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<sst xmlns="http://schemas.openxmlformats.org/spreadsheetml/2006/main" count="56" uniqueCount="49">
  <si>
    <t>investīcijas</t>
  </si>
  <si>
    <t>ārtelpa</t>
  </si>
  <si>
    <t>publiskā daļa</t>
  </si>
  <si>
    <t>biroji, VIP telpas</t>
  </si>
  <si>
    <t>darbinieki uz vietas</t>
  </si>
  <si>
    <t>gidi-asistenti paviljonā</t>
  </si>
  <si>
    <t>drošībnieki</t>
  </si>
  <si>
    <t>Komunālie maks. un uzkopšana</t>
  </si>
  <si>
    <t>Loģistika</t>
  </si>
  <si>
    <t>Apdrošināšana</t>
  </si>
  <si>
    <t>Marketings un komunikācija</t>
  </si>
  <si>
    <t>Kultūras programma un pasākumi</t>
  </si>
  <si>
    <t>Prezentācijas izdevumi</t>
  </si>
  <si>
    <t>KOPĀ:</t>
  </si>
  <si>
    <t xml:space="preserve"> </t>
  </si>
  <si>
    <t>platība</t>
  </si>
  <si>
    <t>izmaksas</t>
  </si>
  <si>
    <t>tehniskās un palīgtelpas</t>
  </si>
  <si>
    <t>izmaksas uz 1 kv.m.</t>
  </si>
  <si>
    <t>Investīcijas kopā:</t>
  </si>
  <si>
    <t>ekspluatācija, menedžments</t>
  </si>
  <si>
    <t>skaits</t>
  </si>
  <si>
    <t>Ls/mēn.</t>
  </si>
  <si>
    <t>tulki</t>
  </si>
  <si>
    <r>
      <t>Vīza:</t>
    </r>
    <r>
      <rPr>
        <sz val="14"/>
        <rFont val="Times New Roman"/>
        <family val="1"/>
      </rPr>
      <t xml:space="preserve">                                                    </t>
    </r>
  </si>
  <si>
    <t>Valsts sekretārs</t>
  </si>
  <si>
    <t>Stafeckis</t>
  </si>
  <si>
    <t xml:space="preserve">tālr. 67013295;  e-pasts: Roberts.Stafeckis@em.gov.lv </t>
  </si>
  <si>
    <t xml:space="preserve">Ekonomikas ministrs                                                </t>
  </si>
  <si>
    <t>tai skaitā pa gadiem:</t>
  </si>
  <si>
    <t>Milānas Expo projekta izmaksas kopumā (LVL)</t>
  </si>
  <si>
    <t xml:space="preserve">komerciālās telpas </t>
  </si>
  <si>
    <t>06.01.2013. 09:32</t>
  </si>
  <si>
    <t>Atlīdzība (1000 kods)</t>
  </si>
  <si>
    <t>pakalpojumi (2200 kods)</t>
  </si>
  <si>
    <t>komandējumi (2100 kods)</t>
  </si>
  <si>
    <t>Pakalpojumi (2000 kods)</t>
  </si>
  <si>
    <t>atalgojums (1100 kods)</t>
  </si>
  <si>
    <t>soc. nodoklis (1200 kods)</t>
  </si>
  <si>
    <t>Projekta vadība, kopā:</t>
  </si>
  <si>
    <t>Iekšējā apdare, tehnoloģijas un ekspozīcijas iekārtošana, kopā:</t>
  </si>
  <si>
    <t>Celtniecība</t>
  </si>
  <si>
    <t>Projektēšana, plānošana, saskaņošana</t>
  </si>
  <si>
    <t>Latvijas dalībai izstādē "Expo Milano 2015" nepieciešamais finansējums</t>
  </si>
  <si>
    <t>1.pielikums informatīvajam ziņojumam 
“Par veicamo darbu grafiku saistībā ar Latvijas dalību starptautiskajā  izstādē “Expo Milano 2015”  Milānā, Itālijā un tam nepieciešamā finansējuma iekļaušanu pamatbudžeta ilgtermiņa saistībās”
2015" Milānā, Itālijā"</t>
  </si>
  <si>
    <t>Personāla izmaksas (ieskaitot nodokļus, dienas naudas u.c.), kopā:</t>
  </si>
  <si>
    <t>Dažādi ārpakalpojumi</t>
  </si>
  <si>
    <t>Neparedzēti (5%):</t>
  </si>
  <si>
    <t xml:space="preserve">Ekspluatācija, kopā:  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</si>
</sst>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8" fillId="0" borderId="0" xfId="54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wrapText="1"/>
    </xf>
    <xf numFmtId="3" fontId="1" fillId="34" borderId="12" xfId="0" applyNumberFormat="1" applyFont="1" applyFill="1" applyBorder="1" applyAlignment="1">
      <alignment horizontal="center" wrapText="1"/>
    </xf>
    <xf numFmtId="3" fontId="1" fillId="34" borderId="13" xfId="0" applyNumberFormat="1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3" fontId="1" fillId="33" borderId="0" xfId="0" applyNumberFormat="1" applyFont="1" applyFill="1" applyBorder="1" applyAlignment="1">
      <alignment horizontal="right" wrapText="1"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3" fontId="6" fillId="0" borderId="0" xfId="0" applyNumberFormat="1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s.Stafeckis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Layout" zoomScale="80" zoomScalePageLayoutView="80" workbookViewId="0" topLeftCell="A31">
      <selection activeCell="D34" sqref="D34"/>
    </sheetView>
  </sheetViews>
  <sheetFormatPr defaultColWidth="11.57421875" defaultRowHeight="12.75"/>
  <cols>
    <col min="1" max="1" width="33.00390625" style="1" customWidth="1"/>
    <col min="2" max="2" width="9.28125" style="1" customWidth="1"/>
    <col min="3" max="3" width="6.00390625" style="1" customWidth="1"/>
    <col min="4" max="4" width="9.7109375" style="1" customWidth="1"/>
    <col min="5" max="5" width="8.140625" style="1" customWidth="1"/>
    <col min="6" max="6" width="8.57421875" style="1" customWidth="1"/>
    <col min="7" max="7" width="9.57421875" style="1" customWidth="1"/>
    <col min="8" max="8" width="8.28125" style="14" customWidth="1"/>
    <col min="9" max="9" width="0.9921875" style="1" customWidth="1"/>
    <col min="10" max="16384" width="11.57421875" style="1" customWidth="1"/>
  </cols>
  <sheetData>
    <row r="1" spans="2:9" ht="65.25" customHeight="1">
      <c r="B1" s="49" t="s">
        <v>44</v>
      </c>
      <c r="C1" s="50"/>
      <c r="D1" s="50"/>
      <c r="E1" s="50"/>
      <c r="F1" s="50"/>
      <c r="G1" s="50"/>
      <c r="H1" s="50"/>
      <c r="I1" s="50"/>
    </row>
    <row r="2" spans="1:9" ht="30" customHeight="1">
      <c r="A2" s="51" t="s">
        <v>43</v>
      </c>
      <c r="B2" s="51"/>
      <c r="C2" s="51"/>
      <c r="D2" s="51"/>
      <c r="E2" s="51"/>
      <c r="F2" s="51"/>
      <c r="G2" s="51"/>
      <c r="H2" s="51"/>
      <c r="I2" s="51"/>
    </row>
    <row r="3" spans="1:9" ht="19.5" customHeight="1">
      <c r="A3" s="47"/>
      <c r="B3" s="47"/>
      <c r="C3" s="47"/>
      <c r="D3" s="47"/>
      <c r="E3" s="46" t="s">
        <v>14</v>
      </c>
      <c r="F3" s="48"/>
      <c r="G3" s="48"/>
      <c r="H3" s="48"/>
      <c r="I3" s="48"/>
    </row>
    <row r="4" spans="1:8" ht="15" customHeight="1">
      <c r="A4" s="30" t="s">
        <v>30</v>
      </c>
      <c r="B4" s="30"/>
      <c r="C4" s="30"/>
      <c r="D4" s="30"/>
      <c r="E4" s="29" t="s">
        <v>29</v>
      </c>
      <c r="F4" s="29"/>
      <c r="G4" s="29"/>
      <c r="H4" s="29"/>
    </row>
    <row r="5" spans="1:8" ht="11.25" customHeight="1">
      <c r="A5" s="30"/>
      <c r="B5" s="30"/>
      <c r="C5" s="30"/>
      <c r="D5" s="30"/>
      <c r="E5" s="19">
        <v>2013</v>
      </c>
      <c r="F5" s="19">
        <v>2014</v>
      </c>
      <c r="G5" s="19">
        <v>2015</v>
      </c>
      <c r="H5" s="19">
        <v>2016</v>
      </c>
    </row>
    <row r="6" spans="1:8" ht="12.75">
      <c r="A6" s="31" t="s">
        <v>0</v>
      </c>
      <c r="B6" s="32"/>
      <c r="C6" s="32"/>
      <c r="D6" s="32"/>
      <c r="E6" s="32"/>
      <c r="F6" s="32"/>
      <c r="G6" s="32"/>
      <c r="H6" s="33"/>
    </row>
    <row r="7" spans="1:8" ht="39.75" customHeight="1">
      <c r="A7" s="4"/>
      <c r="B7" s="28" t="s">
        <v>18</v>
      </c>
      <c r="C7" s="52" t="s">
        <v>15</v>
      </c>
      <c r="D7" s="52" t="s">
        <v>16</v>
      </c>
      <c r="E7" s="15"/>
      <c r="F7" s="15"/>
      <c r="G7" s="15"/>
      <c r="H7" s="16"/>
    </row>
    <row r="8" spans="1:8" ht="18" customHeight="1">
      <c r="A8" s="4" t="s">
        <v>42</v>
      </c>
      <c r="B8" s="4"/>
      <c r="C8" s="25"/>
      <c r="D8" s="25">
        <v>170000</v>
      </c>
      <c r="E8" s="15">
        <v>115000</v>
      </c>
      <c r="F8" s="15">
        <v>55000</v>
      </c>
      <c r="G8" s="15"/>
      <c r="H8" s="20"/>
    </row>
    <row r="9" spans="1:8" ht="12.75">
      <c r="A9" s="4" t="s">
        <v>41</v>
      </c>
      <c r="B9" s="4">
        <v>1100</v>
      </c>
      <c r="C9" s="26">
        <v>600</v>
      </c>
      <c r="D9" s="25">
        <f>C9*B9</f>
        <v>660000</v>
      </c>
      <c r="E9" s="15"/>
      <c r="F9" s="15">
        <v>297000</v>
      </c>
      <c r="G9" s="15">
        <v>297000</v>
      </c>
      <c r="H9" s="20">
        <v>66000</v>
      </c>
    </row>
    <row r="10" spans="1:8" ht="25.5">
      <c r="A10" s="4" t="s">
        <v>40</v>
      </c>
      <c r="B10" s="4"/>
      <c r="C10" s="26"/>
      <c r="D10" s="25">
        <f>SUM(D11:D15)</f>
        <v>907000</v>
      </c>
      <c r="E10" s="25" t="s">
        <v>14</v>
      </c>
      <c r="F10" s="25">
        <f>SUM(F11:F15)</f>
        <v>323000</v>
      </c>
      <c r="G10" s="25">
        <f>SUM(G11:G15)</f>
        <v>584000</v>
      </c>
      <c r="H10" s="25" t="s">
        <v>14</v>
      </c>
    </row>
    <row r="11" spans="1:8" ht="12.75">
      <c r="A11" s="6" t="s">
        <v>1</v>
      </c>
      <c r="B11" s="4">
        <v>350</v>
      </c>
      <c r="C11" s="26">
        <v>575</v>
      </c>
      <c r="D11" s="25">
        <f>C11*B11</f>
        <v>201250</v>
      </c>
      <c r="E11" s="15"/>
      <c r="F11" s="15">
        <v>100000</v>
      </c>
      <c r="G11" s="15">
        <v>101250</v>
      </c>
      <c r="H11" s="20"/>
    </row>
    <row r="12" spans="1:8" ht="12.75">
      <c r="A12" s="6" t="s">
        <v>2</v>
      </c>
      <c r="B12" s="4">
        <v>1300</v>
      </c>
      <c r="C12" s="26">
        <v>225</v>
      </c>
      <c r="D12" s="25">
        <f>C12*B12</f>
        <v>292500</v>
      </c>
      <c r="E12" s="15"/>
      <c r="F12" s="15">
        <v>140000</v>
      </c>
      <c r="G12" s="15">
        <v>152500</v>
      </c>
      <c r="H12" s="20"/>
    </row>
    <row r="13" spans="1:8" ht="12.75">
      <c r="A13" s="6" t="s">
        <v>3</v>
      </c>
      <c r="B13" s="4">
        <v>1050</v>
      </c>
      <c r="C13" s="26">
        <v>165</v>
      </c>
      <c r="D13" s="25">
        <f>C13*B13</f>
        <v>173250</v>
      </c>
      <c r="E13" s="15"/>
      <c r="F13" s="15">
        <v>35000</v>
      </c>
      <c r="G13" s="15">
        <v>138250</v>
      </c>
      <c r="H13" s="20"/>
    </row>
    <row r="14" spans="1:8" ht="12.75">
      <c r="A14" s="6" t="s">
        <v>17</v>
      </c>
      <c r="B14" s="4">
        <v>800</v>
      </c>
      <c r="C14" s="26">
        <v>90</v>
      </c>
      <c r="D14" s="25">
        <f>C14*B14</f>
        <v>72000</v>
      </c>
      <c r="E14" s="15"/>
      <c r="F14" s="15">
        <v>14000</v>
      </c>
      <c r="G14" s="15">
        <v>58000</v>
      </c>
      <c r="H14" s="20"/>
    </row>
    <row r="15" spans="1:8" s="3" customFormat="1" ht="12.75">
      <c r="A15" s="6" t="s">
        <v>31</v>
      </c>
      <c r="B15" s="4">
        <v>1400</v>
      </c>
      <c r="C15" s="26">
        <v>120</v>
      </c>
      <c r="D15" s="25">
        <f>C15*B15</f>
        <v>168000</v>
      </c>
      <c r="E15" s="17"/>
      <c r="F15" s="18">
        <v>34000</v>
      </c>
      <c r="G15" s="18">
        <v>134000</v>
      </c>
      <c r="H15" s="21"/>
    </row>
    <row r="16" spans="1:8" ht="12.75">
      <c r="A16" s="7" t="s">
        <v>19</v>
      </c>
      <c r="B16" s="5"/>
      <c r="C16" s="27"/>
      <c r="D16" s="27">
        <f>SUM(D8,D9,D10)</f>
        <v>1737000</v>
      </c>
      <c r="E16" s="27">
        <f>SUM(E8,E9,E10)</f>
        <v>115000</v>
      </c>
      <c r="F16" s="27">
        <f>SUM(F8,F9,F10)</f>
        <v>675000</v>
      </c>
      <c r="G16" s="27">
        <f>SUM(G8,G9,G10)</f>
        <v>881000</v>
      </c>
      <c r="H16" s="27">
        <f>SUM(H8,H9,H10)</f>
        <v>66000</v>
      </c>
    </row>
    <row r="17" spans="1:8" ht="12.75">
      <c r="A17" s="31" t="s">
        <v>20</v>
      </c>
      <c r="B17" s="32"/>
      <c r="C17" s="32"/>
      <c r="D17" s="32"/>
      <c r="E17" s="32"/>
      <c r="F17" s="32"/>
      <c r="G17" s="32"/>
      <c r="H17" s="33"/>
    </row>
    <row r="18" spans="1:8" ht="24.75" customHeight="1">
      <c r="A18" s="15"/>
      <c r="B18" s="35" t="s">
        <v>22</v>
      </c>
      <c r="C18" s="36" t="s">
        <v>21</v>
      </c>
      <c r="D18" s="36" t="s">
        <v>16</v>
      </c>
      <c r="E18" s="15"/>
      <c r="F18" s="15"/>
      <c r="H18" s="20"/>
    </row>
    <row r="19" spans="1:8" ht="25.5" customHeight="1">
      <c r="A19" s="34" t="s">
        <v>45</v>
      </c>
      <c r="B19" s="2"/>
      <c r="C19" s="23">
        <v>38</v>
      </c>
      <c r="D19" s="42">
        <f>SUM(D20:D23)</f>
        <v>816000</v>
      </c>
      <c r="E19" s="42" t="s">
        <v>14</v>
      </c>
      <c r="F19" s="42" t="s">
        <v>14</v>
      </c>
      <c r="G19" s="42">
        <f>SUM(G20:G23)</f>
        <v>816000</v>
      </c>
      <c r="H19" s="42" t="s">
        <v>14</v>
      </c>
    </row>
    <row r="20" spans="1:8" ht="12.75">
      <c r="A20" s="6" t="s">
        <v>4</v>
      </c>
      <c r="B20" s="4">
        <v>3000</v>
      </c>
      <c r="C20" s="23">
        <v>12</v>
      </c>
      <c r="D20" s="22">
        <f>C20*8*B20</f>
        <v>288000</v>
      </c>
      <c r="E20" s="15"/>
      <c r="F20" s="15"/>
      <c r="G20" s="15">
        <v>288000</v>
      </c>
      <c r="H20" s="20"/>
    </row>
    <row r="21" spans="1:8" ht="12.75">
      <c r="A21" s="6" t="s">
        <v>5</v>
      </c>
      <c r="B21" s="4">
        <v>2000</v>
      </c>
      <c r="C21" s="23">
        <v>14</v>
      </c>
      <c r="D21" s="22">
        <f>C21*8*B21</f>
        <v>224000</v>
      </c>
      <c r="E21" s="15"/>
      <c r="F21" s="15"/>
      <c r="G21" s="15">
        <v>224000</v>
      </c>
      <c r="H21" s="20"/>
    </row>
    <row r="22" spans="1:8" ht="12.75">
      <c r="A22" s="6" t="s">
        <v>23</v>
      </c>
      <c r="B22" s="4">
        <v>4000</v>
      </c>
      <c r="C22" s="23">
        <v>2</v>
      </c>
      <c r="D22" s="22">
        <f>C22*8*B22</f>
        <v>64000</v>
      </c>
      <c r="E22" s="15"/>
      <c r="F22" s="15"/>
      <c r="G22" s="15">
        <v>64000</v>
      </c>
      <c r="H22" s="20"/>
    </row>
    <row r="23" spans="1:8" ht="12.75">
      <c r="A23" s="6" t="s">
        <v>6</v>
      </c>
      <c r="B23" s="4">
        <v>3000</v>
      </c>
      <c r="C23" s="23">
        <v>10</v>
      </c>
      <c r="D23" s="22">
        <f>C23*8*B23</f>
        <v>240000</v>
      </c>
      <c r="E23" s="15"/>
      <c r="F23" s="15"/>
      <c r="G23" s="15">
        <v>240000</v>
      </c>
      <c r="H23" s="20"/>
    </row>
    <row r="24" spans="1:8" ht="12.75">
      <c r="A24" s="4" t="s">
        <v>7</v>
      </c>
      <c r="B24" s="4"/>
      <c r="C24" s="22"/>
      <c r="D24" s="22">
        <v>110000</v>
      </c>
      <c r="E24" s="15"/>
      <c r="F24" s="15"/>
      <c r="G24" s="15">
        <v>100000</v>
      </c>
      <c r="H24" s="20">
        <v>10000</v>
      </c>
    </row>
    <row r="25" spans="1:8" ht="12.75">
      <c r="A25" s="4" t="s">
        <v>8</v>
      </c>
      <c r="B25" s="4"/>
      <c r="C25" s="22"/>
      <c r="D25" s="22">
        <v>50000</v>
      </c>
      <c r="E25" s="15"/>
      <c r="F25" s="15">
        <v>14000</v>
      </c>
      <c r="G25" s="15">
        <v>36000</v>
      </c>
      <c r="H25" s="20"/>
    </row>
    <row r="26" spans="1:8" ht="12.75">
      <c r="A26" s="4" t="s">
        <v>9</v>
      </c>
      <c r="B26" s="4"/>
      <c r="C26" s="22"/>
      <c r="D26" s="22">
        <v>7000</v>
      </c>
      <c r="E26" s="15"/>
      <c r="F26" s="15"/>
      <c r="G26" s="15">
        <v>7000</v>
      </c>
      <c r="H26" s="20"/>
    </row>
    <row r="27" spans="1:8" ht="12.75">
      <c r="A27" s="4" t="s">
        <v>10</v>
      </c>
      <c r="B27" s="4"/>
      <c r="C27" s="22"/>
      <c r="D27" s="22">
        <v>450000</v>
      </c>
      <c r="E27" s="15">
        <v>45000</v>
      </c>
      <c r="F27" s="15">
        <v>90000</v>
      </c>
      <c r="G27" s="15">
        <v>300000</v>
      </c>
      <c r="H27" s="20">
        <v>15000</v>
      </c>
    </row>
    <row r="28" spans="1:8" ht="12.75">
      <c r="A28" s="22" t="s">
        <v>11</v>
      </c>
      <c r="B28" s="22"/>
      <c r="C28" s="22"/>
      <c r="D28" s="22">
        <v>250000</v>
      </c>
      <c r="E28" s="38"/>
      <c r="F28" s="38">
        <v>20000</v>
      </c>
      <c r="G28" s="38">
        <v>230000</v>
      </c>
      <c r="H28" s="39"/>
    </row>
    <row r="29" spans="1:8" ht="12.75">
      <c r="A29" s="22" t="s">
        <v>12</v>
      </c>
      <c r="B29" s="22"/>
      <c r="C29" s="22"/>
      <c r="D29" s="22">
        <v>42000</v>
      </c>
      <c r="E29" s="38"/>
      <c r="F29" s="38">
        <v>5000</v>
      </c>
      <c r="G29" s="38">
        <v>37000</v>
      </c>
      <c r="H29" s="39"/>
    </row>
    <row r="30" spans="1:8" ht="12.75">
      <c r="A30" s="22" t="s">
        <v>39</v>
      </c>
      <c r="B30" s="22"/>
      <c r="C30" s="22"/>
      <c r="D30" s="22">
        <v>220000</v>
      </c>
      <c r="E30" s="38">
        <v>40000</v>
      </c>
      <c r="F30" s="38">
        <v>65000</v>
      </c>
      <c r="G30" s="38">
        <v>100000</v>
      </c>
      <c r="H30" s="39">
        <v>15000</v>
      </c>
    </row>
    <row r="31" spans="1:8" ht="12.75">
      <c r="A31" s="40" t="s">
        <v>33</v>
      </c>
      <c r="B31" s="24"/>
      <c r="C31" s="24"/>
      <c r="D31" s="24"/>
      <c r="E31" s="38"/>
      <c r="F31" s="38">
        <v>31673</v>
      </c>
      <c r="G31" s="38">
        <v>46132</v>
      </c>
      <c r="H31" s="39">
        <v>8607</v>
      </c>
    </row>
    <row r="32" spans="1:8" ht="12.75">
      <c r="A32" s="40" t="s">
        <v>37</v>
      </c>
      <c r="B32" s="24"/>
      <c r="C32" s="24"/>
      <c r="D32" s="24"/>
      <c r="E32" s="38"/>
      <c r="F32" s="38">
        <v>25524</v>
      </c>
      <c r="G32" s="38">
        <v>37176</v>
      </c>
      <c r="H32" s="39">
        <v>6936</v>
      </c>
    </row>
    <row r="33" spans="1:8" ht="12.75">
      <c r="A33" s="40" t="s">
        <v>38</v>
      </c>
      <c r="B33" s="24"/>
      <c r="C33" s="24"/>
      <c r="D33" s="24"/>
      <c r="E33" s="38"/>
      <c r="F33" s="38">
        <v>6149</v>
      </c>
      <c r="G33" s="38">
        <v>8956</v>
      </c>
      <c r="H33" s="39">
        <v>1671</v>
      </c>
    </row>
    <row r="34" spans="1:8" ht="12.75">
      <c r="A34" s="40" t="s">
        <v>36</v>
      </c>
      <c r="B34" s="24"/>
      <c r="C34" s="24"/>
      <c r="D34" s="24"/>
      <c r="E34" s="38"/>
      <c r="F34" s="38">
        <v>33327</v>
      </c>
      <c r="G34" s="41">
        <v>53868</v>
      </c>
      <c r="H34" s="39">
        <v>6393</v>
      </c>
    </row>
    <row r="35" spans="1:8" ht="12.75">
      <c r="A35" s="40" t="s">
        <v>35</v>
      </c>
      <c r="B35" s="24"/>
      <c r="C35" s="24"/>
      <c r="D35" s="24"/>
      <c r="E35" s="38"/>
      <c r="F35" s="38">
        <v>14102</v>
      </c>
      <c r="G35" s="38">
        <v>17400</v>
      </c>
      <c r="H35" s="39">
        <v>4804</v>
      </c>
    </row>
    <row r="36" spans="1:8" ht="12.75">
      <c r="A36" s="40" t="s">
        <v>34</v>
      </c>
      <c r="B36" s="24"/>
      <c r="C36" s="24"/>
      <c r="D36" s="24"/>
      <c r="E36" s="38"/>
      <c r="F36" s="38">
        <v>19225</v>
      </c>
      <c r="G36" s="38">
        <v>36468</v>
      </c>
      <c r="H36" s="39">
        <v>1589</v>
      </c>
    </row>
    <row r="37" spans="1:8" ht="12.75">
      <c r="A37" s="22" t="s">
        <v>46</v>
      </c>
      <c r="B37" s="22"/>
      <c r="C37" s="22"/>
      <c r="D37" s="22">
        <v>150000</v>
      </c>
      <c r="E37" s="38"/>
      <c r="F37" s="38">
        <v>20000</v>
      </c>
      <c r="G37" s="38">
        <v>125000</v>
      </c>
      <c r="H37" s="39">
        <v>5000</v>
      </c>
    </row>
    <row r="38" spans="1:8" ht="12.75">
      <c r="A38" s="42" t="s">
        <v>48</v>
      </c>
      <c r="B38" s="22"/>
      <c r="C38" s="22"/>
      <c r="D38" s="24">
        <f>SUM(D20:D30,D37)</f>
        <v>2095000</v>
      </c>
      <c r="E38" s="24">
        <f>SUM(E20:E30,E37)</f>
        <v>85000</v>
      </c>
      <c r="F38" s="24">
        <f>SUM(F20:F30,F37)</f>
        <v>214000</v>
      </c>
      <c r="G38" s="24">
        <f>SUM(G20:G30,G37)</f>
        <v>1751000</v>
      </c>
      <c r="H38" s="24">
        <f>SUM(H20:H30,H37)</f>
        <v>45000</v>
      </c>
    </row>
    <row r="39" spans="1:8" ht="12.75">
      <c r="A39" s="22" t="s">
        <v>47</v>
      </c>
      <c r="B39" s="22"/>
      <c r="C39" s="22"/>
      <c r="D39" s="22">
        <f>(D16+D38)*0.05</f>
        <v>191600</v>
      </c>
      <c r="E39" s="38"/>
      <c r="F39" s="38">
        <v>48000</v>
      </c>
      <c r="G39" s="38">
        <v>138000</v>
      </c>
      <c r="H39" s="39">
        <v>5600</v>
      </c>
    </row>
    <row r="40" spans="1:8" ht="12.75">
      <c r="A40" s="42" t="s">
        <v>13</v>
      </c>
      <c r="B40" s="24"/>
      <c r="C40" s="24"/>
      <c r="D40" s="24">
        <f>SUM(D16,D38,D39)</f>
        <v>4023600</v>
      </c>
      <c r="E40" s="24">
        <f>SUM(E16,E38,E39)</f>
        <v>200000</v>
      </c>
      <c r="F40" s="24">
        <f>SUM(F16,F38,F39)</f>
        <v>937000</v>
      </c>
      <c r="G40" s="24">
        <f>SUM(G16,G38,G39)</f>
        <v>2770000</v>
      </c>
      <c r="H40" s="24">
        <f>SUM(H16,H38,H39)</f>
        <v>116600</v>
      </c>
    </row>
    <row r="41" spans="1:8" ht="12.75">
      <c r="A41" s="43"/>
      <c r="B41" s="37"/>
      <c r="C41" s="37"/>
      <c r="D41" s="37"/>
      <c r="E41" s="44"/>
      <c r="F41" s="44"/>
      <c r="G41" s="44"/>
      <c r="H41" s="45"/>
    </row>
    <row r="42" spans="1:5" ht="16.5">
      <c r="A42" s="12" t="s">
        <v>28</v>
      </c>
      <c r="B42"/>
      <c r="C42"/>
      <c r="D42"/>
      <c r="E42"/>
    </row>
    <row r="43" spans="1:5" ht="12" customHeight="1">
      <c r="A43" s="9"/>
      <c r="B43"/>
      <c r="C43"/>
      <c r="D43"/>
      <c r="E43"/>
    </row>
    <row r="44" spans="1:5" ht="18.75">
      <c r="A44" s="9" t="s">
        <v>24</v>
      </c>
      <c r="B44"/>
      <c r="C44"/>
      <c r="D44"/>
      <c r="E44"/>
    </row>
    <row r="45" spans="1:4" ht="18.75">
      <c r="A45" s="8" t="s">
        <v>25</v>
      </c>
      <c r="B45"/>
      <c r="C45"/>
      <c r="D45"/>
    </row>
    <row r="46" spans="1:5" ht="8.25" customHeight="1">
      <c r="A46" s="8"/>
      <c r="B46"/>
      <c r="C46"/>
      <c r="D46"/>
      <c r="E46"/>
    </row>
    <row r="47" spans="1:5" ht="12.75">
      <c r="A47" s="10" t="s">
        <v>32</v>
      </c>
      <c r="B47"/>
      <c r="C47"/>
      <c r="D47"/>
      <c r="E47"/>
    </row>
    <row r="48" spans="1:5" ht="5.25" customHeight="1">
      <c r="A48" s="10" t="s">
        <v>14</v>
      </c>
      <c r="B48"/>
      <c r="C48"/>
      <c r="D48"/>
      <c r="E48"/>
    </row>
    <row r="49" spans="1:5" ht="15">
      <c r="A49" s="13" t="s">
        <v>26</v>
      </c>
      <c r="B49"/>
      <c r="C49"/>
      <c r="D49"/>
      <c r="E49"/>
    </row>
    <row r="50" spans="1:5" ht="15" customHeight="1">
      <c r="A50" s="11" t="s">
        <v>27</v>
      </c>
      <c r="B50" s="11"/>
      <c r="C50"/>
      <c r="D50"/>
      <c r="E50"/>
    </row>
  </sheetData>
  <sheetProtection selectLockedCells="1" selectUnlockedCells="1"/>
  <mergeCells count="7">
    <mergeCell ref="A17:H17"/>
    <mergeCell ref="A6:H6"/>
    <mergeCell ref="A2:I2"/>
    <mergeCell ref="E3:I3"/>
    <mergeCell ref="B1:I1"/>
    <mergeCell ref="A4:D5"/>
    <mergeCell ref="E4:H4"/>
  </mergeCells>
  <hyperlinks>
    <hyperlink ref="A50" r:id="rId1" display="mailto:Roberts.Stafeckis@em.gov.lv"/>
  </hyperlinks>
  <printOptions/>
  <pageMargins left="0.4791666666666667" right="0.4557291666666667" top="0.4557291666666667" bottom="0.46875" header="0.3" footer="0.3"/>
  <pageSetup firstPageNumber="1" useFirstPageNumber="1" horizontalDpi="600" verticalDpi="600" orientation="portrait" paperSize="9" r:id="rId2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Ziemiņa Māra</dc:creator>
  <cp:keywords/>
  <dc:description/>
  <cp:lastModifiedBy>Roberts Stafeckis</cp:lastModifiedBy>
  <cp:lastPrinted>2013-01-16T10:15:39Z</cp:lastPrinted>
  <dcterms:created xsi:type="dcterms:W3CDTF">2012-04-10T13:25:41Z</dcterms:created>
  <dcterms:modified xsi:type="dcterms:W3CDTF">2013-01-16T14:43:25Z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