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Tabula Nr.1" sheetId="1" r:id="rId1"/>
  </sheets>
  <externalReferences>
    <externalReference r:id="rId4"/>
  </externalReferences>
  <definedNames>
    <definedName name="_xlnm._FilterDatabase" localSheetId="0" hidden="1">'Tabula Nr.1'!$A$11:$N$270</definedName>
    <definedName name="_xlnm.Print_Area" localSheetId="0">'Tabula Nr.1'!$A$1:$N$280</definedName>
    <definedName name="_xlnm.Print_Titles" localSheetId="0">'Tabula Nr.1'!$8:$11</definedName>
  </definedNames>
  <calcPr fullCalcOnLoad="1"/>
</workbook>
</file>

<file path=xl/comments1.xml><?xml version="1.0" encoding="utf-8"?>
<comments xmlns="http://schemas.openxmlformats.org/spreadsheetml/2006/main">
  <authors>
    <author>Ojars Daugavietis</author>
  </authors>
  <commentList>
    <comment ref="D8" authorId="0">
      <text>
        <r>
          <rPr>
            <b/>
            <sz val="16"/>
            <rFont val="Tahoma"/>
            <family val="2"/>
          </rPr>
          <t>ES+VB+VBDP+Cits</t>
        </r>
      </text>
    </comment>
    <comment ref="E8" authorId="0">
      <text>
        <r>
          <rPr>
            <b/>
            <sz val="16"/>
            <rFont val="Tahoma"/>
            <family val="2"/>
          </rPr>
          <t>ES+VB+VBDP+Cits</t>
        </r>
      </text>
    </comment>
    <comment ref="G9" authorId="0">
      <text>
        <r>
          <rPr>
            <b/>
            <sz val="20"/>
            <rFont val="Tahoma"/>
            <family val="2"/>
          </rPr>
          <t>ES</t>
        </r>
      </text>
    </comment>
    <comment ref="H9" authorId="0">
      <text>
        <r>
          <rPr>
            <b/>
            <sz val="16"/>
            <rFont val="Tahoma"/>
            <family val="2"/>
          </rPr>
          <t>VB+ VBDP</t>
        </r>
      </text>
    </comment>
    <comment ref="I9" authorId="0">
      <text>
        <r>
          <rPr>
            <b/>
            <sz val="14"/>
            <rFont val="Tahoma"/>
            <family val="2"/>
          </rPr>
          <t xml:space="preserve">Cits publ fin. </t>
        </r>
      </text>
    </comment>
  </commentList>
</comments>
</file>

<file path=xl/sharedStrings.xml><?xml version="1.0" encoding="utf-8"?>
<sst xmlns="http://schemas.openxmlformats.org/spreadsheetml/2006/main" count="1105" uniqueCount="429">
  <si>
    <t>Neatbilstoši veiktie izdevumi, lati</t>
  </si>
  <si>
    <t>Finsējuma saņēmējs</t>
  </si>
  <si>
    <t>LV valsts budžeta daļa, lati</t>
  </si>
  <si>
    <t>Kopā, lati</t>
  </si>
  <si>
    <t>KOPĀ ESF</t>
  </si>
  <si>
    <t>Cits nacionālais publiskais finansējums, lati</t>
  </si>
  <si>
    <t>KOPĀ ERAF (3DP)</t>
  </si>
  <si>
    <t>KOPĀ ERAF (2DP)</t>
  </si>
  <si>
    <t>Projekta numurs un nosaukums</t>
  </si>
  <si>
    <t>ES fondu/EEZ/ Norvēģijas FI daļa, lati</t>
  </si>
  <si>
    <t>Atgūtie izdevumi</t>
  </si>
  <si>
    <t xml:space="preserve">Informācija par neatbilstoši veikto izdevumu atgūšanu </t>
  </si>
  <si>
    <t>6=7+8+9</t>
  </si>
  <si>
    <t>10=6/5</t>
  </si>
  <si>
    <t>Neatbilstoši veiktie izdevumi % no projekta ietvaros veiktajiem maksājumiem FS, %</t>
  </si>
  <si>
    <t>KOPĀ KF</t>
  </si>
  <si>
    <t>KOPĀ (Ceturksnis)</t>
  </si>
  <si>
    <t>Neatbilstības būtība</t>
  </si>
  <si>
    <t>KOPĀ TP ERAF (2DP)</t>
  </si>
  <si>
    <t>KOPĀ ESF TP</t>
  </si>
  <si>
    <t>KOPĀ KF TP</t>
  </si>
  <si>
    <t>VARAM</t>
  </si>
  <si>
    <t>IZM</t>
  </si>
  <si>
    <t>Latvijas Universitāte</t>
  </si>
  <si>
    <t>Talsu novada pašvaldība</t>
  </si>
  <si>
    <t>Iepirkuma vai konkurences normu pārkāpums</t>
  </si>
  <si>
    <t>Limbažu novada pašvaldība</t>
  </si>
  <si>
    <t>SM</t>
  </si>
  <si>
    <t>Cita neatbilstība (izdevumi nav deklarēti)</t>
  </si>
  <si>
    <t>Ieturēts no kārtējā maksājuma</t>
  </si>
  <si>
    <t>Latvijas Valsts augļkopības institūts</t>
  </si>
  <si>
    <t>Latvijas Biomedicīnas pētījumu un studiju centrs</t>
  </si>
  <si>
    <t>2DP/2.1.1.1.0/10/APIA/VIAA/044 Uz autoantivielu noteikšanu balstītu ļaundabīgo audzēju diagnostikas un prognostikas testu izstrāde</t>
  </si>
  <si>
    <t>Elektronikas un datorzinātņu institūts</t>
  </si>
  <si>
    <t>Rīgas Tehniskā universitāte</t>
  </si>
  <si>
    <t>2DP/2.1.1.1.0/10/APIA/VIAA/078 Augstas jutības superplatjoslas radiolokācijas tehnoloģija</t>
  </si>
  <si>
    <t>2DP/2.1.1.1.0/10/APIA/VIAA/098 Multimodālas biometrijas tehnoloģija drošai un ērtai personu autentifikācijai</t>
  </si>
  <si>
    <t>Latvijas Valsts mežzinātnes institūts "Silava"</t>
  </si>
  <si>
    <t>Rīgas Stradiņa universitāte</t>
  </si>
  <si>
    <t>Latvijas Lauksaimniecības universitāte</t>
  </si>
  <si>
    <t>Ieturēt no kārtējā maksājuma</t>
  </si>
  <si>
    <t>Ieturēts no nākamā maksājuma</t>
  </si>
  <si>
    <t>Valsts izglītības satura centrs</t>
  </si>
  <si>
    <t>Latviešu valodas aģentūra</t>
  </si>
  <si>
    <t>1DP/1.2.1.2.3/09/IPIA/VIAA/002 Latviešu valodas, literatūras un bilingvālo mācību pedagogu profesionālās kompetences pilnveide</t>
  </si>
  <si>
    <t>Nodarbinātības valsts aģentūra</t>
  </si>
  <si>
    <t>LM</t>
  </si>
  <si>
    <t>Cita neatbilstība (izdevumi ir deklarēti)</t>
  </si>
  <si>
    <t>FM</t>
  </si>
  <si>
    <t>CFLA</t>
  </si>
  <si>
    <t>Atmaksa</t>
  </si>
  <si>
    <t>Kandavas novada dome</t>
  </si>
  <si>
    <t>EM</t>
  </si>
  <si>
    <t>Latvijas Universitātes aģentūra "Latvijas Universitātes Polimēru mehānikas institūts"</t>
  </si>
  <si>
    <t>Latvijas Valsts koksnes ķīmijas institūts</t>
  </si>
  <si>
    <t>Valsts Stendes graudaugu selekcijas institūts</t>
  </si>
  <si>
    <t>Latvijas Organiskās sintēzes institūts</t>
  </si>
  <si>
    <t>Latvijas Universitātes aģentūra "Latvijas Universitātes Cietvielu fizikas institūts"</t>
  </si>
  <si>
    <t>Daugavpils Universitāte</t>
  </si>
  <si>
    <t>Rēzeknes Augstskola</t>
  </si>
  <si>
    <t>Bauskas novada dome</t>
  </si>
  <si>
    <t>Izglītības un zinātnes ministrija</t>
  </si>
  <si>
    <t>Iepirkuma vai konkurences normu pārkāpums (izdevumi ir deklarēti)</t>
  </si>
  <si>
    <t>AI</t>
  </si>
  <si>
    <t>Nr. p.k.</t>
  </si>
  <si>
    <t>Aglonas novada dome</t>
  </si>
  <si>
    <t>Viduslatgales Profesionālā vidusskola</t>
  </si>
  <si>
    <t>Rīgas Amatniecības vidusskola</t>
  </si>
  <si>
    <t>3DP/3.1.1.1.0/10/IPIA/VIAA/031 Rīgas Amatniecības vidusskolas mākslas izglītības programmu īstenošanu nodrošinošās  infrastruktūras uzlabošana</t>
  </si>
  <si>
    <t>Jāzepa Vītola Latvijas Mūzikas akadēmija</t>
  </si>
  <si>
    <t>3DP/3.1.2.1.1/09/IPIA/VIAA/002 JVLMA telpu, bibliotēkas un aprīkojuma modernizēšana studiju programmu kvalitātes uzlabošanai un studiju pieejamības nodrošināšana personām ar funkcionāliem traucējumiem</t>
  </si>
  <si>
    <t>Rīgas domes Izglītības, kultūras un sporta departaments</t>
  </si>
  <si>
    <t>3DP/3.1.3.1.0/08/IPIA/VIAA/075 Kvalitatīvai dabaszinātņu apguvei atbilstošas materiālās bāzes nodrošināšana  63 Rīgas vispārizglītojošās skolās</t>
  </si>
  <si>
    <t>Rēzeknes pilsētas dome</t>
  </si>
  <si>
    <t>Iepirkuma vai konkurences normu pārkāpums (izdevumi nav deklarēti)</t>
  </si>
  <si>
    <t xml:space="preserve">Pārkāpums iepirkumu jomā </t>
  </si>
  <si>
    <t>Latvijas un Šveices sadarbības programma</t>
  </si>
  <si>
    <t>3DP/3.1.2.1.1/09/IPIA/VIAA/028 Rēzeknes Augstskolas jaunas Inženieru fakultātes, laboratoriju būvniecība un iekārtu iegāde</t>
  </si>
  <si>
    <t>Labprātīga atmaksa</t>
  </si>
  <si>
    <t>KM</t>
  </si>
  <si>
    <t>1DP/1.2.1.1.2/09/IPIA/VIAA/001 Profesionālo mācību priekšmetu pedagogu un prakses vadītāju teorētisko zināšanu un praktisko kompetenču paaugstināšana</t>
  </si>
  <si>
    <t>1DP/1.2.1.2.3/09/IPIA/VIAA/003 Vispārējās izglītības pedagogu tālākizglītība</t>
  </si>
  <si>
    <t>Valsts kanceleja</t>
  </si>
  <si>
    <t>Kurzemes plānošanas reģions</t>
  </si>
  <si>
    <t>Garkalnes novada dome</t>
  </si>
  <si>
    <t>2DP/2.1.1.1.0/10/APIA/VIAA/096 Nanostrukturētu sensoru matricu un to kontroles iekārtu izveide</t>
  </si>
  <si>
    <t>2DP/2.1.1.1.0/10/APIA/VIAA/130 Elektroenerģijas izmantošana fizisko personu spēkratos</t>
  </si>
  <si>
    <t>Latvijas Lauksaimniecības universitātes aģentūra "Biotehnoloģijas un veterinārmedicīnas zinātniskais institūts "Sigra"</t>
  </si>
  <si>
    <t>2DP/2.1.1.1.0/10/APIA/VIAA/099 Jaunu barības līdzekļu izstrāde cūkkopības un putnkopības nozaru produktivitātes un konkurētspējas paaugstināšanai</t>
  </si>
  <si>
    <t>2DP/2.1.1.1.0/10/APIA/VIAA/049 Jaunas stiprinājuma sistēmas no pultrūdētiem kompozītmateriāliem izstrāde un pielietošana konstrukcijas elementos ar paaugstinātu nestspēju</t>
  </si>
  <si>
    <t>2DP/2.1.1.1.0/10/APIA/VIAA/118 Daudzfunkcionālu lapu koku un enerģētisko augu plantāciju ierīkošanas un apsaimniekošanas modeļu izstrāde</t>
  </si>
  <si>
    <t>2DP/2.1.1.1.0/10/APIA/VIAA/134 Profilaktisku ādas atjaunināšanos veicinošu polisaharīdu un glikoproteīnu preparātu ieguve no augiem un sēnēm, to izmantošana higiēnas un kosmētikas receptūru izstrādei</t>
  </si>
  <si>
    <t>2DP/2.1.1.1.0/10/APIA/VIAA/091 Ceļu aizsargbarjeras no polimērkompozīta materiāla un to izgatavošanas tehnoloģija</t>
  </si>
  <si>
    <t>2DP/2.1.1.1.0/10/APIA/VIAA/174 Multifunkcionālas celmu izstrādes un augsnes pacilu sagatavošanas iekārtas prototipa izveidošana un testēšana</t>
  </si>
  <si>
    <t>Ventspils Augstskolas Inženierzinātņu institūts "Ventspils Starptautiskais radioastronomijas centrs"</t>
  </si>
  <si>
    <t>2DP/2.1.1.1.0/10/APIA/VIAA/117 Programmvadāma (SDR) satelītkomunikācijas modeļa izstrāde</t>
  </si>
  <si>
    <t>2DP/2.1.1.1.0/10/APIA/VIAA/144 Uz biosaderīgām mikroshēmām balstītas augu selekcijas tehnoloģijas izstrāde</t>
  </si>
  <si>
    <t>2DP/2.1.1.2.0/10/APIA/VIAA/002 Latvijas Organiskās sintēzes institūta starptautiskās izcilības nostiprināšana un atpazīstamības veicināšana</t>
  </si>
  <si>
    <t>2DP/2.1.1.2.0/10/APIA/VIAA/010 Atbalsts starptautiskās sadarbības projektiem zinātnē un tehnoloģijās LU Cietvielu fizikas institūtā</t>
  </si>
  <si>
    <t>2DP/2.1.1.2.0/10/APIA/VIAA/003 Rīgas Tehniskās universitātes starptautiskās sadarbības, projektu un kapacitātes attīstība zinātnē un tehnoloģijās</t>
  </si>
  <si>
    <t>Iepirkuma nolikumā ir nepietiekami precīzi un diskriminējoši definēts iepirkuma priekšmets</t>
  </si>
  <si>
    <t>2DP/2.1.1.2.0/10/APIA/VIAA/004 Latvijas biomedicīnas pētījumu integrācija Eiropas zinātnes telpā</t>
  </si>
  <si>
    <t>Trūkumi iepirkuma procedūrā</t>
  </si>
  <si>
    <t>2DP/2.1.1.2.0/10/APIA/VIAA/020 LLU zinātniskās darbības popularizēšana</t>
  </si>
  <si>
    <t>Latvijas Universitātes aģentūra "Latvijas Universitātes Matemātikas un informātikas institūts"</t>
  </si>
  <si>
    <t>2DP/2.1.1.2.0/10/APIA/VIAA/011 Latvijas zinātnes kapacitātes uzlabošana informāciju tehnoloģiju un starpnozaru jomā un tās integrācija Eiropas zinātnes telpā</t>
  </si>
  <si>
    <t>2DP/2.1.2.1.2/08/APIA/LIAA/007 Rīgas Stradiņa universitātes Tehnoloģiju pārneses kontaktpunkts</t>
  </si>
  <si>
    <t>Madonas novada pašvaldība</t>
  </si>
  <si>
    <t>1DP/1.1.1.2.0/09/APIA/VIAA/031 Neiroimūnās regulācijas iespējas neirodeģeneratīvo slimību ārstēšanā ar jauna tipa priviliģētām struktūrām</t>
  </si>
  <si>
    <t>1DP/1.1.1.2.0/09/APIA/VIAA/020 Viedo sensoru un tīklotu iegulto sistēmu pētījumu un attīstības centrs</t>
  </si>
  <si>
    <t>Fizikālās enerģētikas institūts</t>
  </si>
  <si>
    <t>1DP/1.1.1.2.0/09/APIA/VIAA/087 Savs kaktiņš, savs stūrītis zemes – Latvijas  lauku iedzīvotāju attīstības stratēģijas un kultūrvides pārmaiņas</t>
  </si>
  <si>
    <t>1DP/1.1.1.2.0/09/APIA/VIAA/077 Biofotonikas pētījumu grupa</t>
  </si>
  <si>
    <t>1DP/1.1.2.1.1/09/IPIA/VIAA/004 Atbalsts maģistra studiju programmu īstenošanai Latvijas Universitātē</t>
  </si>
  <si>
    <t>Latvijas Kultūras akadēmija</t>
  </si>
  <si>
    <t>1DP/1.1.2.1.2/09/IPIA/VIAA/004 Atbalsts doktora studijām Latvijas Universitātē</t>
  </si>
  <si>
    <t>1DP/1.1.2.1.2/09/IPIA/VIAA/005 Atbalsts RTU doktora studiju īstenošanai</t>
  </si>
  <si>
    <t>1DP/1.2.1.1.3/09/APIA/VIAA/050 Sākotnējās profesionālās izglītības programmu uzlabošana Jaunaglonas arodvidusskolā</t>
  </si>
  <si>
    <t>Rīgas Tirdzniecības tehnikuma</t>
  </si>
  <si>
    <t>1DP/1.2.1.1.3/09/APIA/VIAA/014 Rīgas Tirdzniecības tehnikuma profesionālās vidējās izglītības programmu kvalitātes uzlabošana un īstenošana</t>
  </si>
  <si>
    <t>1DP/1.2.1.1.3/09/APIA/VIAA/065 Rīgas Amatniecības vidusskolas profesionālās izglītības programmu īstenošanas kvalitātes uzlabošana</t>
  </si>
  <si>
    <t>1DP/1.2.1.1.3/09/APIA/VIAA/006 Profesionālās vidējās izglītības programmu ''Lauksaimniecība'' un ''Lauksaimniecības tehnika'' īstenošanas kvalitātes uzlabošana</t>
  </si>
  <si>
    <t>Tiks ieturēts no nākošā maksājuma</t>
  </si>
  <si>
    <t>Finanšu ministrs</t>
  </si>
  <si>
    <t>A.Vilks</t>
  </si>
  <si>
    <t>LR Izglītības un Zinātnes Ministrija</t>
  </si>
  <si>
    <t xml:space="preserve">Nr. VSID/TP/CFLA/11/16  "Tehniskā palīdzība Izglītības un zinātnes ministrijai kā atbildīgajai iestādei" </t>
  </si>
  <si>
    <t xml:space="preserve">Ieturēts no nākamā maksājuma </t>
  </si>
  <si>
    <t xml:space="preserve">Ieturēts no kārtējā maksājuma </t>
  </si>
  <si>
    <t>Projekta finansējums (publiskās attiecināmās izmaksas), lati</t>
  </si>
  <si>
    <t>Projekta ietvaros veiktie maksājumi finansējuma saņēmējam (kopējais publiskais finansējums), lati, līdz 30.09.2012.</t>
  </si>
  <si>
    <t>n/a</t>
  </si>
  <si>
    <t>Profesionālās izglītības kompetences centrs "Kandavas Valsts lauksaimniecības tehnikums"</t>
  </si>
  <si>
    <t>3DP/3.1.1.1.0/10/IPIA/VIAA/029 Mācību aprīkojuma modernizācija un infrastruktūras uzlabošana profesionālās izglītības programmu īstenošanai Valsts Kandavas lauksaimniecības tehnikumā (projekts A)</t>
  </si>
  <si>
    <t>Bulduru Dārzkopības vidusskola</t>
  </si>
  <si>
    <t>3DP/3.1.1.1.0/10/IPIA/VIAA/034 Infrastruktūras uzlabošana un mācību aprīkojuma modernizācija profesionālās izglītības programmu īstenošanai Bulduru Dārzkopības vidusskolā</t>
  </si>
  <si>
    <t>3DP/3.1.1.1.0/10/IPIA/VIAA/039 Mācību aprīkojuma modernizācija un infrastruktūras uzlabošana profesionālās izglītības programmu īstenošanai Valsts Kandavas lauksaimniecības tehnikumā (projekts B)</t>
  </si>
  <si>
    <t>3DP/3.1.2.1.1/09/IPIA/VIAA/003 Latvijas Kultūras akadēmijas Teātra un Audiovizuālās mākslas katedras Teātra studiju bāzes ēkas rekonstrukcija un pieejamības nodrošināšana personām ar funkcionāliem traucējumiem</t>
  </si>
  <si>
    <t>Latvijas Universitātes Rīgas Medicīnas koledža</t>
  </si>
  <si>
    <t>3DP/3.1.2.1.1/09/IPIA/VIAA/020Latvijas Universitātes Rīgas Medicīnas koledžas infrastruktūras modernizēšana veselības aprūpes studiju programmās</t>
  </si>
  <si>
    <t>Malnavas koledža</t>
  </si>
  <si>
    <t>3DP/3.1.2.1.1/09/IPIA/VIAA/013 Augstākās izglītības programmas „Autotransports" infrastruktūras un aprīkojuma modernizēšana Malnavas koledžā</t>
  </si>
  <si>
    <t>Valmieras pilsētas pašvaldība</t>
  </si>
  <si>
    <t>3DP/3.1.3.1.0/08/IPIA/VIAA/105 Valmieras skolu dabaszinātņu kabinetu modernizēšana</t>
  </si>
  <si>
    <t>Daugavpils novada Demenes pagasta pārvalde</t>
  </si>
  <si>
    <t>3DP/3.1.3.1.0/08/IPIA/VIAA/048 Materiāli tehniskās bāzes pilnveide vispārējās vidējās izglītības programmu īstenošanai Daugavpils rajona Zemgales vidusskolā</t>
  </si>
  <si>
    <t>Rīgas dome</t>
  </si>
  <si>
    <t>3DP/3.1.3.3.1/09/IPIA/VIAA/027 Rīgas 13 speciālās izglītības iestāžu infrastruktūras un aprīkojuma uzlabošana</t>
  </si>
  <si>
    <t>Kuldīgas novada pašvaldība</t>
  </si>
  <si>
    <t>3DP/3.1.3.3.2/09/IPIA/VIAA/021 Kuldīgas Centra vidusskolas infrastruktūras pielāgošana izglītojamiem ar kustību un redzes traucējumiem</t>
  </si>
  <si>
    <t>Atliktas darba algas izmaksas</t>
  </si>
  <si>
    <t>2DP/2.1.1.1.0/10/APIA/VIAA/163 Kompleksās tehnoloģijas un mobilās iekārtas izstrāde un pētījums gāzveida biodegvielas kompresēšanai, uzkrāšanai un izlaišanai</t>
  </si>
  <si>
    <t>Pārkāpumi iepirkumu dokumentācijā</t>
  </si>
  <si>
    <t>Kļūdaina darba pienākumu klasificēšana</t>
  </si>
  <si>
    <t>Darba laika uzskaites nepilnības</t>
  </si>
  <si>
    <t>2DP/2.1.1.1.0/10/APIA/VIAA/032 Sortāzes inhibitoru atlase antimikrobiālās terapijas nolūkiem</t>
  </si>
  <si>
    <t>Piegādāta prece, kas neatbilst līguma cenai</t>
  </si>
  <si>
    <t>Vienlīdzības principa pārkāpums</t>
  </si>
  <si>
    <t>Nomas izdevumiem piemērota finanšu korekcija 10% apmērā</t>
  </si>
  <si>
    <t>2DP/2.1.1.1.0/10/APIA/VIAA/168 Videi draudzīgu augu valsts izcelsmes augu aizsardzības līdzekļu izstrāde uz skuju koku biomasas ekstraktvielu bāzes</t>
  </si>
  <si>
    <t>Iepirkuma līguma neievērošana, iegādātais apjoms pārsniedz līgumā noteikto, avansa norēķinā iekļautas valūtas kursa svārstības</t>
  </si>
  <si>
    <t>2DP/2.1.1.1.0/10/APIA/VIAA/009 Materiāli un to struktūras tandēma Saules šūnām</t>
  </si>
  <si>
    <t xml:space="preserve">Izdevumi par sniegto pakalpojumu nav attiecināmi no projekta, norādītie paveiktie darbi neatbilst aktivitātes atbalstāmajām darbībām </t>
  </si>
  <si>
    <t>2DP/2.1.1.1.0/10/APIA/VIAA/093 Efektīvu mazizmēra siltummašīnu gāzu procesu modelēšana un izpēte</t>
  </si>
  <si>
    <t>Pārkāpts vienlīdzības princips</t>
  </si>
  <si>
    <t>Piemērota 25% finanšu korekcija iepirkumam Nr. 2011/01/ERAF</t>
  </si>
  <si>
    <t>Kļūda nodokļu aprēķinā</t>
  </si>
  <si>
    <t>Neatliekamās medicīniskās palīdzības dienests</t>
  </si>
  <si>
    <t>3DP/3.1.5.2.0/09/IPIA/VSMTVA/001 Vienotas neatliekamās medicīniskās palīdzības un katastrofu medicīnas vadības informācijas sistēmas un dispečeru centru izveide</t>
  </si>
  <si>
    <t>Maksājuma pieprasījumā ir iekļauti izdevumi par faktiski neveiktajiem būvuzraudzības darbiem.</t>
  </si>
  <si>
    <t>VM</t>
  </si>
  <si>
    <t>Ir pārkāpts vienlīdzīgas attieksmes princips, ir piemērota finanšu korekcija 10% apmērā.</t>
  </si>
  <si>
    <t>3DP/3.4.3.1.0/09/IPIA/CFLA/01 Austrumlatvijas reģionālais daudzfunkcionālais centrs Rēzeknē</t>
  </si>
  <si>
    <t>Ir veikta sākotnēji paredzētā materiāla  aizstāšana ar zemākas kvalitātes materiālu, kas neļāva  sasniegt iepirkumu procedūras mērķi,</t>
  </si>
  <si>
    <t>Tiks ieturēts no nākamā maksājuma</t>
  </si>
  <si>
    <t>Cēsu novada pašvaldība</t>
  </si>
  <si>
    <t>3DP/3.4.2.1.1/08/APIA/LIAA/004Cēsu pilsmuižas parka atjaunošana tūrisma attīstībai</t>
  </si>
  <si>
    <t>Konstatēti iepirkumu regulējošo normatīvo aktu pārkāpumi</t>
  </si>
  <si>
    <t>3DP/3.4.2.1.1/09/APIA/LIAA/010Bauskas vēsturiskā centra atjaunošana jaunu tūrisma produktu attīstībai</t>
  </si>
  <si>
    <t>Projekta papildus darbiem netika veikts iepirkums</t>
  </si>
  <si>
    <t>Pārsniegta attiecināmo izmaksu pozīcijas summa</t>
  </si>
  <si>
    <t>3DP/3.4.2.1.1/09/APIA/LIAA/006Kandavas vecpilsētas centra daļas atjaunošana un tūrisma infrastruktūras attīstība</t>
  </si>
  <si>
    <t>Iepirkuma procedūras pārkāpumi</t>
  </si>
  <si>
    <t xml:space="preserve">Iekļauti izdevumi, par pakalpojumiem, kas neatbilst aktivit'tes nosacījumiem </t>
  </si>
  <si>
    <t>Krāslavas novada dome</t>
  </si>
  <si>
    <t>3DP/3.4.2.1.1/09/APIA/LIAA/014Krāslavas pils kompleksa pielāgošana tūrisma produktu attīstībai</t>
  </si>
  <si>
    <t>Par parkāpuiem iepirkumā ir piemērota finansū korekcija 10% apmērā</t>
  </si>
  <si>
    <t>3DP/3.4.2.1.1/09/APIA/LIAA/004Limbažu vēsturiskā centra renovācija tūrisma attīstībai</t>
  </si>
  <si>
    <t>Par publisko iepirkumu regulējošo normatīvo aktu prasību pārkāpumu piemērota finansū korekcija 10% apmērā</t>
  </si>
  <si>
    <t>Maksājuma pieprasījumā ir iekļautas neattiecināmās izmaksas</t>
  </si>
  <si>
    <t>Ventspils pilsētas pašvaldības iestāde "Komunālā pārvalde"</t>
  </si>
  <si>
    <t>3DP/3.4.2.1.2/08/APIA/LIAA/009Velotūrisma attīstība Ventspils pilsētā</t>
  </si>
  <si>
    <t>Piemērota finansū korekcija 5%, ir pārkāpti vienlidzīgas attieksmes principi</t>
  </si>
  <si>
    <t>Liepājas pilsētas dome</t>
  </si>
  <si>
    <t>3DP/3.4.2.1.2/08/APIA/LIAA/012Veloceliņa izbūve Liepājā</t>
  </si>
  <si>
    <t>Veicamajiem papildus darbiem nav piemērota iepirkuma procedūra, piemērota 25% finanšu korekcija.</t>
  </si>
  <si>
    <t>3DP/3.4.4.2.0/08/IPIA/MA/025Strazdes pagasta sociālās dzīvojamās mājas "Silmalas" siltumnoturības uzlabošanas pasākumi</t>
  </si>
  <si>
    <t>Varakļānu novada pašvaldība</t>
  </si>
  <si>
    <t>3DP/3.4.4.2.0/10/APIA/LIAA/026Sociālās dzīvojamās mājas "Ceriņi" Varakļānu novadā siltumnoturības uzlabošanas pasākumi</t>
  </si>
  <si>
    <t>3DP/3.4.4.2.0/10/APIA/LIAA/021Sociālās dzīvojamās mājas "Pūpoli" Varakļānu novadā siltumnoturības uzlabošanas pasākumi</t>
  </si>
  <si>
    <t>Sējas novada dome</t>
  </si>
  <si>
    <t>3DP/3.4.4.2.0/10/APIA/LIAA/043Sociālās dzīvojamās mājas „Austrumi” Sējas novadā siltumnoturības uzlabošanas pasākumi</t>
  </si>
  <si>
    <t xml:space="preserve">Par iepirkumus regulējošo normatīvo aktu pārkāpumiem ir piemērota finansū korekcija 10% apmērā </t>
  </si>
  <si>
    <t xml:space="preserve">Tiks ieturēts no kārtējā maksājuma </t>
  </si>
  <si>
    <t>3DP/3.4.4.2.0/10/APIA/LIAA/034Sociālās dzīvojamās mājas Meža ielā 2, Garkalnē, Garkalnes novadā siltumnoturības uzlabošanas pasākumi</t>
  </si>
  <si>
    <t>Iepirkuma procedūra nav veikta atbilstoši publiskos iepirkumus regulējošo normatīvo aktu prasībām, piemērota finanšu korekcija 10% apmērā</t>
  </si>
  <si>
    <t>Maksājuma pieprasījumā iekļauti izdevumi atzīti par neattiecinamām</t>
  </si>
  <si>
    <t xml:space="preserve">Par iepirkumus regulējošo normatīvo aktu pārkāpumiem ir piemērota finansū korekcija 25% apmērā </t>
  </si>
  <si>
    <t>Mālpils novada dome</t>
  </si>
  <si>
    <t>3DP/3.4.4.2.0/08/IPIA/MA/023Sociālās dzīvojamās mājas "Smiltnieki" siltumnoturības uzlabošanas pasākumi</t>
  </si>
  <si>
    <t>Iepirkuma vai konkurences normu pārkāpums (izdevumi nav deklarēti), piemērota fiannsū korekcija 5% apmērā</t>
  </si>
  <si>
    <t>Iepirkuma vai konkurences normu pārkāpums (izdevumi nav deklarēti), piemērota fiannsū korekcija 25% apmērā</t>
  </si>
  <si>
    <t xml:space="preserve">Konstatēti iepirkuma procedūras pārkāpumi, fiannsū korekcija 25% </t>
  </si>
  <si>
    <t>Līguma summas neatbilst iepirkumā iesniegtajā finanšu piedāvājumā norādītajai summai</t>
  </si>
  <si>
    <t>2DP/2.1.1.1.0/10/APIA/VIAA/114 Inovatīvas tehnoloģijas izstrāde solārās kvalitātes silīcija iegūšanai ar elektronu kūļa metodi</t>
  </si>
  <si>
    <t>Finanšu korekcija piemērota 10% apmērā no maksājuma pieprasījumā iekļautās izmaksātā avansa summas.</t>
  </si>
  <si>
    <t>2DP/2.1.1.1.0/10/APIA/VIAA/054 Gaistošus organiskus savienojumus nesaturošu, uzsmidzināmu poliuretāna pārklājumu izstrādne no atjaunojamo izejvielu resursiem</t>
  </si>
  <si>
    <t>Nepamatotas izmaksas</t>
  </si>
  <si>
    <t>Izmaksu attiecināšanai nav sniegts ekonomiskais pamatojums</t>
  </si>
  <si>
    <t>Nav pieļaujama algas samaksa no projekta, kas nav saistīts ar konkrēto komandējumu. Līguma summa neatbilst iepirkumā iesniegtajā finanšu piedāvājumā norādītajai summai</t>
  </si>
  <si>
    <t>2DP/2.1.1.1.0/10/APIA/VIAA/036 Jauna tehnoloģija magnētiskā lauka un tā gradienta mērīšanai izmantojot nanostrukturētu atomārās gāzes vidi</t>
  </si>
  <si>
    <t>2DP/2.1.1.1.0/10/APIA/VIAA/104 Dinamisko tīklu vizualizācijas un analīzes rīku komplekts</t>
  </si>
  <si>
    <t>Neatbilstoši veikta atalgojuma izmaksa</t>
  </si>
  <si>
    <t>2DP/2.1.1.1.0/10/APIA/VIAA/159 Smiltsērkšķu veģetatīvo daļu izmantošana profilaktisku produktu ar augstu antioksidatīvo iedarbību izstrādei</t>
  </si>
  <si>
    <t>Nepamatoti apmaksāta 1 darba stunda</t>
  </si>
  <si>
    <t>2DP/2.1.1.1.0/10/APIA/VIAA/082 Organiskas izcelsmes produktu izvilkumu un to ietekmes izpēte augkopībā</t>
  </si>
  <si>
    <t>Veiktā darba samaksa neatbilst noslēgtajam līgumam</t>
  </si>
  <si>
    <t>2DP/2.1.1.1.0/10/APIA/VIAA/027 Skolas vecuma bērnu redzes un redzes uztveres traucējumu pētīšana un diagnostikas metodiku izstrāde</t>
  </si>
  <si>
    <t>Neattiecināmie izdevumi par bukletu drukāšanu</t>
  </si>
  <si>
    <t>Komandētā persona uzturējusies komandējumā 3 dienas ilgāk nekā nepieciešamas konferences apmeklēšanai</t>
  </si>
  <si>
    <t>2DP/2.1.1.1.0/10/APIA/VIAA/072 Aktuālu pretvēža preparātu multirezistences modulatoru dizains</t>
  </si>
  <si>
    <t>Pārkāpts vienlīdzības princips, piemērota finanšu korekcija 10% apmērā no līguma summas</t>
  </si>
  <si>
    <t>Nav iesniegti nepieciešamie izdevumus pamatojošie dokumenti par komandējumu</t>
  </si>
  <si>
    <t>2DP/2.1.1.1.0/10/APIA/VIAA/122 Ārstniecisko dūņu aktīvo frakciju attīrīšana, raksturojums un stabilizācija profilaktisku, ādas atjaunināšanos veicinošu higiēnas un kosmētikas preparātu izstrādei</t>
  </si>
  <si>
    <t xml:space="preserve"> Par preci nav veikts iepirkums saskaņā ar Publisko iepirkumu likumu</t>
  </si>
  <si>
    <t>Darba algas pārrēķins par 2011.gadu</t>
  </si>
  <si>
    <t>Piemērota 100% finanšu korekcija iekārtas amortizācijas izmaksām</t>
  </si>
  <si>
    <t>2DP/2.1.1.1.0/10/APIA/VIAA/084 Daudzfunkcionāla signālu laika analizatora eksperimentāla izstrāde</t>
  </si>
  <si>
    <t>Piemērota 10% finanšu korekcija, jo iepirkuma līgumi noslēgti, neievērojot publisko iepirkumu regulējošajos normatīvajos aktos noteikto nogaidīšanas termiņu. Darba laika uzskaites nepilnības.</t>
  </si>
  <si>
    <t>2DP/2.1.1.1.0/10/APIA/VIAA/158 Ģenētisko un seroloģisko biomarķieru diagnostikas metodes izstrāde paaugstināta vēždraudes riska autoimūnas gastrointestinālas slimības savlaicīgai noteikšanai pacientiem ar autoimūnām saslimšanām</t>
  </si>
  <si>
    <t>Darba laika uzskaites nepilnības.</t>
  </si>
  <si>
    <t>2DP/2.1.1.1.0/10/APIA/VIAA/051 Polimēru elektro-optiskā modulatora prototipa izstrāde</t>
  </si>
  <si>
    <t>Līguma nosacījumu neievērošana</t>
  </si>
  <si>
    <t>2DP/2.1.1.1.0/10/APIA/VIAA/079 Jauni luminiscenti materiāli enerģiju taupošiem gaismas avotiem</t>
  </si>
  <si>
    <t>Samaksas apliecinošo dokumentu valūta atšķiras no avansa norēķinā un maksājuma pieprasījumā norādīta</t>
  </si>
  <si>
    <t>10% finanšu korekcija par nelikumīgu pretendentu atlases kritēriju piemērošanu, kas varēja atturēt citus pretendentus no piedāvājumu iesniegšanas</t>
  </si>
  <si>
    <t>Piemērota finanšu korekcija 25% apmērā par būtiskām izmaiņām attiecībā uz iepirkuma nosacījumiem</t>
  </si>
  <si>
    <t>Liepājas Universitāte</t>
  </si>
  <si>
    <t>2DP/2.1.1.1.0/10/APIA/VIAA/151 Jaunas tehnoloģijas un programmnodrošinājuma izstrāde biogāzes ieguves procesu optimizācijai</t>
  </si>
  <si>
    <t>Administratīvie izdevumi projekta ietvaros nav attiecināmi.</t>
  </si>
  <si>
    <t>Publisko iepirkumu likuma pārkāpums</t>
  </si>
  <si>
    <t>2DP/2.1.1.1.0/10/APIA/VIAA/066 Inovatīvi katalītiskie procesi aktīvo farmaceitisko vielu iegūšanai</t>
  </si>
  <si>
    <t>2DP/2.1.1.2.0/10/APIA/VIAA/005 Atbalsts starptautiskās sadarbības projektiem polimēru kompozītmateriālu fizikas-mehānikas pētniecības jomā</t>
  </si>
  <si>
    <t>Piemērota finanšu korekcija 25% apmērā no līguma vērtības, jo pasūtītājs nav ievērojis Publisko iepirkumu likuma normas</t>
  </si>
  <si>
    <t>Neatbilstoši veiktie izdevumi par komandējumu</t>
  </si>
  <si>
    <t>2DP/2.1.1.2.0/10/APIA/VIAA/006 Rīgas Stradiņa universitātes starptautiskās sadarbības aktivitāšu veicināšana zinātnē un tehnoloģijās</t>
  </si>
  <si>
    <t>Konstatēti projekta neatbilstoši veiktie izdevumi par bukletu izgatavošanu</t>
  </si>
  <si>
    <t>Nav ievērotas publicitātes prasības, Darba laika uzskaites nepilnības</t>
  </si>
  <si>
    <t>Latvijas Zinātņu akadēmija</t>
  </si>
  <si>
    <t>2DP/2.1.1.2.0/10/APIA/VIAA/009 Latvijas Zinātņu akadēmijas un Latvijas Lauksaimniecības un meža zinātņu akadēmijas kapacitātes stiprināšana un starptautisku projektu pieteikumu izstrāde</t>
  </si>
  <si>
    <t>Samaksa par finanšu transakcijām nav attiecināmas izmaksas</t>
  </si>
  <si>
    <t>2DP/2.1.1.2.0/10/APIA/VIAA/019 Satelīttehnoloģiju pētījumu starptautiskās konkurētspējas un kapacitatātes palielināšana (SATTEH)</t>
  </si>
  <si>
    <t>Publisko iepirkumu likuma pārkāpumus</t>
  </si>
  <si>
    <t>Publisko iepirkumu likuma normu pārkāpumi</t>
  </si>
  <si>
    <t>Neatbilstoši veikti izdevumi par komandējumu</t>
  </si>
  <si>
    <t>Komandējuma izmasku starpība atzīta par neatbilstoši veiktiem izdevumiem</t>
  </si>
  <si>
    <t>Finanšu korekcija 10%. Vadlīniju 2.pielikuma 34. un 35.punkts</t>
  </si>
  <si>
    <t>Latvijas Jūras administrācija</t>
  </si>
  <si>
    <t>2DP/2.3.1.1.1/12/APIA/LIAA/038 Partnerības VAS "Latvijas Jūras administrācija", "Liepājas speciālās ekonomiskās zonas pārvalde" un "Ventspils brīvostas pārvalde" dalība izstādē "Logitrans 2011"</t>
  </si>
  <si>
    <t>10% finanšu korekcija par grāmatvedības nenodalīšanu projektu izmaksām</t>
  </si>
  <si>
    <t>Ventspils brīvostas pārvalde</t>
  </si>
  <si>
    <t>10% finanšu korekcija par grāmatvedības nenodalīšanu projektam</t>
  </si>
  <si>
    <t>Tūrisma attīstības valsts aģentūra</t>
  </si>
  <si>
    <t>2DP/2.3.1.1.2/10/IPIA/LIAA/002 Latvijas kā tūrisma galamērķa konkurētspējas stiprināšana ārējos tirgos.</t>
  </si>
  <si>
    <t>Pārkāpts vienlīdzības princips un līguma izpildes laikā ir mainīti iepirkuma nolikuma nosacījumi</t>
  </si>
  <si>
    <t>Tiks ieturēti no kārtējā maksājuma</t>
  </si>
  <si>
    <t>PVN pārmaksa par dalības maksu</t>
  </si>
  <si>
    <t>2DP/2.1.1.1.0/10/APIA/VIAA/017 Intelektuālas dielektrometrijas sistēmas un metodoloģijas izstrāde nemetālisku materiālu nesagraujošai testēšanai</t>
  </si>
  <si>
    <t>Būtiskas izmaiņas attiecībā uz iepirkuma nosacījumiem</t>
  </si>
  <si>
    <t>2DP/2.3.1.1.1/12/APIA/LIAA/003 Ventspils brīvostas pārvaldes dalība starptautiskajās izstādēs "TRANSPORT &amp; LOGISTICS 2011" un "TRANSIT- KAZAKHSTAN 2011"</t>
  </si>
  <si>
    <t>Sabiedrības integrācijas fonds</t>
  </si>
  <si>
    <t>Jaunatnes starptautisko programmu aģentūra</t>
  </si>
  <si>
    <t>Valsts vides dienests</t>
  </si>
  <si>
    <t>Atbalsts jaunatnes iniciatīvu attīstībai attālos vai mazattīstītos reģionos</t>
  </si>
  <si>
    <t>Vēsturiski piesārņoto vietu sanācija-Sarkandaugavas teritorijā</t>
  </si>
  <si>
    <t>NVO fonds</t>
  </si>
  <si>
    <t xml:space="preserve">Pārkāpumi iepirkuma jomā, trūkstoši vai neatbilstoši sagatavoti attaisnojuma dokumenti </t>
  </si>
  <si>
    <t>SIF</t>
  </si>
  <si>
    <t>1DP/1.1.1.2.0/09/APIA/VIAA/074 Jaunas starpnozaru zinātniskās grupas izveide uz nanotehnoloģijām bāzētu pieeju izstrādei šūnu bioloģijā ar pielietojumu medicīnā</t>
  </si>
  <si>
    <t>1DP/1.1.2.1.1/09/IPIA/VIAA/008 Atbalsts LLU maģistra studiju īstenošanai</t>
  </si>
  <si>
    <t>Latvijas Jūras akadēmija</t>
  </si>
  <si>
    <t>1DP/1.1.2.1.1/11/IPIA/VIAA/004 Atbalsts maģistra studiju programmas „Jūras transports” īstenošanai Latvijas Jūras akadēmijā</t>
  </si>
  <si>
    <t>1DP/1.1.2.1.1/11/IPIA/VIAA/003 Atbalsts maģistra studiju īstenošanai Liepājas Universitātē</t>
  </si>
  <si>
    <t>Augstākās izglītības padome</t>
  </si>
  <si>
    <t>1DP/1.1.2.2.1/11/IPIA/VIAA/001 Augstākās izglītības studiju programmu izvērtēšana un priekšlikumi kvalitātes paaugstināšanai</t>
  </si>
  <si>
    <t>1DP/1.2.1.1.2/09/IPIA/VIAA/006 Profesionālajā izglītībā iesaistīto pedagogu kvalifikācijas celšana LLU</t>
  </si>
  <si>
    <t>1DP/1.2.1.1.3/09/APIA/VIAA/001 IP Autotransports un IP Lauksaimniecība īstenošanas kvalitātes uzlabošana Malnavas koledžā</t>
  </si>
  <si>
    <t>1DP/1.2.1.1.3/09/APIA/VIAA/022 Vidējās profesionālās izglītības programmu īstenošanas kvalitātes uzlabošana programmu grupā "Pakalpojumi"</t>
  </si>
  <si>
    <t>Rīgas pārtikas ražotāju vidusskola</t>
  </si>
  <si>
    <t>1DP/1.2.1.1.3/09/APIA/VIAA/061 Tūrisma un viesmīlības  profesionālo vidējo izglītības programmu   īstenošanas  kvalitātes uzlabošana  Rīgas Purvciema amatu skolā</t>
  </si>
  <si>
    <t>1DP/1.2.1.1.3/09/APIA/VIAA/062 Profesionālās vidējās izglītības programmu īstenošanas procesu kvalitātes uzlabošana Bulduru Dārzkopības vidusskolā</t>
  </si>
  <si>
    <t>Daugavpils Celtnieku profesionālā vidusskola</t>
  </si>
  <si>
    <t>1DP/1.2.1.1.3/09/APIA/VIAA/053 Profesionālās izglītības programmas "Ceļu būvtehniķis" īstenošanas kvalitātes uzlabošana un īstenošana Daugavpils Celtnieku profesionālajā vidusskolā</t>
  </si>
  <si>
    <t>Profesionālās izglītības kompetences centrs „Rīgas Valsts tehnikums”</t>
  </si>
  <si>
    <t>1DP/1.2.1.1.3/09/APIA/VIAA/047 Rīgas Valsts tehnikuma sākotnējās profesionālās izglītības programmu īstenošanas kvalitātes uzlabošana</t>
  </si>
  <si>
    <t>Dobeles Amatniecības un vispārizglītojošā vidusskola</t>
  </si>
  <si>
    <t>1DP/1.2.1.1.3/09/APIA/VIAA/037 Profesionālo izglītības programmu īstenošanas kvalitātes uzlabošana Dobeles Amatniecības vidusskolā</t>
  </si>
  <si>
    <t>1DP/1.2.1.1.4/08/IPIA/VIAA/001 Sākotnējās profesionālās izglītības pievilcības veicināšana</t>
  </si>
  <si>
    <t>1DP/1.2.1.2.3/09/IPIA/VIAA/001 Inovatīva un praksē balstīta pedagogu izglītības ieguve un mentoru profesionālā pilnveide</t>
  </si>
  <si>
    <t>1DP/1.2.2.1.2/09/IPIA/NVA/001 Mūžizglītības pasākumi nodarbinātām personām</t>
  </si>
  <si>
    <t>1DP/1.2.2.4.1/10/IPIA/VIAA/001 Izglītojamo ar funkcionāliem traucējumiem atbalsta sistēmas izveide</t>
  </si>
  <si>
    <t>Liepājas Valsts tehnikums</t>
  </si>
  <si>
    <t>1DP/1.2.2.4.2/09/APIA/VIAA/075 Atbalsta pasākumu veikšana jauniešu sociālās atstumtības riska mazināšanai un iekļaušanai profesionālajā izglītībā</t>
  </si>
  <si>
    <t>Upesleju internātpamatskola – rehabilitācijas centrs</t>
  </si>
  <si>
    <t>1DP/1.2.2.4.2/11/APIA/VIAA/053 Atbalsta pasākumu īstenošana jauniešu sociālās atstumtības riska grupu integrācijai izglītībā Upesleju internātpamatskolā - rehabilitācijas centrā</t>
  </si>
  <si>
    <t>Rīgas Pedagoģijas un izglītības vadības akadēmija</t>
  </si>
  <si>
    <t>1DP/1.2.2.4.2/09/APIA/VIAA/122 Integratīvas mācību metodikas izstrāde un ieviešana adaptācijai sociālajā vidē skolēniem un jauniešiem ar mācīšanās, kognitīvo funkciju un kustību traucējumiem</t>
  </si>
  <si>
    <t>Lielvārdes novada pašvaldība</t>
  </si>
  <si>
    <t>1DP/1.2.2.4.2/11/APIA/VIAA/118 Atbalsta pasākumu īstenošana Lielvārdes novada izglītības iestādēs</t>
  </si>
  <si>
    <t>1DP/1.2.2.4.2/09/APIA/VIAA/090 Sociālā riska grupas audzēkņu integrācija mūsdienīgā vidē - kvalitatīvu darba un sadzīves prasmju veicināšanai</t>
  </si>
  <si>
    <t>Ogres novada pašvaldība</t>
  </si>
  <si>
    <t>1DP/1.2.2.4.2/09/APIA/VIAA/107 Atbalsta pasākumi sociālam riskam pakļauto bērnu un jauniešu integrācijai izglītībā Ogres novada skolās</t>
  </si>
  <si>
    <t>1DP/1.2.2.4.2/09/APIA/VIAA/101 Darba un sadzīves prasmju pilnveide Rēzeknes jauniešiem ar mācīšanās grūtībām un zemām pamatprasmēm nākotnes karjeras attīstīšanai</t>
  </si>
  <si>
    <t>Zemgales reģiona kompetenču attīstības centrs</t>
  </si>
  <si>
    <t>1DP/1.2.2.4.2/11/APIA/VIAA/043 Atbalsta pasākumu komplekss izglītojamo mācību, darba un sadzīves prasmju apguves veicināšanai</t>
  </si>
  <si>
    <t>Latvijas Hipotēku un zemes banka</t>
  </si>
  <si>
    <t>1DP/1.3.1.2.0/09/IPIA/LIAA/001 Atbalsts pašnodarbinātības un uzņēmējdarbības uzsākšanai</t>
  </si>
  <si>
    <t>Ieturēt no gala maksājuma</t>
  </si>
  <si>
    <t>1DP/1.3.1.5.0/12/IPIA/NVA/001 Algotie pagaidu sabiedriskie darbi pašvaldībās</t>
  </si>
  <si>
    <t>Latvijas Republikas Veselības ministrija</t>
  </si>
  <si>
    <t>1DP/1.3.2.3.0/08/IPIA/VSMTVA/001 Veselības aprūpes un veselības veicināšanas procesā iesaistīto institūciju personāla tālākizglītība nozares ilgtspējīgai attīstībai</t>
  </si>
  <si>
    <t>1DP/1.4.1.1.1/09/IPIA/NVA/001 Kompleksi atbalsta pasākumi</t>
  </si>
  <si>
    <t>Veselības un darbspēju ekspertīzes ārstu valsts komisija</t>
  </si>
  <si>
    <t>1DP/1.4.1.2.1/08/IPIA/NVA/001 Darbspēju vērtēšanas sistēmas pilnveidošana</t>
  </si>
  <si>
    <t>1DP/1.4.1.2.4/10/APIA/NVA/066 Alternatīvu sociālās aprūpes pakalpojumu attīstība Aglonas novadā</t>
  </si>
  <si>
    <t>Alūksnes novada pašvaldība</t>
  </si>
  <si>
    <t>1DP/1.5.2.2.3/11/APIA/SIF/026 ES fondu apguvē iesaistīto speciālistu kvalifikācijas paaugstināšana</t>
  </si>
  <si>
    <t>Ventspils pilsētas pašvaldība</t>
  </si>
  <si>
    <t>1DP/1.5.2.2.3/11/APIA/SIF/104 Kapacitātes paaugstināšana fondu apguvei, III kārta</t>
  </si>
  <si>
    <t>Mērsraga novada pašvaldība</t>
  </si>
  <si>
    <t>1DP/1.5.2.2.3/11/APIA/SIF/024 Mērsraga novada izaugsme Eiropas Savienības projektu sagatavošanai.</t>
  </si>
  <si>
    <t>1DP/1.5.2.2.3/11/APIA/SIF/052 Kuldīgas novada pašvaldības iestāžu darbinieku kapacitātes stiprināšana Eiropas Savienības politiku instrumentu un pārējās ārvalstu finanšu palīdzības līdzfinansēto projektu un pasākumu īstenošanai</t>
  </si>
  <si>
    <t>1DP/1.5.2.2.3/11/APIA/SIF/022 Kurzemes plānošanas reģiona pašvaldību kapacitātes paaugstināšana ES politiku instrumentu un pārējās ārvalstu finanšu palīdzības līdzfinansēto projektu un pasākumu īstenošanai</t>
  </si>
  <si>
    <t>1DP/1.5.2.2.3/11/APIA/SIF/023 Madonas novada pašvaldības kapacitātes paaugstināšana Eiropas Savienības un pārējās ārvalstu finanšu palīdzības līdzfinansēto projektu un pasākumu īstenošanai</t>
  </si>
  <si>
    <t>Ieturēt no nākamā maksājuma</t>
  </si>
  <si>
    <t>Rīgas plānošanas reģions</t>
  </si>
  <si>
    <t>1DP/1.5.2.2.3/11/APIA/SIF/051 ES fondu un citu ārvalstu finanšu palīdzības projektu īstenošanas un vadības pilnveide Rīgas plānošanas reģionā II</t>
  </si>
  <si>
    <t>Kārsavas novada pašvaldība</t>
  </si>
  <si>
    <t>1DP/1.5.2.2.3/11/APIA/SIF/058 Kārsavas novada pašvaldības kapacitātes paaugstināšana ES struktūrfondu un pārējās ārvalstu finanšu palīdzības līdzfinansēto projektu un pasākumu īstenošanai</t>
  </si>
  <si>
    <t>1DP/1.5.2.2.3/11/APIA/SIF/039 Kandavas un Tukuma novadu pašvaldību kapacitātes stiprināšana Eiropas Savienības programmu īstenošanā</t>
  </si>
  <si>
    <t>Rucavas novada pašvaldība</t>
  </si>
  <si>
    <t>1DP/1.5.2.2.3/11/APIA/SIF/108 Rucavas novada pašvaldības kapacitātes stiprināšana</t>
  </si>
  <si>
    <t>Aknīstes novada pašvaldība</t>
  </si>
  <si>
    <t>1DP/1.5.2.2.3/11/APIA/SIF/098 Aknīstes novada pašvaldības kapacitātes stiprināšana</t>
  </si>
  <si>
    <t>Rundāles novada dome</t>
  </si>
  <si>
    <t>1DP/1.5.3.2.0/10/APIA/VRAA/079 Rundāles novada pašvaldības attīstības plānošanas kapacitātes paaugstināšana</t>
  </si>
  <si>
    <t>Stopiņu novada dome</t>
  </si>
  <si>
    <t>1DP/1.5.3.2.0/10/APIA/VRAA/015 Stopiņu novada attīstības programmas 2012.-2018.gadam izstrāde</t>
  </si>
  <si>
    <t>Saulkrastu novada dome</t>
  </si>
  <si>
    <t>1DP/1.5.3.2.0/10/APIA/VRAA/090 Saulkrastu novada attīstības plānošanas kapacitātes paaugstināšana</t>
  </si>
  <si>
    <t>Riebiņu novada dome</t>
  </si>
  <si>
    <t>1DP/1.5.3.2.0/10/APIA/VRAA/022 Riebiņu novada attīstības programmas un teritorijas plānojuma izstrāde</t>
  </si>
  <si>
    <t>Beverīnas novada pašvaldība</t>
  </si>
  <si>
    <t>1DP/1.5.3.2.0/10/APIA/VRAA/046 Pašvaldības attīstības plānošanas kapacitātes paaugstināšana Beverīnas novada Attīstības programmas un Teritorijas plānojuma izstrādē</t>
  </si>
  <si>
    <t>Engures novada dome</t>
  </si>
  <si>
    <t>1DP/1.5.3.2.0/10/APIA/VRAA/052 Engures novada teritorijas attīstības plānošanas dokumentu izstrāde</t>
  </si>
  <si>
    <t>Aizputes novada dome</t>
  </si>
  <si>
    <t>1DP/1.5.3.2.0/10/APIA/VRAA/092 Aizputes novada Attīstības programmas un Teritorijas plānojuma dokumentu izstrāde</t>
  </si>
  <si>
    <t>Veselības inspekcija</t>
  </si>
  <si>
    <t>3DP/3.2.2.1.1/09/IPIA/IUMEPLS/006 Nozares vienotās uzraudzības informācijas sistēmas izstrāde. 1.posms</t>
  </si>
  <si>
    <t>Latvijas Nacionālā Bibliotēka</t>
  </si>
  <si>
    <t>3DP/3.2.2.1.1/08/IPIA/IUMEPLS/010 Digitālās bibliotēkas izveide-2.kārta</t>
  </si>
  <si>
    <t>3DP/3.2.2.1.1/09/IPIA/IUMEPLS/025 Vienotas vides informācijas sistēmas izveide - 2.etaps</t>
  </si>
  <si>
    <t>3DP/3.2.2.1.2/09/IPIA/VIAA/573 Izglītības iestāžu informatizācija</t>
  </si>
  <si>
    <t>Rēzeknes novada pašvaldība</t>
  </si>
  <si>
    <t>3DP/3.2.2.1.2/09/IPIA/VIAA/605 Izglītības iestāžu informatizācija</t>
  </si>
  <si>
    <t>3DP/3.2.2.1.2/09/IPIA/VIAA/572 Izglītības iestāžu informatizācija</t>
  </si>
  <si>
    <t>Cita neatbilstība</t>
  </si>
  <si>
    <t>Gulbenes novada dome</t>
  </si>
  <si>
    <t>3DP/3.2.2.1.2/09/IPIA/VIAA/585 Izglītības iestāžu informatizācija</t>
  </si>
  <si>
    <t>3DP/3.4.1.1.0/09/APIA/CFLA/101 Ūdenssaimniecības infrasturktūras attīstība Talsu novada Valdgales pagasta Pūņās</t>
  </si>
  <si>
    <t>3DP/3.4.1.1.0/10/APIA/CFLA/012 Ūdenssaimniecības attīstība Madonas novada Praulienas pagasta Vecsaikavas ciemā</t>
  </si>
  <si>
    <t>Avansa atgriešana izbeidzot līgumu</t>
  </si>
  <si>
    <t>Ventspils novada pašvaldība</t>
  </si>
  <si>
    <t>3DP/3.4.1.1.0/11/APIA/CFLA/016 Ventspils novada Tārgales pagasta  Dokupes ciema ūdenssaimniecības attīstība</t>
  </si>
  <si>
    <t>Līksnas pagasta pārvalde</t>
  </si>
  <si>
    <t>3DP/3.4.1.1.0/09/APIA/CFLA/109 Ūdenssaimniecības attīstība Līksnas pagasta Līksnas ciemā</t>
  </si>
  <si>
    <t>Pieļaujamo attiecināmo izmaksu pārsniegums</t>
  </si>
  <si>
    <t>Priekules novada dome</t>
  </si>
  <si>
    <t>3DP/3.4.1.1.0/09/APIA/CFLA/116 Ūdenssaimniecības attīstība Priekules novada Kalētu pagasta Kalētu ciemā</t>
  </si>
  <si>
    <t>Dubnas pagasta pārvalde</t>
  </si>
  <si>
    <t>3DP/3.4.1.1.0/10/APIA/CFLA/031 Ūdenssaimniecības attīstība Daugavpils novada Dubnas pagasta Dubnas ciemā</t>
  </si>
  <si>
    <t>Madlienas pagasta pārvalde</t>
  </si>
  <si>
    <t>3DP/3.4.1.1.0/10/APIA/CFLA/032 Ūdenssaimniecības attīstība Ogres novada Madlienas pagasta Madlienas ciemā</t>
  </si>
  <si>
    <t>Jaunjelgavas novada pašvaldības aģentūra "Nams"</t>
  </si>
  <si>
    <t>3DP/3.5.1.1.0/10/IPIA/VIDM/022 Ūdenssaimniecības pakalpojumu attīstība Jaunjelgavā, II kārta</t>
  </si>
  <si>
    <t>3DP/3.5.1.2.1/10/IPIA/VIDM/032 Kuldīgas novada atkritumu izgāztuves „Zīles” (62748/1331/PPV) rekultivācija</t>
  </si>
  <si>
    <t>Neattiecināmas izmskas</t>
  </si>
  <si>
    <t>Līvānu novada dome</t>
  </si>
  <si>
    <t>3DP/3.6.1.1.0/09/IPIA/VRAA/013 Līvānu pilsētas ielu un daudzdzīvokļu māju kvartālu infrastruktūras uzlabošana - 2.kārta</t>
  </si>
  <si>
    <t>Nav jāatgūst</t>
  </si>
  <si>
    <t>Avansa atmaksa</t>
  </si>
  <si>
    <t xml:space="preserve">Strenču novada dome </t>
  </si>
  <si>
    <t>3DP/3.2.1.3.1/10/APIA/CFLA/071 Satiksmes drošības uzlabošana Pulkveža Zemitāna ielā Strenču pilsētā</t>
  </si>
  <si>
    <t>3DP/3.3.1.1.0/09/IPIA/SM/001 Autoceļa E22 posma Ludza - Terehova būvniecība</t>
  </si>
  <si>
    <t xml:space="preserve">VAS "Latvijas Valsts ceļi" </t>
  </si>
  <si>
    <t>KOPĀ TP ERAF (3DP)</t>
  </si>
  <si>
    <t xml:space="preserve"> Tiešās vai pastarpinātās valsts pārvaldes iestādes, atvasinātas publiskas personas vai citas valsts iestādes īstenotajos projektos konstatētie neatbilstoši veiktie izdevumi pārskata periodā (ceturksnī) (pārskati veidoti 08.10.2012.)</t>
  </si>
  <si>
    <t>4.pielikums
Informatīvajam ziņojumam par Eiropas Savienības struktūrfondu un Kohēzijas fonda, Eiropas Ekonomikas zonas finanšu instrumenta, Norvēģijas finanšu instrumenta un Latvijas–Šveices sadarbības programmas apguvi līdz 2012.gada 30.septembrim.</t>
  </si>
  <si>
    <t xml:space="preserve"> 24.10.2012.</t>
  </si>
  <si>
    <t>O.Daugavietis</t>
  </si>
  <si>
    <t>67065549, Ojars.Daugavietis@fm.gov.lv</t>
  </si>
  <si>
    <t xml:space="preserve">Neatbilstība aktivitātes MK noteikumu prasībām, saskaņā ar 15.11.2011. Revīzjijas iestādes ziņojumu Nr.14-3-01/7480 </t>
  </si>
  <si>
    <t>Neatbilstība aktivitātes MK noteikumu prasībām.</t>
  </si>
  <si>
    <t>Neatbilstība aktivitātes MK noteikumu prasībām, saskaņā ar 15.11.2011. Revīzjijas iestādes ziņojumu Nr.14-3-01/7481</t>
  </si>
  <si>
    <t xml:space="preserve">Iepirkuma pārkāpumi, saskaņā ar 15.11.2011. Revīzjijas iestādes ziņojumu Nr.14-3-01/7480 </t>
  </si>
  <si>
    <t>Atbalsta saņēmēja neatbilstība projekta mērķa grupai</t>
  </si>
  <si>
    <t>Neatbilstība aktivitātes MK noteikumiem</t>
  </si>
  <si>
    <t>Neprecizitātes grāmatvedības aprēķinos</t>
  </si>
  <si>
    <t>Iepirkuma pārkāpums</t>
  </si>
  <si>
    <t>Mērķstipendijas un atlīdzības vienlaicīga saņemšana</t>
  </si>
  <si>
    <t>Darba likuma pārkāpumi</t>
  </si>
  <si>
    <t>Izmaksu pozīcijas pārsniegšana</t>
  </si>
  <si>
    <t>Pamatojošo dokumentu neesamība</t>
  </si>
  <si>
    <t xml:space="preserve">Iepirkuma pārkāpums </t>
  </si>
  <si>
    <t>Trūkumi projekta ietvaros veikto apmācību organizēšanā un īstenošanā - vienpusēji parakstīti līgumi, neiesniegti dokumenti, iekšējā normatīvā aktā noteiktā neievērošana, nesakārtota dokumentācija</t>
  </si>
  <si>
    <t>Izdevumu pozīcijas pārsniegšana</t>
  </si>
  <si>
    <t>Publicitātes pārkāpumi</t>
  </si>
  <si>
    <t>Nav ievērots izmaksu efektivitātes un lietderības princips.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</si>
</sst>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;[Red]#,##0.00"/>
    <numFmt numFmtId="165" formatCode="#,##0;[Red]#,##0"/>
    <numFmt numFmtId="166" formatCode="0.0%"/>
    <numFmt numFmtId="167" formatCode="#,##0;\(#,##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;\(#,##0.00\)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%"/>
    <numFmt numFmtId="182" formatCode="0.0000%"/>
    <numFmt numFmtId="183" formatCode="0.00000%"/>
    <numFmt numFmtId="184" formatCode="0.0"/>
    <numFmt numFmtId="185" formatCode="#,##0.000"/>
    <numFmt numFmtId="186" formatCode="#,##0.0000"/>
    <numFmt numFmtId="187" formatCode="#,##0.00000"/>
    <numFmt numFmtId="188" formatCode="#,##0.000000"/>
    <numFmt numFmtId="189" formatCode="#,##0.0"/>
    <numFmt numFmtId="190" formatCode="#,##0.0000000"/>
    <numFmt numFmtId="191" formatCode="&quot;Ls&quot;\ #,##0.000000000;\-&quot;Ls&quot;\ #,##0.000000000"/>
    <numFmt numFmtId="192" formatCode="&quot;Ls&quot;\ #,##0.000;\-&quot;Ls&quot;\ #,##0.000"/>
    <numFmt numFmtId="193" formatCode="0.00000000%"/>
    <numFmt numFmtId="194" formatCode="0.000000E+00"/>
    <numFmt numFmtId="195" formatCode="#,##0.0;[Red]#,##0.0"/>
    <numFmt numFmtId="196" formatCode="0.000000%"/>
    <numFmt numFmtId="197" formatCode="0.0000000%"/>
    <numFmt numFmtId="198" formatCode="0.000000000%"/>
    <numFmt numFmtId="199" formatCode="0.0000000000%"/>
    <numFmt numFmtId="200" formatCode="0.00000000000%"/>
    <numFmt numFmtId="201" formatCode="0.00000000000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#,##0.00_ ;\-#,##0.00\ 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3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8"/>
      <name val="Times New Roman"/>
      <family val="1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8"/>
      <color indexed="60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8"/>
      <color rgb="FFC00000"/>
      <name val="Times New Roman"/>
      <family val="1"/>
    </font>
    <font>
      <sz val="16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32" borderId="7" applyNumberFormat="0" applyFont="0" applyAlignment="0" applyProtection="0"/>
    <xf numFmtId="0" fontId="39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166" fontId="6" fillId="0" borderId="0" xfId="106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/>
    </xf>
    <xf numFmtId="10" fontId="5" fillId="33" borderId="11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justify" vertical="center"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5" fillId="16" borderId="12" xfId="0" applyFont="1" applyFill="1" applyBorder="1" applyAlignment="1">
      <alignment horizontal="center" vertical="center" wrapText="1"/>
    </xf>
    <xf numFmtId="165" fontId="5" fillId="34" borderId="11" xfId="96" applyNumberFormat="1" applyFont="1" applyFill="1" applyBorder="1" applyAlignment="1">
      <alignment horizontal="center" vertical="center" wrapText="1"/>
      <protection/>
    </xf>
    <xf numFmtId="10" fontId="5" fillId="34" borderId="11" xfId="96" applyNumberFormat="1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/>
    </xf>
    <xf numFmtId="0" fontId="60" fillId="34" borderId="11" xfId="0" applyFont="1" applyFill="1" applyBorder="1" applyAlignment="1">
      <alignment/>
    </xf>
    <xf numFmtId="0" fontId="60" fillId="34" borderId="13" xfId="0" applyFont="1" applyFill="1" applyBorder="1" applyAlignment="1">
      <alignment horizontal="justify" vertical="center" wrapText="1"/>
    </xf>
    <xf numFmtId="166" fontId="60" fillId="34" borderId="14" xfId="107" applyNumberFormat="1" applyFont="1" applyFill="1" applyBorder="1" applyAlignment="1">
      <alignment horizontal="center" vertical="center" wrapText="1"/>
    </xf>
    <xf numFmtId="4" fontId="60" fillId="34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206" fontId="6" fillId="0" borderId="11" xfId="71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10" fontId="6" fillId="0" borderId="11" xfId="107" applyNumberFormat="1" applyFont="1" applyFill="1" applyBorder="1" applyAlignment="1">
      <alignment horizontal="center" vertical="center" wrapText="1"/>
    </xf>
    <xf numFmtId="206" fontId="6" fillId="0" borderId="14" xfId="71" applyNumberFormat="1" applyFont="1" applyFill="1" applyBorder="1" applyAlignment="1">
      <alignment horizontal="center" vertical="center" wrapText="1"/>
    </xf>
    <xf numFmtId="10" fontId="6" fillId="0" borderId="12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/>
    </xf>
    <xf numFmtId="3" fontId="5" fillId="34" borderId="11" xfId="0" applyNumberFormat="1" applyFont="1" applyFill="1" applyBorder="1" applyAlignment="1">
      <alignment horizontal="center" vertical="center" wrapText="1"/>
    </xf>
    <xf numFmtId="10" fontId="5" fillId="34" borderId="11" xfId="106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204" fontId="5" fillId="34" borderId="11" xfId="69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>
      <alignment vertical="center"/>
    </xf>
    <xf numFmtId="0" fontId="6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166" fontId="6" fillId="0" borderId="11" xfId="107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89" fontId="6" fillId="0" borderId="14" xfId="0" applyNumberFormat="1" applyFont="1" applyFill="1" applyBorder="1" applyAlignment="1">
      <alignment horizontal="center" vertical="center" wrapText="1"/>
    </xf>
    <xf numFmtId="10" fontId="6" fillId="0" borderId="14" xfId="107" applyNumberFormat="1" applyFont="1" applyFill="1" applyBorder="1" applyAlignment="1">
      <alignment horizontal="center" vertical="center" wrapText="1"/>
    </xf>
    <xf numFmtId="166" fontId="6" fillId="0" borderId="14" xfId="107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89" fontId="6" fillId="35" borderId="14" xfId="0" applyNumberFormat="1" applyFont="1" applyFill="1" applyBorder="1" applyAlignment="1">
      <alignment horizontal="center" vertical="center" wrapText="1"/>
    </xf>
    <xf numFmtId="189" fontId="62" fillId="22" borderId="14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10" fontId="5" fillId="34" borderId="14" xfId="107" applyNumberFormat="1" applyFont="1" applyFill="1" applyBorder="1" applyAlignment="1">
      <alignment horizontal="center" vertical="center" wrapText="1"/>
    </xf>
    <xf numFmtId="166" fontId="5" fillId="34" borderId="14" xfId="107" applyNumberFormat="1" applyFont="1" applyFill="1" applyBorder="1" applyAlignment="1">
      <alignment horizontal="center" vertical="center" wrapText="1"/>
    </xf>
    <xf numFmtId="0" fontId="6" fillId="0" borderId="11" xfId="96" applyFont="1" applyFill="1" applyBorder="1" applyAlignment="1">
      <alignment horizontal="center" vertical="center" wrapText="1"/>
      <protection/>
    </xf>
    <xf numFmtId="3" fontId="5" fillId="0" borderId="11" xfId="96" applyNumberFormat="1" applyFont="1" applyFill="1" applyBorder="1" applyAlignment="1">
      <alignment horizontal="center" vertical="center" wrapText="1"/>
      <protection/>
    </xf>
    <xf numFmtId="4" fontId="6" fillId="0" borderId="11" xfId="96" applyNumberFormat="1" applyFont="1" applyFill="1" applyBorder="1" applyAlignment="1">
      <alignment horizontal="center" vertical="center" wrapText="1"/>
      <protection/>
    </xf>
    <xf numFmtId="204" fontId="6" fillId="0" borderId="11" xfId="71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6" fillId="0" borderId="11" xfId="96" applyFont="1" applyFill="1" applyBorder="1" applyAlignment="1">
      <alignment horizontal="center" vertical="center"/>
      <protection/>
    </xf>
    <xf numFmtId="165" fontId="6" fillId="0" borderId="11" xfId="96" applyNumberFormat="1" applyFont="1" applyFill="1" applyBorder="1" applyAlignment="1">
      <alignment horizontal="center" vertical="center" wrapText="1"/>
      <protection/>
    </xf>
    <xf numFmtId="164" fontId="6" fillId="0" borderId="11" xfId="96" applyNumberFormat="1" applyFont="1" applyFill="1" applyBorder="1" applyAlignment="1">
      <alignment horizontal="center" vertical="center" wrapText="1"/>
      <protection/>
    </xf>
    <xf numFmtId="164" fontId="6" fillId="0" borderId="16" xfId="96" applyNumberFormat="1" applyFont="1" applyFill="1" applyBorder="1" applyAlignment="1">
      <alignment horizontal="center" vertical="center" wrapText="1"/>
      <protection/>
    </xf>
    <xf numFmtId="164" fontId="6" fillId="0" borderId="11" xfId="96" applyNumberFormat="1" applyFont="1" applyFill="1" applyBorder="1" applyAlignment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6" xfId="96" applyNumberFormat="1" applyFont="1" applyFill="1" applyBorder="1" applyAlignment="1">
      <alignment horizontal="center" vertical="center" wrapText="1"/>
      <protection/>
    </xf>
    <xf numFmtId="10" fontId="6" fillId="0" borderId="11" xfId="96" applyNumberFormat="1" applyFont="1" applyFill="1" applyBorder="1" applyAlignment="1">
      <alignment horizontal="center" vertical="center"/>
      <protection/>
    </xf>
    <xf numFmtId="4" fontId="5" fillId="34" borderId="11" xfId="0" applyNumberFormat="1" applyFont="1" applyFill="1" applyBorder="1" applyAlignment="1">
      <alignment horizontal="center" wrapText="1"/>
    </xf>
    <xf numFmtId="10" fontId="5" fillId="34" borderId="12" xfId="0" applyNumberFormat="1" applyFont="1" applyFill="1" applyBorder="1" applyAlignment="1">
      <alignment horizontal="center" vertical="center" wrapText="1"/>
    </xf>
    <xf numFmtId="206" fontId="5" fillId="34" borderId="11" xfId="71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0" fontId="5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6" xfId="96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35" borderId="11" xfId="96" applyNumberFormat="1" applyFont="1" applyFill="1" applyBorder="1" applyAlignment="1">
      <alignment horizontal="center" vertical="center" wrapText="1"/>
      <protection/>
    </xf>
    <xf numFmtId="10" fontId="6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1" xfId="96" applyNumberFormat="1" applyFont="1" applyFill="1" applyBorder="1" applyAlignment="1">
      <alignment horizontal="center" vertical="center" wrapText="1"/>
      <protection/>
    </xf>
    <xf numFmtId="10" fontId="5" fillId="34" borderId="11" xfId="96" applyNumberFormat="1" applyFont="1" applyFill="1" applyBorder="1" applyAlignment="1">
      <alignment horizontal="center" vertical="center"/>
      <protection/>
    </xf>
    <xf numFmtId="206" fontId="5" fillId="34" borderId="11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/>
    </xf>
    <xf numFmtId="0" fontId="5" fillId="34" borderId="18" xfId="0" applyFont="1" applyFill="1" applyBorder="1" applyAlignment="1">
      <alignment wrapText="1"/>
    </xf>
    <xf numFmtId="0" fontId="63" fillId="0" borderId="0" xfId="0" applyFont="1" applyAlignment="1">
      <alignment horizontal="left" vertical="center"/>
    </xf>
    <xf numFmtId="3" fontId="63" fillId="0" borderId="0" xfId="0" applyNumberFormat="1" applyFont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96" applyFont="1" applyFill="1" applyBorder="1" applyAlignment="1">
      <alignment horizontal="left" vertical="center" wrapText="1"/>
      <protection/>
    </xf>
    <xf numFmtId="0" fontId="5" fillId="34" borderId="11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204" fontId="6" fillId="0" borderId="14" xfId="71" applyNumberFormat="1" applyFont="1" applyFill="1" applyBorder="1" applyAlignment="1">
      <alignment horizontal="center" vertical="center" wrapText="1"/>
    </xf>
    <xf numFmtId="204" fontId="6" fillId="0" borderId="12" xfId="71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204" fontId="6" fillId="0" borderId="17" xfId="71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89" fontId="6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6" fillId="0" borderId="14" xfId="96" applyFont="1" applyFill="1" applyBorder="1" applyAlignment="1">
      <alignment horizontal="center" vertical="center" wrapText="1"/>
      <protection/>
    </xf>
    <xf numFmtId="0" fontId="6" fillId="0" borderId="17" xfId="96" applyFont="1" applyFill="1" applyBorder="1" applyAlignment="1">
      <alignment horizontal="center" vertical="center" wrapText="1"/>
      <protection/>
    </xf>
    <xf numFmtId="0" fontId="6" fillId="0" borderId="12" xfId="96" applyFont="1" applyFill="1" applyBorder="1" applyAlignment="1">
      <alignment horizontal="center" vertical="center" wrapText="1"/>
      <protection/>
    </xf>
    <xf numFmtId="0" fontId="6" fillId="0" borderId="14" xfId="96" applyFont="1" applyFill="1" applyBorder="1" applyAlignment="1">
      <alignment horizontal="left" vertical="center" wrapText="1"/>
      <protection/>
    </xf>
    <xf numFmtId="0" fontId="6" fillId="0" borderId="17" xfId="96" applyFont="1" applyFill="1" applyBorder="1" applyAlignment="1">
      <alignment horizontal="left" vertical="center" wrapText="1"/>
      <protection/>
    </xf>
    <xf numFmtId="0" fontId="6" fillId="0" borderId="12" xfId="96" applyFont="1" applyFill="1" applyBorder="1" applyAlignment="1">
      <alignment horizontal="left" vertical="center" wrapText="1"/>
      <protection/>
    </xf>
    <xf numFmtId="3" fontId="5" fillId="0" borderId="14" xfId="96" applyNumberFormat="1" applyFont="1" applyFill="1" applyBorder="1" applyAlignment="1">
      <alignment horizontal="center" vertical="center" wrapText="1"/>
      <protection/>
    </xf>
    <xf numFmtId="3" fontId="5" fillId="0" borderId="17" xfId="96" applyNumberFormat="1" applyFont="1" applyFill="1" applyBorder="1" applyAlignment="1">
      <alignment horizontal="center" vertical="center" wrapText="1"/>
      <protection/>
    </xf>
    <xf numFmtId="3" fontId="5" fillId="0" borderId="12" xfId="96" applyNumberFormat="1" applyFont="1" applyFill="1" applyBorder="1" applyAlignment="1">
      <alignment horizontal="center" vertical="center" wrapText="1"/>
      <protection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1" fillId="0" borderId="17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16" borderId="16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wrapText="1"/>
    </xf>
    <xf numFmtId="2" fontId="5" fillId="34" borderId="16" xfId="0" applyNumberFormat="1" applyFont="1" applyFill="1" applyBorder="1" applyAlignment="1">
      <alignment horizontal="left" wrapText="1"/>
    </xf>
    <xf numFmtId="2" fontId="5" fillId="34" borderId="18" xfId="0" applyNumberFormat="1" applyFont="1" applyFill="1" applyBorder="1" applyAlignment="1">
      <alignment horizontal="left" wrapText="1"/>
    </xf>
    <xf numFmtId="2" fontId="5" fillId="34" borderId="13" xfId="0" applyNumberFormat="1" applyFont="1" applyFill="1" applyBorder="1" applyAlignment="1">
      <alignment horizontal="left" wrapText="1"/>
    </xf>
    <xf numFmtId="165" fontId="5" fillId="34" borderId="16" xfId="96" applyNumberFormat="1" applyFont="1" applyFill="1" applyBorder="1" applyAlignment="1">
      <alignment horizontal="center" vertical="center" wrapText="1"/>
      <protection/>
    </xf>
    <xf numFmtId="165" fontId="5" fillId="34" borderId="18" xfId="96" applyNumberFormat="1" applyFont="1" applyFill="1" applyBorder="1" applyAlignment="1">
      <alignment horizontal="center" vertical="center" wrapText="1"/>
      <protection/>
    </xf>
    <xf numFmtId="165" fontId="5" fillId="34" borderId="13" xfId="96" applyNumberFormat="1" applyFont="1" applyFill="1" applyBorder="1" applyAlignment="1">
      <alignment horizontal="center" vertical="center" wrapText="1"/>
      <protection/>
    </xf>
    <xf numFmtId="0" fontId="5" fillId="34" borderId="16" xfId="96" applyFont="1" applyFill="1" applyBorder="1" applyAlignment="1">
      <alignment horizontal="left" vertical="center"/>
      <protection/>
    </xf>
    <xf numFmtId="0" fontId="5" fillId="34" borderId="18" xfId="96" applyFont="1" applyFill="1" applyBorder="1" applyAlignment="1">
      <alignment horizontal="left" vertical="center"/>
      <protection/>
    </xf>
    <xf numFmtId="0" fontId="5" fillId="34" borderId="13" xfId="96" applyFont="1" applyFill="1" applyBorder="1" applyAlignment="1">
      <alignment horizontal="left" vertical="center"/>
      <protection/>
    </xf>
    <xf numFmtId="0" fontId="5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 4" xfId="97"/>
    <cellStyle name="Normal 4 2" xfId="98"/>
    <cellStyle name="Normal 5" xfId="99"/>
    <cellStyle name="Note" xfId="100"/>
    <cellStyle name="Note 2" xfId="101"/>
    <cellStyle name="Note 2 2" xfId="102"/>
    <cellStyle name="Note 3" xfId="103"/>
    <cellStyle name="Output" xfId="104"/>
    <cellStyle name="Output 2" xfId="105"/>
    <cellStyle name="Percent" xfId="106"/>
    <cellStyle name="Percent 2" xfId="107"/>
    <cellStyle name="Percent 3" xfId="108"/>
    <cellStyle name="Percent 3 2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x\FUD\VADO&#352;&#256;%20IEST&#256;DE\ES%20FONDU%20UZRAUDZ&#298;BAS%20DEPARTAMENTS\4-%20UIUN%20-PIE&#310;IS\Horizont&#257;lie%20darbi\Neatbilst&#299;bas\2012.gada%203.ceturksnis\DATI,%20neatb%20uz%2030.09.2012.%20Ieguti%208.10.2012_2.D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mul uz 30.06.2012"/>
      <sheetName val="PIVOT Kunul. 30.09.2012"/>
      <sheetName val="kumul uz 30.09.2012"/>
      <sheetName val="Sheet1"/>
      <sheetName val="PIVOT 3.cet"/>
      <sheetName val="2012. 3.cet"/>
      <sheetName val="PIVOT atgūst uz 30.09.2012"/>
      <sheetName val="Atgūst  maks uz 30.09.2012"/>
      <sheetName val="PIVOT cet"/>
      <sheetName val="Atgust maks 2012. 3.cet"/>
      <sheetName val="Veikt mak FS uz 30.09.2012"/>
      <sheetName val="Fin plana projekta summa"/>
      <sheetName val="proj veiktie mkasāj"/>
      <sheetName val="Pieprasitasi fin"/>
    </sheetNames>
    <sheetDataSet>
      <sheetData sheetId="5">
        <row r="192">
          <cell r="K192" t="str">
            <v>VIAA/2012/2DP/ERAF/420</v>
          </cell>
        </row>
      </sheetData>
      <sheetData sheetId="6">
        <row r="3">
          <cell r="I3" t="str">
            <v>012</v>
          </cell>
          <cell r="J3">
            <v>5130.42</v>
          </cell>
          <cell r="K3">
            <v>5130.42</v>
          </cell>
        </row>
        <row r="4">
          <cell r="I4" t="str">
            <v>02.02.2010 Apliecinājums MP apstiprināšanai</v>
          </cell>
          <cell r="J4">
            <v>216.37</v>
          </cell>
          <cell r="K4">
            <v>1556.23</v>
          </cell>
        </row>
        <row r="5">
          <cell r="I5" t="str">
            <v>02.08.2010 Apliecinājums MP apstiprināšanai</v>
          </cell>
          <cell r="J5">
            <v>0</v>
          </cell>
          <cell r="K5">
            <v>902.7</v>
          </cell>
        </row>
        <row r="6">
          <cell r="I6" t="str">
            <v>05.05.2010 Apliecinājums MP Apstiprināšanai</v>
          </cell>
          <cell r="J6">
            <v>0</v>
          </cell>
          <cell r="K6">
            <v>1251.2</v>
          </cell>
        </row>
        <row r="7">
          <cell r="I7" t="str">
            <v>09.07.2010 Apliecinājums MP apstiprināšanai</v>
          </cell>
          <cell r="J7">
            <v>203.44</v>
          </cell>
          <cell r="K7">
            <v>2090.96</v>
          </cell>
        </row>
        <row r="8">
          <cell r="I8" t="str">
            <v>09.08.2010 Apliecinājums MP apstiprināšanai</v>
          </cell>
          <cell r="J8">
            <v>774.37</v>
          </cell>
          <cell r="K8">
            <v>6296.1</v>
          </cell>
        </row>
        <row r="9">
          <cell r="I9" t="str">
            <v>1</v>
          </cell>
          <cell r="J9">
            <v>12092.46</v>
          </cell>
          <cell r="K9">
            <v>11907.83</v>
          </cell>
        </row>
        <row r="10">
          <cell r="I10" t="str">
            <v>1.2./APIA/09/1387</v>
          </cell>
          <cell r="J10">
            <v>15207.84</v>
          </cell>
          <cell r="K10">
            <v>15207.84</v>
          </cell>
        </row>
        <row r="11">
          <cell r="I11" t="str">
            <v>1.2./APIA/09/1403</v>
          </cell>
          <cell r="J11">
            <v>5062.64</v>
          </cell>
          <cell r="K11">
            <v>5062.64</v>
          </cell>
        </row>
        <row r="12">
          <cell r="I12" t="str">
            <v>1.2./APIA/09/1818</v>
          </cell>
          <cell r="J12">
            <v>18642.78</v>
          </cell>
          <cell r="K12">
            <v>18642.78</v>
          </cell>
        </row>
        <row r="13">
          <cell r="I13" t="str">
            <v>1.2./NRC/09.3/1462</v>
          </cell>
          <cell r="J13">
            <v>612874.78</v>
          </cell>
          <cell r="K13">
            <v>612874.78</v>
          </cell>
        </row>
        <row r="14">
          <cell r="I14" t="str">
            <v>1.2./NRC/09/1351</v>
          </cell>
          <cell r="J14">
            <v>18407.65</v>
          </cell>
          <cell r="K14">
            <v>18407.65</v>
          </cell>
        </row>
        <row r="15">
          <cell r="I15" t="str">
            <v>1.2./NRC/09/1414</v>
          </cell>
          <cell r="J15">
            <v>450695.20999999996</v>
          </cell>
          <cell r="K15">
            <v>450695.20999999996</v>
          </cell>
        </row>
        <row r="16">
          <cell r="I16" t="str">
            <v>1.2./NRC/09/1476</v>
          </cell>
          <cell r="J16">
            <v>188956.49000000002</v>
          </cell>
          <cell r="K16">
            <v>188956.49000000002</v>
          </cell>
        </row>
        <row r="17">
          <cell r="I17" t="str">
            <v>1.2./NRC/09/1533</v>
          </cell>
          <cell r="J17">
            <v>192202.87</v>
          </cell>
          <cell r="K17">
            <v>192202.87</v>
          </cell>
        </row>
        <row r="18">
          <cell r="I18" t="str">
            <v>1.2./NRC/09/1534</v>
          </cell>
          <cell r="J18">
            <v>144721.72</v>
          </cell>
          <cell r="K18">
            <v>144721.72</v>
          </cell>
        </row>
        <row r="19">
          <cell r="I19" t="str">
            <v>1.2./PII/09.3/1624</v>
          </cell>
          <cell r="J19">
            <v>151535.11</v>
          </cell>
          <cell r="K19">
            <v>151535.11</v>
          </cell>
        </row>
        <row r="20">
          <cell r="I20" t="str">
            <v>1.2./PII/09.3/1885</v>
          </cell>
          <cell r="J20">
            <v>58073.81</v>
          </cell>
          <cell r="K20">
            <v>58073.81</v>
          </cell>
        </row>
        <row r="21">
          <cell r="I21" t="str">
            <v>1.2./PII/09.3/1903</v>
          </cell>
          <cell r="J21">
            <v>2061</v>
          </cell>
          <cell r="K21">
            <v>2061</v>
          </cell>
        </row>
        <row r="22">
          <cell r="I22" t="str">
            <v>1.2./PII/09/3160</v>
          </cell>
          <cell r="J22">
            <v>15490.14</v>
          </cell>
          <cell r="K22">
            <v>15490.14</v>
          </cell>
        </row>
        <row r="23">
          <cell r="I23" t="str">
            <v>1.2/APIA/09/1327</v>
          </cell>
          <cell r="J23">
            <v>2719.3900000000003</v>
          </cell>
          <cell r="K23">
            <v>2719.3900000000003</v>
          </cell>
        </row>
        <row r="24">
          <cell r="I24" t="str">
            <v>1.2/APIA/09/1547</v>
          </cell>
          <cell r="J24">
            <v>98062.73</v>
          </cell>
          <cell r="K24">
            <v>98062.73</v>
          </cell>
        </row>
        <row r="25">
          <cell r="I25" t="str">
            <v>1.2/APIA/09/1553</v>
          </cell>
          <cell r="J25">
            <v>9421.599999999999</v>
          </cell>
          <cell r="K25">
            <v>9421.599999999999</v>
          </cell>
        </row>
        <row r="26">
          <cell r="I26" t="str">
            <v>1.2/APIA/09/3555</v>
          </cell>
          <cell r="J26">
            <v>24554.77</v>
          </cell>
          <cell r="K26">
            <v>24554.77</v>
          </cell>
        </row>
        <row r="27">
          <cell r="I27" t="str">
            <v>1.2/APIA/09/931</v>
          </cell>
          <cell r="J27">
            <v>345.53000000000003</v>
          </cell>
          <cell r="K27">
            <v>345.53000000000003</v>
          </cell>
        </row>
        <row r="28">
          <cell r="I28" t="str">
            <v>1.2/NRC/09/1323</v>
          </cell>
          <cell r="J28">
            <v>474314.01999999996</v>
          </cell>
          <cell r="K28">
            <v>474314.01999999996</v>
          </cell>
        </row>
        <row r="29">
          <cell r="I29" t="str">
            <v>1.2/NRC/09/1379</v>
          </cell>
          <cell r="J29">
            <v>16251.68</v>
          </cell>
          <cell r="K29">
            <v>16251.68</v>
          </cell>
        </row>
        <row r="30">
          <cell r="I30" t="str">
            <v>1.2/NRC/09/2399</v>
          </cell>
          <cell r="J30">
            <v>43183.8</v>
          </cell>
          <cell r="K30">
            <v>43183.8</v>
          </cell>
        </row>
        <row r="31">
          <cell r="I31" t="str">
            <v>1.2/NRC/09/2427</v>
          </cell>
          <cell r="J31">
            <v>14482.03</v>
          </cell>
          <cell r="K31">
            <v>14482.03</v>
          </cell>
        </row>
        <row r="32">
          <cell r="I32" t="str">
            <v>1.2/NRC/09/610</v>
          </cell>
          <cell r="J32">
            <v>461234.45</v>
          </cell>
          <cell r="K32">
            <v>461234.45</v>
          </cell>
        </row>
        <row r="33">
          <cell r="I33" t="str">
            <v>1.2/NRC/09/637</v>
          </cell>
          <cell r="J33">
            <v>259592.90999999997</v>
          </cell>
          <cell r="K33">
            <v>259592.90999999997</v>
          </cell>
        </row>
        <row r="34">
          <cell r="I34" t="str">
            <v>1.2/PII/09.3/1369</v>
          </cell>
          <cell r="J34">
            <v>6014.5599999999995</v>
          </cell>
          <cell r="K34">
            <v>6014.5599999999995</v>
          </cell>
        </row>
        <row r="35">
          <cell r="I35" t="str">
            <v>1.2/PII/09.3/1698</v>
          </cell>
          <cell r="J35">
            <v>8591</v>
          </cell>
          <cell r="K35">
            <v>8591</v>
          </cell>
        </row>
        <row r="36">
          <cell r="I36" t="str">
            <v>1.2/PII/09.3/2657</v>
          </cell>
          <cell r="J36">
            <v>32912.24</v>
          </cell>
          <cell r="K36">
            <v>32912.24</v>
          </cell>
        </row>
        <row r="37">
          <cell r="I37" t="str">
            <v>1.2/PII/09.3/3055</v>
          </cell>
          <cell r="J37">
            <v>20939.1</v>
          </cell>
          <cell r="K37">
            <v>20939.1</v>
          </cell>
        </row>
        <row r="38">
          <cell r="I38" t="str">
            <v>1.2/PII/09.3/374</v>
          </cell>
          <cell r="J38">
            <v>5158.19</v>
          </cell>
          <cell r="K38">
            <v>5158.19</v>
          </cell>
        </row>
        <row r="39">
          <cell r="I39" t="str">
            <v>1.2/PII/09.3/3865</v>
          </cell>
          <cell r="J39">
            <v>4103.16</v>
          </cell>
          <cell r="K39">
            <v>4103.16</v>
          </cell>
        </row>
        <row r="40">
          <cell r="I40" t="str">
            <v>1.2/SPEC/10/1229</v>
          </cell>
          <cell r="J40">
            <v>19.98</v>
          </cell>
          <cell r="K40">
            <v>19.98</v>
          </cell>
        </row>
        <row r="41">
          <cell r="I41" t="str">
            <v>1.2/SPEC/10/1307</v>
          </cell>
          <cell r="J41">
            <v>6503.5</v>
          </cell>
          <cell r="K41">
            <v>6503.5</v>
          </cell>
        </row>
        <row r="42">
          <cell r="I42" t="str">
            <v>1.2/SPEC/10/3277</v>
          </cell>
          <cell r="J42">
            <v>162.55</v>
          </cell>
          <cell r="K42">
            <v>162.55</v>
          </cell>
        </row>
        <row r="43">
          <cell r="I43" t="str">
            <v>1.2/SPEC/10/3597</v>
          </cell>
          <cell r="J43">
            <v>3567.65</v>
          </cell>
          <cell r="K43">
            <v>3567.65</v>
          </cell>
        </row>
        <row r="44">
          <cell r="I44" t="str">
            <v>1.5.2.2./001-1</v>
          </cell>
          <cell r="J44">
            <v>40.39</v>
          </cell>
          <cell r="K44">
            <v>40.39</v>
          </cell>
        </row>
        <row r="45">
          <cell r="I45" t="str">
            <v>1-01-9.1/2290</v>
          </cell>
          <cell r="J45">
            <v>92.68</v>
          </cell>
          <cell r="K45">
            <v>92.68</v>
          </cell>
        </row>
        <row r="46">
          <cell r="I46" t="str">
            <v>1-01-9.1/2291</v>
          </cell>
          <cell r="J46">
            <v>1677.5</v>
          </cell>
          <cell r="K46">
            <v>1677.5</v>
          </cell>
        </row>
        <row r="47">
          <cell r="I47" t="str">
            <v>1-01-9.3/280</v>
          </cell>
          <cell r="J47">
            <v>765.87</v>
          </cell>
          <cell r="K47">
            <v>765.87</v>
          </cell>
        </row>
        <row r="48">
          <cell r="I48" t="str">
            <v>1-01-9.3/931</v>
          </cell>
          <cell r="J48">
            <v>229.53</v>
          </cell>
          <cell r="K48">
            <v>229.53</v>
          </cell>
        </row>
        <row r="49">
          <cell r="I49" t="str">
            <v>11.06.2010 Apliecinājums MP apstiprināšanai</v>
          </cell>
          <cell r="J49">
            <v>259.12</v>
          </cell>
          <cell r="K49">
            <v>3695.25</v>
          </cell>
        </row>
        <row r="50">
          <cell r="I50" t="str">
            <v>112/11</v>
          </cell>
          <cell r="J50">
            <v>5077.49</v>
          </cell>
          <cell r="K50">
            <v>5077.49</v>
          </cell>
        </row>
        <row r="51">
          <cell r="I51" t="str">
            <v>12.07.2/1433</v>
          </cell>
          <cell r="J51">
            <v>315.03</v>
          </cell>
          <cell r="K51">
            <v>315.03</v>
          </cell>
        </row>
        <row r="52">
          <cell r="I52" t="str">
            <v>12.-07.2/3350</v>
          </cell>
          <cell r="J52">
            <v>-2893.05</v>
          </cell>
          <cell r="K52">
            <v>0</v>
          </cell>
        </row>
        <row r="53">
          <cell r="I53" t="str">
            <v>12-07.1/3911</v>
          </cell>
          <cell r="J53">
            <v>18017.25</v>
          </cell>
          <cell r="K53">
            <v>120115</v>
          </cell>
        </row>
        <row r="54">
          <cell r="I54" t="str">
            <v>12-07.1/5627</v>
          </cell>
          <cell r="J54">
            <v>76.46</v>
          </cell>
          <cell r="K54">
            <v>1520.71</v>
          </cell>
        </row>
        <row r="55">
          <cell r="I55" t="str">
            <v>12-07.2/1222</v>
          </cell>
          <cell r="J55">
            <v>31992.37</v>
          </cell>
          <cell r="K55">
            <v>31992.37</v>
          </cell>
        </row>
        <row r="56">
          <cell r="I56" t="str">
            <v>12-07.2/2356</v>
          </cell>
          <cell r="J56">
            <v>2553.85</v>
          </cell>
          <cell r="K56">
            <v>2553.85</v>
          </cell>
        </row>
        <row r="57">
          <cell r="I57" t="str">
            <v>12-07.2/249</v>
          </cell>
          <cell r="J57">
            <v>351182.28</v>
          </cell>
          <cell r="K57">
            <v>351182.28</v>
          </cell>
        </row>
        <row r="58">
          <cell r="I58" t="str">
            <v>12-07.2/3048</v>
          </cell>
          <cell r="J58">
            <v>9638.26</v>
          </cell>
          <cell r="K58">
            <v>9638.26</v>
          </cell>
        </row>
        <row r="59">
          <cell r="I59" t="str">
            <v>12-07.2/5676</v>
          </cell>
          <cell r="J59">
            <v>225438.98</v>
          </cell>
          <cell r="K59">
            <v>0</v>
          </cell>
        </row>
        <row r="60">
          <cell r="I60" t="str">
            <v>12-07.2/5739</v>
          </cell>
          <cell r="J60">
            <v>4971.28</v>
          </cell>
          <cell r="K60">
            <v>4971.28</v>
          </cell>
        </row>
        <row r="61">
          <cell r="I61" t="str">
            <v>12-08.1/3716</v>
          </cell>
          <cell r="J61">
            <v>2937.58</v>
          </cell>
          <cell r="K61">
            <v>58425.16</v>
          </cell>
        </row>
        <row r="62">
          <cell r="I62" t="str">
            <v>12-08.1/5045</v>
          </cell>
          <cell r="J62">
            <v>1383.26</v>
          </cell>
          <cell r="K62">
            <v>9221.699999999999</v>
          </cell>
        </row>
        <row r="63">
          <cell r="I63" t="str">
            <v>12-08.2/1619</v>
          </cell>
          <cell r="J63">
            <v>41149.29</v>
          </cell>
          <cell r="K63">
            <v>41149.29</v>
          </cell>
        </row>
        <row r="64">
          <cell r="I64" t="str">
            <v>14.04.2010 Apliecinājums MP apstiprināšanai</v>
          </cell>
          <cell r="J64">
            <v>35.4</v>
          </cell>
          <cell r="K64">
            <v>2900.78</v>
          </cell>
        </row>
        <row r="65">
          <cell r="I65" t="str">
            <v>14.10.2010 Apliecinājums MP apstiprināšanai</v>
          </cell>
          <cell r="J65">
            <v>786.04</v>
          </cell>
          <cell r="K65">
            <v>6076.07</v>
          </cell>
        </row>
        <row r="66">
          <cell r="I66" t="str">
            <v>15</v>
          </cell>
          <cell r="J66">
            <v>185.68</v>
          </cell>
          <cell r="K66">
            <v>185.68</v>
          </cell>
        </row>
        <row r="67">
          <cell r="I67" t="str">
            <v>15.03.2010 Apliecinājums MP apstiprināšanai</v>
          </cell>
          <cell r="J67">
            <v>2602.26</v>
          </cell>
          <cell r="K67">
            <v>37109.61</v>
          </cell>
        </row>
        <row r="68">
          <cell r="I68" t="str">
            <v>15.06.2010 Apliecinājums MP apstiprināšanai</v>
          </cell>
          <cell r="J68">
            <v>703.78</v>
          </cell>
          <cell r="K68">
            <v>7877.14</v>
          </cell>
        </row>
        <row r="69">
          <cell r="I69" t="str">
            <v>15.07.2010 Apliecinājums MP apstiprināšanai</v>
          </cell>
          <cell r="J69">
            <v>93.82</v>
          </cell>
          <cell r="K69">
            <v>833.5699999999999</v>
          </cell>
        </row>
        <row r="70">
          <cell r="I70" t="str">
            <v>15.09.2010 Apliecinājums MP apstiprināšanai</v>
          </cell>
          <cell r="J70">
            <v>8.93</v>
          </cell>
          <cell r="K70">
            <v>107.05000000000001</v>
          </cell>
        </row>
        <row r="71">
          <cell r="I71" t="str">
            <v>16</v>
          </cell>
          <cell r="J71">
            <v>7532.62</v>
          </cell>
          <cell r="K71">
            <v>7532.62</v>
          </cell>
        </row>
        <row r="72">
          <cell r="I72" t="str">
            <v>16.08.2010 Apliecinājums MP apstiprināšanai</v>
          </cell>
          <cell r="J72">
            <v>17.21</v>
          </cell>
          <cell r="K72">
            <v>396.73999999999995</v>
          </cell>
        </row>
        <row r="73">
          <cell r="I73" t="str">
            <v>16-1-06-2/229</v>
          </cell>
          <cell r="J73">
            <v>4610.37</v>
          </cell>
          <cell r="K73">
            <v>4610.37</v>
          </cell>
        </row>
        <row r="74">
          <cell r="I74" t="str">
            <v>2</v>
          </cell>
          <cell r="J74">
            <v>4107.58</v>
          </cell>
          <cell r="K74">
            <v>4107.58</v>
          </cell>
        </row>
        <row r="75">
          <cell r="I75" t="str">
            <v>2.-15.2/769</v>
          </cell>
          <cell r="J75">
            <v>4682</v>
          </cell>
          <cell r="K75">
            <v>0</v>
          </cell>
        </row>
        <row r="76">
          <cell r="I76" t="str">
            <v>2//SPEC/10/2858</v>
          </cell>
          <cell r="J76">
            <v>611.31</v>
          </cell>
          <cell r="K76">
            <v>0</v>
          </cell>
        </row>
        <row r="77">
          <cell r="I77" t="str">
            <v>2/6169SF</v>
          </cell>
          <cell r="J77">
            <v>122500</v>
          </cell>
          <cell r="K77">
            <v>122500</v>
          </cell>
        </row>
        <row r="78">
          <cell r="I78" t="str">
            <v>2/APIA/09/1050</v>
          </cell>
          <cell r="J78">
            <v>14557.23</v>
          </cell>
          <cell r="K78">
            <v>14557.23</v>
          </cell>
        </row>
        <row r="79">
          <cell r="I79" t="str">
            <v>2/KAP/10/2685</v>
          </cell>
          <cell r="J79">
            <v>2191.61</v>
          </cell>
          <cell r="K79">
            <v>2191.61</v>
          </cell>
        </row>
        <row r="80">
          <cell r="I80" t="str">
            <v>2/KAP/10/2864</v>
          </cell>
          <cell r="J80">
            <v>387.35</v>
          </cell>
          <cell r="K80">
            <v>387.35</v>
          </cell>
        </row>
        <row r="81">
          <cell r="I81" t="str">
            <v>2/KAP/10/2865</v>
          </cell>
          <cell r="J81">
            <v>1447.2</v>
          </cell>
          <cell r="K81">
            <v>0</v>
          </cell>
        </row>
        <row r="82">
          <cell r="I82" t="str">
            <v>2/KAP/10/3031</v>
          </cell>
          <cell r="J82">
            <v>773.72</v>
          </cell>
          <cell r="K82">
            <v>0</v>
          </cell>
        </row>
        <row r="83">
          <cell r="I83" t="str">
            <v>2/KAP/10/931</v>
          </cell>
          <cell r="J83">
            <v>11205</v>
          </cell>
          <cell r="K83">
            <v>11205</v>
          </cell>
        </row>
        <row r="84">
          <cell r="I84" t="str">
            <v>2/NRC/09/1228</v>
          </cell>
          <cell r="J84">
            <v>8253.939999999999</v>
          </cell>
          <cell r="K84">
            <v>8253.939999999999</v>
          </cell>
        </row>
        <row r="85">
          <cell r="I85" t="str">
            <v>2/NRC/09/1231</v>
          </cell>
          <cell r="J85">
            <v>24660.35</v>
          </cell>
          <cell r="K85">
            <v>24660.35</v>
          </cell>
        </row>
        <row r="86">
          <cell r="I86" t="str">
            <v>2/NRC/09/1544</v>
          </cell>
          <cell r="J86">
            <v>252063.56</v>
          </cell>
          <cell r="K86">
            <v>62735.44</v>
          </cell>
        </row>
        <row r="87">
          <cell r="I87" t="str">
            <v>2/NRC/09/165</v>
          </cell>
          <cell r="J87">
            <v>18723.65</v>
          </cell>
          <cell r="K87">
            <v>18723.65</v>
          </cell>
        </row>
        <row r="88">
          <cell r="I88" t="str">
            <v>2/NRC/09/2005</v>
          </cell>
          <cell r="J88">
            <v>61839.28</v>
          </cell>
          <cell r="K88">
            <v>61839.28</v>
          </cell>
        </row>
        <row r="89">
          <cell r="I89" t="str">
            <v>2/NRC/09/2451</v>
          </cell>
          <cell r="J89">
            <v>33538.590000000004</v>
          </cell>
          <cell r="K89">
            <v>5934</v>
          </cell>
        </row>
        <row r="90">
          <cell r="I90" t="str">
            <v>2/NRC/09/405</v>
          </cell>
          <cell r="J90">
            <v>398542.83999999997</v>
          </cell>
          <cell r="K90">
            <v>398542.83999999997</v>
          </cell>
        </row>
        <row r="91">
          <cell r="I91" t="str">
            <v>2/PII/09.3/1494</v>
          </cell>
          <cell r="J91">
            <v>494428.44000000006</v>
          </cell>
          <cell r="K91">
            <v>494428.44000000006</v>
          </cell>
        </row>
        <row r="92">
          <cell r="I92" t="str">
            <v>2/PII/09.3/1541</v>
          </cell>
          <cell r="J92">
            <v>760.15</v>
          </cell>
          <cell r="K92">
            <v>760.15</v>
          </cell>
        </row>
        <row r="93">
          <cell r="I93" t="str">
            <v>2/PII/09.3/292</v>
          </cell>
          <cell r="J93">
            <v>668.53</v>
          </cell>
          <cell r="K93">
            <v>668.53</v>
          </cell>
        </row>
        <row r="94">
          <cell r="I94" t="str">
            <v>2/SPEC/10/1087</v>
          </cell>
          <cell r="J94">
            <v>840.97</v>
          </cell>
          <cell r="K94">
            <v>840.97</v>
          </cell>
        </row>
        <row r="95">
          <cell r="I95" t="str">
            <v>2/SPEC/10/1714</v>
          </cell>
          <cell r="J95">
            <v>3501.37</v>
          </cell>
          <cell r="K95">
            <v>0</v>
          </cell>
        </row>
        <row r="96">
          <cell r="I96" t="str">
            <v>2/SPEC/10/1884</v>
          </cell>
          <cell r="J96">
            <v>345.86</v>
          </cell>
          <cell r="K96">
            <v>345.86</v>
          </cell>
        </row>
        <row r="97">
          <cell r="I97" t="str">
            <v>2/SPEC/11/839</v>
          </cell>
          <cell r="J97">
            <v>3548</v>
          </cell>
          <cell r="K97">
            <v>3548</v>
          </cell>
        </row>
        <row r="98">
          <cell r="I98" t="str">
            <v>20.08.2010 Apliecinājums MP apstiprināšanai</v>
          </cell>
          <cell r="J98">
            <v>1922.09</v>
          </cell>
          <cell r="K98">
            <v>27050.57</v>
          </cell>
        </row>
        <row r="99">
          <cell r="I99" t="str">
            <v>20.10.2010 Apliecinājums MP apstiprināšanai</v>
          </cell>
          <cell r="J99">
            <v>545.64</v>
          </cell>
          <cell r="K99">
            <v>7907.12</v>
          </cell>
        </row>
        <row r="100">
          <cell r="I100" t="str">
            <v>2011/3DP/KF/17 Apliec.MP.apstiprin.</v>
          </cell>
          <cell r="J100">
            <v>19.16</v>
          </cell>
          <cell r="K100">
            <v>472.81</v>
          </cell>
        </row>
        <row r="101">
          <cell r="I101" t="str">
            <v>21.06.2010 Apliecinājums MP apstiprināšanai</v>
          </cell>
          <cell r="J101">
            <v>871.75</v>
          </cell>
          <cell r="K101">
            <v>6638.16</v>
          </cell>
        </row>
        <row r="102">
          <cell r="I102" t="str">
            <v>2-15.2/181</v>
          </cell>
          <cell r="J102">
            <v>911.33</v>
          </cell>
          <cell r="K102">
            <v>911.33</v>
          </cell>
        </row>
        <row r="103">
          <cell r="I103" t="str">
            <v>2-15.2/2267</v>
          </cell>
          <cell r="J103">
            <v>2062.3</v>
          </cell>
          <cell r="K103">
            <v>2062.3</v>
          </cell>
        </row>
        <row r="104">
          <cell r="I104" t="str">
            <v>2-15.2/2767</v>
          </cell>
          <cell r="J104">
            <v>4615.5</v>
          </cell>
          <cell r="K104">
            <v>4615.5</v>
          </cell>
        </row>
        <row r="105">
          <cell r="I105" t="str">
            <v>2-15.2/399</v>
          </cell>
          <cell r="J105">
            <v>4349</v>
          </cell>
          <cell r="K105">
            <v>4349</v>
          </cell>
        </row>
        <row r="106">
          <cell r="I106" t="str">
            <v>2-15.2/405</v>
          </cell>
          <cell r="J106">
            <v>4928.8</v>
          </cell>
          <cell r="K106">
            <v>4928.8</v>
          </cell>
        </row>
        <row r="107">
          <cell r="I107" t="str">
            <v>2-15.2/414</v>
          </cell>
          <cell r="J107">
            <v>1927.28</v>
          </cell>
          <cell r="K107">
            <v>1927.28</v>
          </cell>
        </row>
        <row r="108">
          <cell r="I108" t="str">
            <v>2-15.2/734</v>
          </cell>
          <cell r="J108">
            <v>4733.6</v>
          </cell>
          <cell r="K108">
            <v>4733.6</v>
          </cell>
        </row>
        <row r="109">
          <cell r="I109" t="str">
            <v>22.11.2010 Apliecinājums MP apstiprināšanai</v>
          </cell>
          <cell r="J109">
            <v>702.74</v>
          </cell>
          <cell r="K109">
            <v>15786.869999999999</v>
          </cell>
        </row>
        <row r="110">
          <cell r="I110" t="str">
            <v>25.11.2010 Apliecinājums MP apstiprināšanai</v>
          </cell>
          <cell r="J110">
            <v>0</v>
          </cell>
          <cell r="K110">
            <v>0</v>
          </cell>
        </row>
        <row r="111">
          <cell r="I111" t="str">
            <v>26.04.2010 Apliecinājums MP apstiprināšanai</v>
          </cell>
          <cell r="J111">
            <v>2588.7400000000002</v>
          </cell>
          <cell r="K111">
            <v>21290.269999999997</v>
          </cell>
        </row>
        <row r="112">
          <cell r="I112" t="str">
            <v>26.07.2010 Apliecinājums MP apstiprināšanai</v>
          </cell>
          <cell r="J112">
            <v>96.83000000000001</v>
          </cell>
          <cell r="K112">
            <v>649.24</v>
          </cell>
        </row>
        <row r="113">
          <cell r="I113" t="str">
            <v>28.06.2010 Apliecinājums MP apstiprināšanai</v>
          </cell>
          <cell r="J113">
            <v>1012.4300000000001</v>
          </cell>
          <cell r="K113">
            <v>7749.43</v>
          </cell>
        </row>
        <row r="114">
          <cell r="I114" t="str">
            <v>2KAP/10/1069</v>
          </cell>
          <cell r="J114">
            <v>1683.6</v>
          </cell>
          <cell r="K114">
            <v>1683.6</v>
          </cell>
        </row>
        <row r="115">
          <cell r="I115" t="str">
            <v>3</v>
          </cell>
          <cell r="J115">
            <v>236542.45</v>
          </cell>
          <cell r="K115">
            <v>2284385.23</v>
          </cell>
        </row>
        <row r="116">
          <cell r="I116" t="str">
            <v>3-57.4/401</v>
          </cell>
          <cell r="J116">
            <v>4478</v>
          </cell>
          <cell r="K116">
            <v>4478</v>
          </cell>
        </row>
        <row r="117">
          <cell r="I117" t="str">
            <v>39-2.40.2/4827</v>
          </cell>
          <cell r="J117">
            <v>23279.35</v>
          </cell>
          <cell r="K117">
            <v>23279.35</v>
          </cell>
        </row>
        <row r="118">
          <cell r="I118" t="str">
            <v>39-2/40.2/6670</v>
          </cell>
          <cell r="J118">
            <v>4657.2699999999995</v>
          </cell>
          <cell r="K118">
            <v>4657.2699999999995</v>
          </cell>
        </row>
        <row r="119">
          <cell r="I119" t="str">
            <v>39-2-40.1/6671</v>
          </cell>
          <cell r="J119">
            <v>24332.17</v>
          </cell>
          <cell r="K119">
            <v>24332.17</v>
          </cell>
        </row>
        <row r="120">
          <cell r="I120" t="str">
            <v>39-2-40.2</v>
          </cell>
          <cell r="J120">
            <v>10136.89</v>
          </cell>
          <cell r="K120">
            <v>10136.89</v>
          </cell>
        </row>
        <row r="121">
          <cell r="I121" t="str">
            <v>39-2-40.2/1032</v>
          </cell>
          <cell r="J121">
            <v>402.6</v>
          </cell>
          <cell r="K121">
            <v>402.6</v>
          </cell>
        </row>
        <row r="122">
          <cell r="I122" t="str">
            <v>39-2-40.2/1049</v>
          </cell>
          <cell r="J122">
            <v>7920.25</v>
          </cell>
          <cell r="K122">
            <v>7920.25</v>
          </cell>
        </row>
        <row r="123">
          <cell r="I123" t="str">
            <v>39-2-40.2/105</v>
          </cell>
          <cell r="J123">
            <v>405.09000000000003</v>
          </cell>
          <cell r="K123">
            <v>405.09000000000003</v>
          </cell>
        </row>
        <row r="124">
          <cell r="I124" t="str">
            <v>39-2-40.2/1061</v>
          </cell>
          <cell r="J124">
            <v>4382.96</v>
          </cell>
          <cell r="K124">
            <v>4382.96</v>
          </cell>
        </row>
        <row r="125">
          <cell r="I125" t="str">
            <v>39-2-40.2/1076</v>
          </cell>
          <cell r="J125">
            <v>115573.85</v>
          </cell>
          <cell r="K125">
            <v>115573.85</v>
          </cell>
        </row>
        <row r="126">
          <cell r="I126" t="str">
            <v>39-2-40.2/1090</v>
          </cell>
          <cell r="J126">
            <v>190</v>
          </cell>
          <cell r="K126">
            <v>190</v>
          </cell>
        </row>
        <row r="127">
          <cell r="I127" t="str">
            <v>39-2-40.2/1115</v>
          </cell>
          <cell r="J127">
            <v>20708.69</v>
          </cell>
          <cell r="K127">
            <v>20708.69</v>
          </cell>
        </row>
        <row r="128">
          <cell r="I128" t="str">
            <v>39-2-40.2/1135</v>
          </cell>
          <cell r="J128">
            <v>1742.4</v>
          </cell>
          <cell r="K128">
            <v>1742.4</v>
          </cell>
        </row>
        <row r="129">
          <cell r="I129" t="str">
            <v>39-2-40.2/1278</v>
          </cell>
          <cell r="J129">
            <v>8783.08</v>
          </cell>
          <cell r="K129">
            <v>8783.08</v>
          </cell>
        </row>
        <row r="130">
          <cell r="I130" t="str">
            <v>39-2-40.2/1395</v>
          </cell>
          <cell r="J130">
            <v>619.8499999999999</v>
          </cell>
          <cell r="K130">
            <v>619.8499999999999</v>
          </cell>
        </row>
        <row r="131">
          <cell r="I131" t="str">
            <v>39-2-40.2/1396</v>
          </cell>
          <cell r="J131">
            <v>158.94</v>
          </cell>
          <cell r="K131">
            <v>158.94</v>
          </cell>
        </row>
        <row r="132">
          <cell r="I132" t="str">
            <v>39-2-40.2/1427</v>
          </cell>
          <cell r="J132">
            <v>5508.8</v>
          </cell>
          <cell r="K132">
            <v>5508.8</v>
          </cell>
        </row>
        <row r="133">
          <cell r="I133" t="str">
            <v>39-2-40.2/1500</v>
          </cell>
          <cell r="J133">
            <v>7715.46</v>
          </cell>
          <cell r="K133">
            <v>7715.46</v>
          </cell>
        </row>
        <row r="134">
          <cell r="I134" t="str">
            <v>39-2-40.2/1562</v>
          </cell>
          <cell r="J134">
            <v>10776</v>
          </cell>
          <cell r="K134">
            <v>10776</v>
          </cell>
        </row>
        <row r="135">
          <cell r="I135" t="str">
            <v>39-2-40.2/1730</v>
          </cell>
          <cell r="J135">
            <v>1123.1599999999999</v>
          </cell>
          <cell r="K135">
            <v>1123.1599999999999</v>
          </cell>
        </row>
        <row r="136">
          <cell r="I136" t="str">
            <v>39-2-40.2/1815</v>
          </cell>
          <cell r="J136">
            <v>32241.72</v>
          </cell>
          <cell r="K136">
            <v>32241.72</v>
          </cell>
        </row>
        <row r="137">
          <cell r="I137" t="str">
            <v>39-2-40.2/1839</v>
          </cell>
          <cell r="J137">
            <v>2900</v>
          </cell>
          <cell r="K137">
            <v>2900</v>
          </cell>
        </row>
        <row r="138">
          <cell r="I138" t="str">
            <v>39-2-40.2/1995</v>
          </cell>
          <cell r="J138">
            <v>554.51</v>
          </cell>
          <cell r="K138">
            <v>554.51</v>
          </cell>
        </row>
        <row r="139">
          <cell r="I139" t="str">
            <v>39-2-40.2/2073</v>
          </cell>
          <cell r="J139">
            <v>20377.38</v>
          </cell>
          <cell r="K139">
            <v>20377.38</v>
          </cell>
        </row>
        <row r="140">
          <cell r="I140" t="str">
            <v>39-2-40.2/2118</v>
          </cell>
          <cell r="J140">
            <v>17688.530000000002</v>
          </cell>
          <cell r="K140">
            <v>17688.530000000002</v>
          </cell>
        </row>
        <row r="141">
          <cell r="I141" t="str">
            <v>39-2-40.2/2144</v>
          </cell>
          <cell r="J141">
            <v>60434.54</v>
          </cell>
          <cell r="K141">
            <v>60434.54</v>
          </cell>
        </row>
        <row r="142">
          <cell r="I142" t="str">
            <v>39-2-40.2/2210</v>
          </cell>
          <cell r="J142">
            <v>4635.049999999999</v>
          </cell>
          <cell r="K142">
            <v>4635.049999999999</v>
          </cell>
        </row>
        <row r="143">
          <cell r="I143" t="str">
            <v>39-2-40.2/2433</v>
          </cell>
          <cell r="J143">
            <v>809.69</v>
          </cell>
          <cell r="K143">
            <v>809.69</v>
          </cell>
        </row>
        <row r="144">
          <cell r="I144" t="str">
            <v>39-2-40.2/2618</v>
          </cell>
          <cell r="J144">
            <v>1544.97</v>
          </cell>
          <cell r="K144">
            <v>1544.97</v>
          </cell>
        </row>
        <row r="145">
          <cell r="I145" t="str">
            <v>39-2-40.2/2629</v>
          </cell>
          <cell r="J145">
            <v>1277.2</v>
          </cell>
          <cell r="K145">
            <v>1277.2</v>
          </cell>
        </row>
        <row r="146">
          <cell r="I146" t="str">
            <v>39-2-40.2/2631</v>
          </cell>
          <cell r="J146">
            <v>1945.68</v>
          </cell>
          <cell r="K146">
            <v>1945.68</v>
          </cell>
        </row>
        <row r="147">
          <cell r="I147" t="str">
            <v>39-2-40.2/2632</v>
          </cell>
          <cell r="J147">
            <v>805.96</v>
          </cell>
          <cell r="K147">
            <v>805.96</v>
          </cell>
        </row>
        <row r="148">
          <cell r="I148" t="str">
            <v>39-2-40.2/265</v>
          </cell>
          <cell r="J148">
            <v>4359.75</v>
          </cell>
          <cell r="K148">
            <v>4359.75</v>
          </cell>
        </row>
        <row r="149">
          <cell r="I149" t="str">
            <v>39-2-40.2/2672</v>
          </cell>
          <cell r="J149">
            <v>9929.849999999999</v>
          </cell>
          <cell r="K149">
            <v>9929.849999999999</v>
          </cell>
        </row>
        <row r="150">
          <cell r="I150" t="str">
            <v>39-2-40.2/2682</v>
          </cell>
          <cell r="J150">
            <v>152410.21</v>
          </cell>
          <cell r="K150">
            <v>152410.21</v>
          </cell>
        </row>
        <row r="151">
          <cell r="I151" t="str">
            <v>39-2-40.2/2690</v>
          </cell>
          <cell r="J151">
            <v>778.46</v>
          </cell>
          <cell r="K151">
            <v>778.46</v>
          </cell>
        </row>
        <row r="152">
          <cell r="I152" t="str">
            <v>39-2-40.2/2727</v>
          </cell>
          <cell r="J152">
            <v>83130.58</v>
          </cell>
          <cell r="K152">
            <v>83130.58</v>
          </cell>
        </row>
        <row r="153">
          <cell r="I153" t="str">
            <v>39-2-40.2/2827</v>
          </cell>
          <cell r="J153">
            <v>1484.38</v>
          </cell>
          <cell r="K153">
            <v>1484.38</v>
          </cell>
        </row>
        <row r="154">
          <cell r="I154" t="str">
            <v>39-2-40.2/2865</v>
          </cell>
          <cell r="J154">
            <v>12166</v>
          </cell>
          <cell r="K154">
            <v>12166</v>
          </cell>
        </row>
        <row r="155">
          <cell r="I155" t="str">
            <v>39-2-40.2/2886</v>
          </cell>
          <cell r="J155">
            <v>48675.25</v>
          </cell>
          <cell r="K155">
            <v>48675.25</v>
          </cell>
        </row>
        <row r="156">
          <cell r="I156" t="str">
            <v>39-2-40.2/2923</v>
          </cell>
          <cell r="J156">
            <v>6311.61</v>
          </cell>
          <cell r="K156">
            <v>6311.61</v>
          </cell>
        </row>
        <row r="157">
          <cell r="I157" t="str">
            <v>39-2-40.2/3067</v>
          </cell>
          <cell r="J157">
            <v>237.2</v>
          </cell>
          <cell r="K157">
            <v>237.2</v>
          </cell>
        </row>
        <row r="158">
          <cell r="I158" t="str">
            <v>39-2-40.2/3084</v>
          </cell>
          <cell r="J158">
            <v>8612.560000000001</v>
          </cell>
          <cell r="K158">
            <v>8612.560000000001</v>
          </cell>
        </row>
        <row r="159">
          <cell r="I159" t="str">
            <v>39-2-40.2/3185</v>
          </cell>
          <cell r="J159">
            <v>561.45</v>
          </cell>
          <cell r="K159">
            <v>561.45</v>
          </cell>
        </row>
        <row r="160">
          <cell r="I160" t="str">
            <v>39-2-40.2/3289</v>
          </cell>
          <cell r="J160">
            <v>149334.04</v>
          </cell>
          <cell r="K160">
            <v>149334.04</v>
          </cell>
        </row>
        <row r="161">
          <cell r="I161" t="str">
            <v>39-2-40.2/335</v>
          </cell>
          <cell r="J161">
            <v>1694.1399999999999</v>
          </cell>
          <cell r="K161">
            <v>1694.1399999999999</v>
          </cell>
        </row>
        <row r="162">
          <cell r="I162" t="str">
            <v>39-2-40.2/3350</v>
          </cell>
          <cell r="J162">
            <v>8826.39</v>
          </cell>
          <cell r="K162">
            <v>8826.39</v>
          </cell>
        </row>
        <row r="163">
          <cell r="I163" t="str">
            <v>39-2-40.2/3362</v>
          </cell>
          <cell r="J163">
            <v>125.46</v>
          </cell>
          <cell r="K163">
            <v>125.46</v>
          </cell>
        </row>
        <row r="164">
          <cell r="I164" t="str">
            <v>39-2-40.2/338</v>
          </cell>
          <cell r="J164">
            <v>6488.04</v>
          </cell>
          <cell r="K164">
            <v>6488.04</v>
          </cell>
        </row>
        <row r="165">
          <cell r="I165" t="str">
            <v>39-2-40.2/3506</v>
          </cell>
          <cell r="J165">
            <v>2668.06</v>
          </cell>
          <cell r="K165">
            <v>2668.06</v>
          </cell>
        </row>
        <row r="166">
          <cell r="I166" t="str">
            <v>39-2-40.2/3656</v>
          </cell>
          <cell r="J166">
            <v>2976.57</v>
          </cell>
          <cell r="K166">
            <v>2976.57</v>
          </cell>
        </row>
        <row r="167">
          <cell r="I167" t="str">
            <v>39-2-40.2/3727</v>
          </cell>
          <cell r="J167">
            <v>5899.11</v>
          </cell>
          <cell r="K167">
            <v>5899.11</v>
          </cell>
        </row>
        <row r="168">
          <cell r="I168" t="str">
            <v>39-2-40.2/3785</v>
          </cell>
          <cell r="J168">
            <v>5171.839999999999</v>
          </cell>
          <cell r="K168">
            <v>5171.839999999999</v>
          </cell>
        </row>
        <row r="169">
          <cell r="I169" t="str">
            <v>39-2-40.2/3792</v>
          </cell>
          <cell r="J169">
            <v>2114.1</v>
          </cell>
          <cell r="K169">
            <v>2114.1</v>
          </cell>
        </row>
        <row r="170">
          <cell r="I170" t="str">
            <v>39-2-40.2/3838</v>
          </cell>
          <cell r="J170">
            <v>778</v>
          </cell>
          <cell r="K170">
            <v>778</v>
          </cell>
        </row>
        <row r="171">
          <cell r="I171" t="str">
            <v>39-2-40.2/3970</v>
          </cell>
          <cell r="J171">
            <v>774.99</v>
          </cell>
          <cell r="K171">
            <v>774.99</v>
          </cell>
        </row>
        <row r="172">
          <cell r="I172" t="str">
            <v>39-2-40.2/3974</v>
          </cell>
          <cell r="J172">
            <v>1806.41</v>
          </cell>
          <cell r="K172">
            <v>1806.41</v>
          </cell>
        </row>
        <row r="173">
          <cell r="I173" t="str">
            <v>39-2-40.2/4088</v>
          </cell>
          <cell r="J173">
            <v>86622.57</v>
          </cell>
          <cell r="K173">
            <v>86622.57</v>
          </cell>
        </row>
        <row r="174">
          <cell r="I174" t="str">
            <v>39-2-40.2/4139</v>
          </cell>
          <cell r="J174">
            <v>86955.87</v>
          </cell>
          <cell r="K174">
            <v>86955.87</v>
          </cell>
        </row>
        <row r="175">
          <cell r="I175" t="str">
            <v>39-2-40.2/4140</v>
          </cell>
          <cell r="J175">
            <v>35246.28</v>
          </cell>
          <cell r="K175">
            <v>35246.28</v>
          </cell>
        </row>
        <row r="176">
          <cell r="I176" t="str">
            <v>39-2-40.2/4141</v>
          </cell>
          <cell r="J176">
            <v>2941.54</v>
          </cell>
          <cell r="K176">
            <v>2941.54</v>
          </cell>
        </row>
        <row r="177">
          <cell r="I177" t="str">
            <v>39-2-40.2/4257</v>
          </cell>
          <cell r="J177">
            <v>2611.54</v>
          </cell>
          <cell r="K177">
            <v>2611.54</v>
          </cell>
        </row>
        <row r="178">
          <cell r="I178" t="str">
            <v>39-2-40.2/4266</v>
          </cell>
          <cell r="J178">
            <v>60.29</v>
          </cell>
          <cell r="K178">
            <v>60.29</v>
          </cell>
        </row>
        <row r="179">
          <cell r="I179" t="str">
            <v>39-2-40.2/4305</v>
          </cell>
          <cell r="J179">
            <v>8195.01</v>
          </cell>
          <cell r="K179">
            <v>8195.01</v>
          </cell>
        </row>
        <row r="180">
          <cell r="I180" t="str">
            <v>39-2-40.2/4384</v>
          </cell>
          <cell r="J180">
            <v>13277.99</v>
          </cell>
          <cell r="K180">
            <v>13277.99</v>
          </cell>
        </row>
        <row r="181">
          <cell r="I181" t="str">
            <v>39-2-40.2/4404</v>
          </cell>
          <cell r="J181">
            <v>1400.93</v>
          </cell>
          <cell r="K181">
            <v>1400.93</v>
          </cell>
        </row>
        <row r="182">
          <cell r="I182" t="str">
            <v>39-2-40.2/4410</v>
          </cell>
          <cell r="J182">
            <v>649.9499999999999</v>
          </cell>
          <cell r="K182">
            <v>649.9499999999999</v>
          </cell>
        </row>
        <row r="183">
          <cell r="I183" t="str">
            <v>39-2-40.2/4477</v>
          </cell>
          <cell r="J183">
            <v>83173.78</v>
          </cell>
          <cell r="K183">
            <v>83173.78</v>
          </cell>
        </row>
        <row r="184">
          <cell r="I184" t="str">
            <v>39-2-40.2/4534</v>
          </cell>
          <cell r="J184">
            <v>85</v>
          </cell>
          <cell r="K184">
            <v>85</v>
          </cell>
        </row>
        <row r="185">
          <cell r="I185" t="str">
            <v>39-2-40.2/4562</v>
          </cell>
          <cell r="J185">
            <v>5737.719999999999</v>
          </cell>
          <cell r="K185">
            <v>5737.719999999999</v>
          </cell>
        </row>
        <row r="186">
          <cell r="I186" t="str">
            <v>39-2-40.2/4629</v>
          </cell>
          <cell r="J186">
            <v>25180.15</v>
          </cell>
          <cell r="K186">
            <v>25180.15</v>
          </cell>
        </row>
        <row r="187">
          <cell r="I187" t="str">
            <v>39-2-40.2/4661</v>
          </cell>
          <cell r="J187">
            <v>99590.76</v>
          </cell>
          <cell r="K187">
            <v>99590.76</v>
          </cell>
        </row>
        <row r="188">
          <cell r="I188" t="str">
            <v>39-2-40.2/4713</v>
          </cell>
          <cell r="J188">
            <v>26.4</v>
          </cell>
          <cell r="K188">
            <v>26.4</v>
          </cell>
        </row>
        <row r="189">
          <cell r="I189" t="str">
            <v>39-2-40.2/4715</v>
          </cell>
          <cell r="J189">
            <v>34545.66</v>
          </cell>
          <cell r="K189">
            <v>34545.66</v>
          </cell>
        </row>
        <row r="190">
          <cell r="I190" t="str">
            <v>39-2-40.2/4833</v>
          </cell>
          <cell r="J190">
            <v>1055.03</v>
          </cell>
          <cell r="K190">
            <v>1055.03</v>
          </cell>
        </row>
        <row r="191">
          <cell r="I191" t="str">
            <v>39-2-40.2/4912</v>
          </cell>
          <cell r="J191">
            <v>5803.38</v>
          </cell>
          <cell r="K191">
            <v>5803.38</v>
          </cell>
        </row>
        <row r="192">
          <cell r="I192" t="str">
            <v>39-2-40.2/4917</v>
          </cell>
          <cell r="J192">
            <v>1089</v>
          </cell>
          <cell r="K192">
            <v>1089</v>
          </cell>
        </row>
        <row r="193">
          <cell r="I193" t="str">
            <v>39-2-40.2/4963</v>
          </cell>
          <cell r="J193">
            <v>6363.02</v>
          </cell>
          <cell r="K193">
            <v>6363.02</v>
          </cell>
        </row>
        <row r="194">
          <cell r="I194" t="str">
            <v>39-2-40.2/4977</v>
          </cell>
          <cell r="J194">
            <v>1997.1499999999999</v>
          </cell>
          <cell r="K194">
            <v>1997.1499999999999</v>
          </cell>
        </row>
        <row r="195">
          <cell r="I195" t="str">
            <v>39-2-40.2/4981</v>
          </cell>
          <cell r="J195">
            <v>246.5</v>
          </cell>
          <cell r="K195">
            <v>246.5</v>
          </cell>
        </row>
        <row r="196">
          <cell r="I196" t="str">
            <v>39-2-40.2/4986</v>
          </cell>
          <cell r="J196">
            <v>9939.41</v>
          </cell>
          <cell r="K196">
            <v>9939.41</v>
          </cell>
        </row>
        <row r="197">
          <cell r="I197" t="str">
            <v>39-2-40.2/5</v>
          </cell>
          <cell r="J197">
            <v>49127.75</v>
          </cell>
          <cell r="K197">
            <v>49127.75</v>
          </cell>
        </row>
        <row r="198">
          <cell r="I198" t="str">
            <v>39-2-40.2/5186</v>
          </cell>
          <cell r="J198">
            <v>6093.63</v>
          </cell>
          <cell r="K198">
            <v>6093.63</v>
          </cell>
        </row>
        <row r="199">
          <cell r="I199" t="str">
            <v>39-2-40.2/5189</v>
          </cell>
          <cell r="J199">
            <v>11877.45</v>
          </cell>
          <cell r="K199">
            <v>11877.45</v>
          </cell>
        </row>
        <row r="200">
          <cell r="I200" t="str">
            <v>39-2-40.2/5348</v>
          </cell>
          <cell r="J200">
            <v>10936.18</v>
          </cell>
          <cell r="K200">
            <v>10936.18</v>
          </cell>
        </row>
        <row r="201">
          <cell r="I201" t="str">
            <v>39-2-40.2/5353</v>
          </cell>
          <cell r="J201">
            <v>89370.96</v>
          </cell>
          <cell r="K201">
            <v>0</v>
          </cell>
        </row>
        <row r="202">
          <cell r="I202" t="str">
            <v>39-2-40.2/5354</v>
          </cell>
          <cell r="J202">
            <v>5473.05</v>
          </cell>
          <cell r="K202">
            <v>5473.05</v>
          </cell>
        </row>
        <row r="203">
          <cell r="I203" t="str">
            <v>39-2-40.2/5362</v>
          </cell>
          <cell r="J203">
            <v>4872.780000000001</v>
          </cell>
          <cell r="K203">
            <v>4872.780000000001</v>
          </cell>
        </row>
        <row r="204">
          <cell r="I204" t="str">
            <v>39-2-40.2/5369</v>
          </cell>
          <cell r="J204">
            <v>6316.04</v>
          </cell>
          <cell r="K204">
            <v>6316.04</v>
          </cell>
        </row>
        <row r="205">
          <cell r="I205" t="str">
            <v>39-2-40.2/5457</v>
          </cell>
          <cell r="J205">
            <v>833</v>
          </cell>
          <cell r="K205">
            <v>833</v>
          </cell>
        </row>
        <row r="206">
          <cell r="I206" t="str">
            <v>39-2-40.2/5528</v>
          </cell>
          <cell r="J206">
            <v>124149.55</v>
          </cell>
          <cell r="K206">
            <v>124149.55</v>
          </cell>
        </row>
        <row r="207">
          <cell r="I207" t="str">
            <v>39-2-40.2/5540</v>
          </cell>
          <cell r="J207">
            <v>1355.21</v>
          </cell>
          <cell r="K207">
            <v>1355.21</v>
          </cell>
        </row>
        <row r="208">
          <cell r="I208" t="str">
            <v>39-2-40.2/5712</v>
          </cell>
          <cell r="J208">
            <v>5</v>
          </cell>
          <cell r="K208">
            <v>5</v>
          </cell>
        </row>
        <row r="209">
          <cell r="I209" t="str">
            <v>39-2-40.2/6039</v>
          </cell>
          <cell r="J209">
            <v>282.48</v>
          </cell>
          <cell r="K209">
            <v>282.48</v>
          </cell>
        </row>
        <row r="210">
          <cell r="I210" t="str">
            <v>39-2-40.2/6132</v>
          </cell>
          <cell r="J210">
            <v>399.5</v>
          </cell>
          <cell r="K210">
            <v>399.5</v>
          </cell>
        </row>
        <row r="211">
          <cell r="I211" t="str">
            <v>39-2-40.2/6236</v>
          </cell>
          <cell r="J211">
            <v>9873.6</v>
          </cell>
          <cell r="K211">
            <v>9873.6</v>
          </cell>
        </row>
        <row r="212">
          <cell r="I212" t="str">
            <v>39-2-40.2/6239</v>
          </cell>
          <cell r="J212">
            <v>1345.52</v>
          </cell>
          <cell r="K212">
            <v>1345.52</v>
          </cell>
        </row>
        <row r="213">
          <cell r="I213" t="str">
            <v>39-2-40.2/6241</v>
          </cell>
          <cell r="J213">
            <v>4646.4</v>
          </cell>
          <cell r="K213">
            <v>4646.4</v>
          </cell>
        </row>
        <row r="214">
          <cell r="I214" t="str">
            <v>39-2-40.2/6243</v>
          </cell>
          <cell r="J214">
            <v>2497.44</v>
          </cell>
          <cell r="K214">
            <v>2497.44</v>
          </cell>
        </row>
        <row r="215">
          <cell r="I215" t="str">
            <v>39-2-40.2/6510</v>
          </cell>
          <cell r="J215">
            <v>545.79</v>
          </cell>
          <cell r="K215">
            <v>545.79</v>
          </cell>
        </row>
        <row r="216">
          <cell r="I216" t="str">
            <v>39-2-40.2/6514</v>
          </cell>
          <cell r="J216">
            <v>603.4</v>
          </cell>
          <cell r="K216">
            <v>603.4</v>
          </cell>
        </row>
        <row r="217">
          <cell r="I217" t="str">
            <v>39-2-40.2/6643</v>
          </cell>
          <cell r="J217">
            <v>1138.06</v>
          </cell>
          <cell r="K217">
            <v>1138.06</v>
          </cell>
        </row>
        <row r="218">
          <cell r="I218" t="str">
            <v>39-2-40.2/6657</v>
          </cell>
          <cell r="J218">
            <v>237.5</v>
          </cell>
          <cell r="K218">
            <v>237.5</v>
          </cell>
        </row>
        <row r="219">
          <cell r="I219" t="str">
            <v>39-2-40.2/6658</v>
          </cell>
          <cell r="J219">
            <v>2675.88</v>
          </cell>
          <cell r="K219">
            <v>2675.88</v>
          </cell>
        </row>
        <row r="220">
          <cell r="I220" t="str">
            <v>39-2-40.2/6744</v>
          </cell>
          <cell r="J220">
            <v>2643.46</v>
          </cell>
          <cell r="K220">
            <v>2643.46</v>
          </cell>
        </row>
        <row r="221">
          <cell r="I221" t="str">
            <v>39-2-40.2/6793</v>
          </cell>
          <cell r="J221">
            <v>29703.08</v>
          </cell>
          <cell r="K221">
            <v>29703.08</v>
          </cell>
        </row>
        <row r="222">
          <cell r="I222" t="str">
            <v>39-2-40.2/6874</v>
          </cell>
          <cell r="J222">
            <v>426.89</v>
          </cell>
          <cell r="K222">
            <v>426.89</v>
          </cell>
        </row>
        <row r="223">
          <cell r="I223" t="str">
            <v>39-2-40.2/6875</v>
          </cell>
          <cell r="J223">
            <v>3373.1</v>
          </cell>
          <cell r="K223">
            <v>3373.1</v>
          </cell>
        </row>
        <row r="224">
          <cell r="I224" t="str">
            <v>39-2-40.2/7</v>
          </cell>
          <cell r="J224">
            <v>8654.37</v>
          </cell>
          <cell r="K224">
            <v>8654.37</v>
          </cell>
        </row>
        <row r="225">
          <cell r="I225" t="str">
            <v>39-2-40.2/721</v>
          </cell>
          <cell r="J225">
            <v>108.53</v>
          </cell>
          <cell r="K225">
            <v>108.53</v>
          </cell>
        </row>
        <row r="226">
          <cell r="I226" t="str">
            <v>39-2-40.2/722</v>
          </cell>
          <cell r="J226">
            <v>1561.8799999999999</v>
          </cell>
          <cell r="K226">
            <v>1561.8799999999999</v>
          </cell>
        </row>
        <row r="227">
          <cell r="I227" t="str">
            <v>39-2-40.2/724</v>
          </cell>
          <cell r="J227">
            <v>104.76</v>
          </cell>
          <cell r="K227">
            <v>104.76</v>
          </cell>
        </row>
        <row r="228">
          <cell r="I228" t="str">
            <v>39-2-40.2/7292</v>
          </cell>
          <cell r="J228">
            <v>2498.04</v>
          </cell>
          <cell r="K228">
            <v>2498.04</v>
          </cell>
        </row>
        <row r="229">
          <cell r="I229" t="str">
            <v>39-2-40.2/8</v>
          </cell>
          <cell r="J229">
            <v>18943.85</v>
          </cell>
          <cell r="K229">
            <v>18943.85</v>
          </cell>
        </row>
        <row r="230">
          <cell r="I230" t="str">
            <v>39-2-40.2/845</v>
          </cell>
          <cell r="J230">
            <v>3023.74</v>
          </cell>
          <cell r="K230">
            <v>3023.74</v>
          </cell>
        </row>
        <row r="231">
          <cell r="I231" t="str">
            <v>39-2-40.3/6506</v>
          </cell>
          <cell r="J231">
            <v>39981.41</v>
          </cell>
          <cell r="K231">
            <v>39981.41</v>
          </cell>
        </row>
        <row r="232">
          <cell r="I232" t="str">
            <v>39-2-40/1449</v>
          </cell>
          <cell r="J232">
            <v>13375.439999999999</v>
          </cell>
          <cell r="K232">
            <v>13375.439999999999</v>
          </cell>
        </row>
        <row r="233">
          <cell r="I233" t="str">
            <v>39-2-40/1500</v>
          </cell>
          <cell r="J233">
            <v>12475.88</v>
          </cell>
          <cell r="K233">
            <v>12475.88</v>
          </cell>
        </row>
        <row r="234">
          <cell r="I234" t="str">
            <v>39-2-40/6449</v>
          </cell>
          <cell r="J234">
            <v>50796.71</v>
          </cell>
          <cell r="K234">
            <v>50796.71</v>
          </cell>
        </row>
        <row r="235">
          <cell r="I235" t="str">
            <v>39-2-45/5098</v>
          </cell>
          <cell r="J235">
            <v>9466.02</v>
          </cell>
          <cell r="K235">
            <v>9466.02</v>
          </cell>
        </row>
        <row r="236">
          <cell r="I236" t="str">
            <v>39-2-61/1215</v>
          </cell>
          <cell r="J236">
            <v>288.34000000000003</v>
          </cell>
          <cell r="K236">
            <v>330.66</v>
          </cell>
        </row>
        <row r="237">
          <cell r="I237" t="str">
            <v>39-2-61/1317</v>
          </cell>
          <cell r="J237">
            <v>456.4</v>
          </cell>
          <cell r="K237">
            <v>456.4</v>
          </cell>
        </row>
        <row r="238">
          <cell r="I238" t="str">
            <v>39-2-61/1401</v>
          </cell>
          <cell r="J238">
            <v>1089.02</v>
          </cell>
          <cell r="K238">
            <v>1089.02</v>
          </cell>
        </row>
        <row r="239">
          <cell r="I239" t="str">
            <v>39-2-61/1620</v>
          </cell>
          <cell r="J239">
            <v>750.93</v>
          </cell>
          <cell r="K239">
            <v>1369.6399999999999</v>
          </cell>
        </row>
        <row r="240">
          <cell r="I240" t="str">
            <v>39-2-61/2597</v>
          </cell>
          <cell r="J240">
            <v>107.29</v>
          </cell>
          <cell r="K240">
            <v>107.29</v>
          </cell>
        </row>
        <row r="241">
          <cell r="I241" t="str">
            <v>39-2-61/2994</v>
          </cell>
          <cell r="J241">
            <v>257.87</v>
          </cell>
          <cell r="K241">
            <v>290.14</v>
          </cell>
        </row>
        <row r="242">
          <cell r="I242" t="str">
            <v>39-2-61/3426</v>
          </cell>
          <cell r="J242">
            <v>9958.16</v>
          </cell>
          <cell r="K242">
            <v>9958.16</v>
          </cell>
        </row>
        <row r="243">
          <cell r="I243" t="str">
            <v>39-2-61/3480</v>
          </cell>
          <cell r="J243">
            <v>153.8</v>
          </cell>
          <cell r="K243">
            <v>153.8</v>
          </cell>
        </row>
        <row r="244">
          <cell r="I244" t="str">
            <v>39-2-61/3872</v>
          </cell>
          <cell r="J244">
            <v>3160.52</v>
          </cell>
          <cell r="K244">
            <v>3160.52</v>
          </cell>
        </row>
        <row r="245">
          <cell r="I245" t="str">
            <v>39-2-61/389</v>
          </cell>
          <cell r="J245">
            <v>272.66</v>
          </cell>
          <cell r="K245">
            <v>272.66</v>
          </cell>
        </row>
        <row r="246">
          <cell r="I246" t="str">
            <v>39-2-61/4500</v>
          </cell>
          <cell r="J246">
            <v>129.93</v>
          </cell>
          <cell r="K246">
            <v>129.93</v>
          </cell>
        </row>
        <row r="247">
          <cell r="I247" t="str">
            <v>39-2-61/4568</v>
          </cell>
          <cell r="J247">
            <v>105.86</v>
          </cell>
          <cell r="K247">
            <v>193.09</v>
          </cell>
        </row>
        <row r="248">
          <cell r="I248" t="str">
            <v>39-2-61/4569</v>
          </cell>
          <cell r="J248">
            <v>67.27</v>
          </cell>
          <cell r="K248">
            <v>67.27</v>
          </cell>
        </row>
        <row r="249">
          <cell r="I249" t="str">
            <v>39-2-61/4715</v>
          </cell>
          <cell r="J249">
            <v>139.54000000000002</v>
          </cell>
          <cell r="K249">
            <v>139.54000000000002</v>
          </cell>
        </row>
        <row r="250">
          <cell r="I250" t="str">
            <v>39-2-61/64</v>
          </cell>
          <cell r="J250">
            <v>5.2</v>
          </cell>
          <cell r="K250">
            <v>5.2</v>
          </cell>
        </row>
        <row r="251">
          <cell r="I251" t="str">
            <v>39-2-61/7085</v>
          </cell>
          <cell r="J251">
            <v>96.1</v>
          </cell>
          <cell r="K251">
            <v>106.4</v>
          </cell>
        </row>
        <row r="252">
          <cell r="I252" t="str">
            <v>39-2-61/752</v>
          </cell>
          <cell r="J252">
            <v>25.5</v>
          </cell>
          <cell r="K252">
            <v>46.510000000000005</v>
          </cell>
        </row>
        <row r="253">
          <cell r="I253" t="str">
            <v>39-2-61/753</v>
          </cell>
          <cell r="J253">
            <v>8498.83</v>
          </cell>
          <cell r="K253">
            <v>8498.83</v>
          </cell>
        </row>
        <row r="254">
          <cell r="I254" t="str">
            <v>39-2-61/946</v>
          </cell>
          <cell r="J254">
            <v>653.0899999999999</v>
          </cell>
          <cell r="K254">
            <v>723.1199999999999</v>
          </cell>
        </row>
        <row r="255">
          <cell r="I255" t="str">
            <v>39-2-61/952</v>
          </cell>
          <cell r="J255">
            <v>0.47</v>
          </cell>
          <cell r="K255">
            <v>0.47</v>
          </cell>
        </row>
        <row r="256">
          <cell r="I256" t="str">
            <v>4.2.5-05/14196</v>
          </cell>
          <cell r="J256">
            <v>143507.2</v>
          </cell>
          <cell r="K256">
            <v>1178519.31</v>
          </cell>
        </row>
        <row r="257">
          <cell r="I257" t="str">
            <v>4.2.5-05/15115</v>
          </cell>
          <cell r="J257">
            <v>0</v>
          </cell>
          <cell r="K257">
            <v>41709.96</v>
          </cell>
        </row>
        <row r="258">
          <cell r="I258" t="str">
            <v>4.2.5-09/1418</v>
          </cell>
          <cell r="J258">
            <v>0</v>
          </cell>
          <cell r="K258">
            <v>682.04</v>
          </cell>
        </row>
        <row r="259">
          <cell r="I259" t="str">
            <v>4.2.5-09/14368</v>
          </cell>
          <cell r="J259">
            <v>10021.61</v>
          </cell>
          <cell r="K259">
            <v>66810.70999999999</v>
          </cell>
        </row>
        <row r="260">
          <cell r="I260" t="str">
            <v>4.2.5-09/15092</v>
          </cell>
          <cell r="J260">
            <v>66554.23</v>
          </cell>
          <cell r="K260">
            <v>80000</v>
          </cell>
        </row>
        <row r="261">
          <cell r="I261" t="str">
            <v>4.2.5-09/2966</v>
          </cell>
          <cell r="J261">
            <v>0</v>
          </cell>
          <cell r="K261">
            <v>5948.58</v>
          </cell>
        </row>
        <row r="262">
          <cell r="I262" t="str">
            <v>4.2.5-09/3304</v>
          </cell>
          <cell r="J262">
            <v>2181.78</v>
          </cell>
          <cell r="K262">
            <v>14545.230000000001</v>
          </cell>
        </row>
        <row r="263">
          <cell r="I263" t="str">
            <v>4.2.5-09/3381</v>
          </cell>
          <cell r="J263">
            <v>0</v>
          </cell>
          <cell r="K263">
            <v>47536.08</v>
          </cell>
        </row>
        <row r="264">
          <cell r="I264" t="str">
            <v>4.2.5-09/4620</v>
          </cell>
          <cell r="J264">
            <v>0</v>
          </cell>
          <cell r="K264">
            <v>8495.55</v>
          </cell>
        </row>
        <row r="265">
          <cell r="I265" t="str">
            <v>4.2.5-09/4694</v>
          </cell>
          <cell r="J265">
            <v>0</v>
          </cell>
          <cell r="K265">
            <v>7490.92</v>
          </cell>
        </row>
        <row r="266">
          <cell r="I266" t="str">
            <v>4.2.5-09/607</v>
          </cell>
          <cell r="J266">
            <v>833.86</v>
          </cell>
          <cell r="K266">
            <v>1502.89</v>
          </cell>
        </row>
        <row r="267">
          <cell r="I267" t="str">
            <v>4.2.5-09/8807</v>
          </cell>
          <cell r="J267">
            <v>2665.17</v>
          </cell>
          <cell r="K267">
            <v>0</v>
          </cell>
        </row>
        <row r="268">
          <cell r="I268" t="str">
            <v>4.2.5-09/9744</v>
          </cell>
          <cell r="J268">
            <v>0</v>
          </cell>
          <cell r="K268">
            <v>4550.19</v>
          </cell>
        </row>
        <row r="269">
          <cell r="I269" t="str">
            <v>4.2.5-09/9946</v>
          </cell>
          <cell r="J269">
            <v>1135.05</v>
          </cell>
          <cell r="K269">
            <v>8567.88</v>
          </cell>
        </row>
        <row r="270">
          <cell r="I270" t="str">
            <v>5-1.1/1350SF</v>
          </cell>
          <cell r="J270">
            <v>537.17</v>
          </cell>
          <cell r="K270">
            <v>537.17</v>
          </cell>
        </row>
        <row r="271">
          <cell r="I271" t="str">
            <v>5-10-2.1/4361</v>
          </cell>
          <cell r="J271">
            <v>3534.95</v>
          </cell>
          <cell r="K271">
            <v>3534.95</v>
          </cell>
        </row>
        <row r="272">
          <cell r="I272" t="str">
            <v>5-10-2.1/5111</v>
          </cell>
          <cell r="J272">
            <v>2088.81</v>
          </cell>
          <cell r="K272">
            <v>2088.81</v>
          </cell>
        </row>
        <row r="273">
          <cell r="I273" t="str">
            <v>5-10-2.1/5687</v>
          </cell>
          <cell r="J273">
            <v>5091.56</v>
          </cell>
          <cell r="K273">
            <v>5091.56</v>
          </cell>
        </row>
        <row r="274">
          <cell r="I274" t="str">
            <v>5-10-2.3/12652</v>
          </cell>
          <cell r="J274">
            <v>8400.4</v>
          </cell>
          <cell r="K274">
            <v>8400.4</v>
          </cell>
        </row>
        <row r="275">
          <cell r="I275" t="str">
            <v>5-10-2.3/13274</v>
          </cell>
          <cell r="J275">
            <v>4868.32</v>
          </cell>
          <cell r="K275">
            <v>4868.32</v>
          </cell>
        </row>
        <row r="276">
          <cell r="I276" t="str">
            <v>5-10-2.3/4190</v>
          </cell>
          <cell r="J276">
            <v>1335.99</v>
          </cell>
          <cell r="K276">
            <v>1335.99</v>
          </cell>
        </row>
        <row r="277">
          <cell r="I277" t="str">
            <v>5-10-2.3/4360</v>
          </cell>
          <cell r="J277">
            <v>5492.99</v>
          </cell>
          <cell r="K277">
            <v>5492.99</v>
          </cell>
        </row>
        <row r="278">
          <cell r="I278" t="str">
            <v>5-10-2.3/7663</v>
          </cell>
          <cell r="J278">
            <v>1533.94</v>
          </cell>
          <cell r="K278">
            <v>1533.94</v>
          </cell>
        </row>
        <row r="279">
          <cell r="I279" t="str">
            <v>5-10-2.3/9718</v>
          </cell>
          <cell r="J279">
            <v>7630.48</v>
          </cell>
          <cell r="K279">
            <v>7630.48</v>
          </cell>
        </row>
        <row r="280">
          <cell r="I280" t="str">
            <v>5-10-2.4/5611</v>
          </cell>
          <cell r="J280">
            <v>18340.94</v>
          </cell>
          <cell r="K280">
            <v>18340.94</v>
          </cell>
        </row>
        <row r="281">
          <cell r="I281" t="str">
            <v>5-10-2.5/8224</v>
          </cell>
          <cell r="J281">
            <v>376318.1</v>
          </cell>
          <cell r="K281">
            <v>376318.1</v>
          </cell>
        </row>
        <row r="282">
          <cell r="I282" t="str">
            <v>5-10-2.8/10606</v>
          </cell>
          <cell r="J282">
            <v>4389.54</v>
          </cell>
          <cell r="K282">
            <v>4389.54</v>
          </cell>
        </row>
        <row r="283">
          <cell r="I283" t="str">
            <v>5-10-2.8/4313</v>
          </cell>
          <cell r="J283">
            <v>35809.18</v>
          </cell>
          <cell r="K283">
            <v>35809.18</v>
          </cell>
        </row>
        <row r="284">
          <cell r="I284" t="str">
            <v>5-10-2.8/6900</v>
          </cell>
          <cell r="J284">
            <v>1559.59</v>
          </cell>
          <cell r="K284">
            <v>1559.59</v>
          </cell>
        </row>
        <row r="285">
          <cell r="I285" t="str">
            <v>5-10-2.8/8061</v>
          </cell>
          <cell r="J285">
            <v>1498.87</v>
          </cell>
          <cell r="K285">
            <v>1498.87</v>
          </cell>
        </row>
        <row r="286">
          <cell r="I286" t="str">
            <v>5-4.6/8678</v>
          </cell>
          <cell r="J286">
            <v>6456.3099999999995</v>
          </cell>
          <cell r="K286">
            <v>6456.3099999999995</v>
          </cell>
        </row>
        <row r="287">
          <cell r="I287" t="str">
            <v>5-5.2.1/8167</v>
          </cell>
          <cell r="J287">
            <v>7716.89</v>
          </cell>
          <cell r="K287">
            <v>2000</v>
          </cell>
        </row>
        <row r="288">
          <cell r="I288" t="str">
            <v>5-5.3.1/2721</v>
          </cell>
          <cell r="J288">
            <v>5387.54</v>
          </cell>
          <cell r="K288">
            <v>5387.54</v>
          </cell>
        </row>
        <row r="289">
          <cell r="I289" t="str">
            <v>5-5.3.1/5504</v>
          </cell>
          <cell r="J289">
            <v>5183.47</v>
          </cell>
          <cell r="K289">
            <v>5183.47</v>
          </cell>
        </row>
        <row r="290">
          <cell r="I290" t="str">
            <v>5-5.3.1/6235</v>
          </cell>
          <cell r="J290">
            <v>791.98</v>
          </cell>
          <cell r="K290">
            <v>791.98</v>
          </cell>
        </row>
        <row r="291">
          <cell r="I291" t="str">
            <v>5-5.5.1/1783</v>
          </cell>
          <cell r="J291">
            <v>67640</v>
          </cell>
          <cell r="K291">
            <v>67640</v>
          </cell>
        </row>
        <row r="292">
          <cell r="I292" t="str">
            <v>7.3-5.2/1477SF</v>
          </cell>
          <cell r="J292">
            <v>1050000</v>
          </cell>
          <cell r="K292">
            <v>1050000</v>
          </cell>
        </row>
        <row r="293">
          <cell r="I293" t="str">
            <v>7.3-5.2/5450SF</v>
          </cell>
          <cell r="J293">
            <v>14000</v>
          </cell>
          <cell r="K293">
            <v>14000</v>
          </cell>
        </row>
        <row r="294">
          <cell r="I294" t="str">
            <v>8.-30/3784/2878</v>
          </cell>
          <cell r="J294">
            <v>2918.52</v>
          </cell>
          <cell r="K294">
            <v>2918.52</v>
          </cell>
        </row>
        <row r="295">
          <cell r="I295" t="str">
            <v>8.-30/3785/2956</v>
          </cell>
          <cell r="J295">
            <v>5106.39</v>
          </cell>
          <cell r="K295">
            <v>5106.39</v>
          </cell>
        </row>
        <row r="296">
          <cell r="I296" t="str">
            <v>8.-30/4341/2877</v>
          </cell>
          <cell r="J296">
            <v>766.88</v>
          </cell>
          <cell r="K296">
            <v>766.88</v>
          </cell>
        </row>
        <row r="297">
          <cell r="I297" t="str">
            <v>8.-30/4829/3245</v>
          </cell>
          <cell r="J297">
            <v>3121.86</v>
          </cell>
          <cell r="K297">
            <v>3121.86</v>
          </cell>
        </row>
        <row r="298">
          <cell r="I298" t="str">
            <v>8.8-30/444/7000</v>
          </cell>
          <cell r="J298">
            <v>2405.65</v>
          </cell>
          <cell r="K298">
            <v>2405.65</v>
          </cell>
        </row>
        <row r="299">
          <cell r="I299" t="str">
            <v>8-30/4203/2958</v>
          </cell>
          <cell r="J299">
            <v>1000</v>
          </cell>
          <cell r="K299">
            <v>1000</v>
          </cell>
        </row>
        <row r="300">
          <cell r="I300" t="str">
            <v>8-30/4417/2876</v>
          </cell>
          <cell r="J300">
            <v>871.2</v>
          </cell>
          <cell r="K300">
            <v>871.2</v>
          </cell>
        </row>
        <row r="301">
          <cell r="I301" t="str">
            <v>8-30/6417/3454</v>
          </cell>
          <cell r="J301">
            <v>1977.15</v>
          </cell>
          <cell r="K301">
            <v>1977.15</v>
          </cell>
        </row>
        <row r="302">
          <cell r="I302" t="str">
            <v>9</v>
          </cell>
          <cell r="J302">
            <v>1293.6</v>
          </cell>
          <cell r="K302">
            <v>1293.6</v>
          </cell>
        </row>
        <row r="303">
          <cell r="I303" t="str">
            <v>9.2-1.2/9025SF</v>
          </cell>
          <cell r="J303">
            <v>48825</v>
          </cell>
          <cell r="K303">
            <v>48825</v>
          </cell>
        </row>
        <row r="304">
          <cell r="I304" t="str">
            <v>9.6-1.3/4881SF</v>
          </cell>
          <cell r="J304">
            <v>17.77</v>
          </cell>
          <cell r="K304">
            <v>17.77</v>
          </cell>
        </row>
        <row r="305">
          <cell r="I305" t="str">
            <v>9-09/268/10</v>
          </cell>
          <cell r="J305">
            <v>4559.82</v>
          </cell>
          <cell r="K305">
            <v>4559.82</v>
          </cell>
        </row>
        <row r="306">
          <cell r="I306" t="str">
            <v>9-09/381</v>
          </cell>
          <cell r="J306">
            <v>24337.6</v>
          </cell>
          <cell r="K306">
            <v>24337.6</v>
          </cell>
        </row>
        <row r="307">
          <cell r="I307" t="str">
            <v>Apliec. MP apst. VARAM/2011/3DP/KF/23</v>
          </cell>
          <cell r="J307">
            <v>223.65</v>
          </cell>
          <cell r="K307">
            <v>1728.8100000000002</v>
          </cell>
        </row>
        <row r="308">
          <cell r="I308" t="str">
            <v>Apliec. MP apst. VARAM/2011/3DP/KF/24</v>
          </cell>
          <cell r="J308">
            <v>0.93</v>
          </cell>
          <cell r="K308">
            <v>18.05</v>
          </cell>
        </row>
        <row r="309">
          <cell r="I309" t="str">
            <v>Apliec. MP apst. VARAM/2011/3DP/KF/25</v>
          </cell>
          <cell r="J309">
            <v>0.93</v>
          </cell>
          <cell r="K309">
            <v>18.05</v>
          </cell>
        </row>
        <row r="310">
          <cell r="I310" t="str">
            <v>Apliec. MP. apst. VARAM/2011/3DP/KF/21</v>
          </cell>
          <cell r="J310">
            <v>0.69</v>
          </cell>
          <cell r="K310">
            <v>21.830000000000002</v>
          </cell>
        </row>
        <row r="311">
          <cell r="I311" t="str">
            <v>Apliec.MP apst. VARAM/2011/3DP/KF/19</v>
          </cell>
          <cell r="J311">
            <v>3.43</v>
          </cell>
          <cell r="K311">
            <v>108.29</v>
          </cell>
        </row>
        <row r="312">
          <cell r="I312" t="str">
            <v>Apliec.MP apst. VARAM/2011/3DP/KF/20</v>
          </cell>
          <cell r="J312">
            <v>22.13</v>
          </cell>
          <cell r="K312">
            <v>698.63</v>
          </cell>
        </row>
        <row r="313">
          <cell r="I313" t="str">
            <v>Apliec.MP apst. VARAM/2011/3DP/KF/22</v>
          </cell>
          <cell r="J313">
            <v>18.25</v>
          </cell>
          <cell r="K313">
            <v>576.36</v>
          </cell>
        </row>
        <row r="314">
          <cell r="I314" t="str">
            <v>Apliecinājums MP apst. VARAM//2011/3DP/KF/18</v>
          </cell>
          <cell r="J314">
            <v>247.23</v>
          </cell>
          <cell r="K314">
            <v>7805.95</v>
          </cell>
        </row>
        <row r="315">
          <cell r="I315" t="str">
            <v>b/n</v>
          </cell>
          <cell r="J315">
            <v>1698.27</v>
          </cell>
          <cell r="K315">
            <v>1698.27</v>
          </cell>
        </row>
        <row r="316">
          <cell r="I316" t="str">
            <v>CFLA/2008/TP/1,2,3.DP/ESF,ERAF,KF/12</v>
          </cell>
          <cell r="J316">
            <v>5063.34</v>
          </cell>
          <cell r="K316">
            <v>5207.81</v>
          </cell>
        </row>
        <row r="317">
          <cell r="I317" t="str">
            <v>CFLA/2008/TP/1,2,3.DP/ESF,ERAF/11</v>
          </cell>
          <cell r="J317">
            <v>703.56</v>
          </cell>
          <cell r="K317">
            <v>703.56</v>
          </cell>
        </row>
        <row r="318">
          <cell r="I318" t="str">
            <v>CFLA/2008/TP/1,2,3.DP/ESF,ERAF/8</v>
          </cell>
          <cell r="J318">
            <v>32275.2</v>
          </cell>
          <cell r="K318">
            <v>32275.2</v>
          </cell>
        </row>
        <row r="319">
          <cell r="I319" t="str">
            <v>CFLA/2008/TP/1,3.DP/ESF,ERAF/6</v>
          </cell>
          <cell r="J319">
            <v>28.8</v>
          </cell>
          <cell r="K319">
            <v>28.8</v>
          </cell>
        </row>
        <row r="320">
          <cell r="I320" t="str">
            <v>CFLA/2008/TP/1,3.DP/ESF,ERAF/7</v>
          </cell>
          <cell r="J320">
            <v>3160.74</v>
          </cell>
          <cell r="K320">
            <v>3160.74</v>
          </cell>
        </row>
        <row r="321">
          <cell r="I321" t="str">
            <v>CFLA/2008/TP/1.DP/ESF/2</v>
          </cell>
          <cell r="J321">
            <v>546.87</v>
          </cell>
          <cell r="K321">
            <v>546.87</v>
          </cell>
        </row>
        <row r="322">
          <cell r="I322" t="str">
            <v>CFLA/2008/TP/3.DP/ERAF,KF/1</v>
          </cell>
          <cell r="J322">
            <v>402.98</v>
          </cell>
          <cell r="K322">
            <v>694.9000000000001</v>
          </cell>
        </row>
        <row r="323">
          <cell r="I323" t="str">
            <v>CFLA/2009/TP/1,2,3.DP/ESF,ERAF,KF/17</v>
          </cell>
          <cell r="J323">
            <v>5.569999999999999</v>
          </cell>
          <cell r="K323">
            <v>5.749999999999999</v>
          </cell>
        </row>
        <row r="324">
          <cell r="I324" t="str">
            <v>CFLA/2009/TP/1,2,3.DP/ESF,ERAF,KF/22</v>
          </cell>
          <cell r="J324">
            <v>4888.3099999999995</v>
          </cell>
          <cell r="K324">
            <v>5499.99</v>
          </cell>
        </row>
        <row r="325">
          <cell r="I325" t="str">
            <v>CFLA/2009/TP/1,2,3.DP/ESF,ERAF,KF/26</v>
          </cell>
          <cell r="J325">
            <v>399.42</v>
          </cell>
          <cell r="K325">
            <v>419.14</v>
          </cell>
        </row>
        <row r="326">
          <cell r="I326" t="str">
            <v>CFLA/2009/TP/1,2,3.DP/ESF,ERAF,KF/29</v>
          </cell>
          <cell r="J326">
            <v>1108.92</v>
          </cell>
          <cell r="K326">
            <v>1247.68</v>
          </cell>
        </row>
        <row r="327">
          <cell r="I327" t="str">
            <v>CFLA/2009/TP/1,2,3.DP/ESF,ERAF,KF/30</v>
          </cell>
          <cell r="J327">
            <v>378.58000000000004</v>
          </cell>
          <cell r="K327">
            <v>425.95000000000005</v>
          </cell>
        </row>
        <row r="328">
          <cell r="I328" t="str">
            <v>CFLA/2009/TP/1,2,3.DP/ESF,ERAF,KF/33</v>
          </cell>
          <cell r="J328">
            <v>498.83000000000004</v>
          </cell>
          <cell r="K328">
            <v>561.25</v>
          </cell>
        </row>
        <row r="329">
          <cell r="I329" t="str">
            <v>CFLA/2009/TP/1,2,3.DP/ESF,ERAF,KF/39</v>
          </cell>
          <cell r="J329">
            <v>137.21</v>
          </cell>
          <cell r="K329">
            <v>154.37</v>
          </cell>
        </row>
        <row r="330">
          <cell r="I330" t="str">
            <v>CFLA/2009/TP/1,2,3.DP/ESF,ERAF,KF/4</v>
          </cell>
          <cell r="J330">
            <v>314.32000000000005</v>
          </cell>
          <cell r="K330">
            <v>353.65000000000003</v>
          </cell>
        </row>
        <row r="331">
          <cell r="I331" t="str">
            <v>CFLA/2009/TP/1,2,3.DP/ESF,ERAF,KF/40</v>
          </cell>
          <cell r="J331">
            <v>1529.44</v>
          </cell>
          <cell r="K331">
            <v>1720.8200000000002</v>
          </cell>
        </row>
        <row r="332">
          <cell r="I332" t="str">
            <v>CFLA/2009/TP/1,2,3.DP/ESF,ERAF,KF/42</v>
          </cell>
          <cell r="J332">
            <v>4016.2000000000003</v>
          </cell>
          <cell r="K332">
            <v>4130.790000000001</v>
          </cell>
        </row>
        <row r="333">
          <cell r="I333" t="str">
            <v>CFLA/2009/TP/1,2,3.DP/ESF,ERAF,KF/54</v>
          </cell>
          <cell r="J333">
            <v>1050.25</v>
          </cell>
          <cell r="K333">
            <v>1084.05</v>
          </cell>
        </row>
        <row r="334">
          <cell r="I334" t="str">
            <v>CFLA/2009/TP/1,2,3.DP/ESF,ERAF,KF/55</v>
          </cell>
          <cell r="J334">
            <v>0.54</v>
          </cell>
          <cell r="K334">
            <v>0.56</v>
          </cell>
        </row>
        <row r="335">
          <cell r="I335" t="str">
            <v>CFLA/2009/TP/1,2,3.DP/ESF,ERAF,KF/61</v>
          </cell>
          <cell r="J335">
            <v>99.11</v>
          </cell>
          <cell r="K335">
            <v>101.94</v>
          </cell>
        </row>
        <row r="336">
          <cell r="I336" t="str">
            <v>CFLA/2009/TP/1,2,3.DP/ESF,ERAF,KF/63</v>
          </cell>
          <cell r="J336">
            <v>13.67</v>
          </cell>
          <cell r="K336">
            <v>15.38</v>
          </cell>
        </row>
        <row r="337">
          <cell r="I337" t="str">
            <v>CFLA/2009/TP/1,2,3.DP/ESF,ERAF,KF/72</v>
          </cell>
          <cell r="J337">
            <v>279.62</v>
          </cell>
          <cell r="K337">
            <v>287.59999999999997</v>
          </cell>
        </row>
        <row r="338">
          <cell r="I338" t="str">
            <v>CFLA/2009/TP/1,2,3.DP/ESF,ERAF,KF/75</v>
          </cell>
          <cell r="J338">
            <v>151.65</v>
          </cell>
          <cell r="K338">
            <v>170.63</v>
          </cell>
        </row>
        <row r="339">
          <cell r="I339" t="str">
            <v>CFLA/2009/TP/1,2,3.DP/ESF,ERAF,KF/83</v>
          </cell>
          <cell r="J339">
            <v>5.390000000000001</v>
          </cell>
          <cell r="K339">
            <v>6.07</v>
          </cell>
        </row>
        <row r="340">
          <cell r="I340" t="str">
            <v>CFLA/2009/TP/1,2,3.DP/ESF,ERAF,KF/84</v>
          </cell>
          <cell r="J340">
            <v>24.479999999999997</v>
          </cell>
          <cell r="K340">
            <v>25.169999999999998</v>
          </cell>
        </row>
        <row r="341">
          <cell r="I341" t="str">
            <v>CFLA/2009/TP/1,2,3.DP/ESF,ERAF,KF/85</v>
          </cell>
          <cell r="J341">
            <v>991.86</v>
          </cell>
          <cell r="K341">
            <v>1115.97</v>
          </cell>
        </row>
        <row r="342">
          <cell r="I342" t="str">
            <v>CFLA/2009/TP/1,2,3.DP/ESF,ERAF/36</v>
          </cell>
          <cell r="J342">
            <v>2623.68</v>
          </cell>
          <cell r="K342">
            <v>2623.68</v>
          </cell>
        </row>
        <row r="343">
          <cell r="I343" t="str">
            <v>CFLA/2009/TP/1,2,3.DP/ESF,ERAF/65</v>
          </cell>
          <cell r="J343">
            <v>2060.96</v>
          </cell>
          <cell r="K343">
            <v>2060.96</v>
          </cell>
        </row>
        <row r="344">
          <cell r="I344" t="str">
            <v>CFLA/2009/TP/1,2,3.DP/ESF,ERAF/81</v>
          </cell>
          <cell r="J344">
            <v>2305.93</v>
          </cell>
          <cell r="K344">
            <v>2305.93</v>
          </cell>
        </row>
        <row r="345">
          <cell r="I345" t="str">
            <v>CFLA/2009/TP/1,2,3.DP/ESF,ERAF/82</v>
          </cell>
          <cell r="J345">
            <v>1045.62</v>
          </cell>
          <cell r="K345">
            <v>1045.62</v>
          </cell>
        </row>
        <row r="346">
          <cell r="I346" t="str">
            <v>CFLA/2009/TP/1,3.DP/ESF,ERAF/1</v>
          </cell>
          <cell r="J346">
            <v>84.09</v>
          </cell>
          <cell r="K346">
            <v>84.09</v>
          </cell>
        </row>
        <row r="347">
          <cell r="I347" t="str">
            <v>CFLA/2009/TP/1,3.DP/ESF,ERAF/2</v>
          </cell>
          <cell r="J347">
            <v>3528.24</v>
          </cell>
          <cell r="K347">
            <v>3528.24</v>
          </cell>
        </row>
        <row r="348">
          <cell r="I348" t="str">
            <v>CFLA/2009/TP/1,3.DP/ESF,ERAF/28</v>
          </cell>
          <cell r="J348">
            <v>0.27</v>
          </cell>
          <cell r="K348">
            <v>0.27</v>
          </cell>
        </row>
        <row r="349">
          <cell r="I349" t="str">
            <v>CFLA/2009/TP/1,3.DP/ESF,ERAF/64</v>
          </cell>
          <cell r="J349">
            <v>6.84</v>
          </cell>
          <cell r="K349">
            <v>6.84</v>
          </cell>
        </row>
        <row r="350">
          <cell r="I350" t="str">
            <v>CFLA/2009/TP/1,3.DP/ESF,ERAF/73</v>
          </cell>
          <cell r="J350">
            <v>3.2600000000000002</v>
          </cell>
          <cell r="K350">
            <v>3.2600000000000002</v>
          </cell>
        </row>
        <row r="351">
          <cell r="I351" t="str">
            <v>CFLA/2009/TP/1,3.DP/ESF,ERAF/79</v>
          </cell>
          <cell r="J351">
            <v>2.5</v>
          </cell>
          <cell r="K351">
            <v>2.5</v>
          </cell>
        </row>
        <row r="352">
          <cell r="I352" t="str">
            <v>CFLA/2009/TP/1,3.DP/ESF,ERAF/90</v>
          </cell>
          <cell r="J352">
            <v>11.61</v>
          </cell>
          <cell r="K352">
            <v>11.61</v>
          </cell>
        </row>
        <row r="353">
          <cell r="I353" t="str">
            <v>CFLA/2009/TP/1.DP/ESF/15</v>
          </cell>
          <cell r="J353">
            <v>49.12</v>
          </cell>
          <cell r="K353">
            <v>49.12</v>
          </cell>
        </row>
        <row r="354">
          <cell r="I354" t="str">
            <v>CFLA/2009/TP/1.DP/ESF/16</v>
          </cell>
          <cell r="J354">
            <v>1588.36</v>
          </cell>
          <cell r="K354">
            <v>1588.36</v>
          </cell>
        </row>
        <row r="355">
          <cell r="I355" t="str">
            <v>CFLA/2009/TP/1.DP/ESF/49</v>
          </cell>
          <cell r="J355">
            <v>356.58</v>
          </cell>
          <cell r="K355">
            <v>356.58</v>
          </cell>
        </row>
        <row r="356">
          <cell r="I356" t="str">
            <v>CFLA/2009/TP/1.DP/ESF/56</v>
          </cell>
          <cell r="J356">
            <v>119.08</v>
          </cell>
          <cell r="K356">
            <v>119.08</v>
          </cell>
        </row>
        <row r="357">
          <cell r="I357" t="str">
            <v>CFLA/2009/TP/1.DP/ESF/74</v>
          </cell>
          <cell r="J357">
            <v>24.71</v>
          </cell>
          <cell r="K357">
            <v>24.71</v>
          </cell>
        </row>
        <row r="358">
          <cell r="I358" t="str">
            <v>CFLA/2009/TP/1.DP/ESF/76</v>
          </cell>
          <cell r="J358">
            <v>324.89</v>
          </cell>
          <cell r="K358">
            <v>324.89</v>
          </cell>
        </row>
        <row r="359">
          <cell r="I359" t="str">
            <v>CFLA/2009/TP/1.DP/ESF/78</v>
          </cell>
          <cell r="J359">
            <v>39.75</v>
          </cell>
          <cell r="K359">
            <v>39.75</v>
          </cell>
        </row>
        <row r="360">
          <cell r="I360" t="str">
            <v>CFLA/2009/TP/1.DP/ESF/89</v>
          </cell>
          <cell r="J360">
            <v>38.4</v>
          </cell>
          <cell r="K360">
            <v>38.4</v>
          </cell>
        </row>
        <row r="361">
          <cell r="I361" t="str">
            <v>CFLA/2009/TP/3.DP/ERAF,KF/3</v>
          </cell>
          <cell r="J361">
            <v>1140.72</v>
          </cell>
          <cell r="K361">
            <v>1852.13</v>
          </cell>
        </row>
        <row r="362">
          <cell r="I362" t="str">
            <v>CFLA/2009/TP/3.DP/ERAF,KF/53</v>
          </cell>
          <cell r="J362">
            <v>26.73</v>
          </cell>
          <cell r="K362">
            <v>46.09</v>
          </cell>
        </row>
        <row r="363">
          <cell r="I363" t="str">
            <v>CFLA/2009/TP/3.DP/ERAF/52</v>
          </cell>
          <cell r="J363">
            <v>25.89</v>
          </cell>
          <cell r="K363">
            <v>25.89</v>
          </cell>
        </row>
        <row r="364">
          <cell r="I364" t="str">
            <v>CFLA/2010/3DP/ERAF/22</v>
          </cell>
          <cell r="J364">
            <v>13304.080000000002</v>
          </cell>
          <cell r="K364">
            <v>13304.080000000002</v>
          </cell>
        </row>
        <row r="365">
          <cell r="I365" t="str">
            <v>CFLA/2010/3DP/ERAF/23</v>
          </cell>
          <cell r="J365">
            <v>6070.380000000001</v>
          </cell>
          <cell r="K365">
            <v>6070.380000000001</v>
          </cell>
        </row>
        <row r="366">
          <cell r="I366" t="str">
            <v>CFLA/2010/3DP/ERAF/33</v>
          </cell>
          <cell r="J366">
            <v>11150.76</v>
          </cell>
          <cell r="K366">
            <v>11150.76</v>
          </cell>
        </row>
        <row r="367">
          <cell r="I367" t="str">
            <v>CFLA/2010/TP/1,2,3.DP/ESF,ERAF,KF/1</v>
          </cell>
          <cell r="J367">
            <v>39.55</v>
          </cell>
          <cell r="K367">
            <v>44.49999999999999</v>
          </cell>
        </row>
        <row r="368">
          <cell r="I368" t="str">
            <v>CFLA/2010/TP/1,2,3.DP/ESF,ERAF,KF/15</v>
          </cell>
          <cell r="J368">
            <v>12.020000000000001</v>
          </cell>
          <cell r="K368">
            <v>12.360000000000001</v>
          </cell>
        </row>
        <row r="369">
          <cell r="I369" t="str">
            <v>CFLA/2010/TP/1,2,3.DP/ESF,ERAF/4</v>
          </cell>
          <cell r="J369">
            <v>38.04</v>
          </cell>
          <cell r="K369">
            <v>38.04</v>
          </cell>
        </row>
        <row r="370">
          <cell r="I370" t="str">
            <v>CFLA/2010/TP/1,2,3.DP/ESF,ERAF/KF/13</v>
          </cell>
          <cell r="J370">
            <v>0.27</v>
          </cell>
          <cell r="K370">
            <v>0.30000000000000004</v>
          </cell>
        </row>
        <row r="371">
          <cell r="I371" t="str">
            <v>CFLA/2010/TP/1,2,3.DP/ESF,ERAF/KF/14</v>
          </cell>
          <cell r="J371">
            <v>958.5</v>
          </cell>
          <cell r="K371">
            <v>1078.44</v>
          </cell>
        </row>
        <row r="372">
          <cell r="I372" t="str">
            <v>CFLA/2010/TP/1,2,3.DP/ESF,ERAF/KF/6</v>
          </cell>
          <cell r="J372">
            <v>2.6799999999999997</v>
          </cell>
          <cell r="K372">
            <v>3.0199999999999996</v>
          </cell>
        </row>
        <row r="373">
          <cell r="I373" t="str">
            <v>CFLA/2010/TP/1,2,3.DP/ESF,ERAF/KF/7</v>
          </cell>
          <cell r="J373">
            <v>26.01</v>
          </cell>
          <cell r="K373">
            <v>29.26</v>
          </cell>
        </row>
        <row r="374">
          <cell r="I374" t="str">
            <v>CFLA/2010/TP/1,2,3.DP/ESF/ERAF/12</v>
          </cell>
          <cell r="J374">
            <v>718.74</v>
          </cell>
          <cell r="K374">
            <v>718.74</v>
          </cell>
        </row>
        <row r="375">
          <cell r="I375" t="str">
            <v>CFLA/2010/TP/1,3.DP/ESF,ERAF/10</v>
          </cell>
          <cell r="J375">
            <v>380.93</v>
          </cell>
          <cell r="K375">
            <v>380.93</v>
          </cell>
        </row>
        <row r="376">
          <cell r="I376" t="str">
            <v>CFLA/2010/TP/1,3.DP/ESF,ERAF/16</v>
          </cell>
          <cell r="J376">
            <v>106.72</v>
          </cell>
          <cell r="K376">
            <v>106.72</v>
          </cell>
        </row>
        <row r="377">
          <cell r="I377" t="str">
            <v>CFLA/2010/TP/3.DP/ERAF/KF/11</v>
          </cell>
          <cell r="J377">
            <v>75.41</v>
          </cell>
          <cell r="K377">
            <v>130.04</v>
          </cell>
        </row>
        <row r="378">
          <cell r="I378" t="str">
            <v>CFLA/2010/TP/3.DP/ERAF/KF/8</v>
          </cell>
          <cell r="J378">
            <v>6.48</v>
          </cell>
          <cell r="K378">
            <v>11.170000000000002</v>
          </cell>
        </row>
        <row r="379">
          <cell r="I379" t="str">
            <v>CFLA/2011/3DP/ERAF/100</v>
          </cell>
          <cell r="J379">
            <v>3758.0699999999997</v>
          </cell>
          <cell r="K379">
            <v>3758.0699999999997</v>
          </cell>
        </row>
        <row r="380">
          <cell r="I380" t="str">
            <v>CFLA/2011/3DP/ERAF/23</v>
          </cell>
          <cell r="J380">
            <v>1779.6000000000001</v>
          </cell>
          <cell r="K380">
            <v>1779.6000000000001</v>
          </cell>
        </row>
        <row r="381">
          <cell r="I381" t="str">
            <v>CFLA/2011/3DP/ERAF/29</v>
          </cell>
          <cell r="J381">
            <v>2737.73</v>
          </cell>
          <cell r="K381">
            <v>2737.73</v>
          </cell>
        </row>
        <row r="382">
          <cell r="I382" t="str">
            <v>CFLA/2011/3DP/ERAF/30</v>
          </cell>
          <cell r="J382">
            <v>16005.29</v>
          </cell>
          <cell r="K382">
            <v>16005.29</v>
          </cell>
        </row>
        <row r="383">
          <cell r="I383" t="str">
            <v>CFLA/2011/3DP/ERAF/35</v>
          </cell>
          <cell r="J383">
            <v>9830.25</v>
          </cell>
          <cell r="K383">
            <v>9830.25</v>
          </cell>
        </row>
        <row r="384">
          <cell r="I384" t="str">
            <v>CFLA/2011/3DP/ERAF/40</v>
          </cell>
          <cell r="J384">
            <v>42.34</v>
          </cell>
          <cell r="K384">
            <v>42.34</v>
          </cell>
        </row>
        <row r="385">
          <cell r="I385" t="str">
            <v>CFLA/2011/3DP/ERAF/41</v>
          </cell>
          <cell r="J385">
            <v>164.49</v>
          </cell>
          <cell r="K385">
            <v>164.49</v>
          </cell>
        </row>
        <row r="386">
          <cell r="I386" t="str">
            <v>CFLA/2011/3DP/ERAF/42</v>
          </cell>
          <cell r="J386">
            <v>573.55</v>
          </cell>
          <cell r="K386">
            <v>573.55</v>
          </cell>
        </row>
        <row r="387">
          <cell r="I387" t="str">
            <v>CFLA/2011/3DP/ERAF/43</v>
          </cell>
          <cell r="J387">
            <v>6566.51</v>
          </cell>
          <cell r="K387">
            <v>6566.51</v>
          </cell>
        </row>
        <row r="388">
          <cell r="I388" t="str">
            <v>CFLA/2011/3DP/ERAF/44</v>
          </cell>
          <cell r="J388">
            <v>237.5</v>
          </cell>
          <cell r="K388">
            <v>237.5</v>
          </cell>
        </row>
        <row r="389">
          <cell r="I389" t="str">
            <v>CFLA/2011/3DP/ERAF/45</v>
          </cell>
          <cell r="J389">
            <v>149160.89</v>
          </cell>
          <cell r="K389">
            <v>149160.89</v>
          </cell>
        </row>
        <row r="390">
          <cell r="I390" t="str">
            <v>CFLA/2011/3DP/ERAF/46</v>
          </cell>
          <cell r="J390">
            <v>149345.85</v>
          </cell>
          <cell r="K390">
            <v>149345.85</v>
          </cell>
        </row>
        <row r="391">
          <cell r="I391" t="str">
            <v>CFLA/2011/3DP/ERAF/47</v>
          </cell>
          <cell r="J391">
            <v>7935.64</v>
          </cell>
          <cell r="K391">
            <v>7935.64</v>
          </cell>
        </row>
        <row r="392">
          <cell r="I392" t="str">
            <v>CFLA/2011/3DP/ERAF/48</v>
          </cell>
          <cell r="J392">
            <v>6174.16</v>
          </cell>
          <cell r="K392">
            <v>6174.16</v>
          </cell>
        </row>
        <row r="393">
          <cell r="I393" t="str">
            <v>CFLA/2011/3DP/ERAF/49</v>
          </cell>
          <cell r="J393">
            <v>149345.85</v>
          </cell>
          <cell r="K393">
            <v>149345.85</v>
          </cell>
        </row>
        <row r="394">
          <cell r="I394" t="str">
            <v>CFLA/2011/3DP/ERAF/50</v>
          </cell>
          <cell r="J394">
            <v>70.44</v>
          </cell>
          <cell r="K394">
            <v>70.44</v>
          </cell>
        </row>
        <row r="395">
          <cell r="I395" t="str">
            <v>CFLA/2011/3DP/ERAF/51</v>
          </cell>
          <cell r="J395">
            <v>2437.5</v>
          </cell>
          <cell r="K395">
            <v>2437.5</v>
          </cell>
        </row>
        <row r="396">
          <cell r="I396" t="str">
            <v>CFLA/2011/3DP/ERAF/52</v>
          </cell>
          <cell r="J396">
            <v>246</v>
          </cell>
          <cell r="K396">
            <v>246</v>
          </cell>
        </row>
        <row r="397">
          <cell r="I397" t="str">
            <v>CFLA/2011/3DP/ERAF/53</v>
          </cell>
          <cell r="J397">
            <v>159.33999999999997</v>
          </cell>
          <cell r="K397">
            <v>159.33999999999997</v>
          </cell>
        </row>
        <row r="398">
          <cell r="I398" t="str">
            <v>CFLA/2011/3DP/ERAF/54</v>
          </cell>
          <cell r="J398">
            <v>6837.9</v>
          </cell>
          <cell r="K398">
            <v>6837.9</v>
          </cell>
        </row>
        <row r="399">
          <cell r="I399" t="str">
            <v>CFLA/2011/3DP/ERAF/55, CFLA/2011/3DP/ERAF/56</v>
          </cell>
          <cell r="J399">
            <v>36191.29</v>
          </cell>
          <cell r="K399">
            <v>36191.29</v>
          </cell>
        </row>
        <row r="400">
          <cell r="I400" t="str">
            <v>CFLA/2011/3DP/ERAF/57</v>
          </cell>
          <cell r="J400">
            <v>1774.3</v>
          </cell>
          <cell r="K400">
            <v>1774.3</v>
          </cell>
        </row>
        <row r="401">
          <cell r="I401" t="str">
            <v>CFLA/2011/3DP/ERAF/58</v>
          </cell>
          <cell r="J401">
            <v>23856.68</v>
          </cell>
          <cell r="K401">
            <v>23856.68</v>
          </cell>
        </row>
        <row r="402">
          <cell r="I402" t="str">
            <v>CFLA/2011/3DP/ERAF/59</v>
          </cell>
          <cell r="J402">
            <v>156882.80000000002</v>
          </cell>
          <cell r="K402">
            <v>156882.80000000002</v>
          </cell>
        </row>
        <row r="403">
          <cell r="I403" t="str">
            <v>CFLA/2011/3DP/ERAF/60</v>
          </cell>
          <cell r="J403">
            <v>68030.2</v>
          </cell>
          <cell r="K403">
            <v>68030.2</v>
          </cell>
        </row>
        <row r="404">
          <cell r="I404" t="str">
            <v>CFLA/2011/3DP/ERAF/61</v>
          </cell>
          <cell r="J404">
            <v>133.83</v>
          </cell>
          <cell r="K404">
            <v>133.83</v>
          </cell>
        </row>
        <row r="405">
          <cell r="I405" t="str">
            <v>CFLA/2011/3DP/ERAF/64</v>
          </cell>
          <cell r="J405">
            <v>107699.31</v>
          </cell>
          <cell r="K405">
            <v>107699.31</v>
          </cell>
        </row>
        <row r="406">
          <cell r="I406" t="str">
            <v>CFLA/2011/3DP/ERAF/65</v>
          </cell>
          <cell r="J406">
            <v>245.52</v>
          </cell>
          <cell r="K406">
            <v>245.52</v>
          </cell>
        </row>
        <row r="407">
          <cell r="I407" t="str">
            <v>CFLA/2011/3DP/ERAF/66</v>
          </cell>
          <cell r="J407">
            <v>2571.14</v>
          </cell>
          <cell r="K407">
            <v>2571.15</v>
          </cell>
        </row>
        <row r="408">
          <cell r="I408" t="str">
            <v>CFLA/2011/3DP/ERAF/68</v>
          </cell>
          <cell r="J408">
            <v>26129.82</v>
          </cell>
          <cell r="K408">
            <v>26129.82</v>
          </cell>
        </row>
        <row r="409">
          <cell r="I409" t="str">
            <v>CFLA/2011/3DP/ERAF/69</v>
          </cell>
          <cell r="J409">
            <v>22186.64</v>
          </cell>
          <cell r="K409">
            <v>22186.64</v>
          </cell>
        </row>
        <row r="410">
          <cell r="I410" t="str">
            <v>CFLA/2011/3DP/ERAF/70</v>
          </cell>
          <cell r="J410">
            <v>1582.34</v>
          </cell>
          <cell r="K410">
            <v>1582.34</v>
          </cell>
        </row>
        <row r="411">
          <cell r="I411" t="str">
            <v>CFLA/2011/3DP/ERAF/71; CFLA/2011/3DP/ERAF/72</v>
          </cell>
          <cell r="J411">
            <v>35234.71000000001</v>
          </cell>
          <cell r="K411">
            <v>35234.71000000001</v>
          </cell>
        </row>
        <row r="412">
          <cell r="I412" t="str">
            <v>CFLA/2011/3DP/ERAF/73</v>
          </cell>
          <cell r="J412">
            <v>6635.41</v>
          </cell>
          <cell r="K412">
            <v>6635.41</v>
          </cell>
        </row>
        <row r="413">
          <cell r="I413" t="str">
            <v>CFLA/2011/3DP/ERAF/74</v>
          </cell>
          <cell r="J413">
            <v>5694.73</v>
          </cell>
          <cell r="K413">
            <v>5694.73</v>
          </cell>
        </row>
        <row r="414">
          <cell r="I414" t="str">
            <v>CFLA/2011/3DP/ERAF/75</v>
          </cell>
          <cell r="J414">
            <v>216.25</v>
          </cell>
          <cell r="K414">
            <v>216.25</v>
          </cell>
        </row>
        <row r="415">
          <cell r="I415" t="str">
            <v>CFLA/2011/3DP/ERAF/76</v>
          </cell>
          <cell r="J415">
            <v>216.25</v>
          </cell>
          <cell r="K415">
            <v>216.25</v>
          </cell>
        </row>
        <row r="416">
          <cell r="I416" t="str">
            <v>CFLA/2011/3DP/ERAF/77</v>
          </cell>
          <cell r="J416">
            <v>3401.91</v>
          </cell>
          <cell r="K416">
            <v>3401.91</v>
          </cell>
        </row>
        <row r="417">
          <cell r="I417" t="str">
            <v>CFLA/2011/3DP/ERAF/78; CFLA/2011/3DP/ERAF/86</v>
          </cell>
          <cell r="J417">
            <v>512.3</v>
          </cell>
          <cell r="K417">
            <v>512.3</v>
          </cell>
        </row>
        <row r="418">
          <cell r="I418" t="str">
            <v>CFLA/2011/3DP/ERAF/80</v>
          </cell>
          <cell r="J418">
            <v>729.6600000000001</v>
          </cell>
          <cell r="K418">
            <v>729.6600000000001</v>
          </cell>
        </row>
        <row r="419">
          <cell r="I419" t="str">
            <v>CFLA/2011/3DP/ERAF/81</v>
          </cell>
          <cell r="J419">
            <v>16969.95</v>
          </cell>
          <cell r="K419">
            <v>16969.95</v>
          </cell>
        </row>
        <row r="420">
          <cell r="I420" t="str">
            <v>CFLA/2011/3DP/ERAF/82</v>
          </cell>
          <cell r="J420">
            <v>30534.38</v>
          </cell>
          <cell r="K420">
            <v>30534.38</v>
          </cell>
        </row>
        <row r="421">
          <cell r="I421" t="str">
            <v>CFLA/2011/3DP/ERAF/83</v>
          </cell>
          <cell r="J421">
            <v>130.88</v>
          </cell>
          <cell r="K421">
            <v>130.88</v>
          </cell>
        </row>
        <row r="422">
          <cell r="I422" t="str">
            <v>CFLA/2011/3DP/ERAF/84</v>
          </cell>
          <cell r="J422">
            <v>3244.95</v>
          </cell>
          <cell r="K422">
            <v>3244.95</v>
          </cell>
        </row>
        <row r="423">
          <cell r="I423" t="str">
            <v>CFLA/2011/3DP/ERAF/85</v>
          </cell>
          <cell r="J423">
            <v>6946.0999999999985</v>
          </cell>
          <cell r="K423">
            <v>6946.0999999999985</v>
          </cell>
        </row>
        <row r="424">
          <cell r="I424" t="str">
            <v>CFLA/2011/3DP/ERAF/88</v>
          </cell>
          <cell r="J424">
            <v>15399.119999999999</v>
          </cell>
          <cell r="K424">
            <v>15399.119999999999</v>
          </cell>
        </row>
        <row r="425">
          <cell r="I425" t="str">
            <v>CFLA/2011/3DP/ERAF/89</v>
          </cell>
          <cell r="J425">
            <v>36134.26</v>
          </cell>
          <cell r="K425">
            <v>36134.26</v>
          </cell>
        </row>
        <row r="426">
          <cell r="I426" t="str">
            <v>CFLA/2011/3DP/ERAF/90</v>
          </cell>
          <cell r="J426">
            <v>579</v>
          </cell>
          <cell r="K426">
            <v>579</v>
          </cell>
        </row>
        <row r="427">
          <cell r="I427" t="str">
            <v>CFLA/2011/3DP/ERAF/91</v>
          </cell>
          <cell r="J427">
            <v>430.82</v>
          </cell>
          <cell r="K427">
            <v>430.82</v>
          </cell>
        </row>
        <row r="428">
          <cell r="I428" t="str">
            <v>CFLA/2011/3DP/ERAF/92</v>
          </cell>
          <cell r="J428">
            <v>55.1</v>
          </cell>
          <cell r="K428">
            <v>55.1</v>
          </cell>
        </row>
        <row r="429">
          <cell r="I429" t="str">
            <v>CFLA/2011/3DP/ERAF/93</v>
          </cell>
          <cell r="J429">
            <v>428.97999999999996</v>
          </cell>
          <cell r="K429">
            <v>428.97999999999996</v>
          </cell>
        </row>
        <row r="430">
          <cell r="I430" t="str">
            <v>CFLA/2011/3DP/ERAF/94</v>
          </cell>
          <cell r="J430">
            <v>344.52</v>
          </cell>
          <cell r="K430">
            <v>344.52</v>
          </cell>
        </row>
        <row r="431">
          <cell r="I431" t="str">
            <v>CFLA/2011/3DP/ERAF/95</v>
          </cell>
          <cell r="J431">
            <v>4922.11</v>
          </cell>
          <cell r="K431">
            <v>4922.11</v>
          </cell>
        </row>
        <row r="432">
          <cell r="I432" t="str">
            <v>CFLA/2011/3DP/ERAF/96</v>
          </cell>
          <cell r="J432">
            <v>1645.3999999999999</v>
          </cell>
          <cell r="K432">
            <v>1645.3999999999999</v>
          </cell>
        </row>
        <row r="433">
          <cell r="I433" t="str">
            <v>CFLA/2011/3DP/ERAF/97</v>
          </cell>
          <cell r="J433">
            <v>63039.14</v>
          </cell>
          <cell r="K433">
            <v>63039.14</v>
          </cell>
        </row>
        <row r="434">
          <cell r="I434" t="str">
            <v>CFLA/2011/3DP/ERAF/98</v>
          </cell>
          <cell r="J434">
            <v>2417.22</v>
          </cell>
          <cell r="K434">
            <v>2417.22</v>
          </cell>
        </row>
        <row r="435">
          <cell r="I435" t="str">
            <v>CFLA/2011/3DP/ERAF/99</v>
          </cell>
          <cell r="J435">
            <v>510.35</v>
          </cell>
          <cell r="K435">
            <v>510.35</v>
          </cell>
        </row>
        <row r="436">
          <cell r="I436" t="str">
            <v>CFLA/2011/TP/1,2,3.DP/ESF,ERAF,KF/1</v>
          </cell>
          <cell r="J436">
            <v>0.62</v>
          </cell>
          <cell r="K436">
            <v>0.7</v>
          </cell>
        </row>
        <row r="437">
          <cell r="I437" t="str">
            <v>CFLA/2011/TP/1,2,3.DP/ESF,ERAF,KF/11</v>
          </cell>
          <cell r="J437">
            <v>19.759999999999998</v>
          </cell>
          <cell r="K437">
            <v>22.23</v>
          </cell>
        </row>
        <row r="438">
          <cell r="I438" t="str">
            <v>CFLA/2011/TP/1,2,3.DP/ESF,ERAF,KF/16</v>
          </cell>
          <cell r="J438">
            <v>0.24</v>
          </cell>
          <cell r="K438">
            <v>0.24999999999999997</v>
          </cell>
        </row>
        <row r="439">
          <cell r="I439" t="str">
            <v>CFLA/2011/TP/1,2,3.DP/ESF,ERAF,KF/17</v>
          </cell>
          <cell r="J439">
            <v>5.25</v>
          </cell>
          <cell r="K439">
            <v>5.91</v>
          </cell>
        </row>
        <row r="440">
          <cell r="I440" t="str">
            <v>CFLA/2011/TP/1,2,3.DP/ESF,ERAF,KF/18</v>
          </cell>
          <cell r="J440">
            <v>131.26</v>
          </cell>
          <cell r="K440">
            <v>147.68</v>
          </cell>
        </row>
        <row r="441">
          <cell r="I441" t="str">
            <v>CFLA/2011/TP/1,2,3.DP/ESF,ERAF,KF/2</v>
          </cell>
          <cell r="J441">
            <v>64.68</v>
          </cell>
          <cell r="K441">
            <v>72.78</v>
          </cell>
        </row>
        <row r="442">
          <cell r="I442" t="str">
            <v>CFLA/2011/TP/1,2,3.DP/ESF,ERAF,KF/9</v>
          </cell>
          <cell r="J442">
            <v>4.54</v>
          </cell>
          <cell r="K442">
            <v>4.67</v>
          </cell>
        </row>
        <row r="443">
          <cell r="I443" t="str">
            <v>CFLA/2011/TP/1,2,3.DP/ESF,ERAF/15</v>
          </cell>
          <cell r="J443">
            <v>172.07</v>
          </cell>
          <cell r="K443">
            <v>172.07</v>
          </cell>
        </row>
        <row r="444">
          <cell r="I444" t="str">
            <v>CFLA/2011/TP/1,2,3.DP/ESF,ERAF/7</v>
          </cell>
          <cell r="J444">
            <v>205.26</v>
          </cell>
          <cell r="K444">
            <v>205.26</v>
          </cell>
        </row>
        <row r="445">
          <cell r="I445" t="str">
            <v>CFLA/2011/TP/1,3.DP/ESF,ERAF/10</v>
          </cell>
          <cell r="J445">
            <v>19.029999999999998</v>
          </cell>
          <cell r="K445">
            <v>19.029999999999998</v>
          </cell>
        </row>
        <row r="446">
          <cell r="I446" t="str">
            <v>CFLA/2011/TP/1,3.DP/ESF,ERAF/18</v>
          </cell>
          <cell r="J446">
            <v>0.04</v>
          </cell>
          <cell r="K446">
            <v>0.04</v>
          </cell>
        </row>
        <row r="447">
          <cell r="I447" t="str">
            <v>CFLA/2011/TP/1,3.DP/ESF,ERAF/19</v>
          </cell>
          <cell r="J447">
            <v>106.27</v>
          </cell>
          <cell r="K447">
            <v>106.27</v>
          </cell>
        </row>
        <row r="448">
          <cell r="I448" t="str">
            <v>CFLA/2011/TP/1,3.DP/ESF,ERAF/23</v>
          </cell>
          <cell r="J448">
            <v>2.55</v>
          </cell>
          <cell r="K448">
            <v>2.55</v>
          </cell>
        </row>
        <row r="449">
          <cell r="I449" t="str">
            <v>CFLA/2011/TP/1,3.DP/ESF/ERAF/19</v>
          </cell>
          <cell r="J449">
            <v>308.39</v>
          </cell>
          <cell r="K449">
            <v>308.39</v>
          </cell>
        </row>
        <row r="450">
          <cell r="I450" t="str">
            <v>CFLA/2011/TP/3.DP/ERAF,KF/22</v>
          </cell>
          <cell r="J450">
            <v>0.73</v>
          </cell>
          <cell r="K450">
            <v>1.33</v>
          </cell>
        </row>
        <row r="451">
          <cell r="I451" t="str">
            <v>CFLA/2012/1DP/ESF/01</v>
          </cell>
          <cell r="J451">
            <v>1921.3500000000001</v>
          </cell>
          <cell r="K451">
            <v>1921.3500000000001</v>
          </cell>
        </row>
        <row r="452">
          <cell r="I452" t="str">
            <v>CFLA/2012/1DP/ESF/02</v>
          </cell>
          <cell r="J452">
            <v>1056.56</v>
          </cell>
          <cell r="K452">
            <v>1056.56</v>
          </cell>
        </row>
        <row r="453">
          <cell r="I453" t="str">
            <v>CFLA/2012/1DP/ESF/03</v>
          </cell>
          <cell r="J453">
            <v>2353.83</v>
          </cell>
          <cell r="K453">
            <v>2353.83</v>
          </cell>
        </row>
        <row r="454">
          <cell r="I454" t="str">
            <v>CFLA/2012/1DP/ESF/04</v>
          </cell>
          <cell r="J454">
            <v>847</v>
          </cell>
          <cell r="K454">
            <v>847</v>
          </cell>
        </row>
        <row r="455">
          <cell r="I455" t="str">
            <v>CFLA/2012/1DP/ESF/05</v>
          </cell>
          <cell r="J455">
            <v>1791.55</v>
          </cell>
          <cell r="K455">
            <v>1791.55</v>
          </cell>
        </row>
        <row r="456">
          <cell r="I456" t="str">
            <v>CFLA/2012/1DP/ESF/06</v>
          </cell>
          <cell r="J456">
            <v>1300</v>
          </cell>
          <cell r="K456">
            <v>1300</v>
          </cell>
        </row>
        <row r="457">
          <cell r="I457" t="str">
            <v>CFLA/2012/1DP/ESF/08</v>
          </cell>
          <cell r="J457">
            <v>15.75</v>
          </cell>
          <cell r="K457">
            <v>15.75</v>
          </cell>
        </row>
        <row r="458">
          <cell r="I458" t="str">
            <v>CFLA/2012/1DP/ESF/09</v>
          </cell>
          <cell r="J458">
            <v>30.75</v>
          </cell>
          <cell r="K458">
            <v>30.75</v>
          </cell>
        </row>
        <row r="459">
          <cell r="I459" t="str">
            <v>CFLA/2012/1DP/ESF/10</v>
          </cell>
          <cell r="J459">
            <v>32.8</v>
          </cell>
          <cell r="K459">
            <v>32.8</v>
          </cell>
        </row>
        <row r="460">
          <cell r="I460" t="str">
            <v>CFLA/2012/1DP/ESF/11</v>
          </cell>
          <cell r="J460">
            <v>32.8</v>
          </cell>
          <cell r="K460">
            <v>32.8</v>
          </cell>
        </row>
        <row r="461">
          <cell r="I461" t="str">
            <v>CFLA/2012/1DP/ESF/12</v>
          </cell>
          <cell r="J461">
            <v>32.8</v>
          </cell>
          <cell r="K461">
            <v>32.8</v>
          </cell>
        </row>
        <row r="462">
          <cell r="I462" t="str">
            <v>CFLA/2012/3DP/ERAF/01</v>
          </cell>
          <cell r="J462">
            <v>669.34</v>
          </cell>
          <cell r="K462">
            <v>669.34</v>
          </cell>
        </row>
        <row r="463">
          <cell r="I463" t="str">
            <v>CFLA/2012/3DP/ERAF/03</v>
          </cell>
          <cell r="J463">
            <v>82.59</v>
          </cell>
          <cell r="K463">
            <v>82.59</v>
          </cell>
        </row>
        <row r="464">
          <cell r="I464" t="str">
            <v>CFLA/2012/3DP/ERAF/032</v>
          </cell>
          <cell r="J464">
            <v>5547.200000000001</v>
          </cell>
          <cell r="K464">
            <v>5547.200000000001</v>
          </cell>
        </row>
        <row r="465">
          <cell r="I465" t="str">
            <v>CFLA/2012/3DP/ERAF/033</v>
          </cell>
          <cell r="J465">
            <v>24698.760000000002</v>
          </cell>
          <cell r="K465">
            <v>24698.760000000002</v>
          </cell>
        </row>
        <row r="466">
          <cell r="I466" t="str">
            <v>CFLA/2012/3DP/ERAF/034</v>
          </cell>
          <cell r="J466">
            <v>9727.67</v>
          </cell>
          <cell r="K466">
            <v>9727.67</v>
          </cell>
        </row>
        <row r="467">
          <cell r="I467" t="str">
            <v>CFLA/2012/3DP/ERAF/035</v>
          </cell>
          <cell r="J467">
            <v>56294.54</v>
          </cell>
          <cell r="K467">
            <v>56294.54</v>
          </cell>
        </row>
        <row r="468">
          <cell r="I468" t="str">
            <v>CFLA/2012/3DP/ERAF/036</v>
          </cell>
          <cell r="J468">
            <v>38298.8</v>
          </cell>
          <cell r="K468">
            <v>38298.8</v>
          </cell>
        </row>
        <row r="469">
          <cell r="I469" t="str">
            <v>CFLA/2012/3DP/ERAF/037</v>
          </cell>
          <cell r="J469">
            <v>5298.94</v>
          </cell>
          <cell r="K469">
            <v>5298.94</v>
          </cell>
        </row>
        <row r="470">
          <cell r="I470" t="str">
            <v>CFLA/2012/3DP/ERAF/038</v>
          </cell>
          <cell r="J470">
            <v>45498.380000000005</v>
          </cell>
          <cell r="K470">
            <v>45498.380000000005</v>
          </cell>
        </row>
        <row r="471">
          <cell r="I471" t="str">
            <v>CFLA/2012/3DP/ERAF/04</v>
          </cell>
          <cell r="J471">
            <v>2465</v>
          </cell>
          <cell r="K471">
            <v>2465</v>
          </cell>
        </row>
        <row r="472">
          <cell r="I472" t="str">
            <v>CFLA/2012/3DP/ERAF/043</v>
          </cell>
          <cell r="J472">
            <v>44615.85</v>
          </cell>
          <cell r="K472">
            <v>44615.85</v>
          </cell>
        </row>
        <row r="473">
          <cell r="I473" t="str">
            <v>CFLA/2012/3DP/ERAF/044</v>
          </cell>
          <cell r="J473">
            <v>81.9</v>
          </cell>
          <cell r="K473">
            <v>81.9</v>
          </cell>
        </row>
        <row r="474">
          <cell r="I474" t="str">
            <v>CFLA/2012/3DP/ERAF/045</v>
          </cell>
          <cell r="J474">
            <v>31135.510000000002</v>
          </cell>
          <cell r="K474">
            <v>31135.510000000002</v>
          </cell>
        </row>
        <row r="475">
          <cell r="I475" t="str">
            <v>CFLA/2012/3DP/ERAF/046</v>
          </cell>
          <cell r="J475">
            <v>14788.93</v>
          </cell>
          <cell r="K475">
            <v>14788.93</v>
          </cell>
        </row>
        <row r="476">
          <cell r="I476" t="str">
            <v>CFLA/2012/3DP/ERAF/047</v>
          </cell>
          <cell r="J476">
            <v>1192.17</v>
          </cell>
          <cell r="K476">
            <v>1192.17</v>
          </cell>
        </row>
        <row r="477">
          <cell r="I477" t="str">
            <v>CFLA/2012/3DP/ERAF/048</v>
          </cell>
          <cell r="J477">
            <v>27638.11</v>
          </cell>
          <cell r="K477">
            <v>27638.11</v>
          </cell>
        </row>
        <row r="478">
          <cell r="I478" t="str">
            <v>CFLA/2012/3DP/ERAF/05</v>
          </cell>
          <cell r="J478">
            <v>0</v>
          </cell>
          <cell r="K478">
            <v>190.04</v>
          </cell>
        </row>
        <row r="479">
          <cell r="I479" t="str">
            <v>CFLA/2012/3DP/ERAF/050</v>
          </cell>
          <cell r="J479">
            <v>170.74</v>
          </cell>
          <cell r="K479">
            <v>170.74</v>
          </cell>
        </row>
        <row r="480">
          <cell r="I480" t="str">
            <v>CFLA/2012/3DP/ERAF/051</v>
          </cell>
          <cell r="J480">
            <v>11996.2</v>
          </cell>
          <cell r="K480">
            <v>11996.2</v>
          </cell>
        </row>
        <row r="481">
          <cell r="I481" t="str">
            <v>CFLA/2012/3DP/ERAF/052</v>
          </cell>
          <cell r="J481">
            <v>1714.29</v>
          </cell>
          <cell r="K481">
            <v>1714.29</v>
          </cell>
        </row>
        <row r="482">
          <cell r="I482" t="str">
            <v>CFLA/2012/3DP/ERAF/053</v>
          </cell>
          <cell r="J482">
            <v>82928.70999999999</v>
          </cell>
          <cell r="K482">
            <v>82928.70999999999</v>
          </cell>
        </row>
        <row r="483">
          <cell r="I483" t="str">
            <v>CFLA/2012/3DP/ERAF/054</v>
          </cell>
          <cell r="J483">
            <v>144.11</v>
          </cell>
          <cell r="K483">
            <v>144.11</v>
          </cell>
        </row>
        <row r="484">
          <cell r="I484" t="str">
            <v>CFLA/2012/3DP/ERAF/055</v>
          </cell>
          <cell r="J484">
            <v>141005.65</v>
          </cell>
          <cell r="K484">
            <v>0</v>
          </cell>
        </row>
        <row r="485">
          <cell r="I485" t="str">
            <v>CFLA/2012/3DP/ERAF/056</v>
          </cell>
          <cell r="J485">
            <v>7250.5</v>
          </cell>
          <cell r="K485">
            <v>0</v>
          </cell>
        </row>
        <row r="486">
          <cell r="I486" t="str">
            <v>CFLA/2012/3DP/ERAF/057</v>
          </cell>
          <cell r="J486">
            <v>149345.85</v>
          </cell>
          <cell r="K486">
            <v>149345.85</v>
          </cell>
        </row>
        <row r="487">
          <cell r="I487" t="str">
            <v>CFLA/2012/3DP/ERAF/058</v>
          </cell>
          <cell r="J487">
            <v>2377.45</v>
          </cell>
          <cell r="K487">
            <v>2377.45</v>
          </cell>
        </row>
        <row r="488">
          <cell r="I488" t="str">
            <v>CFLA/2012/3DP/ERAF/06</v>
          </cell>
          <cell r="J488">
            <v>10871.25</v>
          </cell>
          <cell r="K488">
            <v>10871.25</v>
          </cell>
        </row>
        <row r="489">
          <cell r="I489" t="str">
            <v>CFLA/2012/3DP/ERAF/07</v>
          </cell>
          <cell r="J489">
            <v>54.019999999999996</v>
          </cell>
          <cell r="K489">
            <v>54.019999999999996</v>
          </cell>
        </row>
        <row r="490">
          <cell r="I490" t="str">
            <v>CFLA/2012/3DP/ERAF/08</v>
          </cell>
          <cell r="J490">
            <v>3122.14</v>
          </cell>
          <cell r="K490">
            <v>3122.14</v>
          </cell>
        </row>
        <row r="491">
          <cell r="I491" t="str">
            <v>CFLA/2012/3DP/ERAF/11</v>
          </cell>
          <cell r="J491">
            <v>102.95</v>
          </cell>
          <cell r="K491">
            <v>102.95</v>
          </cell>
        </row>
        <row r="492">
          <cell r="I492" t="str">
            <v>CFLA/2012/3DP/ERAF/12</v>
          </cell>
          <cell r="J492">
            <v>733.71</v>
          </cell>
          <cell r="K492">
            <v>733.71</v>
          </cell>
        </row>
        <row r="493">
          <cell r="I493" t="str">
            <v>CFLA/2012/3DP/ERAF/13</v>
          </cell>
          <cell r="J493">
            <v>491.45</v>
          </cell>
          <cell r="K493">
            <v>491.45</v>
          </cell>
        </row>
        <row r="494">
          <cell r="I494" t="str">
            <v>CFLA/2012/3DP/ERAF/14</v>
          </cell>
          <cell r="J494">
            <v>158585.35</v>
          </cell>
          <cell r="K494">
            <v>158585.35</v>
          </cell>
        </row>
        <row r="495">
          <cell r="I495" t="str">
            <v>CFLA/2012/3DP/ERAF/17</v>
          </cell>
          <cell r="J495">
            <v>92727.92</v>
          </cell>
          <cell r="K495">
            <v>92727.92</v>
          </cell>
        </row>
        <row r="496">
          <cell r="I496" t="str">
            <v>CFLA/2012/3DP/ERAF/18</v>
          </cell>
          <cell r="J496">
            <v>3591.91</v>
          </cell>
          <cell r="K496">
            <v>3591.91</v>
          </cell>
        </row>
        <row r="497">
          <cell r="I497" t="str">
            <v>CFLA/2012/3DP/ERAF/20</v>
          </cell>
          <cell r="J497">
            <v>1928.7</v>
          </cell>
          <cell r="K497">
            <v>1928.7</v>
          </cell>
        </row>
        <row r="498">
          <cell r="I498" t="str">
            <v>CFLA/2012/3DP/ERAF/21</v>
          </cell>
          <cell r="J498">
            <v>5189.19</v>
          </cell>
          <cell r="K498">
            <v>5189.19</v>
          </cell>
        </row>
        <row r="499">
          <cell r="I499" t="str">
            <v>CFLA/2012/3DP/ERAF/22</v>
          </cell>
          <cell r="J499">
            <v>2481.0699999999997</v>
          </cell>
          <cell r="K499">
            <v>2481.0699999999997</v>
          </cell>
        </row>
        <row r="500">
          <cell r="I500" t="str">
            <v>CFLA/2012/3DP/ERAF/23</v>
          </cell>
          <cell r="J500">
            <v>-9.094947017729282E-13</v>
          </cell>
          <cell r="K500">
            <v>-9.094947017729282E-13</v>
          </cell>
        </row>
        <row r="501">
          <cell r="I501" t="str">
            <v>CFLA/2012/3DP/ERAF/24</v>
          </cell>
          <cell r="J501">
            <v>9518.05</v>
          </cell>
          <cell r="K501">
            <v>9518.05</v>
          </cell>
        </row>
        <row r="502">
          <cell r="I502" t="str">
            <v>CFLA/2012/3DP/ERAF/26</v>
          </cell>
          <cell r="J502">
            <v>6970.2</v>
          </cell>
          <cell r="K502">
            <v>6970.2</v>
          </cell>
        </row>
        <row r="503">
          <cell r="I503" t="str">
            <v>CFLA/2012/3DP/ERAF/27</v>
          </cell>
          <cell r="J503">
            <v>144654.13</v>
          </cell>
          <cell r="K503">
            <v>144654.13</v>
          </cell>
        </row>
        <row r="504">
          <cell r="I504" t="str">
            <v>CFLA/2012/3DP/ERAF/30</v>
          </cell>
          <cell r="J504">
            <v>2274.6499999999996</v>
          </cell>
          <cell r="K504">
            <v>2274.6499999999996</v>
          </cell>
        </row>
        <row r="505">
          <cell r="I505" t="str">
            <v>CFLA/2012/3DP/ERAF/41</v>
          </cell>
          <cell r="J505">
            <v>11179.41</v>
          </cell>
          <cell r="K505">
            <v>11179.41</v>
          </cell>
        </row>
        <row r="506">
          <cell r="I506" t="str">
            <v>CFLA/2012/TP/1, 2, 3.DP/ESF,ERAF/20</v>
          </cell>
          <cell r="J506">
            <v>75.77000000000001</v>
          </cell>
          <cell r="K506">
            <v>75.77000000000001</v>
          </cell>
        </row>
        <row r="507">
          <cell r="I507" t="str">
            <v>CFLA/2012/TP/1,2,3.DP/ESF,ERAF,KF/1</v>
          </cell>
          <cell r="J507">
            <v>6.18</v>
          </cell>
          <cell r="K507">
            <v>6.95</v>
          </cell>
        </row>
        <row r="508">
          <cell r="I508" t="str">
            <v>CFLA/2012/TP/1,2,3.DP/ESF,ERAF,KF/15</v>
          </cell>
          <cell r="J508">
            <v>19.75</v>
          </cell>
          <cell r="K508">
            <v>20.310000000000002</v>
          </cell>
        </row>
        <row r="509">
          <cell r="I509" t="str">
            <v>CFLA/2012/TP/1,2,3.DP/ESF,ERAF,KF/16</v>
          </cell>
          <cell r="J509">
            <v>35.81</v>
          </cell>
          <cell r="K509">
            <v>36.83</v>
          </cell>
        </row>
        <row r="510">
          <cell r="I510" t="str">
            <v>CFLA/2012/TP/1,2,3.DP/ESF,ERAF,KF/17</v>
          </cell>
          <cell r="J510">
            <v>2724.7599999999998</v>
          </cell>
          <cell r="K510">
            <v>2802.4999999999995</v>
          </cell>
        </row>
        <row r="511">
          <cell r="I511" t="str">
            <v>CFLA/2012/TP/1,2,3.DP/ESF,ERAF,KF/2</v>
          </cell>
          <cell r="J511">
            <v>0.04</v>
          </cell>
          <cell r="K511">
            <v>0.05</v>
          </cell>
        </row>
        <row r="512">
          <cell r="I512" t="str">
            <v>CFLA/2012/TP/1,2,3.DP/ESF,ERAF,KF/3</v>
          </cell>
          <cell r="J512">
            <v>0.5700000000000001</v>
          </cell>
          <cell r="K512">
            <v>0.64</v>
          </cell>
        </row>
        <row r="513">
          <cell r="I513" t="str">
            <v>CFLA/2012/TP/1,2,3.DP/ESF,ERAF/11</v>
          </cell>
          <cell r="J513">
            <v>154.01</v>
          </cell>
          <cell r="K513">
            <v>154.01</v>
          </cell>
        </row>
        <row r="514">
          <cell r="I514" t="str">
            <v>CFLA/2012/TP/1,2,3.DP/ESF,ERAF/12</v>
          </cell>
          <cell r="J514">
            <v>7.92</v>
          </cell>
          <cell r="K514">
            <v>7.92</v>
          </cell>
        </row>
        <row r="515">
          <cell r="I515" t="str">
            <v>CFLA/2012/TP/1,2,3.DP/ESF,ERAF/14</v>
          </cell>
          <cell r="J515">
            <v>878.4000000000001</v>
          </cell>
          <cell r="K515">
            <v>878.4000000000001</v>
          </cell>
        </row>
        <row r="516">
          <cell r="I516" t="str">
            <v>CFLA/2012/TP/1,3.DP/ESF,ERAF/19</v>
          </cell>
          <cell r="J516">
            <v>0</v>
          </cell>
          <cell r="K516">
            <v>0</v>
          </cell>
        </row>
        <row r="517">
          <cell r="I517" t="str">
            <v>CFLA/2012/TP/1,3.DP/ESF,ERAF/6</v>
          </cell>
          <cell r="J517">
            <v>5.140000000000001</v>
          </cell>
          <cell r="K517">
            <v>5.140000000000001</v>
          </cell>
        </row>
        <row r="518">
          <cell r="I518" t="str">
            <v>CFLA/2012/TP/1,3.DP/ESF,ERAF/8</v>
          </cell>
          <cell r="J518">
            <v>0.87</v>
          </cell>
          <cell r="K518">
            <v>0.87</v>
          </cell>
        </row>
        <row r="519">
          <cell r="I519" t="str">
            <v>CFLA/2012/TP/1,3.DP/ESF,ERAF/9</v>
          </cell>
          <cell r="J519">
            <v>0.59</v>
          </cell>
          <cell r="K519">
            <v>0.59</v>
          </cell>
        </row>
        <row r="520">
          <cell r="I520" t="str">
            <v>CFLA/2012/TP/1,3.DP/ESF/ERAF/13</v>
          </cell>
          <cell r="J520">
            <v>0.16</v>
          </cell>
          <cell r="K520">
            <v>0.16</v>
          </cell>
        </row>
        <row r="521">
          <cell r="I521" t="str">
            <v>CFLA/2012/TP/1.2.3.DP/ESF,ERAF,KF/7</v>
          </cell>
          <cell r="J521">
            <v>61.19</v>
          </cell>
          <cell r="K521">
            <v>68.55</v>
          </cell>
        </row>
        <row r="522">
          <cell r="I522" t="str">
            <v>CFLA/2012/TP/1.DP/ESF/4</v>
          </cell>
          <cell r="J522">
            <v>1.55</v>
          </cell>
          <cell r="K522">
            <v>1.55</v>
          </cell>
        </row>
        <row r="523">
          <cell r="I523" t="str">
            <v>CFLA/2012/TP/3.DP/,ERAF,KF/10</v>
          </cell>
          <cell r="J523">
            <v>0.68</v>
          </cell>
          <cell r="K523">
            <v>1.25</v>
          </cell>
        </row>
        <row r="524">
          <cell r="I524" t="str">
            <v>CFLA/2012/TP/3.DP/,ERAF,KF/5</v>
          </cell>
          <cell r="J524">
            <v>4.39</v>
          </cell>
          <cell r="K524">
            <v>8</v>
          </cell>
        </row>
        <row r="525">
          <cell r="I525" t="str">
            <v>GI</v>
          </cell>
          <cell r="J525">
            <v>169.73000000000002</v>
          </cell>
          <cell r="K525">
            <v>169.73000000000002</v>
          </cell>
        </row>
        <row r="526">
          <cell r="I526" t="str">
            <v>GM</v>
          </cell>
          <cell r="J526">
            <v>14828.76</v>
          </cell>
          <cell r="K526">
            <v>14828.76</v>
          </cell>
        </row>
        <row r="527">
          <cell r="I527" t="str">
            <v>II/05-10-2.4/10-4067</v>
          </cell>
          <cell r="J527">
            <v>17612.199999999997</v>
          </cell>
          <cell r="K527">
            <v>17612.199999999997</v>
          </cell>
        </row>
        <row r="528">
          <cell r="I528" t="str">
            <v>LIAA PSI/2011/2DP/ERAF/1</v>
          </cell>
          <cell r="J528">
            <v>411.25</v>
          </cell>
          <cell r="K528">
            <v>411.25</v>
          </cell>
        </row>
        <row r="529">
          <cell r="I529" t="str">
            <v>LIAA PSI/2012/2DP/ERAF/2</v>
          </cell>
          <cell r="J529">
            <v>36549.37</v>
          </cell>
          <cell r="K529">
            <v>36549.37</v>
          </cell>
        </row>
        <row r="530">
          <cell r="I530" t="str">
            <v>LIAA PSI/2012/2DP/ERAF/3</v>
          </cell>
          <cell r="J530">
            <v>332.34000000000003</v>
          </cell>
          <cell r="K530">
            <v>332.34000000000003</v>
          </cell>
        </row>
        <row r="531">
          <cell r="I531" t="str">
            <v>LIAA/2009/1DP/ESF/1</v>
          </cell>
          <cell r="J531">
            <v>4217.62</v>
          </cell>
          <cell r="K531">
            <v>0</v>
          </cell>
        </row>
        <row r="532">
          <cell r="I532" t="str">
            <v>LIAA/2009/1DP/ESF/2</v>
          </cell>
          <cell r="J532">
            <v>3597.74</v>
          </cell>
          <cell r="K532">
            <v>0</v>
          </cell>
        </row>
        <row r="533">
          <cell r="I533" t="str">
            <v>LIAA/2010/2DP/ERAF/1</v>
          </cell>
          <cell r="J533">
            <v>3702.29</v>
          </cell>
          <cell r="K533">
            <v>3702.29</v>
          </cell>
        </row>
        <row r="534">
          <cell r="I534" t="str">
            <v>LIAA/2010/2DP/ERAF/29</v>
          </cell>
          <cell r="J534">
            <v>19999.6</v>
          </cell>
          <cell r="K534">
            <v>2794.17</v>
          </cell>
        </row>
        <row r="535">
          <cell r="I535" t="str">
            <v>LIAA/2010/2DP/ERAF/33</v>
          </cell>
          <cell r="J535">
            <v>18942.96</v>
          </cell>
          <cell r="K535">
            <v>0</v>
          </cell>
        </row>
        <row r="536">
          <cell r="I536" t="str">
            <v>LIAA/2010/2DP/ERAF/39</v>
          </cell>
          <cell r="J536">
            <v>2783.86</v>
          </cell>
          <cell r="K536">
            <v>2783.86</v>
          </cell>
        </row>
        <row r="537">
          <cell r="I537" t="str">
            <v>LIAA/2010/3DP/ERAF/42</v>
          </cell>
          <cell r="J537">
            <v>31919.41</v>
          </cell>
          <cell r="K537">
            <v>31919.41</v>
          </cell>
        </row>
        <row r="538">
          <cell r="I538" t="str">
            <v>LIAA/2010/3DP/ERAF/44</v>
          </cell>
          <cell r="J538">
            <v>139998.3</v>
          </cell>
          <cell r="K538">
            <v>139998.3</v>
          </cell>
        </row>
        <row r="539">
          <cell r="I539" t="str">
            <v>LIAA/2011/1DP/ESF/101</v>
          </cell>
          <cell r="J539">
            <v>2439.98</v>
          </cell>
          <cell r="K539">
            <v>2439.98</v>
          </cell>
        </row>
        <row r="540">
          <cell r="I540" t="str">
            <v>LIAA/2011/1DP/ESF/102</v>
          </cell>
          <cell r="J540">
            <v>137.77</v>
          </cell>
          <cell r="K540">
            <v>137.77</v>
          </cell>
        </row>
        <row r="541">
          <cell r="I541" t="str">
            <v>LIAA/2011/1DP/ESF/110</v>
          </cell>
          <cell r="J541">
            <v>0.01</v>
          </cell>
          <cell r="K541">
            <v>0.01</v>
          </cell>
        </row>
        <row r="542">
          <cell r="I542" t="str">
            <v>LIAA/2011/1DP/ESF/112</v>
          </cell>
          <cell r="J542">
            <v>2611.71</v>
          </cell>
          <cell r="K542">
            <v>2611.71</v>
          </cell>
        </row>
        <row r="543">
          <cell r="I543" t="str">
            <v>LIAA/2011/1DP/ESF/115</v>
          </cell>
          <cell r="J543">
            <v>424.35</v>
          </cell>
          <cell r="K543">
            <v>424.35</v>
          </cell>
        </row>
        <row r="544">
          <cell r="I544" t="str">
            <v>LIAA/2011/1DP/ESF/116</v>
          </cell>
          <cell r="J544">
            <v>1877</v>
          </cell>
          <cell r="K544">
            <v>1877</v>
          </cell>
        </row>
        <row r="545">
          <cell r="I545" t="str">
            <v>LIAA/2011/1DP/ESF/117</v>
          </cell>
          <cell r="J545">
            <v>52.65</v>
          </cell>
          <cell r="K545">
            <v>52.65</v>
          </cell>
        </row>
        <row r="546">
          <cell r="I546" t="str">
            <v>LIAA/2011/1DP/ESF/118</v>
          </cell>
          <cell r="J546">
            <v>1583.8</v>
          </cell>
          <cell r="K546">
            <v>1583.8</v>
          </cell>
        </row>
        <row r="547">
          <cell r="I547" t="str">
            <v>LIAA/2011/1DP/ESF/119</v>
          </cell>
          <cell r="J547">
            <v>38.99</v>
          </cell>
          <cell r="K547">
            <v>38.99</v>
          </cell>
        </row>
        <row r="548">
          <cell r="I548" t="str">
            <v>LIAA/2011/1DP/ESF/122</v>
          </cell>
          <cell r="J548">
            <v>4099.6</v>
          </cell>
          <cell r="K548">
            <v>4099.6</v>
          </cell>
        </row>
        <row r="549">
          <cell r="I549" t="str">
            <v>LIAA/2011/1DP/ESF/191</v>
          </cell>
          <cell r="J549">
            <v>2698.37</v>
          </cell>
          <cell r="K549">
            <v>2698.37</v>
          </cell>
        </row>
        <row r="550">
          <cell r="I550" t="str">
            <v>LIAA/2011/1DP/ESF/207</v>
          </cell>
          <cell r="J550">
            <v>5834.6</v>
          </cell>
          <cell r="K550">
            <v>5834.6</v>
          </cell>
        </row>
        <row r="551">
          <cell r="I551" t="str">
            <v>LIAA/2011/1DP/ESF/21</v>
          </cell>
          <cell r="J551">
            <v>9514.55</v>
          </cell>
          <cell r="K551">
            <v>9514.55</v>
          </cell>
        </row>
        <row r="552">
          <cell r="I552" t="str">
            <v>LIAA/2011/1DP/ESF/214</v>
          </cell>
          <cell r="J552">
            <v>0.01</v>
          </cell>
          <cell r="K552">
            <v>0.01</v>
          </cell>
        </row>
        <row r="553">
          <cell r="I553" t="str">
            <v>LIAA/2011/1DP/ESF/215</v>
          </cell>
          <cell r="J553">
            <v>558.65</v>
          </cell>
          <cell r="K553">
            <v>558.65</v>
          </cell>
        </row>
        <row r="554">
          <cell r="I554" t="str">
            <v>LIAA/2011/1DP/ESF/218</v>
          </cell>
          <cell r="J554">
            <v>438.6</v>
          </cell>
          <cell r="K554">
            <v>438.6</v>
          </cell>
        </row>
        <row r="555">
          <cell r="I555" t="str">
            <v>LIAA/2011/1DP/ESF/222</v>
          </cell>
          <cell r="J555">
            <v>495.55</v>
          </cell>
          <cell r="K555">
            <v>495.55</v>
          </cell>
        </row>
        <row r="556">
          <cell r="I556" t="str">
            <v>LIAA/2011/1DP/ESF/224</v>
          </cell>
          <cell r="J556">
            <v>89.37</v>
          </cell>
          <cell r="K556">
            <v>89.37</v>
          </cell>
        </row>
        <row r="557">
          <cell r="I557" t="str">
            <v>LIAA/2011/1DP/ESF/226</v>
          </cell>
          <cell r="J557">
            <v>15.7</v>
          </cell>
          <cell r="K557">
            <v>15.7</v>
          </cell>
        </row>
        <row r="558">
          <cell r="I558" t="str">
            <v>LIAA/2011/1DP/ESF/229</v>
          </cell>
          <cell r="J558">
            <v>1051.91</v>
          </cell>
          <cell r="K558">
            <v>1051.91</v>
          </cell>
        </row>
        <row r="559">
          <cell r="I559" t="str">
            <v>LIAA/2011/1DP/ESF/243</v>
          </cell>
          <cell r="J559">
            <v>8.01</v>
          </cell>
          <cell r="K559">
            <v>8.01</v>
          </cell>
        </row>
        <row r="560">
          <cell r="I560" t="str">
            <v>LIAA/2011/1DP/ESF/249</v>
          </cell>
          <cell r="J560">
            <v>103.66</v>
          </cell>
          <cell r="K560">
            <v>103.66</v>
          </cell>
        </row>
        <row r="561">
          <cell r="I561" t="str">
            <v>LIAA/2011/1DP/ESF/257</v>
          </cell>
          <cell r="J561">
            <v>8.01</v>
          </cell>
          <cell r="K561">
            <v>8.01</v>
          </cell>
        </row>
        <row r="562">
          <cell r="I562" t="str">
            <v>LIAA/2011/1DP/ESF/261</v>
          </cell>
          <cell r="J562">
            <v>459.95</v>
          </cell>
          <cell r="K562">
            <v>459.95</v>
          </cell>
        </row>
        <row r="563">
          <cell r="I563" t="str">
            <v>LIAA/2011/1DP/ESF/265</v>
          </cell>
          <cell r="J563">
            <v>1.13</v>
          </cell>
          <cell r="K563">
            <v>1.13</v>
          </cell>
        </row>
        <row r="564">
          <cell r="I564" t="str">
            <v>LIAA/2011/1DP/ESF/29</v>
          </cell>
          <cell r="J564">
            <v>17.48</v>
          </cell>
          <cell r="K564">
            <v>17.48</v>
          </cell>
        </row>
        <row r="565">
          <cell r="I565" t="str">
            <v>LIAA/2011/1DP/ESF/301</v>
          </cell>
          <cell r="J565">
            <v>0.01</v>
          </cell>
          <cell r="K565">
            <v>0.01</v>
          </cell>
        </row>
        <row r="566">
          <cell r="I566" t="str">
            <v>LIAA/2011/1DP/ESF/455</v>
          </cell>
          <cell r="J566">
            <v>5122.87</v>
          </cell>
          <cell r="K566">
            <v>0</v>
          </cell>
        </row>
        <row r="567">
          <cell r="I567" t="str">
            <v>LIAA/2011/1DP/ESF/50</v>
          </cell>
          <cell r="J567">
            <v>3789.1</v>
          </cell>
          <cell r="K567">
            <v>3789.1</v>
          </cell>
        </row>
        <row r="568">
          <cell r="I568" t="str">
            <v>LIAA/2011/1DP/ESF/59</v>
          </cell>
          <cell r="J568">
            <v>149.51</v>
          </cell>
          <cell r="K568">
            <v>149.51</v>
          </cell>
        </row>
        <row r="569">
          <cell r="I569" t="str">
            <v>LIAA/2011/1DP/ESF/62</v>
          </cell>
          <cell r="J569">
            <v>199.5</v>
          </cell>
          <cell r="K569">
            <v>199.5</v>
          </cell>
        </row>
        <row r="570">
          <cell r="I570" t="str">
            <v>LIAA/2011/1DP/ESF/67</v>
          </cell>
          <cell r="J570">
            <v>724.07</v>
          </cell>
          <cell r="K570">
            <v>724.07</v>
          </cell>
        </row>
        <row r="571">
          <cell r="I571" t="str">
            <v>LIAA/2011/1DP/ESF/69</v>
          </cell>
          <cell r="J571">
            <v>0</v>
          </cell>
          <cell r="K571">
            <v>0</v>
          </cell>
        </row>
        <row r="572">
          <cell r="I572" t="str">
            <v>LIAA/2011/1DP/ESF/70</v>
          </cell>
          <cell r="J572">
            <v>41.32</v>
          </cell>
          <cell r="K572">
            <v>41.32</v>
          </cell>
        </row>
        <row r="573">
          <cell r="I573" t="str">
            <v>LIAA/2011/1DP/ESF/72</v>
          </cell>
          <cell r="J573">
            <v>245.56</v>
          </cell>
          <cell r="K573">
            <v>245.56</v>
          </cell>
        </row>
        <row r="574">
          <cell r="I574" t="str">
            <v>LIAA/2011/1DP/ESF/76</v>
          </cell>
          <cell r="J574">
            <v>164.25</v>
          </cell>
          <cell r="K574">
            <v>164.25</v>
          </cell>
        </row>
        <row r="575">
          <cell r="I575" t="str">
            <v>LIAA/2011/1DP/ESF/81</v>
          </cell>
          <cell r="J575">
            <v>8.99</v>
          </cell>
          <cell r="K575">
            <v>8.99</v>
          </cell>
        </row>
        <row r="576">
          <cell r="I576" t="str">
            <v>LIAA/2011/1DP/ESF/83</v>
          </cell>
          <cell r="J576">
            <v>1268.18</v>
          </cell>
          <cell r="K576">
            <v>1268.18</v>
          </cell>
        </row>
        <row r="577">
          <cell r="I577" t="str">
            <v>LIAA/2011/1DP/ESF/84</v>
          </cell>
          <cell r="J577">
            <v>755.22</v>
          </cell>
          <cell r="K577">
            <v>755.22</v>
          </cell>
        </row>
        <row r="578">
          <cell r="I578" t="str">
            <v>LIAA/2011/1DP/ESF/85</v>
          </cell>
          <cell r="J578">
            <v>200.01</v>
          </cell>
          <cell r="K578">
            <v>200.01</v>
          </cell>
        </row>
        <row r="579">
          <cell r="I579" t="str">
            <v>LIAA/2011/1DP/ESF/89</v>
          </cell>
          <cell r="J579">
            <v>19448.31</v>
          </cell>
          <cell r="K579">
            <v>19448.31</v>
          </cell>
        </row>
        <row r="580">
          <cell r="I580" t="str">
            <v>LIAA/2011/1DP/ESF/93</v>
          </cell>
          <cell r="J580">
            <v>0.02</v>
          </cell>
          <cell r="K580">
            <v>0.02</v>
          </cell>
        </row>
        <row r="581">
          <cell r="I581" t="str">
            <v>LIAA/2011/1DP/ESF/94</v>
          </cell>
          <cell r="J581">
            <v>3503.54</v>
          </cell>
          <cell r="K581">
            <v>3503.54</v>
          </cell>
        </row>
        <row r="582">
          <cell r="I582" t="str">
            <v>LIAA/2011/1DP/ESF/96</v>
          </cell>
          <cell r="J582">
            <v>184.76</v>
          </cell>
          <cell r="K582">
            <v>184.76</v>
          </cell>
        </row>
        <row r="583">
          <cell r="I583" t="str">
            <v>LIAA/2011/1DP/ESF/99</v>
          </cell>
          <cell r="J583">
            <v>34.56</v>
          </cell>
          <cell r="K583">
            <v>34.56</v>
          </cell>
        </row>
        <row r="584">
          <cell r="I584" t="str">
            <v>LIAA/2011/2DP/ERAF/1</v>
          </cell>
          <cell r="J584">
            <v>31.48</v>
          </cell>
          <cell r="K584">
            <v>31.48</v>
          </cell>
        </row>
        <row r="585">
          <cell r="I585" t="str">
            <v>LIAA/2011/2DP/ERAF/100</v>
          </cell>
          <cell r="J585">
            <v>0.01</v>
          </cell>
          <cell r="K585">
            <v>0.01</v>
          </cell>
        </row>
        <row r="586">
          <cell r="I586" t="str">
            <v>LIAA/2011/2DP/ERAF/103</v>
          </cell>
          <cell r="J586">
            <v>68.96</v>
          </cell>
          <cell r="K586">
            <v>68.96</v>
          </cell>
        </row>
        <row r="587">
          <cell r="I587" t="str">
            <v>LIAA/2011/2DP/ERAF/104</v>
          </cell>
          <cell r="J587">
            <v>310.34</v>
          </cell>
          <cell r="K587">
            <v>310.34</v>
          </cell>
        </row>
        <row r="588">
          <cell r="I588" t="str">
            <v>LIAA/2011/2DP/ERAF/105</v>
          </cell>
          <cell r="J588">
            <v>356.99</v>
          </cell>
          <cell r="K588">
            <v>356.99</v>
          </cell>
        </row>
        <row r="589">
          <cell r="I589" t="str">
            <v>LIAA/2011/2DP/ERAF/106</v>
          </cell>
          <cell r="J589">
            <v>748.34</v>
          </cell>
          <cell r="K589">
            <v>748.34</v>
          </cell>
        </row>
        <row r="590">
          <cell r="I590" t="str">
            <v>LIAA/2011/2DP/ERAF/107</v>
          </cell>
          <cell r="J590">
            <v>515.22</v>
          </cell>
          <cell r="K590">
            <v>515.22</v>
          </cell>
        </row>
        <row r="591">
          <cell r="I591" t="str">
            <v>LIAA/2011/2DP/ERAF/108</v>
          </cell>
          <cell r="J591">
            <v>1179.3500000000001</v>
          </cell>
          <cell r="K591">
            <v>1179.3500000000001</v>
          </cell>
        </row>
        <row r="592">
          <cell r="I592" t="str">
            <v>LIAA/2011/2DP/ERAF/109</v>
          </cell>
          <cell r="J592">
            <v>1180.95</v>
          </cell>
          <cell r="K592">
            <v>1180.95</v>
          </cell>
        </row>
        <row r="593">
          <cell r="I593" t="str">
            <v>LIAA/2011/2DP/ERAF/111</v>
          </cell>
          <cell r="J593">
            <v>320</v>
          </cell>
          <cell r="K593">
            <v>320</v>
          </cell>
        </row>
        <row r="594">
          <cell r="I594" t="str">
            <v>LIAA/2011/2DP/ERAF/113</v>
          </cell>
          <cell r="J594">
            <v>12</v>
          </cell>
          <cell r="K594">
            <v>12</v>
          </cell>
        </row>
        <row r="595">
          <cell r="I595" t="str">
            <v>LIAA/2011/2DP/ERAF/120</v>
          </cell>
          <cell r="J595">
            <v>1675.1399999999999</v>
          </cell>
          <cell r="K595">
            <v>1675.1399999999999</v>
          </cell>
        </row>
        <row r="596">
          <cell r="I596" t="str">
            <v>LIAA/2011/2DP/ERAF/121</v>
          </cell>
          <cell r="J596">
            <v>226.53</v>
          </cell>
          <cell r="K596">
            <v>226.53</v>
          </cell>
        </row>
        <row r="597">
          <cell r="I597" t="str">
            <v>LIAA/2011/2DP/ERAF/123</v>
          </cell>
          <cell r="J597">
            <v>519.36</v>
          </cell>
          <cell r="K597">
            <v>519.36</v>
          </cell>
        </row>
        <row r="598">
          <cell r="I598" t="str">
            <v>LIAA/2011/2DP/ERAF/124</v>
          </cell>
          <cell r="J598">
            <v>0.01</v>
          </cell>
          <cell r="K598">
            <v>0.01</v>
          </cell>
        </row>
        <row r="599">
          <cell r="I599" t="str">
            <v>LIAA/2011/2DP/ERAF/125</v>
          </cell>
          <cell r="J599">
            <v>1373.94</v>
          </cell>
          <cell r="K599">
            <v>1373.94</v>
          </cell>
        </row>
        <row r="600">
          <cell r="I600" t="str">
            <v>LIAA/2011/2DP/ERAF/126</v>
          </cell>
          <cell r="J600">
            <v>55.5</v>
          </cell>
          <cell r="K600">
            <v>55.5</v>
          </cell>
        </row>
        <row r="601">
          <cell r="I601" t="str">
            <v>LIAA/2011/2DP/ERAF/127</v>
          </cell>
          <cell r="J601">
            <v>70.02</v>
          </cell>
          <cell r="K601">
            <v>70.02</v>
          </cell>
        </row>
        <row r="602">
          <cell r="I602" t="str">
            <v>LIAA/2011/2DP/ERAF/128</v>
          </cell>
          <cell r="J602">
            <v>29.08</v>
          </cell>
          <cell r="K602">
            <v>29.08</v>
          </cell>
        </row>
        <row r="603">
          <cell r="I603" t="str">
            <v>LIAA/2011/2DP/ERAF/129</v>
          </cell>
          <cell r="J603">
            <v>324</v>
          </cell>
          <cell r="K603">
            <v>324</v>
          </cell>
        </row>
        <row r="604">
          <cell r="I604" t="str">
            <v>LIAA/2011/2DP/ERAF/130</v>
          </cell>
          <cell r="J604">
            <v>33.41</v>
          </cell>
          <cell r="K604">
            <v>33.41</v>
          </cell>
        </row>
        <row r="605">
          <cell r="I605" t="str">
            <v>LIAA/2011/2DP/ERAF/131</v>
          </cell>
          <cell r="J605">
            <v>102.45</v>
          </cell>
          <cell r="K605">
            <v>102.45</v>
          </cell>
        </row>
        <row r="606">
          <cell r="I606" t="str">
            <v>LIAA/2011/2DP/ERAF/132</v>
          </cell>
          <cell r="J606">
            <v>2630</v>
          </cell>
          <cell r="K606">
            <v>2630</v>
          </cell>
        </row>
        <row r="607">
          <cell r="I607" t="str">
            <v>LIAA/2011/2DP/ERAF/133</v>
          </cell>
          <cell r="J607">
            <v>42.01</v>
          </cell>
          <cell r="K607">
            <v>42.01</v>
          </cell>
        </row>
        <row r="608">
          <cell r="I608" t="str">
            <v>LIAA/2011/2DP/ERAF/134</v>
          </cell>
          <cell r="J608">
            <v>429.87</v>
          </cell>
          <cell r="K608">
            <v>429.87</v>
          </cell>
        </row>
        <row r="609">
          <cell r="I609" t="str">
            <v>LIAA/2011/2DP/ERAF/135</v>
          </cell>
          <cell r="J609">
            <v>62</v>
          </cell>
          <cell r="K609">
            <v>62</v>
          </cell>
        </row>
        <row r="610">
          <cell r="I610" t="str">
            <v>LIAA/2011/2DP/ERAF/136</v>
          </cell>
          <cell r="J610">
            <v>78.87</v>
          </cell>
          <cell r="K610">
            <v>78.87</v>
          </cell>
        </row>
        <row r="611">
          <cell r="I611" t="str">
            <v>LIAA/2011/2DP/ERAF/137</v>
          </cell>
          <cell r="J611">
            <v>0.01</v>
          </cell>
          <cell r="K611">
            <v>0.01</v>
          </cell>
        </row>
        <row r="612">
          <cell r="I612" t="str">
            <v>LIAA/2011/2DP/ERAF/138</v>
          </cell>
          <cell r="J612">
            <v>76.43</v>
          </cell>
          <cell r="K612">
            <v>76.43</v>
          </cell>
        </row>
        <row r="613">
          <cell r="I613" t="str">
            <v>LIAA/2011/2DP/ERAF/139</v>
          </cell>
          <cell r="J613">
            <v>14.78</v>
          </cell>
          <cell r="K613">
            <v>14.78</v>
          </cell>
        </row>
        <row r="614">
          <cell r="I614" t="str">
            <v>LIAA/2011/2DP/ERAF/140</v>
          </cell>
          <cell r="J614">
            <v>7.54</v>
          </cell>
          <cell r="K614">
            <v>7.54</v>
          </cell>
        </row>
        <row r="615">
          <cell r="I615" t="str">
            <v>LIAA/2011/2DP/ERAF/141</v>
          </cell>
          <cell r="J615">
            <v>50.25</v>
          </cell>
          <cell r="K615">
            <v>50.25</v>
          </cell>
        </row>
        <row r="616">
          <cell r="I616" t="str">
            <v>LIAA/2011/2DP/ERAF/142</v>
          </cell>
          <cell r="J616">
            <v>6.13</v>
          </cell>
          <cell r="K616">
            <v>6.13</v>
          </cell>
        </row>
        <row r="617">
          <cell r="I617" t="str">
            <v>LIAA/2011/2DP/ERAF/143</v>
          </cell>
          <cell r="J617">
            <v>25.21</v>
          </cell>
          <cell r="K617">
            <v>25.21</v>
          </cell>
        </row>
        <row r="618">
          <cell r="I618" t="str">
            <v>LIAA/2011/2DP/ERAF/144</v>
          </cell>
          <cell r="J618">
            <v>4.73</v>
          </cell>
          <cell r="K618">
            <v>4.73</v>
          </cell>
        </row>
        <row r="619">
          <cell r="I619" t="str">
            <v>LIAA/2011/2DP/ERAF/145</v>
          </cell>
          <cell r="J619">
            <v>79.02</v>
          </cell>
          <cell r="K619">
            <v>79.02</v>
          </cell>
        </row>
        <row r="620">
          <cell r="I620" t="str">
            <v>LIAA/2011/2DP/ERAF/146</v>
          </cell>
          <cell r="J620">
            <v>10.21</v>
          </cell>
          <cell r="K620">
            <v>10.21</v>
          </cell>
        </row>
        <row r="621">
          <cell r="I621" t="str">
            <v>LIAA/2011/2DP/ERAF/147</v>
          </cell>
          <cell r="J621">
            <v>0.01</v>
          </cell>
          <cell r="K621">
            <v>0.01</v>
          </cell>
        </row>
        <row r="622">
          <cell r="I622" t="str">
            <v>LIAA/2011/2DP/ERAF/148</v>
          </cell>
          <cell r="J622">
            <v>143.53</v>
          </cell>
          <cell r="K622">
            <v>143.53</v>
          </cell>
        </row>
        <row r="623">
          <cell r="I623" t="str">
            <v>LIAA/2011/2DP/ERAF/149</v>
          </cell>
          <cell r="J623">
            <v>34.17</v>
          </cell>
          <cell r="K623">
            <v>34.17</v>
          </cell>
        </row>
        <row r="624">
          <cell r="I624" t="str">
            <v>LIAA/2011/2DP/ERAF/15</v>
          </cell>
          <cell r="J624">
            <v>28710</v>
          </cell>
          <cell r="K624">
            <v>28710</v>
          </cell>
        </row>
        <row r="625">
          <cell r="I625" t="str">
            <v>LIAA/2011/2DP/ERAF/150</v>
          </cell>
          <cell r="J625">
            <v>25.28</v>
          </cell>
          <cell r="K625">
            <v>25.28</v>
          </cell>
        </row>
        <row r="626">
          <cell r="I626" t="str">
            <v>LIAA/2011/2DP/ERAF/151</v>
          </cell>
          <cell r="J626">
            <v>64</v>
          </cell>
          <cell r="K626">
            <v>64</v>
          </cell>
        </row>
        <row r="627">
          <cell r="I627" t="str">
            <v>LIAA/2011/2DP/ERAF/152</v>
          </cell>
          <cell r="J627">
            <v>9.51</v>
          </cell>
          <cell r="K627">
            <v>9.51</v>
          </cell>
        </row>
        <row r="628">
          <cell r="I628" t="str">
            <v>LIAA/2011/2DP/ERAF/153</v>
          </cell>
          <cell r="J628">
            <v>6.51</v>
          </cell>
          <cell r="K628">
            <v>6.51</v>
          </cell>
        </row>
        <row r="629">
          <cell r="I629" t="str">
            <v>LIAA/2011/2DP/ERAF/154</v>
          </cell>
          <cell r="J629">
            <v>3.64</v>
          </cell>
          <cell r="K629">
            <v>3.64</v>
          </cell>
        </row>
        <row r="630">
          <cell r="I630" t="str">
            <v>LIAA/2011/2DP/ERAF/155</v>
          </cell>
          <cell r="J630">
            <v>0.01</v>
          </cell>
          <cell r="K630">
            <v>0.01</v>
          </cell>
        </row>
        <row r="631">
          <cell r="I631" t="str">
            <v>LIAA/2011/2DP/ERAF/156</v>
          </cell>
          <cell r="J631">
            <v>8.17</v>
          </cell>
          <cell r="K631">
            <v>8.17</v>
          </cell>
        </row>
        <row r="632">
          <cell r="I632" t="str">
            <v>LIAA/2011/2DP/ERAF/157</v>
          </cell>
          <cell r="J632">
            <v>79.59</v>
          </cell>
          <cell r="K632">
            <v>79.59</v>
          </cell>
        </row>
        <row r="633">
          <cell r="I633" t="str">
            <v>LIAA/2011/2DP/ERAF/158</v>
          </cell>
          <cell r="J633">
            <v>5.17</v>
          </cell>
          <cell r="K633">
            <v>5.17</v>
          </cell>
        </row>
        <row r="634">
          <cell r="I634" t="str">
            <v>LIAA/2011/2DP/ERAF/159</v>
          </cell>
          <cell r="J634">
            <v>3556.48</v>
          </cell>
          <cell r="K634">
            <v>3556.48</v>
          </cell>
        </row>
        <row r="635">
          <cell r="I635" t="str">
            <v>LIAA/2011/2DP/ERAF/160</v>
          </cell>
          <cell r="J635">
            <v>30.99</v>
          </cell>
          <cell r="K635">
            <v>30.99</v>
          </cell>
        </row>
        <row r="636">
          <cell r="I636" t="str">
            <v>LIAA/2011/2DP/ERAF/161</v>
          </cell>
          <cell r="J636">
            <v>216.94</v>
          </cell>
          <cell r="K636">
            <v>216.94</v>
          </cell>
        </row>
        <row r="637">
          <cell r="I637" t="str">
            <v>LIAA/2011/2DP/ERAF/162</v>
          </cell>
          <cell r="J637">
            <v>391.74</v>
          </cell>
          <cell r="K637">
            <v>391.74</v>
          </cell>
        </row>
        <row r="638">
          <cell r="I638" t="str">
            <v>LIAA/2011/2DP/ERAF/163</v>
          </cell>
          <cell r="J638">
            <v>6.47</v>
          </cell>
          <cell r="K638">
            <v>6.47</v>
          </cell>
        </row>
        <row r="639">
          <cell r="I639" t="str">
            <v>LIAA/2011/2DP/ERAF/164</v>
          </cell>
          <cell r="J639">
            <v>197.42</v>
          </cell>
          <cell r="K639">
            <v>197.42</v>
          </cell>
        </row>
        <row r="640">
          <cell r="I640" t="str">
            <v>LIAA/2011/2DP/ERAF/165</v>
          </cell>
          <cell r="J640">
            <v>829.79</v>
          </cell>
          <cell r="K640">
            <v>829.79</v>
          </cell>
        </row>
        <row r="641">
          <cell r="I641" t="str">
            <v>LIAA/2011/2DP/ERAF/166</v>
          </cell>
          <cell r="J641">
            <v>142.68</v>
          </cell>
          <cell r="K641">
            <v>142.68</v>
          </cell>
        </row>
        <row r="642">
          <cell r="I642" t="str">
            <v>LIAA/2011/2DP/ERAF/167</v>
          </cell>
          <cell r="J642">
            <v>177.5</v>
          </cell>
          <cell r="K642">
            <v>177.5</v>
          </cell>
        </row>
        <row r="643">
          <cell r="I643" t="str">
            <v>LIAA/2011/2DP/ERAF/168</v>
          </cell>
          <cell r="J643">
            <v>0.01</v>
          </cell>
          <cell r="K643">
            <v>0.01</v>
          </cell>
        </row>
        <row r="644">
          <cell r="I644" t="str">
            <v>LIAA/2011/2DP/ERAF/169</v>
          </cell>
          <cell r="J644">
            <v>21.54</v>
          </cell>
          <cell r="K644">
            <v>21.54</v>
          </cell>
        </row>
        <row r="645">
          <cell r="I645" t="str">
            <v>LIAA/2011/2DP/ERAF/170</v>
          </cell>
          <cell r="J645">
            <v>14.06</v>
          </cell>
          <cell r="K645">
            <v>14.06</v>
          </cell>
        </row>
        <row r="646">
          <cell r="I646" t="str">
            <v>LIAA/2011/2DP/ERAF/171</v>
          </cell>
          <cell r="J646">
            <v>160.93</v>
          </cell>
          <cell r="K646">
            <v>160.93</v>
          </cell>
        </row>
        <row r="647">
          <cell r="I647" t="str">
            <v>LIAA/2011/2DP/ERAF/172</v>
          </cell>
          <cell r="J647">
            <v>36.33</v>
          </cell>
          <cell r="K647">
            <v>36.33</v>
          </cell>
        </row>
        <row r="648">
          <cell r="I648" t="str">
            <v>LIAA/2011/2DP/ERAF/173</v>
          </cell>
          <cell r="J648">
            <v>5</v>
          </cell>
          <cell r="K648">
            <v>5</v>
          </cell>
        </row>
        <row r="649">
          <cell r="I649" t="str">
            <v>LIAA/2011/2DP/ERAF/174</v>
          </cell>
          <cell r="J649">
            <v>158.55</v>
          </cell>
          <cell r="K649">
            <v>158.55</v>
          </cell>
        </row>
        <row r="650">
          <cell r="I650" t="str">
            <v>LIAA/2011/2DP/ERAF/175</v>
          </cell>
          <cell r="J650">
            <v>33.74</v>
          </cell>
          <cell r="K650">
            <v>33.74</v>
          </cell>
        </row>
        <row r="651">
          <cell r="I651" t="str">
            <v>LIAA/2011/2DP/ERAF/176</v>
          </cell>
          <cell r="J651">
            <v>60.37</v>
          </cell>
          <cell r="K651">
            <v>60.37</v>
          </cell>
        </row>
        <row r="652">
          <cell r="I652" t="str">
            <v>LIAA/2011/2DP/ERAF/177</v>
          </cell>
          <cell r="J652">
            <v>9.87</v>
          </cell>
          <cell r="K652">
            <v>9.87</v>
          </cell>
        </row>
        <row r="653">
          <cell r="I653" t="str">
            <v>LIAA/2011/2DP/ERAF/178</v>
          </cell>
          <cell r="J653">
            <v>29.34</v>
          </cell>
          <cell r="K653">
            <v>29.34</v>
          </cell>
        </row>
        <row r="654">
          <cell r="I654" t="str">
            <v>LIAA/2011/2DP/ERAF/179</v>
          </cell>
          <cell r="J654">
            <v>0.01</v>
          </cell>
          <cell r="K654">
            <v>0.01</v>
          </cell>
        </row>
        <row r="655">
          <cell r="I655" t="str">
            <v>LIAA/2011/2DP/ERAF/180</v>
          </cell>
          <cell r="J655">
            <v>25.32</v>
          </cell>
          <cell r="K655">
            <v>25.32</v>
          </cell>
        </row>
        <row r="656">
          <cell r="I656" t="str">
            <v>LIAA/2011/2DP/ERAF/181</v>
          </cell>
          <cell r="J656">
            <v>64.89</v>
          </cell>
          <cell r="K656">
            <v>64.89</v>
          </cell>
        </row>
        <row r="657">
          <cell r="I657" t="str">
            <v>LIAA/2011/2DP/ERAF/182</v>
          </cell>
          <cell r="J657">
            <v>0.01</v>
          </cell>
          <cell r="K657">
            <v>0.01</v>
          </cell>
        </row>
        <row r="658">
          <cell r="I658" t="str">
            <v>LIAA/2011/2DP/ERAF/183</v>
          </cell>
          <cell r="J658">
            <v>20.24</v>
          </cell>
          <cell r="K658">
            <v>20.24</v>
          </cell>
        </row>
        <row r="659">
          <cell r="I659" t="str">
            <v>LIAA/2011/2DP/ERAF/184</v>
          </cell>
          <cell r="J659">
            <v>10.31</v>
          </cell>
          <cell r="K659">
            <v>10.31</v>
          </cell>
        </row>
        <row r="660">
          <cell r="I660" t="str">
            <v>LIAA/2011/2DP/ERAF/185</v>
          </cell>
          <cell r="J660">
            <v>54.28</v>
          </cell>
          <cell r="K660">
            <v>54.28</v>
          </cell>
        </row>
        <row r="661">
          <cell r="I661" t="str">
            <v>LIAA/2011/2DP/ERAF/187</v>
          </cell>
          <cell r="J661">
            <v>0.01</v>
          </cell>
          <cell r="K661">
            <v>0.01</v>
          </cell>
        </row>
        <row r="662">
          <cell r="I662" t="str">
            <v>LIAA/2011/2DP/ERAF/188</v>
          </cell>
          <cell r="J662">
            <v>313.08</v>
          </cell>
          <cell r="K662">
            <v>313.08</v>
          </cell>
        </row>
        <row r="663">
          <cell r="I663" t="str">
            <v>LIAA/2011/2DP/ERAF/189</v>
          </cell>
          <cell r="J663">
            <v>82.77</v>
          </cell>
          <cell r="K663">
            <v>82.77</v>
          </cell>
        </row>
        <row r="664">
          <cell r="I664" t="str">
            <v>LIAA/2011/2DP/ERAF/19</v>
          </cell>
          <cell r="J664">
            <v>49.309999999999995</v>
          </cell>
          <cell r="K664">
            <v>49.309999999999995</v>
          </cell>
        </row>
        <row r="665">
          <cell r="I665" t="str">
            <v>LIAA/2011/2DP/ERAF/190</v>
          </cell>
          <cell r="J665">
            <v>6.77</v>
          </cell>
          <cell r="K665">
            <v>6.77</v>
          </cell>
        </row>
        <row r="666">
          <cell r="I666" t="str">
            <v>LIAA/2011/2DP/ERAF/192</v>
          </cell>
          <cell r="J666">
            <v>98.34</v>
          </cell>
          <cell r="K666">
            <v>98.34</v>
          </cell>
        </row>
        <row r="667">
          <cell r="I667" t="str">
            <v>LIAA/2011/2DP/ERAF/193</v>
          </cell>
          <cell r="J667">
            <v>0.01</v>
          </cell>
          <cell r="K667">
            <v>0.01</v>
          </cell>
        </row>
        <row r="668">
          <cell r="I668" t="str">
            <v>LIAA/2011/2DP/ERAF/194</v>
          </cell>
          <cell r="J668">
            <v>5.21</v>
          </cell>
          <cell r="K668">
            <v>5.21</v>
          </cell>
        </row>
        <row r="669">
          <cell r="I669" t="str">
            <v>LIAA/2011/2DP/ERAF/195</v>
          </cell>
          <cell r="J669">
            <v>197.21</v>
          </cell>
          <cell r="K669">
            <v>197.21</v>
          </cell>
        </row>
        <row r="670">
          <cell r="I670" t="str">
            <v>LIAA/2011/2DP/ERAF/196</v>
          </cell>
          <cell r="J670">
            <v>0.01</v>
          </cell>
          <cell r="K670">
            <v>0.01</v>
          </cell>
        </row>
        <row r="671">
          <cell r="I671" t="str">
            <v>LIAA/2011/2DP/ERAF/197</v>
          </cell>
          <cell r="J671">
            <v>155.20000000000002</v>
          </cell>
          <cell r="K671">
            <v>155.20000000000002</v>
          </cell>
        </row>
        <row r="672">
          <cell r="I672" t="str">
            <v>LIAA/2011/2DP/ERAF/198</v>
          </cell>
          <cell r="J672">
            <v>770.76</v>
          </cell>
          <cell r="K672">
            <v>770.76</v>
          </cell>
        </row>
        <row r="673">
          <cell r="I673" t="str">
            <v>LIAA/2011/2DP/ERAF/199</v>
          </cell>
          <cell r="J673">
            <v>34.75</v>
          </cell>
          <cell r="K673">
            <v>34.75</v>
          </cell>
        </row>
        <row r="674">
          <cell r="I674" t="str">
            <v>LIAA/2011/2DP/ERAF/200</v>
          </cell>
          <cell r="J674">
            <v>0.01</v>
          </cell>
          <cell r="K674">
            <v>0.01</v>
          </cell>
        </row>
        <row r="675">
          <cell r="I675" t="str">
            <v>LIAA/2011/2DP/ERAF/201</v>
          </cell>
          <cell r="J675">
            <v>50.15</v>
          </cell>
          <cell r="K675">
            <v>50.15</v>
          </cell>
        </row>
        <row r="676">
          <cell r="I676" t="str">
            <v>LIAA/2011/2DP/ERAF/202</v>
          </cell>
          <cell r="J676">
            <v>320.28000000000003</v>
          </cell>
          <cell r="K676">
            <v>320.28000000000003</v>
          </cell>
        </row>
        <row r="677">
          <cell r="I677" t="str">
            <v>LIAA/2011/2DP/ERAF/203</v>
          </cell>
          <cell r="J677">
            <v>2642.13</v>
          </cell>
          <cell r="K677">
            <v>2642.13</v>
          </cell>
        </row>
        <row r="678">
          <cell r="I678" t="str">
            <v>LIAA/2011/2DP/ERAF/204</v>
          </cell>
          <cell r="J678">
            <v>5.15</v>
          </cell>
          <cell r="K678">
            <v>5.15</v>
          </cell>
        </row>
        <row r="679">
          <cell r="I679" t="str">
            <v>LIAA/2011/2DP/ERAF/205</v>
          </cell>
          <cell r="J679">
            <v>0.53</v>
          </cell>
          <cell r="K679">
            <v>0.53</v>
          </cell>
        </row>
        <row r="680">
          <cell r="I680" t="str">
            <v>LIAA/2011/2DP/ERAF/206</v>
          </cell>
          <cell r="J680">
            <v>0.01</v>
          </cell>
          <cell r="K680">
            <v>0.01</v>
          </cell>
        </row>
        <row r="681">
          <cell r="I681" t="str">
            <v>LIAA/2011/2DP/ERAF/208</v>
          </cell>
          <cell r="J681">
            <v>1.41</v>
          </cell>
          <cell r="K681">
            <v>1.41</v>
          </cell>
        </row>
        <row r="682">
          <cell r="I682" t="str">
            <v>LIAA/2011/2DP/ERAF/209</v>
          </cell>
          <cell r="J682">
            <v>157.88</v>
          </cell>
          <cell r="K682">
            <v>157.88</v>
          </cell>
        </row>
        <row r="683">
          <cell r="I683" t="str">
            <v>LIAA/2011/2DP/ERAF/211</v>
          </cell>
          <cell r="J683">
            <v>0.01</v>
          </cell>
          <cell r="K683">
            <v>0.01</v>
          </cell>
        </row>
        <row r="684">
          <cell r="I684" t="str">
            <v>LIAA/2011/2DP/ERAF/212</v>
          </cell>
          <cell r="J684">
            <v>9.56</v>
          </cell>
          <cell r="K684">
            <v>9.56</v>
          </cell>
        </row>
        <row r="685">
          <cell r="I685" t="str">
            <v>LIAA/2011/2DP/ERAF/217</v>
          </cell>
          <cell r="J685">
            <v>0.25</v>
          </cell>
          <cell r="K685">
            <v>0.25</v>
          </cell>
        </row>
        <row r="686">
          <cell r="I686" t="str">
            <v>LIAA/2011/2DP/ERAF/219</v>
          </cell>
          <cell r="J686">
            <v>38.72</v>
          </cell>
          <cell r="K686">
            <v>38.72</v>
          </cell>
        </row>
        <row r="687">
          <cell r="I687" t="str">
            <v>LIAA/2011/2DP/ERAF/22</v>
          </cell>
          <cell r="J687">
            <v>8580.69</v>
          </cell>
          <cell r="K687">
            <v>8580.69</v>
          </cell>
        </row>
        <row r="688">
          <cell r="I688" t="str">
            <v>LIAA/2011/2DP/ERAF/220</v>
          </cell>
          <cell r="J688">
            <v>0.01</v>
          </cell>
          <cell r="K688">
            <v>0.01</v>
          </cell>
        </row>
        <row r="689">
          <cell r="I689" t="str">
            <v>LIAA/2011/2DP/ERAF/221</v>
          </cell>
          <cell r="J689">
            <v>7.04</v>
          </cell>
          <cell r="K689">
            <v>7.04</v>
          </cell>
        </row>
        <row r="690">
          <cell r="I690" t="str">
            <v>LIAA/2011/2DP/ERAF/223</v>
          </cell>
          <cell r="J690">
            <v>338.06</v>
          </cell>
          <cell r="K690">
            <v>338.06</v>
          </cell>
        </row>
        <row r="691">
          <cell r="I691" t="str">
            <v>LIAA/2011/2DP/ERAF/225</v>
          </cell>
          <cell r="J691">
            <v>0.01</v>
          </cell>
          <cell r="K691">
            <v>0.01</v>
          </cell>
        </row>
        <row r="692">
          <cell r="I692" t="str">
            <v>LIAA/2011/2DP/ERAF/227</v>
          </cell>
          <cell r="J692">
            <v>6.52</v>
          </cell>
          <cell r="K692">
            <v>6.52</v>
          </cell>
        </row>
        <row r="693">
          <cell r="I693" t="str">
            <v>LIAA/2011/2DP/ERAF/228</v>
          </cell>
          <cell r="J693">
            <v>0.01</v>
          </cell>
          <cell r="K693">
            <v>0.01</v>
          </cell>
        </row>
        <row r="694">
          <cell r="I694" t="str">
            <v>LIAA/2011/2DP/ERAF/230</v>
          </cell>
          <cell r="J694">
            <v>238.44</v>
          </cell>
          <cell r="K694">
            <v>238.44</v>
          </cell>
        </row>
        <row r="695">
          <cell r="I695" t="str">
            <v>LIAA/2011/2DP/ERAF/231</v>
          </cell>
          <cell r="J695">
            <v>7.31</v>
          </cell>
          <cell r="K695">
            <v>7.31</v>
          </cell>
        </row>
        <row r="696">
          <cell r="I696" t="str">
            <v>LIAA/2011/2DP/ERAF/233</v>
          </cell>
          <cell r="J696">
            <v>10.54</v>
          </cell>
          <cell r="K696">
            <v>10.54</v>
          </cell>
        </row>
        <row r="697">
          <cell r="I697" t="str">
            <v>LIAA/2011/2DP/ERAF/234</v>
          </cell>
          <cell r="J697">
            <v>26.99</v>
          </cell>
          <cell r="K697">
            <v>26.99</v>
          </cell>
        </row>
        <row r="698">
          <cell r="I698" t="str">
            <v>LIAA/2011/2DP/ERAF/235</v>
          </cell>
          <cell r="J698">
            <v>0.01</v>
          </cell>
          <cell r="K698">
            <v>0.01</v>
          </cell>
        </row>
        <row r="699">
          <cell r="I699" t="str">
            <v>LIAA/2011/2DP/ERAF/236</v>
          </cell>
          <cell r="J699">
            <v>104.9</v>
          </cell>
          <cell r="K699">
            <v>104.9</v>
          </cell>
        </row>
        <row r="700">
          <cell r="I700" t="str">
            <v>LIAA/2011/2DP/ERAF/237</v>
          </cell>
          <cell r="J700">
            <v>0.92</v>
          </cell>
          <cell r="K700">
            <v>0.92</v>
          </cell>
        </row>
        <row r="701">
          <cell r="I701" t="str">
            <v>LIAA/2011/2DP/ERAF/238</v>
          </cell>
          <cell r="J701">
            <v>0.01</v>
          </cell>
          <cell r="K701">
            <v>0.01</v>
          </cell>
        </row>
        <row r="702">
          <cell r="I702" t="str">
            <v>LIAA/2011/2DP/ERAF/239</v>
          </cell>
          <cell r="J702">
            <v>5.98</v>
          </cell>
          <cell r="K702">
            <v>5.98</v>
          </cell>
        </row>
        <row r="703">
          <cell r="I703" t="str">
            <v>LIAA/2011/2DP/ERAF/24</v>
          </cell>
          <cell r="J703">
            <v>31.87</v>
          </cell>
          <cell r="K703">
            <v>31.87</v>
          </cell>
        </row>
        <row r="704">
          <cell r="I704" t="str">
            <v>LIAA/2011/2DP/ERAF/240</v>
          </cell>
          <cell r="J704">
            <v>9.76</v>
          </cell>
          <cell r="K704">
            <v>9.76</v>
          </cell>
        </row>
        <row r="705">
          <cell r="I705" t="str">
            <v>LIAA/2011/2DP/ERAF/241</v>
          </cell>
          <cell r="J705">
            <v>28.65</v>
          </cell>
          <cell r="K705">
            <v>28.65</v>
          </cell>
        </row>
        <row r="706">
          <cell r="I706" t="str">
            <v>LIAA/2011/2DP/ERAF/242</v>
          </cell>
          <cell r="J706">
            <v>46.41</v>
          </cell>
          <cell r="K706">
            <v>46.41</v>
          </cell>
        </row>
        <row r="707">
          <cell r="I707" t="str">
            <v>LIAA/2011/2DP/ERAF/244</v>
          </cell>
          <cell r="J707">
            <v>131.1</v>
          </cell>
          <cell r="K707">
            <v>131.1</v>
          </cell>
        </row>
        <row r="708">
          <cell r="I708" t="str">
            <v>LIAA/2011/2DP/ERAF/245</v>
          </cell>
          <cell r="J708">
            <v>0.32</v>
          </cell>
          <cell r="K708">
            <v>0.32</v>
          </cell>
        </row>
        <row r="709">
          <cell r="I709" t="str">
            <v>LIAA/2011/2DP/ERAF/246</v>
          </cell>
          <cell r="J709">
            <v>0.11</v>
          </cell>
          <cell r="K709">
            <v>0.11</v>
          </cell>
        </row>
        <row r="710">
          <cell r="I710" t="str">
            <v>LIAA/2011/2DP/ERAF/247</v>
          </cell>
          <cell r="J710">
            <v>1.32</v>
          </cell>
          <cell r="K710">
            <v>1.32</v>
          </cell>
        </row>
        <row r="711">
          <cell r="I711" t="str">
            <v>LIAA/2011/2DP/ERAF/248</v>
          </cell>
          <cell r="J711">
            <v>199.87</v>
          </cell>
          <cell r="K711">
            <v>199.87</v>
          </cell>
        </row>
        <row r="712">
          <cell r="I712" t="str">
            <v>LIAA/2011/2DP/ERAF/250</v>
          </cell>
          <cell r="J712">
            <v>1</v>
          </cell>
          <cell r="K712">
            <v>1</v>
          </cell>
        </row>
        <row r="713">
          <cell r="I713" t="str">
            <v>LIAA/2011/2DP/ERAF/251</v>
          </cell>
          <cell r="J713">
            <v>8.57</v>
          </cell>
          <cell r="K713">
            <v>8.57</v>
          </cell>
        </row>
        <row r="714">
          <cell r="I714" t="str">
            <v>LIAA/2011/2DP/ERAF/252</v>
          </cell>
          <cell r="J714">
            <v>468.75</v>
          </cell>
          <cell r="K714">
            <v>468.75</v>
          </cell>
        </row>
        <row r="715">
          <cell r="I715" t="str">
            <v>LIAA/2011/2DP/ERAF/253</v>
          </cell>
          <cell r="J715">
            <v>130.51</v>
          </cell>
          <cell r="K715">
            <v>130.51</v>
          </cell>
        </row>
        <row r="716">
          <cell r="I716" t="str">
            <v>LIAA/2011/2DP/ERAF/254</v>
          </cell>
          <cell r="J716">
            <v>1.15</v>
          </cell>
          <cell r="K716">
            <v>1.15</v>
          </cell>
        </row>
        <row r="717">
          <cell r="I717" t="str">
            <v>LIAA/2011/2DP/ERAF/255</v>
          </cell>
          <cell r="J717">
            <v>46.57</v>
          </cell>
          <cell r="K717">
            <v>46.57</v>
          </cell>
        </row>
        <row r="718">
          <cell r="I718" t="str">
            <v>LIAA/2011/2DP/ERAF/256</v>
          </cell>
          <cell r="J718">
            <v>2.32</v>
          </cell>
          <cell r="K718">
            <v>2.32</v>
          </cell>
        </row>
        <row r="719">
          <cell r="I719" t="str">
            <v>LIAA/2011/2DP/ERAF/258</v>
          </cell>
          <cell r="J719">
            <v>7.82</v>
          </cell>
          <cell r="K719">
            <v>7.82</v>
          </cell>
        </row>
        <row r="720">
          <cell r="I720" t="str">
            <v>LIAA/2011/2DP/ERAF/263</v>
          </cell>
          <cell r="J720">
            <v>2639.45</v>
          </cell>
          <cell r="K720">
            <v>2639.45</v>
          </cell>
        </row>
        <row r="721">
          <cell r="I721" t="str">
            <v>LIAA/2011/2DP/ERAF/266</v>
          </cell>
          <cell r="J721">
            <v>85.37</v>
          </cell>
          <cell r="K721">
            <v>85.37</v>
          </cell>
        </row>
        <row r="722">
          <cell r="I722" t="str">
            <v>LIAA/2011/2DP/ERAF/269</v>
          </cell>
          <cell r="J722">
            <v>121055</v>
          </cell>
          <cell r="K722">
            <v>0</v>
          </cell>
        </row>
        <row r="723">
          <cell r="I723" t="str">
            <v>LIAA/2011/2DP/ERAF/274</v>
          </cell>
          <cell r="J723">
            <v>46.44</v>
          </cell>
          <cell r="K723">
            <v>46.44</v>
          </cell>
        </row>
        <row r="724">
          <cell r="I724" t="str">
            <v>LIAA/2011/2DP/ERAF/28</v>
          </cell>
          <cell r="J724">
            <v>598.46</v>
          </cell>
          <cell r="K724">
            <v>598.46</v>
          </cell>
        </row>
        <row r="725">
          <cell r="I725" t="str">
            <v>LIAA/2011/2DP/ERAF/290</v>
          </cell>
          <cell r="J725">
            <v>77.87</v>
          </cell>
          <cell r="K725">
            <v>77.87</v>
          </cell>
        </row>
        <row r="726">
          <cell r="I726" t="str">
            <v>LIAA/2011/2DP/ERAF/292</v>
          </cell>
          <cell r="J726">
            <v>1057.26</v>
          </cell>
          <cell r="K726">
            <v>1057.26</v>
          </cell>
        </row>
        <row r="727">
          <cell r="I727" t="str">
            <v>LIAA/2011/2DP/ERAF/294</v>
          </cell>
          <cell r="J727">
            <v>61.21</v>
          </cell>
          <cell r="K727">
            <v>61.21</v>
          </cell>
        </row>
        <row r="728">
          <cell r="I728" t="str">
            <v>LIAA/2011/2DP/ERAF/295</v>
          </cell>
          <cell r="J728">
            <v>0.01</v>
          </cell>
          <cell r="K728">
            <v>0.01</v>
          </cell>
        </row>
        <row r="729">
          <cell r="I729" t="str">
            <v>LIAA/2011/2DP/ERAF/296</v>
          </cell>
          <cell r="J729">
            <v>0.01</v>
          </cell>
          <cell r="K729">
            <v>0.01</v>
          </cell>
        </row>
        <row r="730">
          <cell r="I730" t="str">
            <v>LIAA/2011/2DP/ERAF/297</v>
          </cell>
          <cell r="J730">
            <v>403.23</v>
          </cell>
          <cell r="K730">
            <v>403.23</v>
          </cell>
        </row>
        <row r="731">
          <cell r="I731" t="str">
            <v>LIAA/2011/2DP/ERAF/298</v>
          </cell>
          <cell r="J731">
            <v>0.01</v>
          </cell>
          <cell r="K731">
            <v>0.01</v>
          </cell>
        </row>
        <row r="732">
          <cell r="I732" t="str">
            <v>LIAA/2011/2DP/ERAF/300</v>
          </cell>
          <cell r="J732">
            <v>151.71</v>
          </cell>
          <cell r="K732">
            <v>151.71</v>
          </cell>
        </row>
        <row r="733">
          <cell r="I733" t="str">
            <v>LIAA/2011/2DP/ERAF/302</v>
          </cell>
          <cell r="J733">
            <v>0.01</v>
          </cell>
          <cell r="K733">
            <v>0.01</v>
          </cell>
        </row>
        <row r="734">
          <cell r="I734" t="str">
            <v>LIAA/2011/2DP/ERAF/303</v>
          </cell>
          <cell r="J734">
            <v>71.5</v>
          </cell>
          <cell r="K734">
            <v>71.5</v>
          </cell>
        </row>
        <row r="735">
          <cell r="I735" t="str">
            <v>LIAA/2011/2DP/ERAF/304</v>
          </cell>
          <cell r="J735">
            <v>1.31</v>
          </cell>
          <cell r="K735">
            <v>1.31</v>
          </cell>
        </row>
        <row r="736">
          <cell r="I736" t="str">
            <v>LIAA/2011/2DP/ERAF/305</v>
          </cell>
          <cell r="J736">
            <v>0.01</v>
          </cell>
          <cell r="K736">
            <v>0.01</v>
          </cell>
        </row>
        <row r="737">
          <cell r="I737" t="str">
            <v>LIAA/2011/2DP/ERAF/307</v>
          </cell>
          <cell r="J737">
            <v>0.84</v>
          </cell>
          <cell r="K737">
            <v>0.84</v>
          </cell>
        </row>
        <row r="738">
          <cell r="I738" t="str">
            <v>LIAA/2011/2DP/ERAF/308</v>
          </cell>
          <cell r="J738">
            <v>0.01</v>
          </cell>
          <cell r="K738">
            <v>0.01</v>
          </cell>
        </row>
        <row r="739">
          <cell r="I739" t="str">
            <v>LIAA/2011/2DP/ERAF/309</v>
          </cell>
          <cell r="J739">
            <v>1185.4</v>
          </cell>
          <cell r="K739">
            <v>1185.4</v>
          </cell>
        </row>
        <row r="740">
          <cell r="I740" t="str">
            <v>LIAA/2011/2DP/ERAF/310</v>
          </cell>
          <cell r="J740">
            <v>1049.15</v>
          </cell>
          <cell r="K740">
            <v>1049.15</v>
          </cell>
        </row>
        <row r="741">
          <cell r="I741" t="str">
            <v>LIAA/2011/2DP/ERAF/311</v>
          </cell>
          <cell r="J741">
            <v>1460.71</v>
          </cell>
          <cell r="K741">
            <v>1460.71</v>
          </cell>
        </row>
        <row r="742">
          <cell r="I742" t="str">
            <v>LIAA/2011/2DP/ERAF/315</v>
          </cell>
          <cell r="J742">
            <v>13.58</v>
          </cell>
          <cell r="K742">
            <v>13.58</v>
          </cell>
        </row>
        <row r="743">
          <cell r="I743" t="str">
            <v>LIAA/2011/2DP/ERAF/316</v>
          </cell>
          <cell r="J743">
            <v>796.07</v>
          </cell>
          <cell r="K743">
            <v>796.07</v>
          </cell>
        </row>
        <row r="744">
          <cell r="I744" t="str">
            <v>LIAA/2011/2DP/ERAF/318</v>
          </cell>
          <cell r="J744">
            <v>144</v>
          </cell>
          <cell r="K744">
            <v>144</v>
          </cell>
        </row>
        <row r="745">
          <cell r="I745" t="str">
            <v>LIAA/2011/2DP/ERAF/319</v>
          </cell>
          <cell r="J745">
            <v>57.19</v>
          </cell>
          <cell r="K745">
            <v>57.19</v>
          </cell>
        </row>
        <row r="746">
          <cell r="I746" t="str">
            <v>LIAA/2011/2DP/ERAF/324</v>
          </cell>
          <cell r="J746">
            <v>582.3</v>
          </cell>
          <cell r="K746">
            <v>582.3</v>
          </cell>
        </row>
        <row r="747">
          <cell r="I747" t="str">
            <v>LIAA/2011/2DP/ERAF/341</v>
          </cell>
          <cell r="J747">
            <v>0.01</v>
          </cell>
          <cell r="K747">
            <v>0.01</v>
          </cell>
        </row>
        <row r="748">
          <cell r="I748" t="str">
            <v>LIAA/2011/2DP/ERAF/342</v>
          </cell>
          <cell r="J748">
            <v>0.01</v>
          </cell>
          <cell r="K748">
            <v>0.01</v>
          </cell>
        </row>
        <row r="749">
          <cell r="I749" t="str">
            <v>LIAA/2011/2DP/ERAF/343</v>
          </cell>
          <cell r="J749">
            <v>0.01</v>
          </cell>
          <cell r="K749">
            <v>0.01</v>
          </cell>
        </row>
        <row r="750">
          <cell r="I750" t="str">
            <v>LIAA/2011/2DP/ERAF/344</v>
          </cell>
          <cell r="J750">
            <v>0.01</v>
          </cell>
          <cell r="K750">
            <v>0.01</v>
          </cell>
        </row>
        <row r="751">
          <cell r="I751" t="str">
            <v>LIAA/2011/2DP/ERAF/345</v>
          </cell>
          <cell r="J751">
            <v>20</v>
          </cell>
          <cell r="K751">
            <v>20</v>
          </cell>
        </row>
        <row r="752">
          <cell r="I752" t="str">
            <v>LIAA/2011/2DP/ERAF/346</v>
          </cell>
          <cell r="J752">
            <v>362.64</v>
          </cell>
          <cell r="K752">
            <v>362.64</v>
          </cell>
        </row>
        <row r="753">
          <cell r="I753" t="str">
            <v>LIAA/2011/2DP/ERAF/347</v>
          </cell>
          <cell r="J753">
            <v>369855.7</v>
          </cell>
          <cell r="K753">
            <v>369855.7</v>
          </cell>
        </row>
        <row r="754">
          <cell r="I754" t="str">
            <v>LIAA/2011/2DP/ERAF/351</v>
          </cell>
          <cell r="J754">
            <v>1049999.91</v>
          </cell>
          <cell r="K754">
            <v>1049999.91</v>
          </cell>
        </row>
        <row r="755">
          <cell r="I755" t="str">
            <v>LIAA/2011/2DP/ERAF/353</v>
          </cell>
          <cell r="J755">
            <v>1046838.76</v>
          </cell>
          <cell r="K755">
            <v>1046838.76</v>
          </cell>
        </row>
        <row r="756">
          <cell r="I756" t="str">
            <v>LIAA/2011/2DP/ERAF/354</v>
          </cell>
          <cell r="J756">
            <v>6.82</v>
          </cell>
          <cell r="K756">
            <v>6.82</v>
          </cell>
        </row>
        <row r="757">
          <cell r="I757" t="str">
            <v>LIAA/2011/2DP/ERAF/355</v>
          </cell>
          <cell r="J757">
            <v>31.27</v>
          </cell>
          <cell r="K757">
            <v>31.27</v>
          </cell>
        </row>
        <row r="758">
          <cell r="I758" t="str">
            <v>LIAA/2011/2DP/ERAF/356</v>
          </cell>
          <cell r="J758">
            <v>50.89</v>
          </cell>
          <cell r="K758">
            <v>50.89</v>
          </cell>
        </row>
        <row r="759">
          <cell r="I759" t="str">
            <v>LIAA/2011/2DP/ERAF/357</v>
          </cell>
          <cell r="J759">
            <v>4.05</v>
          </cell>
          <cell r="K759">
            <v>4.05</v>
          </cell>
        </row>
        <row r="760">
          <cell r="I760" t="str">
            <v>LIAA/2011/2DP/ERAF/358</v>
          </cell>
          <cell r="J760">
            <v>0.01</v>
          </cell>
          <cell r="K760">
            <v>0.01</v>
          </cell>
        </row>
        <row r="761">
          <cell r="I761" t="str">
            <v>LIAA/2011/2DP/ERAF/360</v>
          </cell>
          <cell r="J761">
            <v>0.01</v>
          </cell>
          <cell r="K761">
            <v>0.01</v>
          </cell>
        </row>
        <row r="762">
          <cell r="I762" t="str">
            <v>LIAA/2011/2DP/ERAF/361</v>
          </cell>
          <cell r="J762">
            <v>0.01</v>
          </cell>
          <cell r="K762">
            <v>0.01</v>
          </cell>
        </row>
        <row r="763">
          <cell r="I763" t="str">
            <v>LIAA/2011/2DP/ERAF/363</v>
          </cell>
          <cell r="J763">
            <v>168.71</v>
          </cell>
          <cell r="K763">
            <v>168.71</v>
          </cell>
        </row>
        <row r="764">
          <cell r="I764" t="str">
            <v>LIAA/2011/2DP/ERAF/364</v>
          </cell>
          <cell r="J764">
            <v>0.89</v>
          </cell>
          <cell r="K764">
            <v>0.89</v>
          </cell>
        </row>
        <row r="765">
          <cell r="I765" t="str">
            <v>LIAA/2011/2DP/ERAF/365</v>
          </cell>
          <cell r="J765">
            <v>47.44</v>
          </cell>
          <cell r="K765">
            <v>47.44</v>
          </cell>
        </row>
        <row r="766">
          <cell r="I766" t="str">
            <v>LIAA/2011/2DP/ERAF/366</v>
          </cell>
          <cell r="J766">
            <v>0.01</v>
          </cell>
          <cell r="K766">
            <v>0.01</v>
          </cell>
        </row>
        <row r="767">
          <cell r="I767" t="str">
            <v>LIAA/2011/2DP/ERAF/367</v>
          </cell>
          <cell r="J767">
            <v>70.44</v>
          </cell>
          <cell r="K767">
            <v>70.44</v>
          </cell>
        </row>
        <row r="768">
          <cell r="I768" t="str">
            <v>LIAA/2011/2DP/ERAF/369</v>
          </cell>
          <cell r="J768">
            <v>130.95</v>
          </cell>
          <cell r="K768">
            <v>130.95</v>
          </cell>
        </row>
        <row r="769">
          <cell r="I769" t="str">
            <v>LIAA/2011/2DP/ERAF/371</v>
          </cell>
          <cell r="J769">
            <v>0.01</v>
          </cell>
          <cell r="K769">
            <v>0.01</v>
          </cell>
        </row>
        <row r="770">
          <cell r="I770" t="str">
            <v>LIAA/2011/2DP/ERAF/372</v>
          </cell>
          <cell r="J770">
            <v>197.48</v>
          </cell>
          <cell r="K770">
            <v>197.48</v>
          </cell>
        </row>
        <row r="771">
          <cell r="I771" t="str">
            <v>LIAA/2011/2DP/ERAF/373</v>
          </cell>
          <cell r="J771">
            <v>681.96</v>
          </cell>
          <cell r="K771">
            <v>681.96</v>
          </cell>
        </row>
        <row r="772">
          <cell r="I772" t="str">
            <v>LIAA/2011/2DP/ERAF/374</v>
          </cell>
          <cell r="J772">
            <v>0.01</v>
          </cell>
          <cell r="K772">
            <v>0.01</v>
          </cell>
        </row>
        <row r="773">
          <cell r="I773" t="str">
            <v>LIAA/2011/2DP/ERAF/376</v>
          </cell>
          <cell r="J773">
            <v>5.16</v>
          </cell>
          <cell r="K773">
            <v>5.16</v>
          </cell>
        </row>
        <row r="774">
          <cell r="I774" t="str">
            <v>LIAA/2011/2DP/ERAF/377</v>
          </cell>
          <cell r="J774">
            <v>0.06</v>
          </cell>
          <cell r="K774">
            <v>0.06</v>
          </cell>
        </row>
        <row r="775">
          <cell r="I775" t="str">
            <v>LIAA/2011/2DP/ERAF/378</v>
          </cell>
          <cell r="J775">
            <v>3.98</v>
          </cell>
          <cell r="K775">
            <v>3.98</v>
          </cell>
        </row>
        <row r="776">
          <cell r="I776" t="str">
            <v>LIAA/2011/2DP/ERAF/379</v>
          </cell>
          <cell r="J776">
            <v>0.01</v>
          </cell>
          <cell r="K776">
            <v>0.01</v>
          </cell>
        </row>
        <row r="777">
          <cell r="I777" t="str">
            <v>LIAA/2011/2DP/ERAF/380</v>
          </cell>
          <cell r="J777">
            <v>0.01</v>
          </cell>
          <cell r="K777">
            <v>0.01</v>
          </cell>
        </row>
        <row r="778">
          <cell r="I778" t="str">
            <v>LIAA/2011/2DP/ERAF/381</v>
          </cell>
          <cell r="J778">
            <v>0.1</v>
          </cell>
          <cell r="K778">
            <v>0.1</v>
          </cell>
        </row>
        <row r="779">
          <cell r="I779" t="str">
            <v>LIAA/2011/2DP/ERAF/382</v>
          </cell>
          <cell r="J779">
            <v>225.36</v>
          </cell>
          <cell r="K779">
            <v>225.36</v>
          </cell>
        </row>
        <row r="780">
          <cell r="I780" t="str">
            <v>LIAA/2011/2DP/ERAF/386</v>
          </cell>
          <cell r="J780">
            <v>2354.49</v>
          </cell>
          <cell r="K780">
            <v>2354.49</v>
          </cell>
        </row>
        <row r="781">
          <cell r="I781" t="str">
            <v>LIAA/2011/2DP/ERAF/389</v>
          </cell>
          <cell r="J781">
            <v>99018</v>
          </cell>
          <cell r="K781">
            <v>99018</v>
          </cell>
        </row>
        <row r="782">
          <cell r="I782" t="str">
            <v>LIAA/2011/2DP/ERAF/404</v>
          </cell>
          <cell r="J782">
            <v>14210.92</v>
          </cell>
          <cell r="K782">
            <v>14210.92</v>
          </cell>
        </row>
        <row r="783">
          <cell r="I783" t="str">
            <v>LIAA/2011/2DP/ERAF/407</v>
          </cell>
          <cell r="J783">
            <v>202.79</v>
          </cell>
          <cell r="K783">
            <v>202.79</v>
          </cell>
        </row>
        <row r="784">
          <cell r="I784" t="str">
            <v>LIAA/2011/2DP/ERAF/410</v>
          </cell>
          <cell r="J784">
            <v>0.01</v>
          </cell>
          <cell r="K784">
            <v>0.01</v>
          </cell>
        </row>
        <row r="785">
          <cell r="I785" t="str">
            <v>LIAA/2011/2DP/ERAF/411</v>
          </cell>
          <cell r="J785">
            <v>0.01</v>
          </cell>
          <cell r="K785">
            <v>0.01</v>
          </cell>
        </row>
        <row r="786">
          <cell r="I786" t="str">
            <v>LIAA/2011/2DP/ERAF/436</v>
          </cell>
          <cell r="J786">
            <v>71.15</v>
          </cell>
          <cell r="K786">
            <v>71.15</v>
          </cell>
        </row>
        <row r="787">
          <cell r="I787" t="str">
            <v>LIAA/2011/2DP/ERAF/437</v>
          </cell>
          <cell r="J787">
            <v>2.5</v>
          </cell>
          <cell r="K787">
            <v>2.5</v>
          </cell>
        </row>
        <row r="788">
          <cell r="I788" t="str">
            <v>LIAA/2011/2DP/ERAF/438</v>
          </cell>
          <cell r="J788">
            <v>42.17</v>
          </cell>
          <cell r="K788">
            <v>42.17</v>
          </cell>
        </row>
        <row r="789">
          <cell r="I789" t="str">
            <v>LIAA/2011/2DP/ERAF/439</v>
          </cell>
          <cell r="J789">
            <v>729.47</v>
          </cell>
          <cell r="K789">
            <v>729.47</v>
          </cell>
        </row>
        <row r="790">
          <cell r="I790" t="str">
            <v>LIAA/2011/2DP/ERAF/441</v>
          </cell>
          <cell r="J790">
            <v>75.21</v>
          </cell>
          <cell r="K790">
            <v>75.21</v>
          </cell>
        </row>
        <row r="791">
          <cell r="I791" t="str">
            <v>LIAA/2011/2DP/ERAF/442</v>
          </cell>
          <cell r="J791">
            <v>28.11</v>
          </cell>
          <cell r="K791">
            <v>28.11</v>
          </cell>
        </row>
        <row r="792">
          <cell r="I792" t="str">
            <v>LIAA/2011/2DP/ERAF/443</v>
          </cell>
          <cell r="J792">
            <v>5050.45</v>
          </cell>
          <cell r="K792">
            <v>5050.45</v>
          </cell>
        </row>
        <row r="793">
          <cell r="I793" t="str">
            <v>LIAA/2011/2DP/ERAF/444</v>
          </cell>
          <cell r="J793">
            <v>18.76</v>
          </cell>
          <cell r="K793">
            <v>18.76</v>
          </cell>
        </row>
        <row r="794">
          <cell r="I794" t="str">
            <v>LIAA/2011/2DP/ERAF/446</v>
          </cell>
          <cell r="J794">
            <v>69.5</v>
          </cell>
          <cell r="K794">
            <v>69.5</v>
          </cell>
        </row>
        <row r="795">
          <cell r="I795" t="str">
            <v>LIAA/2011/2DP/ERAF/447</v>
          </cell>
          <cell r="J795">
            <v>306.28</v>
          </cell>
          <cell r="K795">
            <v>306.28</v>
          </cell>
        </row>
        <row r="796">
          <cell r="I796" t="str">
            <v>LIAA/2011/2DP/ERAF/453</v>
          </cell>
          <cell r="J796">
            <v>11.18</v>
          </cell>
          <cell r="K796">
            <v>11.18</v>
          </cell>
        </row>
        <row r="797">
          <cell r="I797" t="str">
            <v>LIAA/2011/2DP/ERAF/454</v>
          </cell>
          <cell r="J797">
            <v>48715.13</v>
          </cell>
          <cell r="K797">
            <v>0</v>
          </cell>
        </row>
        <row r="798">
          <cell r="I798" t="str">
            <v>LIAA/2011/2DP/ERAF/456</v>
          </cell>
          <cell r="J798">
            <v>1.11</v>
          </cell>
          <cell r="K798">
            <v>1.11</v>
          </cell>
        </row>
        <row r="799">
          <cell r="I799" t="str">
            <v>LIAA/2011/2DP/ERAF/457</v>
          </cell>
          <cell r="J799">
            <v>174.65</v>
          </cell>
          <cell r="K799">
            <v>174.65</v>
          </cell>
        </row>
        <row r="800">
          <cell r="I800" t="str">
            <v>LIAA/2011/2DP/ERAF/459</v>
          </cell>
          <cell r="J800">
            <v>415.7</v>
          </cell>
          <cell r="K800">
            <v>415.7</v>
          </cell>
        </row>
        <row r="801">
          <cell r="I801" t="str">
            <v>LIAA/2011/2DP/ERAF/462</v>
          </cell>
          <cell r="J801">
            <v>137.74</v>
          </cell>
          <cell r="K801">
            <v>137.74</v>
          </cell>
        </row>
        <row r="802">
          <cell r="I802" t="str">
            <v>LIAA/2011/2DP/ERAF/465</v>
          </cell>
          <cell r="J802">
            <v>10.68</v>
          </cell>
          <cell r="K802">
            <v>10.68</v>
          </cell>
        </row>
        <row r="803">
          <cell r="I803" t="str">
            <v>LIAA/2011/2DP/ERAF/466</v>
          </cell>
          <cell r="J803">
            <v>54.49</v>
          </cell>
          <cell r="K803">
            <v>54.49</v>
          </cell>
        </row>
        <row r="804">
          <cell r="I804" t="str">
            <v>LIAA/2011/2DP/ERAF/468</v>
          </cell>
          <cell r="J804">
            <v>11.53</v>
          </cell>
          <cell r="K804">
            <v>11.53</v>
          </cell>
        </row>
        <row r="805">
          <cell r="I805" t="str">
            <v>LIAA/2011/2DP/ERAF/469</v>
          </cell>
          <cell r="J805">
            <v>5.43</v>
          </cell>
          <cell r="K805">
            <v>5.43</v>
          </cell>
        </row>
        <row r="806">
          <cell r="I806" t="str">
            <v>LIAA/2011/2DP/ERAF/47</v>
          </cell>
          <cell r="J806">
            <v>27059.88</v>
          </cell>
          <cell r="K806">
            <v>0</v>
          </cell>
        </row>
        <row r="807">
          <cell r="I807" t="str">
            <v>LIAA/2011/2DP/ERAF/49</v>
          </cell>
          <cell r="J807">
            <v>86.86</v>
          </cell>
          <cell r="K807">
            <v>86.86</v>
          </cell>
        </row>
        <row r="808">
          <cell r="I808" t="str">
            <v>LIAA/2011/2DP/ERAF/52</v>
          </cell>
          <cell r="J808">
            <v>5633.73</v>
          </cell>
          <cell r="K808">
            <v>5633.73</v>
          </cell>
        </row>
        <row r="809">
          <cell r="I809" t="str">
            <v>LIAA/2011/2DP/ERAF/53</v>
          </cell>
          <cell r="J809">
            <v>60.61</v>
          </cell>
          <cell r="K809">
            <v>60.61</v>
          </cell>
        </row>
        <row r="810">
          <cell r="I810" t="str">
            <v>LIAA/2011/2DP/ERAF/55</v>
          </cell>
          <cell r="J810">
            <v>185.9</v>
          </cell>
          <cell r="K810">
            <v>185.9</v>
          </cell>
        </row>
        <row r="811">
          <cell r="I811" t="str">
            <v>LIAA/2011/2DP/ERAF/56</v>
          </cell>
          <cell r="J811">
            <v>5.18</v>
          </cell>
          <cell r="K811">
            <v>5.18</v>
          </cell>
        </row>
        <row r="812">
          <cell r="I812" t="str">
            <v>LIAA/2011/2DP/ERAF/57</v>
          </cell>
          <cell r="J812">
            <v>442.05</v>
          </cell>
          <cell r="K812">
            <v>442.05</v>
          </cell>
        </row>
        <row r="813">
          <cell r="I813" t="str">
            <v>LIAA/2011/2DP/ERAF/58</v>
          </cell>
          <cell r="J813">
            <v>0.01</v>
          </cell>
          <cell r="K813">
            <v>0.01</v>
          </cell>
        </row>
        <row r="814">
          <cell r="I814" t="str">
            <v>LIAA/2011/2DP/ERAF/60</v>
          </cell>
          <cell r="J814">
            <v>6</v>
          </cell>
          <cell r="K814">
            <v>6</v>
          </cell>
        </row>
        <row r="815">
          <cell r="I815" t="str">
            <v>LIAA/2011/2DP/ERAF/61</v>
          </cell>
          <cell r="J815">
            <v>3530.75</v>
          </cell>
          <cell r="K815">
            <v>3530.75</v>
          </cell>
        </row>
        <row r="816">
          <cell r="I816" t="str">
            <v>LIAA/2011/2DP/ERAF/63</v>
          </cell>
          <cell r="J816">
            <v>0</v>
          </cell>
          <cell r="K816">
            <v>0</v>
          </cell>
        </row>
        <row r="817">
          <cell r="I817" t="str">
            <v>LIAA/2011/2DP/ERAF/64</v>
          </cell>
          <cell r="J817">
            <v>250.22</v>
          </cell>
          <cell r="K817">
            <v>250.22</v>
          </cell>
        </row>
        <row r="818">
          <cell r="I818" t="str">
            <v>LIAA/2011/2DP/ERAF/65</v>
          </cell>
          <cell r="J818">
            <v>319.52</v>
          </cell>
          <cell r="K818">
            <v>319.52</v>
          </cell>
        </row>
        <row r="819">
          <cell r="I819" t="str">
            <v>LIAA/2011/2DP/ERAF/66</v>
          </cell>
          <cell r="J819">
            <v>1585.62</v>
          </cell>
          <cell r="K819">
            <v>1585.62</v>
          </cell>
        </row>
        <row r="820">
          <cell r="I820" t="str">
            <v>LIAA/2011/2DP/ERAF/68</v>
          </cell>
          <cell r="J820">
            <v>0.05</v>
          </cell>
          <cell r="K820">
            <v>0.05</v>
          </cell>
        </row>
        <row r="821">
          <cell r="I821" t="str">
            <v>LIAA/2011/2DP/ERAF/71</v>
          </cell>
          <cell r="J821">
            <v>979.65</v>
          </cell>
          <cell r="K821">
            <v>979.65</v>
          </cell>
        </row>
        <row r="822">
          <cell r="I822" t="str">
            <v>LIAA/2011/2DP/ERAF/73</v>
          </cell>
          <cell r="J822">
            <v>237.19</v>
          </cell>
          <cell r="K822">
            <v>237.19</v>
          </cell>
        </row>
        <row r="823">
          <cell r="I823" t="str">
            <v>LIAA/2011/2DP/ERAF/74</v>
          </cell>
          <cell r="J823">
            <v>1691.44</v>
          </cell>
          <cell r="K823">
            <v>1691.44</v>
          </cell>
        </row>
        <row r="824">
          <cell r="I824" t="str">
            <v>LIAA/2011/2DP/ERAF/75</v>
          </cell>
          <cell r="J824">
            <v>6.390000000000001</v>
          </cell>
          <cell r="K824">
            <v>6.390000000000001</v>
          </cell>
        </row>
        <row r="825">
          <cell r="I825" t="str">
            <v>LIAA/2011/2DP/ERAF/77</v>
          </cell>
          <cell r="J825">
            <v>5.78</v>
          </cell>
          <cell r="K825">
            <v>5.78</v>
          </cell>
        </row>
        <row r="826">
          <cell r="I826" t="str">
            <v>LIAA/2011/2DP/ERAF/78</v>
          </cell>
          <cell r="J826">
            <v>2.83</v>
          </cell>
          <cell r="K826">
            <v>2.83</v>
          </cell>
        </row>
        <row r="827">
          <cell r="I827" t="str">
            <v>LIAA/2011/2DP/ERAF/79</v>
          </cell>
          <cell r="J827">
            <v>62.77</v>
          </cell>
          <cell r="K827">
            <v>62.77</v>
          </cell>
        </row>
        <row r="828">
          <cell r="I828" t="str">
            <v>LIAA/2011/2DP/ERAF/80</v>
          </cell>
          <cell r="J828">
            <v>0.01</v>
          </cell>
          <cell r="K828">
            <v>0.01</v>
          </cell>
        </row>
        <row r="829">
          <cell r="I829" t="str">
            <v>LIAA/2011/2DP/ERAF/82</v>
          </cell>
          <cell r="J829">
            <v>0.12</v>
          </cell>
          <cell r="K829">
            <v>0.12</v>
          </cell>
        </row>
        <row r="830">
          <cell r="I830" t="str">
            <v>LIAA/2011/2DP/ERAF/86</v>
          </cell>
          <cell r="J830">
            <v>2021.44</v>
          </cell>
          <cell r="K830">
            <v>2021.44</v>
          </cell>
        </row>
        <row r="831">
          <cell r="I831" t="str">
            <v>LIAA/2011/2DP/ERAF/87</v>
          </cell>
          <cell r="J831">
            <v>99.27</v>
          </cell>
          <cell r="K831">
            <v>99.27</v>
          </cell>
        </row>
        <row r="832">
          <cell r="I832" t="str">
            <v>LIAA/2011/2DP/ERAF/88</v>
          </cell>
          <cell r="J832">
            <v>61.87</v>
          </cell>
          <cell r="K832">
            <v>61.87</v>
          </cell>
        </row>
        <row r="833">
          <cell r="I833" t="str">
            <v>LIAA/2011/2DP/ERAF/90</v>
          </cell>
          <cell r="J833">
            <v>267.07</v>
          </cell>
          <cell r="K833">
            <v>267.07</v>
          </cell>
        </row>
        <row r="834">
          <cell r="I834" t="str">
            <v>LIAA/2011/2DP/ERAF/91</v>
          </cell>
          <cell r="J834">
            <v>1045.52</v>
          </cell>
          <cell r="K834">
            <v>1045.52</v>
          </cell>
        </row>
        <row r="835">
          <cell r="I835" t="str">
            <v>LIAA/2011/2DP/ERAF/92</v>
          </cell>
          <cell r="J835">
            <v>30.06</v>
          </cell>
          <cell r="K835">
            <v>30.06</v>
          </cell>
        </row>
        <row r="836">
          <cell r="I836" t="str">
            <v>LIAA/2011/2DP/ERAF/95</v>
          </cell>
          <cell r="J836">
            <v>1860.93</v>
          </cell>
          <cell r="K836">
            <v>1860.93</v>
          </cell>
        </row>
        <row r="837">
          <cell r="I837" t="str">
            <v>LIAA/2011/2DP/ERAF/97</v>
          </cell>
          <cell r="J837">
            <v>2999.99</v>
          </cell>
          <cell r="K837">
            <v>2999.99</v>
          </cell>
        </row>
        <row r="838">
          <cell r="I838" t="str">
            <v>LIAA/2011/2DP/ERAF/98</v>
          </cell>
          <cell r="J838">
            <v>6.5</v>
          </cell>
          <cell r="K838">
            <v>6.5</v>
          </cell>
        </row>
        <row r="839">
          <cell r="I839" t="str">
            <v>LIAA/2011/3DP/ERAF/18</v>
          </cell>
          <cell r="J839">
            <v>6570.48</v>
          </cell>
          <cell r="K839">
            <v>6570.48</v>
          </cell>
        </row>
        <row r="840">
          <cell r="I840" t="str">
            <v>LIAA/2011/3DP/ERAF/186</v>
          </cell>
          <cell r="J840">
            <v>22.97</v>
          </cell>
          <cell r="K840">
            <v>22.97</v>
          </cell>
        </row>
        <row r="841">
          <cell r="I841" t="str">
            <v>LIAA/2011/3DP/ERAF/213</v>
          </cell>
          <cell r="J841">
            <v>529.13</v>
          </cell>
          <cell r="K841">
            <v>529.13</v>
          </cell>
        </row>
        <row r="842">
          <cell r="I842" t="str">
            <v>LIAA/2011/3DP/ERAF/216</v>
          </cell>
          <cell r="J842">
            <v>16134.25</v>
          </cell>
          <cell r="K842">
            <v>16134.25</v>
          </cell>
        </row>
        <row r="843">
          <cell r="I843" t="str">
            <v>LIAA/2011/3DP/ERAF/23</v>
          </cell>
          <cell r="J843">
            <v>8890.460000000001</v>
          </cell>
          <cell r="K843">
            <v>8890.460000000001</v>
          </cell>
        </row>
        <row r="844">
          <cell r="I844" t="str">
            <v>LIAA/2011/3DP/ERAF/232</v>
          </cell>
          <cell r="J844">
            <v>1396.19</v>
          </cell>
          <cell r="K844">
            <v>1396.19</v>
          </cell>
        </row>
        <row r="845">
          <cell r="I845" t="str">
            <v>LIAA/2011/3DP/ERAF/25</v>
          </cell>
          <cell r="J845">
            <v>2104.2</v>
          </cell>
          <cell r="K845">
            <v>2104.2</v>
          </cell>
        </row>
        <row r="846">
          <cell r="I846" t="str">
            <v>LIAA/2011/3DP/ERAF/259</v>
          </cell>
          <cell r="J846">
            <v>446.91</v>
          </cell>
          <cell r="K846">
            <v>446.91</v>
          </cell>
        </row>
        <row r="847">
          <cell r="I847" t="str">
            <v>LIAA/2011/3DP/ERAF/26</v>
          </cell>
          <cell r="J847">
            <v>7788.63</v>
          </cell>
          <cell r="K847">
            <v>7788.63</v>
          </cell>
        </row>
        <row r="848">
          <cell r="I848" t="str">
            <v>LIAA/2011/3DP/ERAF/260</v>
          </cell>
          <cell r="J848">
            <v>154.23</v>
          </cell>
          <cell r="K848">
            <v>154.23</v>
          </cell>
        </row>
        <row r="849">
          <cell r="I849" t="str">
            <v>LIAA/2011/3DP/ERAF/262</v>
          </cell>
          <cell r="J849">
            <v>448.56</v>
          </cell>
          <cell r="K849">
            <v>448.56</v>
          </cell>
        </row>
        <row r="850">
          <cell r="I850" t="str">
            <v>LIAA/2011/3DP/ERAF/264</v>
          </cell>
          <cell r="J850">
            <v>0.01</v>
          </cell>
          <cell r="K850">
            <v>0.01</v>
          </cell>
        </row>
        <row r="851">
          <cell r="I851" t="str">
            <v>LIAA/2011/3DP/ERAF/27</v>
          </cell>
          <cell r="J851">
            <v>3846.25</v>
          </cell>
          <cell r="K851">
            <v>3846.25</v>
          </cell>
        </row>
        <row r="852">
          <cell r="I852" t="str">
            <v>LIAA/2011/3DP/ERAF/273</v>
          </cell>
          <cell r="J852">
            <v>196.56</v>
          </cell>
          <cell r="K852">
            <v>196.56</v>
          </cell>
        </row>
        <row r="853">
          <cell r="I853" t="str">
            <v>LIAA/2011/3DP/ERAF/275</v>
          </cell>
          <cell r="J853">
            <v>2402.7700000000004</v>
          </cell>
          <cell r="K853">
            <v>2402.7700000000004</v>
          </cell>
        </row>
        <row r="854">
          <cell r="I854" t="str">
            <v>LIAA/2011/3DP/ERAF/276</v>
          </cell>
          <cell r="J854">
            <v>2169.01</v>
          </cell>
          <cell r="K854">
            <v>2169.01</v>
          </cell>
        </row>
        <row r="855">
          <cell r="I855" t="str">
            <v>LIAA/2011/3DP/ERAF/277</v>
          </cell>
          <cell r="J855">
            <v>2343.09</v>
          </cell>
          <cell r="K855">
            <v>2343.09</v>
          </cell>
        </row>
        <row r="856">
          <cell r="I856" t="str">
            <v>LIAA/2011/3DP/ERAF/293</v>
          </cell>
          <cell r="J856">
            <v>36.21</v>
          </cell>
          <cell r="K856">
            <v>36.21</v>
          </cell>
        </row>
        <row r="857">
          <cell r="I857" t="str">
            <v>LIAA/2011/3DP/ERAF/299</v>
          </cell>
          <cell r="J857">
            <v>0.01</v>
          </cell>
          <cell r="K857">
            <v>0.01</v>
          </cell>
        </row>
        <row r="858">
          <cell r="I858" t="str">
            <v>LIAA/2011/3DP/ERAF/30</v>
          </cell>
          <cell r="J858">
            <v>5284.450000000001</v>
          </cell>
          <cell r="K858">
            <v>5284.450000000001</v>
          </cell>
        </row>
        <row r="859">
          <cell r="I859" t="str">
            <v>LIAA/2011/3DP/ERAF/306</v>
          </cell>
          <cell r="J859">
            <v>881.6</v>
          </cell>
          <cell r="K859">
            <v>881.6</v>
          </cell>
        </row>
        <row r="860">
          <cell r="I860" t="str">
            <v>LIAA/2011/3DP/ERAF/312</v>
          </cell>
          <cell r="J860">
            <v>6608.35</v>
          </cell>
          <cell r="K860">
            <v>6608.35</v>
          </cell>
        </row>
        <row r="861">
          <cell r="I861" t="str">
            <v>LIAA/2011/3DP/ERAF/317</v>
          </cell>
          <cell r="J861">
            <v>0.01</v>
          </cell>
          <cell r="K861">
            <v>0.01</v>
          </cell>
        </row>
        <row r="862">
          <cell r="I862" t="str">
            <v>LIAA/2011/3DP/ERAF/32</v>
          </cell>
          <cell r="J862">
            <v>11469.55</v>
          </cell>
          <cell r="K862">
            <v>11469.55</v>
          </cell>
        </row>
        <row r="863">
          <cell r="I863" t="str">
            <v>LIAA/2011/3DP/ERAF/331</v>
          </cell>
          <cell r="J863">
            <v>210.03</v>
          </cell>
          <cell r="K863">
            <v>210.03</v>
          </cell>
        </row>
        <row r="864">
          <cell r="I864" t="str">
            <v>LIAA/2011/3DP/ERAF/340</v>
          </cell>
          <cell r="J864">
            <v>1299.14</v>
          </cell>
          <cell r="K864">
            <v>1299.14</v>
          </cell>
        </row>
        <row r="865">
          <cell r="I865" t="str">
            <v>LIAA/2011/3DP/ERAF/362</v>
          </cell>
          <cell r="J865">
            <v>0.01</v>
          </cell>
          <cell r="K865">
            <v>0.01</v>
          </cell>
        </row>
        <row r="866">
          <cell r="I866" t="str">
            <v>LIAA/2011/3DP/ERAF/368</v>
          </cell>
          <cell r="J866">
            <v>0.01</v>
          </cell>
          <cell r="K866">
            <v>0.01</v>
          </cell>
        </row>
        <row r="867">
          <cell r="I867" t="str">
            <v>LIAA/2011/3DP/ERAF/37</v>
          </cell>
          <cell r="J867">
            <v>2996</v>
          </cell>
          <cell r="K867">
            <v>2996</v>
          </cell>
        </row>
        <row r="868">
          <cell r="I868" t="str">
            <v>LIAA/2011/3DP/ERAF/375</v>
          </cell>
          <cell r="J868">
            <v>75</v>
          </cell>
          <cell r="K868">
            <v>75</v>
          </cell>
        </row>
        <row r="869">
          <cell r="I869" t="str">
            <v>LIAA/2011/3DP/ERAF/38</v>
          </cell>
          <cell r="J869">
            <v>352.74</v>
          </cell>
          <cell r="K869">
            <v>352.74</v>
          </cell>
        </row>
        <row r="870">
          <cell r="I870" t="str">
            <v>LIAA/2011/3DP/ERAF/39</v>
          </cell>
          <cell r="J870">
            <v>3750.16</v>
          </cell>
          <cell r="K870">
            <v>3750.16</v>
          </cell>
        </row>
        <row r="871">
          <cell r="I871" t="str">
            <v>LIAA/2011/3DP/ERAF/391</v>
          </cell>
          <cell r="J871">
            <v>1272.85</v>
          </cell>
          <cell r="K871">
            <v>1272.85</v>
          </cell>
        </row>
        <row r="872">
          <cell r="I872" t="str">
            <v>LIAA/2011/3DP/ERAF/408</v>
          </cell>
          <cell r="J872">
            <v>22.67</v>
          </cell>
          <cell r="K872">
            <v>22.67</v>
          </cell>
        </row>
        <row r="873">
          <cell r="I873" t="str">
            <v>LIAA/2011/3DP/ERAF/440</v>
          </cell>
          <cell r="J873">
            <v>242</v>
          </cell>
          <cell r="K873">
            <v>242</v>
          </cell>
        </row>
        <row r="874">
          <cell r="I874" t="str">
            <v>LIAA/2011/3DP/ERAF/449</v>
          </cell>
          <cell r="J874">
            <v>23996.39</v>
          </cell>
          <cell r="K874">
            <v>23996.39</v>
          </cell>
        </row>
        <row r="875">
          <cell r="I875" t="str">
            <v>LIAA/2011/3DP/ERAF/450</v>
          </cell>
          <cell r="J875">
            <v>6257.91</v>
          </cell>
          <cell r="K875">
            <v>6257.91</v>
          </cell>
        </row>
        <row r="876">
          <cell r="I876" t="str">
            <v>LIAA/2011/3DP/ERAF/451</v>
          </cell>
          <cell r="J876">
            <v>5274.49</v>
          </cell>
          <cell r="K876">
            <v>5274.49</v>
          </cell>
        </row>
        <row r="877">
          <cell r="I877" t="str">
            <v>LIAA/2011/3DP/ERAF/452</v>
          </cell>
          <cell r="J877">
            <v>814.49</v>
          </cell>
          <cell r="K877">
            <v>814.49</v>
          </cell>
        </row>
        <row r="878">
          <cell r="I878" t="str">
            <v>LIAA/2011/3DP/ERAF/461</v>
          </cell>
          <cell r="J878">
            <v>8322.46</v>
          </cell>
          <cell r="K878">
            <v>8322.46</v>
          </cell>
        </row>
        <row r="879">
          <cell r="I879" t="str">
            <v>LIAA/2011/3DP/ERAF/463</v>
          </cell>
          <cell r="J879">
            <v>50.82</v>
          </cell>
          <cell r="K879">
            <v>50.82</v>
          </cell>
        </row>
        <row r="880">
          <cell r="I880" t="str">
            <v>LIAA/2011/3DP/ERAF/464</v>
          </cell>
          <cell r="J880">
            <v>0.02</v>
          </cell>
          <cell r="K880">
            <v>0.02</v>
          </cell>
        </row>
        <row r="881">
          <cell r="I881" t="str">
            <v>LIAA/2011/3DP/ERAF/467</v>
          </cell>
          <cell r="J881">
            <v>0.13</v>
          </cell>
          <cell r="K881">
            <v>0.13</v>
          </cell>
        </row>
        <row r="882">
          <cell r="I882" t="str">
            <v>LIAA/2011/3DP/ERAF/48</v>
          </cell>
          <cell r="J882">
            <v>1027.64</v>
          </cell>
          <cell r="K882">
            <v>1027.64</v>
          </cell>
        </row>
        <row r="883">
          <cell r="I883" t="str">
            <v>LIAA/2011/3DP/ERAF/51</v>
          </cell>
          <cell r="J883">
            <v>1108.3100000000002</v>
          </cell>
          <cell r="K883">
            <v>1108.3100000000002</v>
          </cell>
        </row>
        <row r="884">
          <cell r="I884" t="str">
            <v>LIAA/2011/3DP/KF/20</v>
          </cell>
          <cell r="J884">
            <v>0</v>
          </cell>
          <cell r="K884">
            <v>9542.62</v>
          </cell>
        </row>
        <row r="885">
          <cell r="I885" t="str">
            <v>LIAA/2011/3DP/KF/210</v>
          </cell>
          <cell r="J885">
            <v>0</v>
          </cell>
          <cell r="K885">
            <v>0.02</v>
          </cell>
        </row>
        <row r="886">
          <cell r="I886" t="str">
            <v>LIAA/2011/3DP/KF/291</v>
          </cell>
          <cell r="J886">
            <v>0</v>
          </cell>
          <cell r="K886">
            <v>4618.93</v>
          </cell>
        </row>
        <row r="887">
          <cell r="I887" t="str">
            <v>LIAA/2011/3DP/KF/34</v>
          </cell>
          <cell r="J887">
            <v>0</v>
          </cell>
          <cell r="K887">
            <v>15703.27</v>
          </cell>
        </row>
        <row r="888">
          <cell r="I888" t="str">
            <v>LIAA/2011/3DP/KF/359</v>
          </cell>
          <cell r="J888">
            <v>0</v>
          </cell>
          <cell r="K888">
            <v>0</v>
          </cell>
        </row>
        <row r="889">
          <cell r="I889" t="str">
            <v>LIAA/2011/3DP/KF/409</v>
          </cell>
          <cell r="J889">
            <v>0</v>
          </cell>
          <cell r="K889">
            <v>0.01</v>
          </cell>
        </row>
        <row r="890">
          <cell r="I890" t="str">
            <v>LIAA/2012/1DP/ESF/101</v>
          </cell>
          <cell r="J890">
            <v>118.12</v>
          </cell>
          <cell r="K890">
            <v>118.12</v>
          </cell>
        </row>
        <row r="891">
          <cell r="I891" t="str">
            <v>LIAA/2012/1DP/ESF/103</v>
          </cell>
          <cell r="J891">
            <v>117</v>
          </cell>
          <cell r="K891">
            <v>117</v>
          </cell>
        </row>
        <row r="892">
          <cell r="I892" t="str">
            <v>LIAA/2012/1DP/ESF/120</v>
          </cell>
          <cell r="J892">
            <v>438.93</v>
          </cell>
          <cell r="K892">
            <v>438.93</v>
          </cell>
        </row>
        <row r="893">
          <cell r="I893" t="str">
            <v>LIAA/2012/1DP/ESF/122</v>
          </cell>
          <cell r="J893">
            <v>2455.99</v>
          </cell>
          <cell r="K893">
            <v>2455.99</v>
          </cell>
        </row>
        <row r="894">
          <cell r="I894" t="str">
            <v>LIAA/2012/1DP/ESF/129</v>
          </cell>
          <cell r="J894">
            <v>94.15</v>
          </cell>
          <cell r="K894">
            <v>94.15</v>
          </cell>
        </row>
        <row r="895">
          <cell r="I895" t="str">
            <v>LIAA/2012/1DP/ESF/14</v>
          </cell>
          <cell r="J895">
            <v>402.99</v>
          </cell>
          <cell r="K895">
            <v>402.99</v>
          </cell>
        </row>
        <row r="896">
          <cell r="I896" t="str">
            <v>LIAA/2012/1DP/ESF/144</v>
          </cell>
          <cell r="J896">
            <v>46.88</v>
          </cell>
          <cell r="K896">
            <v>46.88</v>
          </cell>
        </row>
        <row r="897">
          <cell r="I897" t="str">
            <v>LIAA/2012/1DP/ESF/145</v>
          </cell>
          <cell r="J897">
            <v>178.07</v>
          </cell>
          <cell r="K897">
            <v>178.07</v>
          </cell>
        </row>
        <row r="898">
          <cell r="I898" t="str">
            <v>LIAA/2012/1DP/ESF/161</v>
          </cell>
          <cell r="J898">
            <v>96.79</v>
          </cell>
          <cell r="K898">
            <v>96.79</v>
          </cell>
        </row>
        <row r="899">
          <cell r="I899" t="str">
            <v>LIAA/2012/1DP/ESF/186</v>
          </cell>
          <cell r="J899">
            <v>2450</v>
          </cell>
          <cell r="K899">
            <v>0</v>
          </cell>
        </row>
        <row r="900">
          <cell r="I900" t="str">
            <v>LIAA/2012/1DP/ESF/187</v>
          </cell>
          <cell r="J900">
            <v>3224.88</v>
          </cell>
          <cell r="K900">
            <v>0</v>
          </cell>
        </row>
        <row r="901">
          <cell r="I901" t="str">
            <v>LIAA/2012/1DP/ESF/188</v>
          </cell>
          <cell r="J901">
            <v>7054.879999999999</v>
          </cell>
          <cell r="K901">
            <v>0</v>
          </cell>
        </row>
        <row r="902">
          <cell r="I902" t="str">
            <v>LIAA/2012/1DP/ESF/189</v>
          </cell>
          <cell r="J902">
            <v>8219.61</v>
          </cell>
          <cell r="K902">
            <v>0</v>
          </cell>
        </row>
        <row r="903">
          <cell r="I903" t="str">
            <v>LIAA/2012/1DP/ESF/190</v>
          </cell>
          <cell r="J903">
            <v>3600</v>
          </cell>
          <cell r="K903">
            <v>0</v>
          </cell>
        </row>
        <row r="904">
          <cell r="I904" t="str">
            <v>LIAA/2012/1DP/ESF/231</v>
          </cell>
          <cell r="J904">
            <v>159.73</v>
          </cell>
          <cell r="K904">
            <v>159.73</v>
          </cell>
        </row>
        <row r="905">
          <cell r="I905" t="str">
            <v>LIAA/2012/1DP/ESF/232</v>
          </cell>
          <cell r="J905">
            <v>8111.06</v>
          </cell>
          <cell r="K905">
            <v>8111.06</v>
          </cell>
        </row>
        <row r="906">
          <cell r="I906" t="str">
            <v>LIAA/2012/1DP/ESF/243</v>
          </cell>
          <cell r="J906">
            <v>15.6</v>
          </cell>
          <cell r="K906">
            <v>15.6</v>
          </cell>
        </row>
        <row r="907">
          <cell r="I907" t="str">
            <v>LIAA/2012/1DP/ESF/2-43</v>
          </cell>
          <cell r="J907">
            <v>3282.08</v>
          </cell>
          <cell r="K907">
            <v>3282.08</v>
          </cell>
        </row>
        <row r="908">
          <cell r="I908" t="str">
            <v>LIAA/2012/1DP/ESF/244</v>
          </cell>
          <cell r="J908">
            <v>275.62</v>
          </cell>
          <cell r="K908">
            <v>275.62</v>
          </cell>
        </row>
        <row r="909">
          <cell r="I909" t="str">
            <v>LIAA/2012/1DP/ESF/254</v>
          </cell>
          <cell r="J909">
            <v>25.2</v>
          </cell>
          <cell r="K909">
            <v>25.2</v>
          </cell>
        </row>
        <row r="910">
          <cell r="I910" t="str">
            <v>LIAA/2012/1DP/ESF/2-54</v>
          </cell>
          <cell r="J910">
            <v>186.27</v>
          </cell>
          <cell r="K910">
            <v>186.27</v>
          </cell>
        </row>
        <row r="911">
          <cell r="I911" t="str">
            <v>LIAA/2012/1DP/ESF/255</v>
          </cell>
          <cell r="J911">
            <v>17.5</v>
          </cell>
          <cell r="K911">
            <v>17.5</v>
          </cell>
        </row>
        <row r="912">
          <cell r="I912" t="str">
            <v>LIAA/2012/1DP/ESF/2-55</v>
          </cell>
          <cell r="J912">
            <v>1368</v>
          </cell>
          <cell r="K912">
            <v>1368</v>
          </cell>
        </row>
        <row r="913">
          <cell r="I913" t="str">
            <v>LIAA/2012/1DP/ESF/256</v>
          </cell>
          <cell r="J913">
            <v>246.48</v>
          </cell>
          <cell r="K913">
            <v>246.48</v>
          </cell>
        </row>
        <row r="914">
          <cell r="I914" t="str">
            <v>LIAA/2012/1DP/ESF/264</v>
          </cell>
          <cell r="J914">
            <v>1921.87</v>
          </cell>
          <cell r="K914">
            <v>1921.87</v>
          </cell>
        </row>
        <row r="915">
          <cell r="I915" t="str">
            <v>LIAA/2012/1DP/ESF/280</v>
          </cell>
          <cell r="J915">
            <v>33.62</v>
          </cell>
          <cell r="K915">
            <v>0</v>
          </cell>
        </row>
        <row r="916">
          <cell r="I916" t="str">
            <v>LIAA/2012/1DP/ESF/281</v>
          </cell>
          <cell r="J916">
            <v>18.85</v>
          </cell>
          <cell r="K916">
            <v>18.85</v>
          </cell>
        </row>
        <row r="917">
          <cell r="I917" t="str">
            <v>LIAA/2012/1DP/ESF/289</v>
          </cell>
          <cell r="J917">
            <v>1258.58</v>
          </cell>
          <cell r="K917">
            <v>0</v>
          </cell>
        </row>
        <row r="918">
          <cell r="I918" t="str">
            <v>LIAA/2012/1DP/ESF/2-9</v>
          </cell>
          <cell r="J918">
            <v>1536.14</v>
          </cell>
          <cell r="K918">
            <v>1536.14</v>
          </cell>
        </row>
        <row r="919">
          <cell r="I919" t="str">
            <v>LIAA/2012/1DP/ESF/39</v>
          </cell>
          <cell r="J919">
            <v>1995</v>
          </cell>
          <cell r="K919">
            <v>1995</v>
          </cell>
        </row>
        <row r="920">
          <cell r="I920" t="str">
            <v>LIAA/2012/1DP/ESF/40</v>
          </cell>
          <cell r="J920">
            <v>570.8</v>
          </cell>
          <cell r="K920">
            <v>570.8</v>
          </cell>
        </row>
        <row r="921">
          <cell r="I921" t="str">
            <v>LIAA/2012/1DP/ESF/44</v>
          </cell>
          <cell r="J921">
            <v>11.95</v>
          </cell>
          <cell r="K921">
            <v>11.95</v>
          </cell>
        </row>
        <row r="922">
          <cell r="I922" t="str">
            <v>LIAA/2012/1DP/ESF/45</v>
          </cell>
          <cell r="J922">
            <v>940.61</v>
          </cell>
          <cell r="K922">
            <v>940.61</v>
          </cell>
        </row>
        <row r="923">
          <cell r="I923" t="str">
            <v>LIAA/2012/1DP/ESF/47</v>
          </cell>
          <cell r="J923">
            <v>1568</v>
          </cell>
          <cell r="K923">
            <v>1568</v>
          </cell>
        </row>
        <row r="924">
          <cell r="I924" t="str">
            <v>LIAA/2012/1DP/ESF/48</v>
          </cell>
          <cell r="J924">
            <v>165</v>
          </cell>
          <cell r="K924">
            <v>165</v>
          </cell>
        </row>
        <row r="925">
          <cell r="I925" t="str">
            <v>LIAA/2012/1DP/ESF/49</v>
          </cell>
          <cell r="J925">
            <v>275.56</v>
          </cell>
          <cell r="K925">
            <v>275.56</v>
          </cell>
        </row>
        <row r="926">
          <cell r="I926" t="str">
            <v>LIAA/2012/1DP/ESF/50</v>
          </cell>
          <cell r="J926">
            <v>808.52</v>
          </cell>
          <cell r="K926">
            <v>808.52</v>
          </cell>
        </row>
        <row r="927">
          <cell r="I927" t="str">
            <v>LIAA/2012/1DP/ESF/63</v>
          </cell>
          <cell r="J927">
            <v>9841.11</v>
          </cell>
          <cell r="K927">
            <v>0</v>
          </cell>
        </row>
        <row r="928">
          <cell r="I928" t="str">
            <v>LIAA/2012/1DP/ESF/76</v>
          </cell>
          <cell r="J928">
            <v>96.1</v>
          </cell>
          <cell r="K928">
            <v>96.1</v>
          </cell>
        </row>
        <row r="929">
          <cell r="I929" t="str">
            <v>LIAA/2012/1DP/ESF/77</v>
          </cell>
          <cell r="J929">
            <v>133.46</v>
          </cell>
          <cell r="K929">
            <v>133.46</v>
          </cell>
        </row>
        <row r="930">
          <cell r="I930" t="str">
            <v>LIAA/2012/2DP/ERAF/1</v>
          </cell>
          <cell r="J930">
            <v>94.87</v>
          </cell>
          <cell r="K930">
            <v>94.87</v>
          </cell>
        </row>
        <row r="931">
          <cell r="I931" t="str">
            <v>LIAA/2012/2DP/ERAF/10</v>
          </cell>
          <cell r="J931">
            <v>110</v>
          </cell>
          <cell r="K931">
            <v>110</v>
          </cell>
        </row>
        <row r="932">
          <cell r="I932" t="str">
            <v>LIAA/2012/2DP/ERAF/104</v>
          </cell>
          <cell r="J932">
            <v>6065.14</v>
          </cell>
          <cell r="K932">
            <v>6065.14</v>
          </cell>
        </row>
        <row r="933">
          <cell r="I933" t="str">
            <v>LIAA/2012/2DP/ERAF/105</v>
          </cell>
          <cell r="J933">
            <v>2.64</v>
          </cell>
          <cell r="K933">
            <v>2.64</v>
          </cell>
        </row>
        <row r="934">
          <cell r="I934" t="str">
            <v>LIAA/2012/2DP/ERAF/106</v>
          </cell>
          <cell r="J934">
            <v>492.1</v>
          </cell>
          <cell r="K934">
            <v>492.1</v>
          </cell>
        </row>
        <row r="935">
          <cell r="I935" t="str">
            <v>LIAA/2012/2DP/ERAF/107</v>
          </cell>
          <cell r="J935">
            <v>177.66</v>
          </cell>
          <cell r="K935">
            <v>177.66</v>
          </cell>
        </row>
        <row r="936">
          <cell r="I936" t="str">
            <v>LIAA/2012/2DP/ERAF/108</v>
          </cell>
          <cell r="J936">
            <v>171.83</v>
          </cell>
          <cell r="K936">
            <v>171.83</v>
          </cell>
        </row>
        <row r="937">
          <cell r="I937" t="str">
            <v>LIAA/2012/2DP/ERAF/109</v>
          </cell>
          <cell r="J937">
            <v>8.5</v>
          </cell>
          <cell r="K937">
            <v>8.5</v>
          </cell>
        </row>
        <row r="938">
          <cell r="I938" t="str">
            <v>LIAA/2012/2DP/ERAF/11</v>
          </cell>
          <cell r="J938">
            <v>15</v>
          </cell>
          <cell r="K938">
            <v>15</v>
          </cell>
        </row>
        <row r="939">
          <cell r="I939" t="str">
            <v>LIAA/2012/2DP/ERAF/112</v>
          </cell>
          <cell r="J939">
            <v>22.98</v>
          </cell>
          <cell r="K939">
            <v>22.98</v>
          </cell>
        </row>
        <row r="940">
          <cell r="I940" t="str">
            <v>LIAA/2012/2DP/ERAF/113</v>
          </cell>
          <cell r="J940">
            <v>79.83</v>
          </cell>
          <cell r="K940">
            <v>79.83</v>
          </cell>
        </row>
        <row r="941">
          <cell r="I941" t="str">
            <v>LIAA/2012/2DP/ERAF/12</v>
          </cell>
          <cell r="J941">
            <v>0.19</v>
          </cell>
          <cell r="K941">
            <v>0.19</v>
          </cell>
        </row>
        <row r="942">
          <cell r="I942" t="str">
            <v>LIAA/2012/2DP/ERAF/123</v>
          </cell>
          <cell r="J942">
            <v>485051</v>
          </cell>
          <cell r="K942">
            <v>485051</v>
          </cell>
        </row>
        <row r="943">
          <cell r="I943" t="str">
            <v>LIAA/2012/2DP/ERAF/126</v>
          </cell>
          <cell r="J943">
            <v>7.45</v>
          </cell>
          <cell r="K943">
            <v>7.45</v>
          </cell>
        </row>
        <row r="944">
          <cell r="I944" t="str">
            <v>LIAA/2012/2DP/ERAF/127</v>
          </cell>
          <cell r="J944">
            <v>4.4</v>
          </cell>
          <cell r="K944">
            <v>4.4</v>
          </cell>
        </row>
        <row r="945">
          <cell r="I945" t="str">
            <v>LIAA/2012/2DP/ERAF/128</v>
          </cell>
          <cell r="J945">
            <v>0.54</v>
          </cell>
          <cell r="K945">
            <v>0.54</v>
          </cell>
        </row>
        <row r="946">
          <cell r="I946" t="str">
            <v>LIAA/2012/2DP/ERAF/13</v>
          </cell>
          <cell r="J946">
            <v>13.4</v>
          </cell>
          <cell r="K946">
            <v>13.4</v>
          </cell>
        </row>
        <row r="947">
          <cell r="I947" t="str">
            <v>LIAA/2012/2DP/ERAF/132</v>
          </cell>
          <cell r="J947">
            <v>88.6</v>
          </cell>
          <cell r="K947">
            <v>88.6</v>
          </cell>
        </row>
        <row r="948">
          <cell r="I948" t="str">
            <v>LIAA/2012/2DP/ERAF/139</v>
          </cell>
          <cell r="J948">
            <v>116.94</v>
          </cell>
          <cell r="K948">
            <v>116.94</v>
          </cell>
        </row>
        <row r="949">
          <cell r="I949" t="str">
            <v>LIAA/2012/2DP/ERAF/140</v>
          </cell>
          <cell r="J949">
            <v>459.36</v>
          </cell>
          <cell r="K949">
            <v>459.36</v>
          </cell>
        </row>
        <row r="950">
          <cell r="I950" t="str">
            <v>LIAA/2012/2DP/ERAF/149</v>
          </cell>
          <cell r="J950">
            <v>5325.23</v>
          </cell>
          <cell r="K950">
            <v>5325.23</v>
          </cell>
        </row>
        <row r="951">
          <cell r="I951" t="str">
            <v>LIAA/2012/2DP/ERAF/150</v>
          </cell>
          <cell r="J951">
            <v>400.44</v>
          </cell>
          <cell r="K951">
            <v>400.44</v>
          </cell>
        </row>
        <row r="952">
          <cell r="I952" t="str">
            <v>LIAA/2012/2DP/ERAF/154</v>
          </cell>
          <cell r="J952">
            <v>1049999.99</v>
          </cell>
          <cell r="K952">
            <v>1049999.99</v>
          </cell>
        </row>
        <row r="953">
          <cell r="I953" t="str">
            <v>LIAA/2012/2DP/ERAF/158</v>
          </cell>
          <cell r="J953">
            <v>112.53</v>
          </cell>
          <cell r="K953">
            <v>112.53</v>
          </cell>
        </row>
        <row r="954">
          <cell r="I954" t="str">
            <v>LIAA/2012/2DP/ERAF/160</v>
          </cell>
          <cell r="J954">
            <v>5292.72</v>
          </cell>
          <cell r="K954">
            <v>0</v>
          </cell>
        </row>
        <row r="955">
          <cell r="I955" t="str">
            <v>LIAA/2012/2DP/ERAF/163</v>
          </cell>
          <cell r="J955">
            <v>15938.32</v>
          </cell>
          <cell r="K955">
            <v>15938.32</v>
          </cell>
        </row>
        <row r="956">
          <cell r="I956" t="str">
            <v>LIAA/2012/2DP/ERAF/164</v>
          </cell>
          <cell r="J956">
            <v>2835.42</v>
          </cell>
          <cell r="K956">
            <v>2835.42</v>
          </cell>
        </row>
        <row r="957">
          <cell r="I957" t="str">
            <v>LIAA/2012/2DP/ERAF/165</v>
          </cell>
          <cell r="J957">
            <v>2433.61</v>
          </cell>
          <cell r="K957">
            <v>2433.61</v>
          </cell>
        </row>
        <row r="958">
          <cell r="I958" t="str">
            <v>LIAA/2012/2DP/ERAF/166</v>
          </cell>
          <cell r="J958">
            <v>1664.52</v>
          </cell>
          <cell r="K958">
            <v>1664.52</v>
          </cell>
        </row>
        <row r="959">
          <cell r="I959" t="str">
            <v>LIAA/2012/2DP/ERAF/168</v>
          </cell>
          <cell r="J959">
            <v>138768.64</v>
          </cell>
          <cell r="K959">
            <v>0</v>
          </cell>
        </row>
        <row r="960">
          <cell r="I960" t="str">
            <v>LIAA/2012/2DP/ERAF/17</v>
          </cell>
          <cell r="J960">
            <v>70.1</v>
          </cell>
          <cell r="K960">
            <v>70.1</v>
          </cell>
        </row>
        <row r="961">
          <cell r="I961" t="str">
            <v>LIAA/2012/2DP/ERAF/174</v>
          </cell>
          <cell r="J961">
            <v>18895.11</v>
          </cell>
          <cell r="K961">
            <v>18895.11</v>
          </cell>
        </row>
        <row r="962">
          <cell r="I962" t="str">
            <v>LIAA/2012/2DP/ERAF/175</v>
          </cell>
          <cell r="J962">
            <v>44119.61</v>
          </cell>
          <cell r="K962">
            <v>44119.61</v>
          </cell>
        </row>
        <row r="963">
          <cell r="I963" t="str">
            <v>LIAA/2012/2DP/ERAF/178</v>
          </cell>
          <cell r="J963">
            <v>2.25</v>
          </cell>
          <cell r="K963">
            <v>2.25</v>
          </cell>
        </row>
        <row r="964">
          <cell r="I964" t="str">
            <v>LIAA/2012/2DP/ERAF/18</v>
          </cell>
          <cell r="J964">
            <v>46.32</v>
          </cell>
          <cell r="K964">
            <v>46.32</v>
          </cell>
        </row>
        <row r="965">
          <cell r="I965" t="str">
            <v>LIAA/2012/2DP/ERAF/180</v>
          </cell>
          <cell r="J965">
            <v>2518.85</v>
          </cell>
          <cell r="K965">
            <v>2518.85</v>
          </cell>
        </row>
        <row r="966">
          <cell r="I966" t="str">
            <v>LIAA/2012/2DP/ERAF/181</v>
          </cell>
          <cell r="J966">
            <v>2.16</v>
          </cell>
          <cell r="K966">
            <v>2.16</v>
          </cell>
        </row>
        <row r="967">
          <cell r="I967" t="str">
            <v>LIAA/2012/2DP/ERAF/185</v>
          </cell>
          <cell r="J967">
            <v>36.54</v>
          </cell>
          <cell r="K967">
            <v>36.54</v>
          </cell>
        </row>
        <row r="968">
          <cell r="I968" t="str">
            <v>LIAA/2012/2DP/ERAF/19</v>
          </cell>
          <cell r="J968">
            <v>324.06</v>
          </cell>
          <cell r="K968">
            <v>324.06</v>
          </cell>
        </row>
        <row r="969">
          <cell r="I969" t="str">
            <v>LIAA/2012/2DP/ERAF/198</v>
          </cell>
          <cell r="J969">
            <v>3.75</v>
          </cell>
          <cell r="K969">
            <v>3.75</v>
          </cell>
        </row>
        <row r="970">
          <cell r="I970" t="str">
            <v>LIAA/2012/2DP/ERAF/2</v>
          </cell>
          <cell r="J970">
            <v>11.96</v>
          </cell>
          <cell r="K970">
            <v>11.96</v>
          </cell>
        </row>
        <row r="971">
          <cell r="I971" t="str">
            <v>LIAA/2012/2DP/ERAF/201</v>
          </cell>
          <cell r="J971">
            <v>0.01</v>
          </cell>
          <cell r="K971">
            <v>0.01</v>
          </cell>
        </row>
        <row r="972">
          <cell r="I972" t="str">
            <v>LIAA/2012/2DP/ERAF/204</v>
          </cell>
          <cell r="J972">
            <v>9.1</v>
          </cell>
          <cell r="K972">
            <v>9.1</v>
          </cell>
        </row>
        <row r="973">
          <cell r="I973" t="str">
            <v>LIAA/2012/2DP/ERAF/207</v>
          </cell>
          <cell r="J973">
            <v>37.6</v>
          </cell>
          <cell r="K973">
            <v>37.6</v>
          </cell>
        </row>
        <row r="974">
          <cell r="I974" t="str">
            <v>LIAA/2012/2DP/ERAF/21</v>
          </cell>
          <cell r="J974">
            <v>329.07</v>
          </cell>
          <cell r="K974">
            <v>329.07</v>
          </cell>
        </row>
        <row r="975">
          <cell r="I975" t="str">
            <v>LIAA/2012/2DP/ERAF/210</v>
          </cell>
          <cell r="J975">
            <v>6770.41</v>
          </cell>
          <cell r="K975">
            <v>6770.41</v>
          </cell>
        </row>
        <row r="976">
          <cell r="I976" t="str">
            <v>LIAA/2012/2DP/ERAF/2-11</v>
          </cell>
          <cell r="J976">
            <v>0</v>
          </cell>
          <cell r="K976">
            <v>0</v>
          </cell>
        </row>
        <row r="977">
          <cell r="I977" t="str">
            <v>LIAA/2012/2DP/ERAF/2-13</v>
          </cell>
          <cell r="J977">
            <v>52.53</v>
          </cell>
          <cell r="K977">
            <v>52.53</v>
          </cell>
        </row>
        <row r="978">
          <cell r="I978" t="str">
            <v>LIAA/2012/2DP/ERAF/214</v>
          </cell>
          <cell r="J978">
            <v>0.66</v>
          </cell>
          <cell r="K978">
            <v>0.66</v>
          </cell>
        </row>
        <row r="979">
          <cell r="I979" t="str">
            <v>LIAA/2012/2DP/ERAF/215</v>
          </cell>
          <cell r="J979">
            <v>0.63</v>
          </cell>
          <cell r="K979">
            <v>0.63</v>
          </cell>
        </row>
        <row r="980">
          <cell r="I980" t="str">
            <v>LIAA/2012/2DP/ERAF/22</v>
          </cell>
          <cell r="J980">
            <v>39.04</v>
          </cell>
          <cell r="K980">
            <v>39.04</v>
          </cell>
        </row>
        <row r="981">
          <cell r="I981" t="str">
            <v>LIAA/2012/2DP/ERAF/2-2</v>
          </cell>
          <cell r="J981">
            <v>15.19</v>
          </cell>
          <cell r="K981">
            <v>15.19</v>
          </cell>
        </row>
        <row r="982">
          <cell r="I982" t="str">
            <v>LIAA/2012/2DP/ERAF/220</v>
          </cell>
          <cell r="J982">
            <v>31080</v>
          </cell>
          <cell r="K982">
            <v>0</v>
          </cell>
        </row>
        <row r="983">
          <cell r="I983" t="str">
            <v>LIAA/2012/2DP/ERAF/2-20</v>
          </cell>
          <cell r="J983">
            <v>535.34</v>
          </cell>
          <cell r="K983">
            <v>535.34</v>
          </cell>
        </row>
        <row r="984">
          <cell r="I984" t="str">
            <v>LIAA/2012/2DP/ERAF/221</v>
          </cell>
          <cell r="J984">
            <v>94.74</v>
          </cell>
          <cell r="K984">
            <v>94.74</v>
          </cell>
        </row>
        <row r="985">
          <cell r="I985" t="str">
            <v>LIAA/2012/2DP/ERAF/2-21</v>
          </cell>
          <cell r="J985">
            <v>69872.72</v>
          </cell>
          <cell r="K985">
            <v>0</v>
          </cell>
        </row>
        <row r="986">
          <cell r="I986" t="str">
            <v>LIAA/2012/2DP/ERAF/222</v>
          </cell>
          <cell r="J986">
            <v>667.4</v>
          </cell>
          <cell r="K986">
            <v>667.4</v>
          </cell>
        </row>
        <row r="987">
          <cell r="I987" t="str">
            <v>LIAA/2012/2DP/ERAF/223</v>
          </cell>
          <cell r="J987">
            <v>181.6</v>
          </cell>
          <cell r="K987">
            <v>181.6</v>
          </cell>
        </row>
        <row r="988">
          <cell r="I988" t="str">
            <v>LIAA/2012/2DP/ERAF/224</v>
          </cell>
          <cell r="J988">
            <v>6.81</v>
          </cell>
          <cell r="K988">
            <v>6.81</v>
          </cell>
        </row>
        <row r="989">
          <cell r="I989" t="str">
            <v>LIAA/2012/2DP/ERAF/225</v>
          </cell>
          <cell r="J989">
            <v>4624.8</v>
          </cell>
          <cell r="K989">
            <v>4624.8</v>
          </cell>
        </row>
        <row r="990">
          <cell r="I990" t="str">
            <v>LIAA/2012/2DP/ERAF/226</v>
          </cell>
          <cell r="J990">
            <v>333.49</v>
          </cell>
          <cell r="K990">
            <v>333.49</v>
          </cell>
        </row>
        <row r="991">
          <cell r="I991" t="str">
            <v>LIAA/2012/2DP/ERAF/2-26</v>
          </cell>
          <cell r="J991">
            <v>1.54</v>
          </cell>
          <cell r="K991">
            <v>1.54</v>
          </cell>
        </row>
        <row r="992">
          <cell r="I992" t="str">
            <v>LIAA/2012/2DP/ERAF/227</v>
          </cell>
          <cell r="J992">
            <v>222.19</v>
          </cell>
          <cell r="K992">
            <v>222.19</v>
          </cell>
        </row>
        <row r="993">
          <cell r="I993" t="str">
            <v>LIAA/2012/2DP/ERAF/228</v>
          </cell>
          <cell r="J993">
            <v>0.01</v>
          </cell>
          <cell r="K993">
            <v>0.01</v>
          </cell>
        </row>
        <row r="994">
          <cell r="I994" t="str">
            <v>LIAA/2012/2DP/ERAF/229</v>
          </cell>
          <cell r="J994">
            <v>35.14</v>
          </cell>
          <cell r="K994">
            <v>35.14</v>
          </cell>
        </row>
        <row r="995">
          <cell r="I995" t="str">
            <v>LIAA/2012/2DP/ERAF/23</v>
          </cell>
          <cell r="J995">
            <v>47.67</v>
          </cell>
          <cell r="K995">
            <v>47.67</v>
          </cell>
        </row>
        <row r="996">
          <cell r="I996" t="str">
            <v>LIAA/2012/2DP/ERAF/2-36</v>
          </cell>
          <cell r="J996">
            <v>9345</v>
          </cell>
          <cell r="K996">
            <v>9345</v>
          </cell>
        </row>
        <row r="997">
          <cell r="I997" t="str">
            <v>LIAA/2012/2DP/ERAF/237</v>
          </cell>
          <cell r="J997">
            <v>14512.9</v>
          </cell>
          <cell r="K997">
            <v>14512.9</v>
          </cell>
        </row>
        <row r="998">
          <cell r="I998" t="str">
            <v>LIAA/2012/2DP/ERAF/238</v>
          </cell>
          <cell r="J998">
            <v>13.47</v>
          </cell>
          <cell r="K998">
            <v>13.47</v>
          </cell>
        </row>
        <row r="999">
          <cell r="I999" t="str">
            <v>LIAA/2012/2DP/ERAF/239</v>
          </cell>
          <cell r="J999">
            <v>134.7</v>
          </cell>
          <cell r="K999">
            <v>134.7</v>
          </cell>
        </row>
        <row r="1000">
          <cell r="I1000" t="str">
            <v>LIAA/2012/2DP/ERAF/2-39</v>
          </cell>
          <cell r="J1000">
            <v>320.69</v>
          </cell>
          <cell r="K1000">
            <v>320.69</v>
          </cell>
        </row>
        <row r="1001">
          <cell r="I1001" t="str">
            <v>LIAA/2012/2DP/ERAF/24</v>
          </cell>
          <cell r="J1001">
            <v>114.34</v>
          </cell>
          <cell r="K1001">
            <v>114.34</v>
          </cell>
        </row>
        <row r="1002">
          <cell r="I1002" t="str">
            <v>LIAA/2012/2DP/ERAF/241</v>
          </cell>
          <cell r="J1002">
            <v>7191.15</v>
          </cell>
          <cell r="K1002">
            <v>7191.15</v>
          </cell>
        </row>
        <row r="1003">
          <cell r="I1003" t="str">
            <v>LIAA/2012/2DP/ERAF/242</v>
          </cell>
          <cell r="J1003">
            <v>4315.39</v>
          </cell>
          <cell r="K1003">
            <v>4315.39</v>
          </cell>
        </row>
        <row r="1004">
          <cell r="I1004" t="str">
            <v>LIAA/2012/2DP/ERAF/245</v>
          </cell>
          <cell r="J1004">
            <v>1091.47</v>
          </cell>
          <cell r="K1004">
            <v>1091.47</v>
          </cell>
        </row>
        <row r="1005">
          <cell r="I1005" t="str">
            <v>LIAA/2012/2DP/ERAF/246</v>
          </cell>
          <cell r="J1005">
            <v>111.04</v>
          </cell>
          <cell r="K1005">
            <v>111.04</v>
          </cell>
        </row>
        <row r="1006">
          <cell r="I1006" t="str">
            <v>LIAA/2012/2DP/ERAF/247</v>
          </cell>
          <cell r="J1006">
            <v>318.35</v>
          </cell>
          <cell r="K1006">
            <v>318.35</v>
          </cell>
        </row>
        <row r="1007">
          <cell r="I1007" t="str">
            <v>LIAA/2012/2DP/ERAF/2-47</v>
          </cell>
          <cell r="J1007">
            <v>158.37</v>
          </cell>
          <cell r="K1007">
            <v>158.37</v>
          </cell>
        </row>
        <row r="1008">
          <cell r="I1008" t="str">
            <v>LIAA/2012/2DP/ERAF/2-48</v>
          </cell>
          <cell r="J1008">
            <v>2076.34</v>
          </cell>
          <cell r="K1008">
            <v>2076.34</v>
          </cell>
        </row>
        <row r="1009">
          <cell r="I1009" t="str">
            <v>LIAA/2012/2DP/ERAF/25</v>
          </cell>
          <cell r="J1009">
            <v>11.76</v>
          </cell>
          <cell r="K1009">
            <v>11.76</v>
          </cell>
        </row>
        <row r="1010">
          <cell r="I1010" t="str">
            <v>LIAA/2012/2DP/ERAF/2-5</v>
          </cell>
          <cell r="J1010">
            <v>63</v>
          </cell>
          <cell r="K1010">
            <v>63</v>
          </cell>
        </row>
        <row r="1011">
          <cell r="I1011" t="str">
            <v>LIAA/2012/2DP/ERAF/2-50</v>
          </cell>
          <cell r="J1011">
            <v>1050000</v>
          </cell>
          <cell r="K1011">
            <v>1050000</v>
          </cell>
        </row>
        <row r="1012">
          <cell r="I1012" t="str">
            <v>LIAA/2012/2DP/ERAF/251</v>
          </cell>
          <cell r="J1012">
            <v>43.02</v>
          </cell>
          <cell r="K1012">
            <v>43.02</v>
          </cell>
        </row>
        <row r="1013">
          <cell r="I1013" t="str">
            <v>LIAA/2012/2DP/ERAF/2-51</v>
          </cell>
          <cell r="J1013">
            <v>367.5</v>
          </cell>
          <cell r="K1013">
            <v>367.5</v>
          </cell>
        </row>
        <row r="1014">
          <cell r="I1014" t="str">
            <v>LIAA/2012/2DP/ERAF/257</v>
          </cell>
          <cell r="J1014">
            <v>9235.71</v>
          </cell>
          <cell r="K1014">
            <v>0</v>
          </cell>
        </row>
        <row r="1015">
          <cell r="I1015" t="str">
            <v>LIAA/2012/2DP/ERAF/258</v>
          </cell>
          <cell r="J1015">
            <v>6315.81</v>
          </cell>
          <cell r="K1015">
            <v>0</v>
          </cell>
        </row>
        <row r="1016">
          <cell r="I1016" t="str">
            <v>LIAA/2012/2DP/ERAF/259</v>
          </cell>
          <cell r="J1016">
            <v>17.57</v>
          </cell>
          <cell r="K1016">
            <v>17.57</v>
          </cell>
        </row>
        <row r="1017">
          <cell r="I1017" t="str">
            <v>LIAA/2012/2DP/ERAF/2-6</v>
          </cell>
          <cell r="J1017">
            <v>84</v>
          </cell>
          <cell r="K1017">
            <v>84</v>
          </cell>
        </row>
        <row r="1018">
          <cell r="I1018" t="str">
            <v>LIAA/2012/2DP/ERAF/260</v>
          </cell>
          <cell r="J1018">
            <v>5.6</v>
          </cell>
          <cell r="K1018">
            <v>5.6</v>
          </cell>
        </row>
        <row r="1019">
          <cell r="I1019" t="str">
            <v>LIAA/2012/2DP/ERAF/261</v>
          </cell>
          <cell r="J1019">
            <v>487.66</v>
          </cell>
          <cell r="K1019">
            <v>487.66</v>
          </cell>
        </row>
        <row r="1020">
          <cell r="I1020" t="str">
            <v>LIAA/2012/2DP/ERAF/262</v>
          </cell>
          <cell r="J1020">
            <v>175.51</v>
          </cell>
          <cell r="K1020">
            <v>175.51</v>
          </cell>
        </row>
        <row r="1021">
          <cell r="I1021" t="str">
            <v>LIAA/2012/2DP/ERAF/263</v>
          </cell>
          <cell r="J1021">
            <v>10321.87</v>
          </cell>
          <cell r="K1021">
            <v>0</v>
          </cell>
        </row>
        <row r="1022">
          <cell r="I1022" t="str">
            <v>LIAA/2012/2DP/ERAF/2-64</v>
          </cell>
          <cell r="J1022">
            <v>1897.5</v>
          </cell>
          <cell r="K1022">
            <v>1897.5</v>
          </cell>
        </row>
        <row r="1023">
          <cell r="I1023" t="str">
            <v>LIAA/2012/2DP/ERAF/267</v>
          </cell>
          <cell r="J1023">
            <v>506.52</v>
          </cell>
          <cell r="K1023">
            <v>506.52</v>
          </cell>
        </row>
        <row r="1024">
          <cell r="I1024" t="str">
            <v>LIAA/2012/2DP/ERAF/269</v>
          </cell>
          <cell r="J1024">
            <v>55.62</v>
          </cell>
          <cell r="K1024">
            <v>55.62</v>
          </cell>
        </row>
        <row r="1025">
          <cell r="I1025" t="str">
            <v>LIAA/2012/2DP/ERAF/2-7</v>
          </cell>
          <cell r="J1025">
            <v>309.74</v>
          </cell>
          <cell r="K1025">
            <v>309.74</v>
          </cell>
        </row>
        <row r="1026">
          <cell r="I1026" t="str">
            <v>LIAA/2012/2DP/ERAF/270</v>
          </cell>
          <cell r="J1026">
            <v>272.55</v>
          </cell>
          <cell r="K1026">
            <v>272.55</v>
          </cell>
        </row>
        <row r="1027">
          <cell r="I1027" t="str">
            <v>LIAA/2012/2DP/ERAF/271</v>
          </cell>
          <cell r="J1027">
            <v>38.75</v>
          </cell>
          <cell r="K1027">
            <v>38.75</v>
          </cell>
        </row>
        <row r="1028">
          <cell r="I1028" t="str">
            <v>LIAA/2012/2DP/ERAF/272</v>
          </cell>
          <cell r="J1028">
            <v>2.03</v>
          </cell>
          <cell r="K1028">
            <v>2.03</v>
          </cell>
        </row>
        <row r="1029">
          <cell r="I1029" t="str">
            <v>LIAA/2012/2DP/ERAF/273</v>
          </cell>
          <cell r="J1029">
            <v>11923.65</v>
          </cell>
          <cell r="K1029">
            <v>11923.65</v>
          </cell>
        </row>
        <row r="1030">
          <cell r="I1030" t="str">
            <v>LIAA/2012/2DP/ERAF/2-73</v>
          </cell>
          <cell r="J1030">
            <v>2.85</v>
          </cell>
          <cell r="K1030">
            <v>2.85</v>
          </cell>
        </row>
        <row r="1031">
          <cell r="I1031" t="str">
            <v>LIAA/2012/2DP/ERAF/275</v>
          </cell>
          <cell r="J1031">
            <v>675.76</v>
          </cell>
          <cell r="K1031">
            <v>675.76</v>
          </cell>
        </row>
        <row r="1032">
          <cell r="I1032" t="str">
            <v>LIAA/2012/2DP/ERAF/276</v>
          </cell>
          <cell r="J1032">
            <v>284.31</v>
          </cell>
          <cell r="K1032">
            <v>284.31</v>
          </cell>
        </row>
        <row r="1033">
          <cell r="I1033" t="str">
            <v>LIAA/2012/2DP/ERAF/278</v>
          </cell>
          <cell r="J1033">
            <v>87.37</v>
          </cell>
          <cell r="K1033">
            <v>87.37</v>
          </cell>
        </row>
        <row r="1034">
          <cell r="I1034" t="str">
            <v>LIAA/2012/2DP/ERAF/2-8</v>
          </cell>
          <cell r="J1034">
            <v>314.99</v>
          </cell>
          <cell r="K1034">
            <v>314.99</v>
          </cell>
        </row>
        <row r="1035">
          <cell r="I1035" t="str">
            <v>LIAA/2012/2DP/ERAF/284</v>
          </cell>
          <cell r="J1035">
            <v>155.76</v>
          </cell>
          <cell r="K1035">
            <v>0</v>
          </cell>
        </row>
        <row r="1036">
          <cell r="I1036" t="str">
            <v>LIAA/2012/2DP/ERAF/287</v>
          </cell>
          <cell r="J1036">
            <v>122.17</v>
          </cell>
          <cell r="K1036">
            <v>0</v>
          </cell>
        </row>
        <row r="1037">
          <cell r="I1037" t="str">
            <v>LIAA/2012/2DP/ERAF/288</v>
          </cell>
          <cell r="J1037">
            <v>158.86</v>
          </cell>
          <cell r="K1037">
            <v>0</v>
          </cell>
        </row>
        <row r="1038">
          <cell r="I1038" t="str">
            <v>LIAA/2012/2DP/ERAF/29</v>
          </cell>
          <cell r="J1038">
            <v>54.34</v>
          </cell>
          <cell r="K1038">
            <v>54.34</v>
          </cell>
        </row>
        <row r="1039">
          <cell r="I1039" t="str">
            <v>LIAA/2012/2DP/ERAF/3</v>
          </cell>
          <cell r="J1039">
            <v>107.42</v>
          </cell>
          <cell r="K1039">
            <v>107.42</v>
          </cell>
        </row>
        <row r="1040">
          <cell r="I1040" t="str">
            <v>LIAA/2012/2DP/ERAF/30</v>
          </cell>
          <cell r="J1040">
            <v>10.71</v>
          </cell>
          <cell r="K1040">
            <v>10.71</v>
          </cell>
        </row>
        <row r="1041">
          <cell r="I1041" t="str">
            <v>LIAA/2012/2DP/ERAF/31</v>
          </cell>
          <cell r="J1041">
            <v>108.77</v>
          </cell>
          <cell r="K1041">
            <v>108.77</v>
          </cell>
        </row>
        <row r="1042">
          <cell r="I1042" t="str">
            <v>LIAA/2012/2DP/ERAF/32</v>
          </cell>
          <cell r="J1042">
            <v>680.01</v>
          </cell>
          <cell r="K1042">
            <v>680.01</v>
          </cell>
        </row>
        <row r="1043">
          <cell r="I1043" t="str">
            <v>LIAA/2012/2DP/ERAF/33</v>
          </cell>
          <cell r="J1043">
            <v>52.27</v>
          </cell>
          <cell r="K1043">
            <v>52.27</v>
          </cell>
        </row>
        <row r="1044">
          <cell r="I1044" t="str">
            <v>LIAA/2012/2DP/ERAF/34</v>
          </cell>
          <cell r="J1044">
            <v>24.6</v>
          </cell>
          <cell r="K1044">
            <v>24.6</v>
          </cell>
        </row>
        <row r="1045">
          <cell r="I1045" t="str">
            <v>LIAA/2012/2DP/ERAF/35</v>
          </cell>
          <cell r="J1045">
            <v>277.58</v>
          </cell>
          <cell r="K1045">
            <v>277.58</v>
          </cell>
        </row>
        <row r="1046">
          <cell r="I1046" t="str">
            <v>LIAA/2012/2DP/ERAF/38</v>
          </cell>
          <cell r="J1046">
            <v>16.89</v>
          </cell>
          <cell r="K1046">
            <v>16.89</v>
          </cell>
        </row>
        <row r="1047">
          <cell r="I1047" t="str">
            <v>LIAA/2012/2DP/ERAF/4</v>
          </cell>
          <cell r="J1047">
            <v>2.48</v>
          </cell>
          <cell r="K1047">
            <v>2.48</v>
          </cell>
        </row>
        <row r="1048">
          <cell r="I1048" t="str">
            <v>LIAA/2012/2DP/ERAF/41</v>
          </cell>
          <cell r="J1048">
            <v>7.29</v>
          </cell>
          <cell r="K1048">
            <v>7.29</v>
          </cell>
        </row>
        <row r="1049">
          <cell r="I1049" t="str">
            <v>LIAA/2012/2DP/ERAF/42</v>
          </cell>
          <cell r="J1049">
            <v>0.73</v>
          </cell>
          <cell r="K1049">
            <v>0.73</v>
          </cell>
        </row>
        <row r="1050">
          <cell r="I1050" t="str">
            <v>LIAA/2012/2DP/ERAF/5</v>
          </cell>
          <cell r="J1050">
            <v>4062.41</v>
          </cell>
          <cell r="K1050">
            <v>4062.41</v>
          </cell>
        </row>
        <row r="1051">
          <cell r="I1051" t="str">
            <v>LIAA/2012/2DP/ERAF/51</v>
          </cell>
          <cell r="J1051">
            <v>19.66</v>
          </cell>
          <cell r="K1051">
            <v>19.66</v>
          </cell>
        </row>
        <row r="1052">
          <cell r="I1052" t="str">
            <v>LIAA/2012/2DP/ERAF/52</v>
          </cell>
          <cell r="J1052">
            <v>24.88</v>
          </cell>
          <cell r="K1052">
            <v>24.88</v>
          </cell>
        </row>
        <row r="1053">
          <cell r="I1053" t="str">
            <v>LIAA/2012/2DP/ERAF/6</v>
          </cell>
          <cell r="J1053">
            <v>112</v>
          </cell>
          <cell r="K1053">
            <v>112</v>
          </cell>
        </row>
        <row r="1054">
          <cell r="I1054" t="str">
            <v>LIAA/2012/2DP/ERAF/62</v>
          </cell>
          <cell r="J1054">
            <v>548.18</v>
          </cell>
          <cell r="K1054">
            <v>548.18</v>
          </cell>
        </row>
        <row r="1055">
          <cell r="I1055" t="str">
            <v>LIAA/2012/2DP/ERAF/7</v>
          </cell>
          <cell r="J1055">
            <v>21.6</v>
          </cell>
          <cell r="K1055">
            <v>21.6</v>
          </cell>
        </row>
        <row r="1056">
          <cell r="I1056" t="str">
            <v>LIAA/2012/2DP/ERAF/72</v>
          </cell>
          <cell r="J1056">
            <v>21.09</v>
          </cell>
          <cell r="K1056">
            <v>21.09</v>
          </cell>
        </row>
        <row r="1057">
          <cell r="I1057" t="str">
            <v>LIAA/2012/2DP/ERAF/8</v>
          </cell>
          <cell r="J1057">
            <v>0.09</v>
          </cell>
          <cell r="K1057">
            <v>0.09</v>
          </cell>
        </row>
        <row r="1058">
          <cell r="I1058" t="str">
            <v>LIAA/2012/2DP/ERAF/81</v>
          </cell>
          <cell r="J1058">
            <v>2681.64</v>
          </cell>
          <cell r="K1058">
            <v>0</v>
          </cell>
        </row>
        <row r="1059">
          <cell r="I1059" t="str">
            <v>LIAA/2012/2DP/ERAF/82</v>
          </cell>
          <cell r="J1059">
            <v>2.95</v>
          </cell>
          <cell r="K1059">
            <v>2.95</v>
          </cell>
        </row>
        <row r="1060">
          <cell r="I1060" t="str">
            <v>LIAA/2012/2DP/ERAF/86</v>
          </cell>
          <cell r="J1060">
            <v>735.48</v>
          </cell>
          <cell r="K1060">
            <v>735.48</v>
          </cell>
        </row>
        <row r="1061">
          <cell r="I1061" t="str">
            <v>LIAA/2012/2DP/ERAF/87</v>
          </cell>
          <cell r="J1061">
            <v>0.47</v>
          </cell>
          <cell r="K1061">
            <v>0.47</v>
          </cell>
        </row>
        <row r="1062">
          <cell r="I1062" t="str">
            <v>LIAA/2012/2DP/ERAF/88</v>
          </cell>
          <cell r="J1062">
            <v>84.63</v>
          </cell>
          <cell r="K1062">
            <v>84.63</v>
          </cell>
        </row>
        <row r="1063">
          <cell r="I1063" t="str">
            <v>LIAA/2012/2DP/ERAF/90</v>
          </cell>
          <cell r="J1063">
            <v>124.52</v>
          </cell>
          <cell r="K1063">
            <v>124.52</v>
          </cell>
        </row>
        <row r="1064">
          <cell r="I1064" t="str">
            <v>LIAA/2012/2DP/ERAF/91</v>
          </cell>
          <cell r="J1064">
            <v>847.83</v>
          </cell>
          <cell r="K1064">
            <v>847.83</v>
          </cell>
        </row>
        <row r="1065">
          <cell r="I1065" t="str">
            <v>LIAA/2012/2DP/ERAF/92</v>
          </cell>
          <cell r="J1065">
            <v>334.25</v>
          </cell>
          <cell r="K1065">
            <v>334.25</v>
          </cell>
        </row>
        <row r="1066">
          <cell r="I1066" t="str">
            <v>LIAA/2012/2DP/ERAF/93</v>
          </cell>
          <cell r="J1066">
            <v>28</v>
          </cell>
          <cell r="K1066">
            <v>28</v>
          </cell>
        </row>
        <row r="1067">
          <cell r="I1067" t="str">
            <v>LIAA/2012/2DP/ERAF/94</v>
          </cell>
          <cell r="J1067">
            <v>805.11</v>
          </cell>
          <cell r="K1067">
            <v>805.11</v>
          </cell>
        </row>
        <row r="1068">
          <cell r="I1068" t="str">
            <v>LIAA/2012/2DP/ERAF/95</v>
          </cell>
          <cell r="J1068">
            <v>22.83</v>
          </cell>
          <cell r="K1068">
            <v>22.83</v>
          </cell>
        </row>
        <row r="1069">
          <cell r="I1069" t="str">
            <v>LIAA/2012/2DP/ERAF/97</v>
          </cell>
          <cell r="J1069">
            <v>103.11</v>
          </cell>
          <cell r="K1069">
            <v>103.11</v>
          </cell>
        </row>
        <row r="1070">
          <cell r="I1070" t="str">
            <v>LIAA/2012/2DP/ERAF/99</v>
          </cell>
          <cell r="J1070">
            <v>2398.87</v>
          </cell>
          <cell r="K1070">
            <v>2398.87</v>
          </cell>
        </row>
        <row r="1071">
          <cell r="I1071" t="str">
            <v>LIAA/2012/3DP//ERAF/145-1</v>
          </cell>
          <cell r="J1071">
            <v>0</v>
          </cell>
          <cell r="K1071">
            <v>4742.58</v>
          </cell>
        </row>
        <row r="1072">
          <cell r="I1072" t="str">
            <v>LIAA/2012/3DP/ERAF/100</v>
          </cell>
          <cell r="J1072">
            <v>7628.42</v>
          </cell>
          <cell r="K1072">
            <v>7628.42</v>
          </cell>
        </row>
        <row r="1073">
          <cell r="I1073" t="str">
            <v>LIAA/2012/3DP/ERAF/102</v>
          </cell>
          <cell r="J1073">
            <v>2.31</v>
          </cell>
          <cell r="K1073">
            <v>2.31</v>
          </cell>
        </row>
        <row r="1074">
          <cell r="I1074" t="str">
            <v>LIAA/2012/3DP/ERAF/110</v>
          </cell>
          <cell r="J1074">
            <v>8900.300000000001</v>
          </cell>
          <cell r="K1074">
            <v>8900.300000000001</v>
          </cell>
        </row>
        <row r="1075">
          <cell r="I1075" t="str">
            <v>LIAA/2012/3DP/ERAF/111</v>
          </cell>
          <cell r="J1075">
            <v>2.42</v>
          </cell>
          <cell r="K1075">
            <v>2.42</v>
          </cell>
        </row>
        <row r="1076">
          <cell r="I1076" t="str">
            <v>LIAA/2012/3DP/ERAF/114</v>
          </cell>
          <cell r="J1076">
            <v>284.58</v>
          </cell>
          <cell r="K1076">
            <v>284.58</v>
          </cell>
        </row>
        <row r="1077">
          <cell r="I1077" t="str">
            <v>LIAA/2012/3DP/ERAF/115</v>
          </cell>
          <cell r="J1077">
            <v>9243.69</v>
          </cell>
          <cell r="K1077">
            <v>9243.69</v>
          </cell>
        </row>
        <row r="1078">
          <cell r="I1078" t="str">
            <v>LIAA/2012/3DP/ERAF/116</v>
          </cell>
          <cell r="J1078">
            <v>1366.8899999999999</v>
          </cell>
          <cell r="K1078">
            <v>1366.8899999999999</v>
          </cell>
        </row>
        <row r="1079">
          <cell r="I1079" t="str">
            <v>LIAA/2012/3DP/ERAF/117</v>
          </cell>
          <cell r="J1079">
            <v>28000</v>
          </cell>
          <cell r="K1079">
            <v>0</v>
          </cell>
        </row>
        <row r="1080">
          <cell r="I1080" t="str">
            <v>LIAA/2012/3DP/ERAF/124</v>
          </cell>
          <cell r="J1080">
            <v>3133.82</v>
          </cell>
          <cell r="K1080">
            <v>3133.82</v>
          </cell>
        </row>
        <row r="1081">
          <cell r="I1081" t="str">
            <v>LIAA/2012/3DP/ERAF/131</v>
          </cell>
          <cell r="J1081">
            <v>405.2</v>
          </cell>
          <cell r="K1081">
            <v>405.2</v>
          </cell>
        </row>
        <row r="1082">
          <cell r="I1082" t="str">
            <v>LIAA/2012/3DP/ERAF/134</v>
          </cell>
          <cell r="J1082">
            <v>4703.37</v>
          </cell>
          <cell r="K1082">
            <v>4703.37</v>
          </cell>
        </row>
        <row r="1083">
          <cell r="I1083" t="str">
            <v>LIAA/2012/3DP/ERAF/135</v>
          </cell>
          <cell r="J1083">
            <v>335.58</v>
          </cell>
          <cell r="K1083">
            <v>335.58</v>
          </cell>
        </row>
        <row r="1084">
          <cell r="I1084" t="str">
            <v>LIAA/2012/3DP/ERAF/136</v>
          </cell>
          <cell r="J1084">
            <v>328.55</v>
          </cell>
          <cell r="K1084">
            <v>328.55</v>
          </cell>
        </row>
        <row r="1085">
          <cell r="I1085" t="str">
            <v>LIAA/2012/3DP/ERAF/137</v>
          </cell>
          <cell r="J1085">
            <v>1052.1</v>
          </cell>
          <cell r="K1085">
            <v>1052.1</v>
          </cell>
        </row>
        <row r="1086">
          <cell r="I1086" t="str">
            <v>LIAA/2012/3DP/ERAF/138</v>
          </cell>
          <cell r="J1086">
            <v>4645.58</v>
          </cell>
          <cell r="K1086">
            <v>4645.58</v>
          </cell>
        </row>
        <row r="1087">
          <cell r="I1087" t="str">
            <v>LIAA/2012/3DP/ERAF/146</v>
          </cell>
          <cell r="J1087">
            <v>0.01</v>
          </cell>
          <cell r="K1087">
            <v>0.01</v>
          </cell>
        </row>
        <row r="1088">
          <cell r="I1088" t="str">
            <v>LIAA/2012/3DP/ERAF/15</v>
          </cell>
          <cell r="J1088">
            <v>7014.24</v>
          </cell>
          <cell r="K1088">
            <v>7014.24</v>
          </cell>
        </row>
        <row r="1089">
          <cell r="I1089" t="str">
            <v>LIAA/2012/3DP/ERAF/151</v>
          </cell>
          <cell r="J1089">
            <v>3561.36</v>
          </cell>
          <cell r="K1089">
            <v>3561.36</v>
          </cell>
        </row>
        <row r="1090">
          <cell r="I1090" t="str">
            <v>LIAA/2012/3DP/ERAF/155</v>
          </cell>
          <cell r="J1090">
            <v>1564.66</v>
          </cell>
          <cell r="K1090">
            <v>1564.66</v>
          </cell>
        </row>
        <row r="1091">
          <cell r="I1091" t="str">
            <v>LIAA/2012/3DP/ERAF/156</v>
          </cell>
          <cell r="J1091">
            <v>1124.8</v>
          </cell>
          <cell r="K1091">
            <v>1124.8</v>
          </cell>
        </row>
        <row r="1092">
          <cell r="I1092" t="str">
            <v>LIAA/2012/3DP/ERAF/157</v>
          </cell>
          <cell r="J1092">
            <v>5358.62</v>
          </cell>
          <cell r="K1092">
            <v>5358.62</v>
          </cell>
        </row>
        <row r="1093">
          <cell r="I1093" t="str">
            <v>LIAA/2012/3DP/ERAF/16</v>
          </cell>
          <cell r="J1093">
            <v>114.79</v>
          </cell>
          <cell r="K1093">
            <v>114.79</v>
          </cell>
        </row>
        <row r="1094">
          <cell r="I1094" t="str">
            <v>LIAA/2012/3DP/ERAF/162</v>
          </cell>
          <cell r="J1094">
            <v>3143.13</v>
          </cell>
          <cell r="K1094">
            <v>3143.13</v>
          </cell>
        </row>
        <row r="1095">
          <cell r="I1095" t="str">
            <v>LIAA/2012/3DP/ERAF/167</v>
          </cell>
          <cell r="J1095">
            <v>37.5</v>
          </cell>
          <cell r="K1095">
            <v>37.5</v>
          </cell>
        </row>
        <row r="1096">
          <cell r="I1096" t="str">
            <v>LIAA/2012/3DP/ERAF/169</v>
          </cell>
          <cell r="J1096">
            <v>30.21</v>
          </cell>
          <cell r="K1096">
            <v>30.21</v>
          </cell>
        </row>
        <row r="1097">
          <cell r="I1097" t="str">
            <v>LIAA/2012/3DP/ERAF/171</v>
          </cell>
          <cell r="J1097">
            <v>73.17999999999999</v>
          </cell>
          <cell r="K1097">
            <v>73.17999999999999</v>
          </cell>
        </row>
        <row r="1098">
          <cell r="I1098" t="str">
            <v>LIAA/2012/3DP/ERAF/172</v>
          </cell>
          <cell r="J1098">
            <v>3003.66</v>
          </cell>
          <cell r="K1098">
            <v>3003.66</v>
          </cell>
        </row>
        <row r="1099">
          <cell r="I1099" t="str">
            <v>LIAA/2012/3DP/ERAF/173</v>
          </cell>
          <cell r="J1099">
            <v>2905.7200000000003</v>
          </cell>
          <cell r="K1099">
            <v>2905.7200000000003</v>
          </cell>
        </row>
        <row r="1100">
          <cell r="I1100" t="str">
            <v>LIAA/2012/3DP/ERAF/176</v>
          </cell>
          <cell r="J1100">
            <v>617.7700000000001</v>
          </cell>
          <cell r="K1100">
            <v>617.7700000000001</v>
          </cell>
        </row>
        <row r="1101">
          <cell r="I1101" t="str">
            <v>LIAA/2012/3DP/ERAF/177</v>
          </cell>
          <cell r="J1101">
            <v>4971.22</v>
          </cell>
          <cell r="K1101">
            <v>0</v>
          </cell>
        </row>
        <row r="1102">
          <cell r="I1102" t="str">
            <v>LIAA/2012/3DP/ERAF/179</v>
          </cell>
          <cell r="J1102">
            <v>2638.09</v>
          </cell>
          <cell r="K1102">
            <v>2638.09</v>
          </cell>
        </row>
        <row r="1103">
          <cell r="I1103" t="str">
            <v>LIAA/2012/3DP/ERAF/192</v>
          </cell>
          <cell r="J1103">
            <v>21500.02</v>
          </cell>
          <cell r="K1103">
            <v>21500.02</v>
          </cell>
        </row>
        <row r="1104">
          <cell r="I1104" t="str">
            <v>LIAA/2012/3DP/ERAF/193</v>
          </cell>
          <cell r="J1104">
            <v>1374.91</v>
          </cell>
          <cell r="K1104">
            <v>1374.91</v>
          </cell>
        </row>
        <row r="1105">
          <cell r="I1105" t="str">
            <v>LIAA/2012/3DP/ERAF/194</v>
          </cell>
          <cell r="J1105">
            <v>1987.46</v>
          </cell>
          <cell r="K1105">
            <v>1987.46</v>
          </cell>
        </row>
        <row r="1106">
          <cell r="I1106" t="str">
            <v>LIAA/2012/3DP/ERAF/195</v>
          </cell>
          <cell r="J1106">
            <v>297.67</v>
          </cell>
          <cell r="K1106">
            <v>297.67</v>
          </cell>
        </row>
        <row r="1107">
          <cell r="I1107" t="str">
            <v>LIAA/2012/3DP/ERAF/196</v>
          </cell>
          <cell r="J1107">
            <v>3720.35</v>
          </cell>
          <cell r="K1107">
            <v>3720.35</v>
          </cell>
        </row>
        <row r="1108">
          <cell r="I1108" t="str">
            <v>LIAA/2012/3DP/ERAF/197</v>
          </cell>
          <cell r="J1108">
            <v>397.35</v>
          </cell>
          <cell r="K1108">
            <v>397.35</v>
          </cell>
        </row>
        <row r="1109">
          <cell r="I1109" t="str">
            <v>LIAA/2012/3DP/ERAF/20</v>
          </cell>
          <cell r="J1109">
            <v>91.23</v>
          </cell>
          <cell r="K1109">
            <v>91.23</v>
          </cell>
        </row>
        <row r="1110">
          <cell r="I1110" t="str">
            <v>LIAA/2012/3DP/ERAF/202</v>
          </cell>
          <cell r="J1110">
            <v>2320.25</v>
          </cell>
          <cell r="K1110">
            <v>2320.25</v>
          </cell>
        </row>
        <row r="1111">
          <cell r="I1111" t="str">
            <v>LIAA/2012/3DP/ERAF/203</v>
          </cell>
          <cell r="J1111">
            <v>175.66</v>
          </cell>
          <cell r="K1111">
            <v>175.66</v>
          </cell>
        </row>
        <row r="1112">
          <cell r="I1112" t="str">
            <v>LIAA/2012/3DP/ERAF/205</v>
          </cell>
          <cell r="J1112">
            <v>258.02</v>
          </cell>
          <cell r="K1112">
            <v>258.02</v>
          </cell>
        </row>
        <row r="1113">
          <cell r="I1113" t="str">
            <v>LIAA/2012/3DP/ERAF/206</v>
          </cell>
          <cell r="J1113">
            <v>5917.84</v>
          </cell>
          <cell r="K1113">
            <v>5917.84</v>
          </cell>
        </row>
        <row r="1114">
          <cell r="I1114" t="str">
            <v>LIAA/2012/3DP/ERAF/208</v>
          </cell>
          <cell r="J1114">
            <v>25.5</v>
          </cell>
          <cell r="K1114">
            <v>25.5</v>
          </cell>
        </row>
        <row r="1115">
          <cell r="I1115" t="str">
            <v>LIAA/2012/3DP/ERAF/2-1</v>
          </cell>
          <cell r="J1115">
            <v>3.14</v>
          </cell>
          <cell r="K1115">
            <v>3.14</v>
          </cell>
        </row>
        <row r="1116">
          <cell r="I1116" t="str">
            <v>LIAA/2012/3DP/ERAF/2-10</v>
          </cell>
          <cell r="J1116">
            <v>73.22</v>
          </cell>
          <cell r="K1116">
            <v>73.22</v>
          </cell>
        </row>
        <row r="1117">
          <cell r="I1117" t="str">
            <v>LIAA/2012/3DP/ERAF/2-12</v>
          </cell>
          <cell r="J1117">
            <v>250</v>
          </cell>
          <cell r="K1117">
            <v>250</v>
          </cell>
        </row>
        <row r="1118">
          <cell r="I1118" t="str">
            <v>LIAA/2012/3DP/ERAF/2-15</v>
          </cell>
          <cell r="J1118">
            <v>31.44</v>
          </cell>
          <cell r="K1118">
            <v>31.44</v>
          </cell>
        </row>
        <row r="1119">
          <cell r="I1119" t="str">
            <v>LIAA/2012/3DP/ERAF/2-25</v>
          </cell>
          <cell r="J1119">
            <v>1176</v>
          </cell>
          <cell r="K1119">
            <v>1176</v>
          </cell>
        </row>
        <row r="1120">
          <cell r="I1120" t="str">
            <v>LIAA/2012/3DP/ERAF/2-27</v>
          </cell>
          <cell r="J1120">
            <v>1176</v>
          </cell>
          <cell r="K1120">
            <v>1176</v>
          </cell>
        </row>
        <row r="1121">
          <cell r="I1121" t="str">
            <v>LIAA/2012/3DP/ERAF/2-28</v>
          </cell>
          <cell r="J1121">
            <v>1127.25</v>
          </cell>
          <cell r="K1121">
            <v>1127.25</v>
          </cell>
        </row>
        <row r="1122">
          <cell r="I1122" t="str">
            <v>LIAA/2012/3DP/ERAF/2-29</v>
          </cell>
          <cell r="J1122">
            <v>1127.25</v>
          </cell>
          <cell r="K1122">
            <v>1127.25</v>
          </cell>
        </row>
        <row r="1123">
          <cell r="I1123" t="str">
            <v>LIAA/2012/3DP/ERAF/2-3</v>
          </cell>
          <cell r="J1123">
            <v>180</v>
          </cell>
          <cell r="K1123">
            <v>180</v>
          </cell>
        </row>
        <row r="1124">
          <cell r="I1124" t="str">
            <v>LIAA/2012/3DP/ERAF/230</v>
          </cell>
          <cell r="J1124">
            <v>108.17</v>
          </cell>
          <cell r="K1124">
            <v>108.17</v>
          </cell>
        </row>
        <row r="1125">
          <cell r="I1125" t="str">
            <v>LIAA/2012/3DP/ERAF/2-30</v>
          </cell>
          <cell r="J1125">
            <v>1176</v>
          </cell>
          <cell r="K1125">
            <v>1176</v>
          </cell>
        </row>
        <row r="1126">
          <cell r="I1126" t="str">
            <v>LIAA/2012/3DP/ERAF/2-31</v>
          </cell>
          <cell r="J1126">
            <v>3035.98</v>
          </cell>
          <cell r="K1126">
            <v>3035.98</v>
          </cell>
        </row>
        <row r="1127">
          <cell r="I1127" t="str">
            <v>LIAA/2012/3DP/ERAF/2-33</v>
          </cell>
          <cell r="J1127">
            <v>1146</v>
          </cell>
          <cell r="K1127">
            <v>1146</v>
          </cell>
        </row>
        <row r="1128">
          <cell r="I1128" t="str">
            <v>LIAA/2012/3DP/ERAF/234</v>
          </cell>
          <cell r="J1128">
            <v>149.12</v>
          </cell>
          <cell r="K1128">
            <v>149.12</v>
          </cell>
        </row>
        <row r="1129">
          <cell r="I1129" t="str">
            <v>LIAA/2012/3DP/ERAF/2-34</v>
          </cell>
          <cell r="J1129">
            <v>1146</v>
          </cell>
          <cell r="K1129">
            <v>1146</v>
          </cell>
        </row>
        <row r="1130">
          <cell r="I1130" t="str">
            <v>LIAA/2012/3DP/ERAF/235</v>
          </cell>
          <cell r="J1130">
            <v>369.29999999999995</v>
          </cell>
          <cell r="K1130">
            <v>369.29999999999995</v>
          </cell>
        </row>
        <row r="1131">
          <cell r="I1131" t="str">
            <v>LIAA/2012/3DP/ERAF/236</v>
          </cell>
          <cell r="J1131">
            <v>23387.420000000002</v>
          </cell>
          <cell r="K1131">
            <v>23387.420000000002</v>
          </cell>
        </row>
        <row r="1132">
          <cell r="I1132" t="str">
            <v>LIAA/2012/3DP/ERAF/2-4</v>
          </cell>
          <cell r="J1132">
            <v>60.5</v>
          </cell>
          <cell r="K1132">
            <v>60.5</v>
          </cell>
        </row>
        <row r="1133">
          <cell r="I1133" t="str">
            <v>LIAA/2012/3DP/ERAF/2-45</v>
          </cell>
          <cell r="J1133">
            <v>0</v>
          </cell>
          <cell r="K1133">
            <v>1989.05</v>
          </cell>
        </row>
        <row r="1134">
          <cell r="I1134" t="str">
            <v>LIAA/2012/3DP/ERAF/248</v>
          </cell>
          <cell r="J1134">
            <v>1309.14</v>
          </cell>
          <cell r="K1134">
            <v>1309.14</v>
          </cell>
        </row>
        <row r="1135">
          <cell r="I1135" t="str">
            <v>LIAA/2012/3DP/ERAF/249</v>
          </cell>
          <cell r="J1135">
            <v>248.88</v>
          </cell>
          <cell r="K1135">
            <v>248.88</v>
          </cell>
        </row>
        <row r="1136">
          <cell r="I1136" t="str">
            <v>LIAA/2012/3DP/ERAF/250</v>
          </cell>
          <cell r="J1136">
            <v>54074.08</v>
          </cell>
          <cell r="K1136">
            <v>54074.08</v>
          </cell>
        </row>
        <row r="1137">
          <cell r="I1137" t="str">
            <v>LIAA/2012/3DP/ERAF/252</v>
          </cell>
          <cell r="J1137">
            <v>2679.09</v>
          </cell>
          <cell r="K1137">
            <v>2679.09</v>
          </cell>
        </row>
        <row r="1138">
          <cell r="I1138" t="str">
            <v>LIAA/2012/3DP/ERAF/253</v>
          </cell>
          <cell r="J1138">
            <v>2063.95</v>
          </cell>
          <cell r="K1138">
            <v>2063.95</v>
          </cell>
        </row>
        <row r="1139">
          <cell r="I1139" t="str">
            <v>LIAA/2012/3DP/ERAF/2-56</v>
          </cell>
          <cell r="J1139">
            <v>52314.22</v>
          </cell>
          <cell r="K1139">
            <v>52314.22</v>
          </cell>
        </row>
        <row r="1140">
          <cell r="I1140" t="str">
            <v>LIAA/2012/3DP/ERAF/2-57</v>
          </cell>
          <cell r="J1140">
            <v>153.72</v>
          </cell>
          <cell r="K1140">
            <v>153.72</v>
          </cell>
        </row>
        <row r="1141">
          <cell r="I1141" t="str">
            <v>LIAA/2012/3DP/ERAF/2-58</v>
          </cell>
          <cell r="J1141">
            <v>3775.51</v>
          </cell>
          <cell r="K1141">
            <v>3775.51</v>
          </cell>
        </row>
        <row r="1142">
          <cell r="I1142" t="str">
            <v>LIAA/2012/3DP/ERAF/2-59</v>
          </cell>
          <cell r="J1142">
            <v>1004.5</v>
          </cell>
          <cell r="K1142">
            <v>1004.5</v>
          </cell>
        </row>
        <row r="1143">
          <cell r="I1143" t="str">
            <v>LIAA/2012/3DP/ERAF/26</v>
          </cell>
          <cell r="J1143">
            <v>157.58</v>
          </cell>
          <cell r="K1143">
            <v>157.58</v>
          </cell>
        </row>
        <row r="1144">
          <cell r="I1144" t="str">
            <v>LIAA/2012/3DP/ERAF/2-60</v>
          </cell>
          <cell r="J1144">
            <v>4869.12</v>
          </cell>
          <cell r="K1144">
            <v>4869.12</v>
          </cell>
        </row>
        <row r="1145">
          <cell r="I1145" t="str">
            <v>LIAA/2012/3DP/ERAF/2-61</v>
          </cell>
          <cell r="J1145">
            <v>2538.7</v>
          </cell>
          <cell r="K1145">
            <v>2538.7</v>
          </cell>
        </row>
        <row r="1146">
          <cell r="I1146" t="str">
            <v>LIAA/2012/3DP/ERAF/2-62</v>
          </cell>
          <cell r="J1146">
            <v>3079.65</v>
          </cell>
          <cell r="K1146">
            <v>3079.65</v>
          </cell>
        </row>
        <row r="1147">
          <cell r="I1147" t="str">
            <v>LIAA/2012/3DP/ERAF/2-63</v>
          </cell>
          <cell r="J1147">
            <v>1304.92</v>
          </cell>
          <cell r="K1147">
            <v>1304.92</v>
          </cell>
        </row>
        <row r="1148">
          <cell r="I1148" t="str">
            <v>LIAA/2012/3DP/ERAF/2-65</v>
          </cell>
          <cell r="J1148">
            <v>4362.19</v>
          </cell>
          <cell r="K1148">
            <v>4362.19</v>
          </cell>
        </row>
        <row r="1149">
          <cell r="I1149" t="str">
            <v>LIAA/2012/3DP/ERAF/2-66</v>
          </cell>
          <cell r="J1149">
            <v>75</v>
          </cell>
          <cell r="K1149">
            <v>75</v>
          </cell>
        </row>
        <row r="1150">
          <cell r="I1150" t="str">
            <v>LIAA/2012/3DP/ERAF/268</v>
          </cell>
          <cell r="J1150">
            <v>1728.32</v>
          </cell>
          <cell r="K1150">
            <v>1728.32</v>
          </cell>
        </row>
        <row r="1151">
          <cell r="I1151" t="str">
            <v>LIAA/2012/3DP/ERAF/2-68</v>
          </cell>
          <cell r="J1151">
            <v>643.22</v>
          </cell>
          <cell r="K1151">
            <v>643.22</v>
          </cell>
        </row>
        <row r="1152">
          <cell r="I1152" t="str">
            <v>LIAA/2012/3DP/ERAF/2-69</v>
          </cell>
          <cell r="J1152">
            <v>13754.92</v>
          </cell>
          <cell r="K1152">
            <v>13754.92</v>
          </cell>
        </row>
        <row r="1153">
          <cell r="I1153" t="str">
            <v>LIAA/2012/3DP/ERAF/27</v>
          </cell>
          <cell r="J1153">
            <v>0.19</v>
          </cell>
          <cell r="K1153">
            <v>0.19</v>
          </cell>
        </row>
        <row r="1154">
          <cell r="I1154" t="str">
            <v>LIAA/2012/3DP/ERAF/2-72</v>
          </cell>
          <cell r="J1154">
            <v>12166.4</v>
          </cell>
          <cell r="K1154">
            <v>12166.4</v>
          </cell>
        </row>
        <row r="1155">
          <cell r="I1155" t="str">
            <v>LIAA/2012/3DP/ERAF/274</v>
          </cell>
          <cell r="J1155">
            <v>6164.64</v>
          </cell>
          <cell r="K1155">
            <v>6164.64</v>
          </cell>
        </row>
        <row r="1156">
          <cell r="I1156" t="str">
            <v>LIAA/2012/3DP/ERAF/2-76</v>
          </cell>
          <cell r="J1156">
            <v>5615.49</v>
          </cell>
          <cell r="K1156">
            <v>5615.49</v>
          </cell>
        </row>
        <row r="1157">
          <cell r="I1157" t="str">
            <v>LIAA/2012/3DP/ERAF/277</v>
          </cell>
          <cell r="J1157">
            <v>21984.98</v>
          </cell>
          <cell r="K1157">
            <v>21984.98</v>
          </cell>
        </row>
        <row r="1158">
          <cell r="I1158" t="str">
            <v>LIAA/2012/3DP/ERAF/2-77</v>
          </cell>
          <cell r="J1158">
            <v>1114.42</v>
          </cell>
          <cell r="K1158">
            <v>1114.42</v>
          </cell>
        </row>
        <row r="1159">
          <cell r="I1159" t="str">
            <v>LIAA/2012/3DP/ERAF/2-78</v>
          </cell>
          <cell r="J1159">
            <v>4304.13</v>
          </cell>
          <cell r="K1159">
            <v>4304.13</v>
          </cell>
        </row>
        <row r="1160">
          <cell r="I1160" t="str">
            <v>LIAA/2012/3DP/ERAF/2-79</v>
          </cell>
          <cell r="J1160">
            <v>3184.6499999999996</v>
          </cell>
          <cell r="K1160">
            <v>3184.6499999999996</v>
          </cell>
        </row>
        <row r="1161">
          <cell r="I1161" t="str">
            <v>LIAA/2012/3DP/ERAF/28</v>
          </cell>
          <cell r="J1161">
            <v>66.02</v>
          </cell>
          <cell r="K1161">
            <v>66.02</v>
          </cell>
        </row>
        <row r="1162">
          <cell r="I1162" t="str">
            <v>LIAA/2012/3DP/ERAF/2-80</v>
          </cell>
          <cell r="J1162">
            <v>1569.99</v>
          </cell>
          <cell r="K1162">
            <v>1569.99</v>
          </cell>
        </row>
        <row r="1163">
          <cell r="I1163" t="str">
            <v>LIAA/2012/3DP/ERAF/2-81</v>
          </cell>
          <cell r="J1163">
            <v>738</v>
          </cell>
          <cell r="K1163">
            <v>738</v>
          </cell>
        </row>
        <row r="1164">
          <cell r="I1164" t="str">
            <v>LIAA/2012/3DP/ERAF/46</v>
          </cell>
          <cell r="J1164">
            <v>2072.23</v>
          </cell>
          <cell r="K1164">
            <v>2072.23</v>
          </cell>
        </row>
        <row r="1165">
          <cell r="I1165" t="str">
            <v>LIAA/2012/3DP/ERAF/66</v>
          </cell>
          <cell r="J1165">
            <v>4820.36</v>
          </cell>
          <cell r="K1165">
            <v>4820.36</v>
          </cell>
        </row>
        <row r="1166">
          <cell r="I1166" t="str">
            <v>LIAA/2012/3DP/ERAF/67</v>
          </cell>
          <cell r="J1166">
            <v>14063.81</v>
          </cell>
          <cell r="K1166">
            <v>14063.81</v>
          </cell>
        </row>
        <row r="1167">
          <cell r="I1167" t="str">
            <v>LIAA/2012/3DP/ERAF/68</v>
          </cell>
          <cell r="J1167">
            <v>90.75</v>
          </cell>
          <cell r="K1167">
            <v>90.75</v>
          </cell>
        </row>
        <row r="1168">
          <cell r="I1168" t="str">
            <v>LIAA/2012/3DP/ERAF/74</v>
          </cell>
          <cell r="J1168">
            <v>0.4</v>
          </cell>
          <cell r="K1168">
            <v>0.4</v>
          </cell>
        </row>
        <row r="1169">
          <cell r="I1169" t="str">
            <v>LIAA/2012/3DP/ERAF/75</v>
          </cell>
          <cell r="J1169">
            <v>87.37</v>
          </cell>
          <cell r="K1169">
            <v>87.37</v>
          </cell>
        </row>
        <row r="1170">
          <cell r="I1170" t="str">
            <v>LIAA/2012/3DP/ERAF/78</v>
          </cell>
          <cell r="J1170">
            <v>344.09000000000003</v>
          </cell>
          <cell r="K1170">
            <v>344.09000000000003</v>
          </cell>
        </row>
        <row r="1171">
          <cell r="I1171" t="str">
            <v>LIAA/2012/3DP/ERAF/79</v>
          </cell>
          <cell r="J1171">
            <v>1690.16</v>
          </cell>
          <cell r="K1171">
            <v>1690.16</v>
          </cell>
        </row>
        <row r="1172">
          <cell r="I1172" t="str">
            <v>LIAA/2012/3DP/ERAF/85</v>
          </cell>
          <cell r="J1172">
            <v>178.67</v>
          </cell>
          <cell r="K1172">
            <v>178.68</v>
          </cell>
        </row>
        <row r="1173">
          <cell r="I1173" t="str">
            <v>LIAA/2012/3DP/ERAF/9</v>
          </cell>
          <cell r="J1173">
            <v>0.02</v>
          </cell>
          <cell r="K1173">
            <v>0.02</v>
          </cell>
        </row>
        <row r="1174">
          <cell r="I1174" t="str">
            <v>LIAA/2012/3DP/ERAF/96</v>
          </cell>
          <cell r="J1174">
            <v>1795.57</v>
          </cell>
          <cell r="K1174">
            <v>1795.57</v>
          </cell>
        </row>
        <row r="1175">
          <cell r="I1175" t="str">
            <v>LIAA/2012/3DP/KF/130</v>
          </cell>
          <cell r="J1175">
            <v>0</v>
          </cell>
          <cell r="K1175">
            <v>4177.41</v>
          </cell>
        </row>
        <row r="1176">
          <cell r="I1176" t="str">
            <v>LIAA/2012/3DP/KF/183</v>
          </cell>
          <cell r="J1176">
            <v>0</v>
          </cell>
          <cell r="K1176">
            <v>57.94</v>
          </cell>
        </row>
        <row r="1177">
          <cell r="I1177" t="str">
            <v>LIAA/2012/3DP/KF/2-32</v>
          </cell>
          <cell r="J1177">
            <v>0</v>
          </cell>
          <cell r="K1177">
            <v>2878.09</v>
          </cell>
        </row>
        <row r="1178">
          <cell r="I1178" t="str">
            <v>LIAA/2012/3DP/KF/265</v>
          </cell>
          <cell r="J1178">
            <v>0</v>
          </cell>
          <cell r="K1178">
            <v>15598.33</v>
          </cell>
        </row>
        <row r="1179">
          <cell r="I1179" t="str">
            <v>LIAA/2012/3DP/KF/266</v>
          </cell>
          <cell r="J1179">
            <v>0</v>
          </cell>
          <cell r="K1179">
            <v>1904.3</v>
          </cell>
        </row>
        <row r="1180">
          <cell r="I1180" t="str">
            <v>LIAA/2012/3DP/KF/80</v>
          </cell>
          <cell r="J1180">
            <v>0</v>
          </cell>
          <cell r="K1180">
            <v>2630.46</v>
          </cell>
        </row>
        <row r="1181">
          <cell r="I1181" t="str">
            <v>LV/10/002/ERAF/0</v>
          </cell>
          <cell r="J1181">
            <v>49.39</v>
          </cell>
          <cell r="K1181">
            <v>49.39</v>
          </cell>
        </row>
        <row r="1182">
          <cell r="I1182" t="str">
            <v>LV/10/006/ERAF/0</v>
          </cell>
          <cell r="J1182">
            <v>388536.32999999996</v>
          </cell>
          <cell r="K1182">
            <v>388536.32999999996</v>
          </cell>
        </row>
        <row r="1183">
          <cell r="I1183" t="str">
            <v>n/a</v>
          </cell>
          <cell r="J1183">
            <v>82836.46</v>
          </cell>
          <cell r="K1183">
            <v>83284.50000000001</v>
          </cell>
        </row>
        <row r="1184">
          <cell r="I1184" t="str">
            <v>Nr.1.2./NRC/09/3494</v>
          </cell>
          <cell r="J1184">
            <v>318454.59</v>
          </cell>
          <cell r="K1184">
            <v>318454.58</v>
          </cell>
        </row>
        <row r="1185">
          <cell r="I1185" t="str">
            <v>Nr.1.2/APIA/09/1901</v>
          </cell>
          <cell r="J1185">
            <v>17995.65</v>
          </cell>
          <cell r="K1185">
            <v>17995.65</v>
          </cell>
        </row>
        <row r="1186">
          <cell r="I1186" t="str">
            <v>Nr.1.2/PII/09.3/3872</v>
          </cell>
          <cell r="J1186">
            <v>26636.38</v>
          </cell>
          <cell r="K1186">
            <v>26636.38</v>
          </cell>
        </row>
        <row r="1187">
          <cell r="I1187" t="str">
            <v>Nr.2/PII/09.3/1658</v>
          </cell>
          <cell r="J1187">
            <v>579.5899999999999</v>
          </cell>
          <cell r="K1187">
            <v>579.5899999999999</v>
          </cell>
        </row>
        <row r="1188">
          <cell r="I1188" t="str">
            <v>Nr.2-15.2/715</v>
          </cell>
          <cell r="J1188">
            <v>3580.39</v>
          </cell>
          <cell r="K1188">
            <v>1815.16</v>
          </cell>
        </row>
        <row r="1189">
          <cell r="I1189" t="str">
            <v>Nr.39-2-40.2/2076</v>
          </cell>
          <cell r="J1189">
            <v>84.46</v>
          </cell>
          <cell r="K1189">
            <v>84.46</v>
          </cell>
        </row>
        <row r="1190">
          <cell r="I1190" t="str">
            <v>Nr.39-2-40.2/2077</v>
          </cell>
          <cell r="J1190">
            <v>49.09</v>
          </cell>
          <cell r="K1190">
            <v>49.09</v>
          </cell>
        </row>
        <row r="1191">
          <cell r="I1191" t="str">
            <v>Nr.39-2-40.2/2092</v>
          </cell>
          <cell r="J1191">
            <v>5177.43</v>
          </cell>
          <cell r="K1191">
            <v>5177.43</v>
          </cell>
        </row>
        <row r="1192">
          <cell r="I1192" t="str">
            <v>Nr.39-2-40.2/303</v>
          </cell>
          <cell r="J1192">
            <v>1161.6</v>
          </cell>
          <cell r="K1192">
            <v>1161.6</v>
          </cell>
        </row>
        <row r="1193">
          <cell r="I1193" t="str">
            <v>Nr.39-2-40.2/3075</v>
          </cell>
          <cell r="J1193">
            <v>1938</v>
          </cell>
          <cell r="K1193">
            <v>1938</v>
          </cell>
        </row>
        <row r="1194">
          <cell r="I1194" t="str">
            <v>Nr.39-2-43/2842</v>
          </cell>
          <cell r="J1194">
            <v>17281.1</v>
          </cell>
          <cell r="K1194">
            <v>19134.079999999998</v>
          </cell>
        </row>
        <row r="1195">
          <cell r="I1195" t="str">
            <v>Nr.39-2-61/3254</v>
          </cell>
          <cell r="J1195">
            <v>112.63</v>
          </cell>
          <cell r="K1195">
            <v>112.63</v>
          </cell>
        </row>
        <row r="1196">
          <cell r="I1196" t="str">
            <v>Nr.8-30/1148/3071</v>
          </cell>
          <cell r="J1196">
            <v>6647.88</v>
          </cell>
          <cell r="K1196">
            <v>6647.88</v>
          </cell>
        </row>
        <row r="1197">
          <cell r="I1197" t="str">
            <v>NVA/2009/1DP/ESF/47</v>
          </cell>
          <cell r="J1197">
            <v>5092.139999999999</v>
          </cell>
          <cell r="K1197">
            <v>5092.139999999999</v>
          </cell>
        </row>
        <row r="1198">
          <cell r="I1198" t="str">
            <v>NVA/2009/1DP/ESF/48</v>
          </cell>
          <cell r="J1198">
            <v>1104.95</v>
          </cell>
          <cell r="K1198">
            <v>1104.95</v>
          </cell>
        </row>
        <row r="1199">
          <cell r="I1199" t="str">
            <v>NVA/2009/1DP/ESF/51</v>
          </cell>
          <cell r="J1199">
            <v>25101</v>
          </cell>
          <cell r="K1199">
            <v>25101</v>
          </cell>
        </row>
        <row r="1200">
          <cell r="I1200" t="str">
            <v>NVA/2009/1DP/ESF/52</v>
          </cell>
          <cell r="J1200">
            <v>3.78</v>
          </cell>
          <cell r="K1200">
            <v>3.78</v>
          </cell>
        </row>
        <row r="1201">
          <cell r="I1201" t="str">
            <v>NVA/2010/1DP/ESF/1</v>
          </cell>
          <cell r="J1201">
            <v>159.73000000000002</v>
          </cell>
          <cell r="K1201">
            <v>159.73000000000002</v>
          </cell>
        </row>
        <row r="1202">
          <cell r="I1202" t="str">
            <v>NVA/2010/1DP/ESF/10</v>
          </cell>
          <cell r="J1202">
            <v>9686.27</v>
          </cell>
          <cell r="K1202">
            <v>9686.27</v>
          </cell>
        </row>
        <row r="1203">
          <cell r="I1203" t="str">
            <v>NVA/2010/1DP/ESF/12</v>
          </cell>
          <cell r="J1203">
            <v>33.79</v>
          </cell>
          <cell r="K1203">
            <v>33.79</v>
          </cell>
        </row>
        <row r="1204">
          <cell r="I1204" t="str">
            <v>NVA/2010/1DP/ESF/13</v>
          </cell>
          <cell r="J1204">
            <v>1790.6100000000001</v>
          </cell>
          <cell r="K1204">
            <v>1790.6100000000001</v>
          </cell>
        </row>
        <row r="1205">
          <cell r="I1205" t="str">
            <v>NVA/2010/1DP/ESF/14</v>
          </cell>
          <cell r="J1205">
            <v>0.82</v>
          </cell>
          <cell r="K1205">
            <v>0.82</v>
          </cell>
        </row>
        <row r="1206">
          <cell r="I1206" t="str">
            <v>NVA/2010/1DP/ESF/15</v>
          </cell>
          <cell r="J1206">
            <v>519.03</v>
          </cell>
          <cell r="K1206">
            <v>519.03</v>
          </cell>
        </row>
        <row r="1207">
          <cell r="I1207" t="str">
            <v>NVA/2010/1DP/ESF/16</v>
          </cell>
          <cell r="J1207">
            <v>0.27</v>
          </cell>
          <cell r="K1207">
            <v>0.27</v>
          </cell>
        </row>
        <row r="1208">
          <cell r="I1208" t="str">
            <v>NVA/2010/1DP/ESF/18</v>
          </cell>
          <cell r="J1208">
            <v>2.4</v>
          </cell>
          <cell r="K1208">
            <v>2.4</v>
          </cell>
        </row>
        <row r="1209">
          <cell r="I1209" t="str">
            <v>NVA/2010/1DP/ESF/19</v>
          </cell>
          <cell r="J1209">
            <v>28.46</v>
          </cell>
          <cell r="K1209">
            <v>28.46</v>
          </cell>
        </row>
        <row r="1210">
          <cell r="I1210" t="str">
            <v>NVA/2010/1DP/ESF/2</v>
          </cell>
          <cell r="J1210">
            <v>355.13</v>
          </cell>
          <cell r="K1210">
            <v>355.13</v>
          </cell>
        </row>
        <row r="1211">
          <cell r="I1211" t="str">
            <v>NVA/2010/1DP/ESF/24</v>
          </cell>
          <cell r="J1211">
            <v>1202.18</v>
          </cell>
          <cell r="K1211">
            <v>1202.18</v>
          </cell>
        </row>
        <row r="1212">
          <cell r="I1212" t="str">
            <v>NVA/2010/1DP/ESF/5</v>
          </cell>
          <cell r="J1212">
            <v>0.09</v>
          </cell>
          <cell r="K1212">
            <v>0.09</v>
          </cell>
        </row>
        <row r="1213">
          <cell r="I1213" t="str">
            <v>NVA/2010/1DP/ESF/6</v>
          </cell>
          <cell r="J1213">
            <v>23502.25</v>
          </cell>
          <cell r="K1213">
            <v>23502.25</v>
          </cell>
        </row>
        <row r="1214">
          <cell r="I1214" t="str">
            <v>NVA/2010/1DP/ESF/8</v>
          </cell>
          <cell r="J1214">
            <v>890.22</v>
          </cell>
          <cell r="K1214">
            <v>890.22</v>
          </cell>
        </row>
        <row r="1215">
          <cell r="I1215" t="str">
            <v>NVA/2010/1DP/ESF/9</v>
          </cell>
          <cell r="J1215">
            <v>605</v>
          </cell>
          <cell r="K1215">
            <v>605</v>
          </cell>
        </row>
        <row r="1216">
          <cell r="I1216" t="str">
            <v>NVA/2011/1DP/ESF/10</v>
          </cell>
          <cell r="J1216">
            <v>873.74</v>
          </cell>
          <cell r="K1216">
            <v>873.74</v>
          </cell>
        </row>
        <row r="1217">
          <cell r="I1217" t="str">
            <v>NVA/2011/1DP/ESF/11</v>
          </cell>
          <cell r="J1217">
            <v>776.82</v>
          </cell>
          <cell r="K1217">
            <v>776.82</v>
          </cell>
        </row>
        <row r="1218">
          <cell r="I1218" t="str">
            <v>NVA/2011/1DP/ESF/12</v>
          </cell>
          <cell r="J1218">
            <v>17271.309999999998</v>
          </cell>
          <cell r="K1218">
            <v>17271.309999999998</v>
          </cell>
        </row>
        <row r="1219">
          <cell r="I1219" t="str">
            <v>NVA/2011/1DP/ESF/13</v>
          </cell>
          <cell r="J1219">
            <v>296.95000000000005</v>
          </cell>
          <cell r="K1219">
            <v>296.95000000000005</v>
          </cell>
        </row>
        <row r="1220">
          <cell r="I1220" t="str">
            <v>NVA/2011/1DP/ESF/14</v>
          </cell>
          <cell r="J1220">
            <v>13073.92</v>
          </cell>
          <cell r="K1220">
            <v>13073.92</v>
          </cell>
        </row>
        <row r="1221">
          <cell r="I1221" t="str">
            <v>NVA/2011/1DP/ESF/15</v>
          </cell>
          <cell r="J1221">
            <v>31166.53</v>
          </cell>
          <cell r="K1221">
            <v>31166.53</v>
          </cell>
        </row>
        <row r="1222">
          <cell r="I1222" t="str">
            <v>NVA/2011/1DP/ESF/16</v>
          </cell>
          <cell r="J1222">
            <v>302.5</v>
          </cell>
          <cell r="K1222">
            <v>302.5</v>
          </cell>
        </row>
        <row r="1223">
          <cell r="I1223" t="str">
            <v>NVA/2011/1DP/ESF/17</v>
          </cell>
          <cell r="J1223">
            <v>461.1</v>
          </cell>
          <cell r="K1223">
            <v>461.1</v>
          </cell>
        </row>
        <row r="1224">
          <cell r="I1224" t="str">
            <v>NVA/2011/1DP/ESF/19</v>
          </cell>
          <cell r="J1224">
            <v>542.31</v>
          </cell>
          <cell r="K1224">
            <v>542.31</v>
          </cell>
        </row>
        <row r="1225">
          <cell r="I1225" t="str">
            <v>NVA/2011/1DP/ESF/2</v>
          </cell>
          <cell r="J1225">
            <v>133.2</v>
          </cell>
          <cell r="K1225">
            <v>133.2</v>
          </cell>
        </row>
        <row r="1226">
          <cell r="I1226" t="str">
            <v>NVA/2011/1DP/ESF/20</v>
          </cell>
          <cell r="J1226">
            <v>13.68</v>
          </cell>
          <cell r="K1226">
            <v>13.68</v>
          </cell>
        </row>
        <row r="1227">
          <cell r="I1227" t="str">
            <v>NVA/2011/1DP/ESF/221</v>
          </cell>
          <cell r="J1227">
            <v>215.60999999999999</v>
          </cell>
          <cell r="K1227">
            <v>215.60999999999999</v>
          </cell>
        </row>
        <row r="1228">
          <cell r="I1228" t="str">
            <v>NVA/2011/1DP/ESF/223</v>
          </cell>
          <cell r="J1228">
            <v>104.34</v>
          </cell>
          <cell r="K1228">
            <v>104.34</v>
          </cell>
        </row>
        <row r="1229">
          <cell r="I1229" t="str">
            <v>NVA/2011/1DP/ESF/228</v>
          </cell>
          <cell r="J1229">
            <v>2353.58</v>
          </cell>
          <cell r="K1229">
            <v>2353.58</v>
          </cell>
        </row>
        <row r="1230">
          <cell r="I1230" t="str">
            <v>NVA/2011/1DP/ESF/229</v>
          </cell>
          <cell r="J1230">
            <v>989.0600000000001</v>
          </cell>
          <cell r="K1230">
            <v>989.0600000000001</v>
          </cell>
        </row>
        <row r="1231">
          <cell r="I1231" t="str">
            <v>NVA/2011/1DP/ESF/230</v>
          </cell>
          <cell r="J1231">
            <v>321.59000000000003</v>
          </cell>
          <cell r="K1231">
            <v>321.59000000000003</v>
          </cell>
        </row>
        <row r="1232">
          <cell r="I1232" t="str">
            <v>NVA/2011/1DP/ESF/234</v>
          </cell>
          <cell r="J1232">
            <v>3450.53</v>
          </cell>
          <cell r="K1232">
            <v>3450.53</v>
          </cell>
        </row>
        <row r="1233">
          <cell r="I1233" t="str">
            <v>NVA/2011/1DP/ESF/235</v>
          </cell>
          <cell r="J1233">
            <v>276.28</v>
          </cell>
          <cell r="K1233">
            <v>276.28</v>
          </cell>
        </row>
        <row r="1234">
          <cell r="I1234" t="str">
            <v>NVA/2011/1DP/ESF/4</v>
          </cell>
          <cell r="J1234">
            <v>18517.6</v>
          </cell>
          <cell r="K1234">
            <v>18517.6</v>
          </cell>
        </row>
        <row r="1235">
          <cell r="I1235" t="str">
            <v>NVA/2011/1DP/ESF/62</v>
          </cell>
          <cell r="J1235">
            <v>42.5</v>
          </cell>
          <cell r="K1235">
            <v>42.5</v>
          </cell>
        </row>
        <row r="1236">
          <cell r="I1236" t="str">
            <v>NVA/2011/1DP/ESF/63</v>
          </cell>
          <cell r="J1236">
            <v>242.85999999999999</v>
          </cell>
          <cell r="K1236">
            <v>242.85999999999999</v>
          </cell>
        </row>
        <row r="1237">
          <cell r="I1237" t="str">
            <v>NVA/2011/1DP/ESF/7</v>
          </cell>
          <cell r="J1237">
            <v>216.01</v>
          </cell>
          <cell r="K1237">
            <v>216.01</v>
          </cell>
        </row>
        <row r="1238">
          <cell r="I1238" t="str">
            <v>NVA/2011/1DP/ESF/8</v>
          </cell>
          <cell r="J1238">
            <v>35.98</v>
          </cell>
          <cell r="K1238">
            <v>35.98</v>
          </cell>
        </row>
        <row r="1239">
          <cell r="I1239" t="str">
            <v>NVA/2011/1DP/ESF/9</v>
          </cell>
          <cell r="J1239">
            <v>862.23</v>
          </cell>
          <cell r="K1239">
            <v>862.23</v>
          </cell>
        </row>
        <row r="1240">
          <cell r="I1240" t="str">
            <v>NVA/2012/1DP/ESF/14</v>
          </cell>
          <cell r="J1240">
            <v>58.55</v>
          </cell>
          <cell r="K1240">
            <v>58.55</v>
          </cell>
        </row>
        <row r="1241">
          <cell r="I1241" t="str">
            <v>NVA/2012/1DP/ESF/20</v>
          </cell>
          <cell r="J1241">
            <v>258.45</v>
          </cell>
          <cell r="K1241">
            <v>258.45</v>
          </cell>
        </row>
        <row r="1242">
          <cell r="I1242" t="str">
            <v>NVA/2012/1DP/ESF/21</v>
          </cell>
          <cell r="J1242">
            <v>1112.13</v>
          </cell>
          <cell r="K1242">
            <v>1112.13</v>
          </cell>
        </row>
        <row r="1243">
          <cell r="I1243" t="str">
            <v>NVA/2012/1DP/ESF/22</v>
          </cell>
          <cell r="J1243">
            <v>679.91</v>
          </cell>
          <cell r="K1243">
            <v>679.91</v>
          </cell>
        </row>
        <row r="1244">
          <cell r="I1244" t="str">
            <v>NVA/2012/1DP/ESF/24</v>
          </cell>
          <cell r="J1244">
            <v>27.36</v>
          </cell>
          <cell r="K1244">
            <v>27.36</v>
          </cell>
        </row>
        <row r="1245">
          <cell r="I1245" t="str">
            <v>NVA/2012/1DP/ESF/25</v>
          </cell>
          <cell r="J1245">
            <v>137.81</v>
          </cell>
          <cell r="K1245">
            <v>137.81</v>
          </cell>
        </row>
        <row r="1246">
          <cell r="I1246" t="str">
            <v>NVA/2012/1DP/ESF/26</v>
          </cell>
          <cell r="J1246">
            <v>5825.8099999999995</v>
          </cell>
          <cell r="K1246">
            <v>5825.8099999999995</v>
          </cell>
        </row>
        <row r="1247">
          <cell r="I1247" t="str">
            <v>NVA/2012/1DP/ESF/29</v>
          </cell>
          <cell r="J1247">
            <v>3483.96</v>
          </cell>
          <cell r="K1247">
            <v>3483.96</v>
          </cell>
        </row>
        <row r="1248">
          <cell r="I1248" t="str">
            <v>NVA/2012/1DP/ESF/30</v>
          </cell>
          <cell r="J1248">
            <v>244</v>
          </cell>
          <cell r="K1248">
            <v>244</v>
          </cell>
        </row>
        <row r="1249">
          <cell r="I1249" t="str">
            <v>NVA/2012/1DP/ESF/31</v>
          </cell>
          <cell r="J1249">
            <v>695.3</v>
          </cell>
          <cell r="K1249">
            <v>695.3</v>
          </cell>
        </row>
        <row r="1250">
          <cell r="I1250" t="str">
            <v>NVA/2012/1DP/ESF/32</v>
          </cell>
          <cell r="J1250">
            <v>367.4</v>
          </cell>
          <cell r="K1250">
            <v>367.4</v>
          </cell>
        </row>
        <row r="1251">
          <cell r="I1251" t="str">
            <v>NVA/2012/1DP/ESF/33</v>
          </cell>
          <cell r="J1251">
            <v>168.73</v>
          </cell>
          <cell r="K1251">
            <v>168.73</v>
          </cell>
        </row>
        <row r="1252">
          <cell r="I1252" t="str">
            <v>NVA/2012/1DP/ESF/34</v>
          </cell>
          <cell r="J1252">
            <v>121.2</v>
          </cell>
          <cell r="K1252">
            <v>121.2</v>
          </cell>
        </row>
        <row r="1253">
          <cell r="I1253" t="str">
            <v>NVA/2012/1DP/ESF/35</v>
          </cell>
          <cell r="J1253">
            <v>5486.15</v>
          </cell>
          <cell r="K1253">
            <v>5486.15</v>
          </cell>
        </row>
        <row r="1254">
          <cell r="I1254" t="str">
            <v>NVA/2012/1DP/ESF/36</v>
          </cell>
          <cell r="J1254">
            <v>3113.9900000000007</v>
          </cell>
          <cell r="K1254">
            <v>10576.52</v>
          </cell>
        </row>
        <row r="1255">
          <cell r="I1255" t="str">
            <v>NVA/2012/1DP/ESF/37</v>
          </cell>
          <cell r="J1255">
            <v>80.05000000000001</v>
          </cell>
          <cell r="K1255">
            <v>80.05000000000001</v>
          </cell>
        </row>
        <row r="1256">
          <cell r="I1256" t="str">
            <v>NVA/2012/1DP/ESF/38</v>
          </cell>
          <cell r="J1256">
            <v>143.72</v>
          </cell>
          <cell r="K1256">
            <v>143.72</v>
          </cell>
        </row>
        <row r="1257">
          <cell r="I1257" t="str">
            <v>NVA/2012/1DP/ESF/4</v>
          </cell>
          <cell r="J1257">
            <v>244.63</v>
          </cell>
          <cell r="K1257">
            <v>244.63</v>
          </cell>
        </row>
        <row r="1258">
          <cell r="I1258" t="str">
            <v>NVA/2012/1DP/ESF/41</v>
          </cell>
          <cell r="J1258">
            <v>50.22</v>
          </cell>
          <cell r="K1258">
            <v>50.22</v>
          </cell>
        </row>
        <row r="1259">
          <cell r="I1259" t="str">
            <v>NVA/2012/1DP/ESF/42</v>
          </cell>
          <cell r="J1259">
            <v>572.08</v>
          </cell>
          <cell r="K1259">
            <v>572.08</v>
          </cell>
        </row>
        <row r="1260">
          <cell r="I1260" t="str">
            <v>NVA/2012/1DP/ESF/43</v>
          </cell>
          <cell r="J1260">
            <v>432.9</v>
          </cell>
          <cell r="K1260">
            <v>432.9</v>
          </cell>
        </row>
        <row r="1261">
          <cell r="I1261" t="str">
            <v>NVA/2012/1DP/ESF/44</v>
          </cell>
          <cell r="J1261">
            <v>266</v>
          </cell>
          <cell r="K1261">
            <v>266</v>
          </cell>
        </row>
        <row r="1262">
          <cell r="I1262" t="str">
            <v>NVA/2012/1DP/ESF/45</v>
          </cell>
          <cell r="J1262">
            <v>2274.15</v>
          </cell>
          <cell r="K1262">
            <v>2274.15</v>
          </cell>
        </row>
        <row r="1263">
          <cell r="I1263" t="str">
            <v>NVA/2012/1DP/ESF/46</v>
          </cell>
          <cell r="J1263">
            <v>802.6899999999999</v>
          </cell>
          <cell r="K1263">
            <v>802.6899999999999</v>
          </cell>
        </row>
        <row r="1264">
          <cell r="I1264" t="str">
            <v>NVA/2012/1DP/ESF/48</v>
          </cell>
          <cell r="J1264">
            <v>405.93999999999994</v>
          </cell>
          <cell r="K1264">
            <v>405.93999999999994</v>
          </cell>
        </row>
        <row r="1265">
          <cell r="I1265" t="str">
            <v>NVA/2012/1DP/ESF/49</v>
          </cell>
          <cell r="J1265">
            <v>295.24</v>
          </cell>
          <cell r="K1265">
            <v>295.24</v>
          </cell>
        </row>
        <row r="1266">
          <cell r="I1266" t="str">
            <v>NVA/2012/1DP/ESF/5</v>
          </cell>
          <cell r="J1266">
            <v>7.459999999999999</v>
          </cell>
          <cell r="K1266">
            <v>7.459999999999999</v>
          </cell>
        </row>
        <row r="1267">
          <cell r="I1267" t="str">
            <v>NVA/2012/1DP/ESF/50</v>
          </cell>
          <cell r="J1267">
            <v>134</v>
          </cell>
          <cell r="K1267">
            <v>134</v>
          </cell>
        </row>
        <row r="1268">
          <cell r="I1268" t="str">
            <v>NVA/2012/1DP/ESF/51</v>
          </cell>
          <cell r="J1268">
            <v>591.72</v>
          </cell>
          <cell r="K1268">
            <v>591.72</v>
          </cell>
        </row>
        <row r="1269">
          <cell r="I1269" t="str">
            <v>NVA/2012/1DP/ESF/52</v>
          </cell>
          <cell r="J1269">
            <v>229.95</v>
          </cell>
          <cell r="K1269">
            <v>229.95</v>
          </cell>
        </row>
        <row r="1270">
          <cell r="I1270" t="str">
            <v>NVA/2012/1DP/ESF/54</v>
          </cell>
          <cell r="J1270">
            <v>908.1899999999999</v>
          </cell>
          <cell r="K1270">
            <v>908.1899999999999</v>
          </cell>
        </row>
        <row r="1271">
          <cell r="I1271" t="str">
            <v>NVA/2012/1DP/ESF/55</v>
          </cell>
          <cell r="J1271">
            <v>84.68</v>
          </cell>
          <cell r="K1271">
            <v>84.68</v>
          </cell>
        </row>
        <row r="1272">
          <cell r="I1272" t="str">
            <v>NVA/2012/1DP/ESF/57</v>
          </cell>
          <cell r="J1272">
            <v>696</v>
          </cell>
          <cell r="K1272">
            <v>0</v>
          </cell>
        </row>
        <row r="1273">
          <cell r="I1273" t="str">
            <v>RPP/1-8/32</v>
          </cell>
          <cell r="J1273">
            <v>74177.8</v>
          </cell>
          <cell r="K1273">
            <v>74177.8</v>
          </cell>
        </row>
        <row r="1274">
          <cell r="I1274" t="str">
            <v>SIF/2010/1DP/ESF/1</v>
          </cell>
          <cell r="J1274">
            <v>198.74</v>
          </cell>
          <cell r="K1274">
            <v>198.74</v>
          </cell>
        </row>
        <row r="1275">
          <cell r="I1275" t="str">
            <v>SIF/2010/1DP/ESF/2</v>
          </cell>
          <cell r="J1275">
            <v>517.55</v>
          </cell>
          <cell r="K1275">
            <v>517.55</v>
          </cell>
        </row>
        <row r="1276">
          <cell r="I1276" t="str">
            <v>SIF/2010/1DP/ESF/3</v>
          </cell>
          <cell r="J1276">
            <v>120.32</v>
          </cell>
          <cell r="K1276">
            <v>120.32</v>
          </cell>
        </row>
        <row r="1277">
          <cell r="I1277" t="str">
            <v>SIF/2010/1DP/ESF/5</v>
          </cell>
          <cell r="J1277">
            <v>7.48</v>
          </cell>
          <cell r="K1277">
            <v>7.48</v>
          </cell>
        </row>
        <row r="1278">
          <cell r="I1278" t="str">
            <v>SIF/2010/1DP/ESF/9</v>
          </cell>
          <cell r="J1278">
            <v>0.84</v>
          </cell>
          <cell r="K1278">
            <v>0.84</v>
          </cell>
        </row>
        <row r="1279">
          <cell r="I1279" t="str">
            <v>SIF/2011/1DP/ESF/10</v>
          </cell>
          <cell r="J1279">
            <v>996.58</v>
          </cell>
          <cell r="K1279">
            <v>996.58</v>
          </cell>
        </row>
        <row r="1280">
          <cell r="I1280" t="str">
            <v>SIF/2011/1DP/ESF/11</v>
          </cell>
          <cell r="J1280">
            <v>626.22</v>
          </cell>
          <cell r="K1280">
            <v>626.22</v>
          </cell>
        </row>
        <row r="1281">
          <cell r="I1281" t="str">
            <v>SIF/2011/1DP/ESF/12</v>
          </cell>
          <cell r="J1281">
            <v>665.6999999999999</v>
          </cell>
          <cell r="K1281">
            <v>665.6999999999999</v>
          </cell>
        </row>
        <row r="1282">
          <cell r="I1282" t="str">
            <v>SIF/2011/1DP/ESF/14</v>
          </cell>
          <cell r="J1282">
            <v>550.47</v>
          </cell>
          <cell r="K1282">
            <v>550.47</v>
          </cell>
        </row>
        <row r="1283">
          <cell r="I1283" t="str">
            <v>SIF/2011/1DP/ESF/15</v>
          </cell>
          <cell r="J1283">
            <v>838.26</v>
          </cell>
          <cell r="K1283">
            <v>838.26</v>
          </cell>
        </row>
        <row r="1284">
          <cell r="I1284" t="str">
            <v>SIF/2011/1DP/ESF/16</v>
          </cell>
          <cell r="J1284">
            <v>0.02</v>
          </cell>
          <cell r="K1284">
            <v>0.02</v>
          </cell>
        </row>
        <row r="1285">
          <cell r="I1285" t="str">
            <v>SIF/2011/1DP/ESF/19</v>
          </cell>
          <cell r="J1285">
            <v>59.53</v>
          </cell>
          <cell r="K1285">
            <v>59.53</v>
          </cell>
        </row>
        <row r="1286">
          <cell r="I1286" t="str">
            <v>SIF/2011/1DP/ESF/20</v>
          </cell>
          <cell r="J1286">
            <v>333.28</v>
          </cell>
          <cell r="K1286">
            <v>333.28</v>
          </cell>
        </row>
        <row r="1287">
          <cell r="I1287" t="str">
            <v>SIF/2011/1DP/ESF/21</v>
          </cell>
          <cell r="J1287">
            <v>503.42</v>
          </cell>
          <cell r="K1287">
            <v>503.42</v>
          </cell>
        </row>
        <row r="1288">
          <cell r="I1288" t="str">
            <v>SIF/2011/1DP/ESF/22</v>
          </cell>
          <cell r="J1288">
            <v>282.78</v>
          </cell>
          <cell r="K1288">
            <v>282.78</v>
          </cell>
        </row>
        <row r="1289">
          <cell r="I1289" t="str">
            <v>SIF/2011/1DP/ESF/23</v>
          </cell>
          <cell r="J1289">
            <v>83.43</v>
          </cell>
          <cell r="K1289">
            <v>83.43</v>
          </cell>
        </row>
        <row r="1290">
          <cell r="I1290" t="str">
            <v>SIF/2011/1DP/ESF/24</v>
          </cell>
          <cell r="J1290">
            <v>371.71000000000004</v>
          </cell>
          <cell r="K1290">
            <v>371.71000000000004</v>
          </cell>
        </row>
        <row r="1291">
          <cell r="I1291" t="str">
            <v>SIF/2011/1DP/ESF/25</v>
          </cell>
          <cell r="J1291">
            <v>149.12</v>
          </cell>
          <cell r="K1291">
            <v>149.12</v>
          </cell>
        </row>
        <row r="1292">
          <cell r="I1292" t="str">
            <v>SIF/2011/1DP/ESF/26</v>
          </cell>
          <cell r="J1292">
            <v>806.13</v>
          </cell>
          <cell r="K1292">
            <v>806.13</v>
          </cell>
        </row>
        <row r="1293">
          <cell r="I1293" t="str">
            <v>SIF/2011/1DP/ESF/27</v>
          </cell>
          <cell r="J1293">
            <v>0.060000000000000005</v>
          </cell>
          <cell r="K1293">
            <v>0.060000000000000005</v>
          </cell>
        </row>
        <row r="1294">
          <cell r="I1294" t="str">
            <v>SIF/2011/1DP/ESF/28</v>
          </cell>
          <cell r="J1294">
            <v>351.14</v>
          </cell>
          <cell r="K1294">
            <v>351.14</v>
          </cell>
        </row>
        <row r="1295">
          <cell r="I1295" t="str">
            <v>SIF/2011/1DP/ESF/29</v>
          </cell>
          <cell r="J1295">
            <v>1370.95</v>
          </cell>
          <cell r="K1295">
            <v>1370.95</v>
          </cell>
        </row>
        <row r="1296">
          <cell r="I1296" t="str">
            <v>SIF/2011/1DP/ESF/30</v>
          </cell>
          <cell r="J1296">
            <v>266.23</v>
          </cell>
          <cell r="K1296">
            <v>266.23</v>
          </cell>
        </row>
        <row r="1297">
          <cell r="I1297" t="str">
            <v>SIF/2011/1DP/ESF/31</v>
          </cell>
          <cell r="J1297">
            <v>1285.12</v>
          </cell>
          <cell r="K1297">
            <v>1285.12</v>
          </cell>
        </row>
        <row r="1298">
          <cell r="I1298" t="str">
            <v>SIF/2011/1DP/ESF/32</v>
          </cell>
          <cell r="J1298">
            <v>850.55</v>
          </cell>
          <cell r="K1298">
            <v>850.55</v>
          </cell>
        </row>
        <row r="1299">
          <cell r="I1299" t="str">
            <v>SIF/2011/1DP/ESF/34</v>
          </cell>
          <cell r="J1299">
            <v>1592.06</v>
          </cell>
          <cell r="K1299">
            <v>1592.06</v>
          </cell>
        </row>
        <row r="1300">
          <cell r="I1300" t="str">
            <v>SIF/2011/1DP/ESF/35</v>
          </cell>
          <cell r="J1300">
            <v>26.61</v>
          </cell>
          <cell r="K1300">
            <v>26.61</v>
          </cell>
        </row>
        <row r="1301">
          <cell r="I1301" t="str">
            <v>SIF/2011/1DP/ESF/36</v>
          </cell>
          <cell r="J1301">
            <v>7.14</v>
          </cell>
          <cell r="K1301">
            <v>7.14</v>
          </cell>
        </row>
        <row r="1302">
          <cell r="I1302" t="str">
            <v>SIF/2011/1DP/ESF/36a</v>
          </cell>
          <cell r="J1302">
            <v>950.01</v>
          </cell>
          <cell r="K1302">
            <v>950.01</v>
          </cell>
        </row>
        <row r="1303">
          <cell r="I1303" t="str">
            <v>SIF/2011/1DP/ESF/37</v>
          </cell>
          <cell r="J1303">
            <v>540.39</v>
          </cell>
          <cell r="K1303">
            <v>540.39</v>
          </cell>
        </row>
        <row r="1304">
          <cell r="I1304" t="str">
            <v>SIF/2011/1DP/ESF/38</v>
          </cell>
          <cell r="J1304">
            <v>700.31</v>
          </cell>
          <cell r="K1304">
            <v>700.31</v>
          </cell>
        </row>
        <row r="1305">
          <cell r="I1305" t="str">
            <v>SIF/2011/1DP/ESF/40</v>
          </cell>
          <cell r="J1305">
            <v>19.59</v>
          </cell>
          <cell r="K1305">
            <v>19.59</v>
          </cell>
        </row>
        <row r="1306">
          <cell r="I1306" t="str">
            <v>SIF/2011/1DP/ESF/41</v>
          </cell>
          <cell r="J1306">
            <v>528.15</v>
          </cell>
          <cell r="K1306">
            <v>528.15</v>
          </cell>
        </row>
        <row r="1307">
          <cell r="I1307" t="str">
            <v>SIF/2011/1DP/ESF/41a</v>
          </cell>
          <cell r="J1307">
            <v>729.82</v>
          </cell>
          <cell r="K1307">
            <v>729.82</v>
          </cell>
        </row>
        <row r="1308">
          <cell r="I1308" t="str">
            <v>SIF/2011/1DP/ESF/42</v>
          </cell>
          <cell r="J1308">
            <v>454.37</v>
          </cell>
          <cell r="K1308">
            <v>454.37</v>
          </cell>
        </row>
        <row r="1309">
          <cell r="I1309" t="str">
            <v>SIF/2011/1DP/ESF/42a</v>
          </cell>
          <cell r="J1309">
            <v>961.1800000000001</v>
          </cell>
          <cell r="K1309">
            <v>961.1800000000001</v>
          </cell>
        </row>
        <row r="1310">
          <cell r="I1310" t="str">
            <v>SIF/2011/1DP/ESF/43</v>
          </cell>
          <cell r="J1310">
            <v>1.29</v>
          </cell>
          <cell r="K1310">
            <v>1.29</v>
          </cell>
        </row>
        <row r="1311">
          <cell r="I1311" t="str">
            <v>SIF/2011/1DP/ESF/44</v>
          </cell>
          <cell r="J1311">
            <v>398.58000000000004</v>
          </cell>
          <cell r="K1311">
            <v>398.58000000000004</v>
          </cell>
        </row>
        <row r="1312">
          <cell r="I1312" t="str">
            <v>SIF/2011/1DP/ESF/45</v>
          </cell>
          <cell r="J1312">
            <v>160.7</v>
          </cell>
          <cell r="K1312">
            <v>160.7</v>
          </cell>
        </row>
        <row r="1313">
          <cell r="I1313" t="str">
            <v>SIF/2011/1DP/ESF/46</v>
          </cell>
          <cell r="J1313">
            <v>20.9</v>
          </cell>
          <cell r="K1313">
            <v>20.9</v>
          </cell>
        </row>
        <row r="1314">
          <cell r="I1314" t="str">
            <v>SIF/2011/1DP/ESF/47</v>
          </cell>
          <cell r="J1314">
            <v>346.43</v>
          </cell>
          <cell r="K1314">
            <v>346.43</v>
          </cell>
        </row>
        <row r="1315">
          <cell r="I1315" t="str">
            <v>SIF/2011/1DP/ESF/48</v>
          </cell>
          <cell r="J1315">
            <v>79.68</v>
          </cell>
          <cell r="K1315">
            <v>79.68</v>
          </cell>
        </row>
        <row r="1316">
          <cell r="I1316" t="str">
            <v>SIF/2011/1DP/ESF/49</v>
          </cell>
          <cell r="J1316">
            <v>1759.42</v>
          </cell>
          <cell r="K1316">
            <v>1759.42</v>
          </cell>
        </row>
        <row r="1317">
          <cell r="I1317" t="str">
            <v>SIF/2011/1DP/ESF/50</v>
          </cell>
          <cell r="J1317">
            <v>5.23</v>
          </cell>
          <cell r="K1317">
            <v>5.23</v>
          </cell>
        </row>
        <row r="1318">
          <cell r="I1318" t="str">
            <v>SIF/2011/1DP/ESF/51</v>
          </cell>
          <cell r="J1318">
            <v>67.55</v>
          </cell>
          <cell r="K1318">
            <v>67.55</v>
          </cell>
        </row>
        <row r="1319">
          <cell r="I1319" t="str">
            <v>SIF/2011/1DP/ESF/52</v>
          </cell>
          <cell r="J1319">
            <v>1.09</v>
          </cell>
          <cell r="K1319">
            <v>1.09</v>
          </cell>
        </row>
        <row r="1320">
          <cell r="I1320" t="str">
            <v>SIF/2011/1DP/ESF/53</v>
          </cell>
          <cell r="J1320">
            <v>212.18</v>
          </cell>
          <cell r="K1320">
            <v>212.18</v>
          </cell>
        </row>
        <row r="1321">
          <cell r="I1321" t="str">
            <v>SIF/2011/1DP/ESF/54</v>
          </cell>
          <cell r="J1321">
            <v>11.6</v>
          </cell>
          <cell r="K1321">
            <v>11.6</v>
          </cell>
        </row>
        <row r="1322">
          <cell r="I1322" t="str">
            <v>SIF/2011/1DP/ESF/55</v>
          </cell>
          <cell r="J1322">
            <v>194.04</v>
          </cell>
          <cell r="K1322">
            <v>194.04</v>
          </cell>
        </row>
        <row r="1323">
          <cell r="I1323" t="str">
            <v>SIF/2011/1DP/ESF/56</v>
          </cell>
          <cell r="J1323">
            <v>46.09</v>
          </cell>
          <cell r="K1323">
            <v>46.09</v>
          </cell>
        </row>
        <row r="1324">
          <cell r="I1324" t="str">
            <v>SIF/2011/1DP/ESF/57</v>
          </cell>
          <cell r="J1324">
            <v>5160</v>
          </cell>
          <cell r="K1324">
            <v>5160</v>
          </cell>
        </row>
        <row r="1325">
          <cell r="I1325" t="str">
            <v>SIF/2011/1DP/ESF/6</v>
          </cell>
          <cell r="J1325">
            <v>25.94</v>
          </cell>
          <cell r="K1325">
            <v>25.94</v>
          </cell>
        </row>
        <row r="1326">
          <cell r="I1326" t="str">
            <v>SIF/2011/1DP/ESF/65</v>
          </cell>
          <cell r="J1326">
            <v>1515.87</v>
          </cell>
          <cell r="K1326">
            <v>1515.87</v>
          </cell>
        </row>
        <row r="1327">
          <cell r="I1327" t="str">
            <v>SIF/2011/1DP/ESF/7</v>
          </cell>
          <cell r="J1327">
            <v>117.57000000000001</v>
          </cell>
          <cell r="K1327">
            <v>117.57000000000001</v>
          </cell>
        </row>
        <row r="1328">
          <cell r="I1328" t="str">
            <v>SIF/2011/1DP/ESF/8</v>
          </cell>
          <cell r="J1328">
            <v>749.5899999999999</v>
          </cell>
          <cell r="K1328">
            <v>749.5899999999999</v>
          </cell>
        </row>
        <row r="1329">
          <cell r="I1329" t="str">
            <v>SIF/2011/1DP/ESF/A1</v>
          </cell>
          <cell r="J1329">
            <v>487.96</v>
          </cell>
          <cell r="K1329">
            <v>487.96</v>
          </cell>
        </row>
        <row r="1330">
          <cell r="I1330" t="str">
            <v>SIF/2011/DP/ESF/28</v>
          </cell>
          <cell r="J1330">
            <v>256.28</v>
          </cell>
          <cell r="K1330">
            <v>256.28</v>
          </cell>
        </row>
        <row r="1331">
          <cell r="I1331" t="str">
            <v>SIF/2011/DP/ESF/39</v>
          </cell>
          <cell r="J1331">
            <v>17.02</v>
          </cell>
          <cell r="K1331">
            <v>17.02</v>
          </cell>
        </row>
        <row r="1332">
          <cell r="I1332" t="str">
            <v>SIF/2012/1DP/ESF/100</v>
          </cell>
          <cell r="J1332">
            <v>220</v>
          </cell>
          <cell r="K1332">
            <v>220</v>
          </cell>
        </row>
        <row r="1333">
          <cell r="I1333" t="str">
            <v>SIF/2012/1DP/ESF/101</v>
          </cell>
          <cell r="J1333">
            <v>16.06</v>
          </cell>
          <cell r="K1333">
            <v>16.06</v>
          </cell>
        </row>
        <row r="1334">
          <cell r="I1334" t="str">
            <v>SIF/2012/1DP/ESF/103</v>
          </cell>
          <cell r="J1334">
            <v>4.17</v>
          </cell>
          <cell r="K1334">
            <v>4.17</v>
          </cell>
        </row>
        <row r="1335">
          <cell r="I1335" t="str">
            <v>SIF/2012/1DP/ESF/104</v>
          </cell>
          <cell r="J1335">
            <v>20.92</v>
          </cell>
          <cell r="K1335">
            <v>0</v>
          </cell>
        </row>
        <row r="1336">
          <cell r="I1336" t="str">
            <v>SIF/2012/1DP/ESF/106</v>
          </cell>
          <cell r="J1336">
            <v>86.8</v>
          </cell>
          <cell r="K1336">
            <v>0</v>
          </cell>
        </row>
        <row r="1337">
          <cell r="I1337" t="str">
            <v>SIF/2012/1DP/ESF/107</v>
          </cell>
          <cell r="J1337">
            <v>276.68</v>
          </cell>
          <cell r="K1337">
            <v>0</v>
          </cell>
        </row>
        <row r="1338">
          <cell r="I1338" t="str">
            <v>SIF/2012/1DP/ESF/108</v>
          </cell>
          <cell r="J1338">
            <v>376.65</v>
          </cell>
          <cell r="K1338">
            <v>0</v>
          </cell>
        </row>
        <row r="1339">
          <cell r="I1339" t="str">
            <v>SIF/2012/1DP/ESF/110</v>
          </cell>
          <cell r="J1339">
            <v>15.34</v>
          </cell>
          <cell r="K1339">
            <v>15.34</v>
          </cell>
        </row>
        <row r="1340">
          <cell r="I1340" t="str">
            <v>SIF/2012/1DP/ESF/111</v>
          </cell>
          <cell r="J1340">
            <v>667.33</v>
          </cell>
          <cell r="K1340">
            <v>0</v>
          </cell>
        </row>
        <row r="1341">
          <cell r="I1341" t="str">
            <v>SIF/2012/1DP/ESF/112</v>
          </cell>
          <cell r="J1341">
            <v>319.09</v>
          </cell>
          <cell r="K1341">
            <v>0</v>
          </cell>
        </row>
        <row r="1342">
          <cell r="I1342" t="str">
            <v>SIF/2012/1DP/ESF/113</v>
          </cell>
          <cell r="J1342">
            <v>2.61</v>
          </cell>
          <cell r="K1342">
            <v>0</v>
          </cell>
        </row>
        <row r="1343">
          <cell r="I1343" t="str">
            <v>SIF/2012/1DP/ESF/58</v>
          </cell>
          <cell r="J1343">
            <v>46.68</v>
          </cell>
          <cell r="K1343">
            <v>46.68</v>
          </cell>
        </row>
        <row r="1344">
          <cell r="I1344" t="str">
            <v>SIF/2012/1DP/ESF/59</v>
          </cell>
          <cell r="J1344">
            <v>1809.72</v>
          </cell>
          <cell r="K1344">
            <v>1809.72</v>
          </cell>
        </row>
        <row r="1345">
          <cell r="I1345" t="str">
            <v>SIF/2012/1DP/ESF/60</v>
          </cell>
          <cell r="J1345">
            <v>5849.9</v>
          </cell>
          <cell r="K1345">
            <v>5849.9</v>
          </cell>
        </row>
        <row r="1346">
          <cell r="I1346" t="str">
            <v>SIF/2012/1DP/ESF/61</v>
          </cell>
          <cell r="J1346">
            <v>426.88</v>
          </cell>
          <cell r="K1346">
            <v>426.88</v>
          </cell>
        </row>
        <row r="1347">
          <cell r="I1347" t="str">
            <v>SIF/2012/1DP/ESF/62</v>
          </cell>
          <cell r="J1347">
            <v>1.59</v>
          </cell>
          <cell r="K1347">
            <v>1.59</v>
          </cell>
        </row>
        <row r="1348">
          <cell r="I1348" t="str">
            <v>SIF/2012/1DP/ESF/63</v>
          </cell>
          <cell r="J1348">
            <v>0.92</v>
          </cell>
          <cell r="K1348">
            <v>0.92</v>
          </cell>
        </row>
        <row r="1349">
          <cell r="I1349" t="str">
            <v>SIF/2012/1DP/ESF/64</v>
          </cell>
          <cell r="J1349">
            <v>93.35</v>
          </cell>
          <cell r="K1349">
            <v>93.35</v>
          </cell>
        </row>
        <row r="1350">
          <cell r="I1350" t="str">
            <v>SIF/2012/1DP/ESF/66</v>
          </cell>
          <cell r="J1350">
            <v>3745.4</v>
          </cell>
          <cell r="K1350">
            <v>3745.4</v>
          </cell>
        </row>
        <row r="1351">
          <cell r="I1351" t="str">
            <v>SIF/2012/1DP/ESF/67</v>
          </cell>
          <cell r="J1351">
            <v>1627.43</v>
          </cell>
          <cell r="K1351">
            <v>1627.43</v>
          </cell>
        </row>
        <row r="1352">
          <cell r="I1352" t="str">
            <v>SIF/2012/1DP/ESF/68</v>
          </cell>
          <cell r="J1352">
            <v>324.25</v>
          </cell>
          <cell r="K1352">
            <v>324.25</v>
          </cell>
        </row>
        <row r="1353">
          <cell r="I1353" t="str">
            <v>SIF/2012/1DP/ESF/69</v>
          </cell>
          <cell r="J1353">
            <v>1094.35</v>
          </cell>
          <cell r="K1353">
            <v>1094.35</v>
          </cell>
        </row>
        <row r="1354">
          <cell r="I1354" t="str">
            <v>SIF/2012/1DP/ESF/70</v>
          </cell>
          <cell r="J1354">
            <v>186.58</v>
          </cell>
          <cell r="K1354">
            <v>186.58</v>
          </cell>
        </row>
        <row r="1355">
          <cell r="I1355" t="str">
            <v>SIF/2012/1DP/ESF/71</v>
          </cell>
          <cell r="J1355">
            <v>5643</v>
          </cell>
          <cell r="K1355">
            <v>5643</v>
          </cell>
        </row>
        <row r="1356">
          <cell r="I1356" t="str">
            <v>SIF/2012/1DP/ESF/72</v>
          </cell>
          <cell r="J1356">
            <v>2233.66</v>
          </cell>
          <cell r="K1356">
            <v>0</v>
          </cell>
        </row>
        <row r="1357">
          <cell r="I1357" t="str">
            <v>SIF/2012/1DP/ESF/73</v>
          </cell>
          <cell r="J1357">
            <v>298.6</v>
          </cell>
          <cell r="K1357">
            <v>298.6</v>
          </cell>
        </row>
        <row r="1358">
          <cell r="I1358" t="str">
            <v>SIF/2012/1DP/ESF/74</v>
          </cell>
          <cell r="J1358">
            <v>652.7</v>
          </cell>
          <cell r="K1358">
            <v>652.7</v>
          </cell>
        </row>
        <row r="1359">
          <cell r="I1359" t="str">
            <v>SIF/2012/1DP/ESF/75</v>
          </cell>
          <cell r="J1359">
            <v>201.7</v>
          </cell>
          <cell r="K1359">
            <v>201.7</v>
          </cell>
        </row>
        <row r="1360">
          <cell r="I1360" t="str">
            <v>SIF/2012/1DP/ESF/76</v>
          </cell>
          <cell r="J1360">
            <v>10060.1</v>
          </cell>
          <cell r="K1360">
            <v>10060.1</v>
          </cell>
        </row>
        <row r="1361">
          <cell r="I1361" t="str">
            <v>SIF/2012/1DP/ESF/77</v>
          </cell>
          <cell r="J1361">
            <v>7489.6</v>
          </cell>
          <cell r="K1361">
            <v>5850</v>
          </cell>
        </row>
        <row r="1362">
          <cell r="I1362" t="str">
            <v>SIF/2012/1DP/ESF/78</v>
          </cell>
          <cell r="J1362">
            <v>43.05</v>
          </cell>
          <cell r="K1362">
            <v>43.05</v>
          </cell>
        </row>
        <row r="1363">
          <cell r="I1363" t="str">
            <v>SIF/2012/1DP/ESF/79</v>
          </cell>
          <cell r="J1363">
            <v>18728</v>
          </cell>
          <cell r="K1363">
            <v>18728</v>
          </cell>
        </row>
        <row r="1364">
          <cell r="I1364" t="str">
            <v>SIF/2012/1DP/ESF/80</v>
          </cell>
          <cell r="J1364">
            <v>463.6</v>
          </cell>
          <cell r="K1364">
            <v>463.6</v>
          </cell>
        </row>
        <row r="1365">
          <cell r="I1365" t="str">
            <v>SIF/2012/1DP/ESF/81</v>
          </cell>
          <cell r="J1365">
            <v>6269.4800000000005</v>
          </cell>
          <cell r="K1365">
            <v>6269.4800000000005</v>
          </cell>
        </row>
        <row r="1366">
          <cell r="I1366" t="str">
            <v>SIF/2012/1DP/ESF/82</v>
          </cell>
          <cell r="J1366">
            <v>27.5</v>
          </cell>
          <cell r="K1366">
            <v>27.5</v>
          </cell>
        </row>
        <row r="1367">
          <cell r="I1367" t="str">
            <v>SIF/2012/1DP/ESF/83a</v>
          </cell>
          <cell r="J1367">
            <v>81.74</v>
          </cell>
          <cell r="K1367">
            <v>81.74</v>
          </cell>
        </row>
        <row r="1368">
          <cell r="I1368" t="str">
            <v>SIF/2012/1DP/ESF/84</v>
          </cell>
          <cell r="J1368">
            <v>4.74</v>
          </cell>
          <cell r="K1368">
            <v>4.74</v>
          </cell>
        </row>
        <row r="1369">
          <cell r="I1369" t="str">
            <v>SIF/2012/1DP/ESF/85</v>
          </cell>
          <cell r="J1369">
            <v>9.91</v>
          </cell>
          <cell r="K1369">
            <v>9.91</v>
          </cell>
        </row>
        <row r="1370">
          <cell r="I1370" t="str">
            <v>SIF/2012/1DP/ESF/86</v>
          </cell>
          <cell r="J1370">
            <v>5.28</v>
          </cell>
          <cell r="K1370">
            <v>5.28</v>
          </cell>
        </row>
        <row r="1371">
          <cell r="I1371" t="str">
            <v>SIF/2012/1DP/ESF/87</v>
          </cell>
          <cell r="J1371">
            <v>0.39</v>
          </cell>
          <cell r="K1371">
            <v>0.39</v>
          </cell>
        </row>
        <row r="1372">
          <cell r="I1372" t="str">
            <v>SIF/2012/1DP/ESF/88</v>
          </cell>
          <cell r="J1372">
            <v>23.52</v>
          </cell>
          <cell r="K1372">
            <v>23.52</v>
          </cell>
        </row>
        <row r="1373">
          <cell r="I1373" t="str">
            <v>SIF/2012/1DP/ESF/89</v>
          </cell>
          <cell r="J1373">
            <v>1418.52</v>
          </cell>
          <cell r="K1373">
            <v>1418.52</v>
          </cell>
        </row>
        <row r="1374">
          <cell r="I1374" t="str">
            <v>SIF/2012/1DP/ESF/90</v>
          </cell>
          <cell r="J1374">
            <v>407.07</v>
          </cell>
          <cell r="K1374">
            <v>407.07</v>
          </cell>
        </row>
        <row r="1375">
          <cell r="I1375" t="str">
            <v>SIF/2012/1DP/ESF/91a</v>
          </cell>
          <cell r="J1375">
            <v>0</v>
          </cell>
          <cell r="K1375">
            <v>0</v>
          </cell>
        </row>
        <row r="1376">
          <cell r="I1376" t="str">
            <v>SIF/2012/1DP/ESF/92</v>
          </cell>
          <cell r="J1376">
            <v>36.25</v>
          </cell>
          <cell r="K1376">
            <v>0</v>
          </cell>
        </row>
        <row r="1377">
          <cell r="I1377" t="str">
            <v>SIF/2012/1DP/ESF/93</v>
          </cell>
          <cell r="J1377">
            <v>732</v>
          </cell>
          <cell r="K1377">
            <v>732</v>
          </cell>
        </row>
        <row r="1378">
          <cell r="I1378" t="str">
            <v>SIF/2012/1DP/ESF/94</v>
          </cell>
          <cell r="J1378">
            <v>685.76</v>
          </cell>
          <cell r="K1378">
            <v>685.76</v>
          </cell>
        </row>
        <row r="1379">
          <cell r="I1379" t="str">
            <v>SIF/2012/1DP/ESF/95</v>
          </cell>
          <cell r="J1379">
            <v>792.55</v>
          </cell>
          <cell r="K1379">
            <v>792.55</v>
          </cell>
        </row>
        <row r="1380">
          <cell r="I1380" t="str">
            <v>SIF/2012/1DP/ESF/96</v>
          </cell>
          <cell r="J1380">
            <v>57.33</v>
          </cell>
          <cell r="K1380">
            <v>57.33</v>
          </cell>
        </row>
        <row r="1381">
          <cell r="I1381" t="str">
            <v>SIF/2012/1DP/ESF/98</v>
          </cell>
          <cell r="J1381">
            <v>0.31</v>
          </cell>
          <cell r="K1381">
            <v>0.31</v>
          </cell>
        </row>
        <row r="1382">
          <cell r="I1382" t="str">
            <v>SIF/2012/1DP/ESF/99</v>
          </cell>
          <cell r="J1382">
            <v>1107.52</v>
          </cell>
          <cell r="K1382">
            <v>1107.52</v>
          </cell>
        </row>
        <row r="1383">
          <cell r="I1383" t="str">
            <v>VARAM/2011/3DP//KF/10 Apliec. MP apstiprināšanai</v>
          </cell>
          <cell r="J1383">
            <v>0</v>
          </cell>
          <cell r="K1383">
            <v>1561.69</v>
          </cell>
        </row>
        <row r="1384">
          <cell r="I1384" t="str">
            <v>VARAM/2011/3DP/KF/1 Apliec. MP apstiprināšanai</v>
          </cell>
          <cell r="J1384">
            <v>0.01</v>
          </cell>
          <cell r="K1384">
            <v>0.08</v>
          </cell>
        </row>
        <row r="1385">
          <cell r="I1385" t="str">
            <v>VARAM/2011/3DP/KF/11 Apliecinājums maks.piepr.ap.</v>
          </cell>
          <cell r="J1385">
            <v>63.519999999999996</v>
          </cell>
          <cell r="K1385">
            <v>263.36</v>
          </cell>
        </row>
        <row r="1386">
          <cell r="I1386" t="str">
            <v>VARAM/2011/3DP/KF/12 Apliecinājums maks.piepr.ap.</v>
          </cell>
          <cell r="J1386">
            <v>31.5</v>
          </cell>
          <cell r="K1386">
            <v>130.59</v>
          </cell>
        </row>
        <row r="1387">
          <cell r="I1387" t="str">
            <v>VARAM/2011/3DP/KF/13 Apliecinājums maks.piep.ap.</v>
          </cell>
          <cell r="J1387">
            <v>384.84</v>
          </cell>
          <cell r="K1387">
            <v>6971.6900000000005</v>
          </cell>
        </row>
        <row r="1388">
          <cell r="I1388" t="str">
            <v>VARAM/2011/3DP/KF/14 Apliecinājums maks.piep.ap.</v>
          </cell>
          <cell r="J1388">
            <v>134.86</v>
          </cell>
          <cell r="K1388">
            <v>2443.15</v>
          </cell>
        </row>
        <row r="1389">
          <cell r="I1389" t="str">
            <v>VARAM/2011/3DP/KF/15 Apliecinājums Maks.piep.ap.</v>
          </cell>
          <cell r="J1389">
            <v>221.93</v>
          </cell>
          <cell r="K1389">
            <v>3424.64</v>
          </cell>
        </row>
        <row r="1390">
          <cell r="I1390" t="str">
            <v>VARAM/2011/3DP/KF/16 Apliec. MP apstipr.</v>
          </cell>
          <cell r="J1390">
            <v>26.48</v>
          </cell>
          <cell r="K1390">
            <v>653.33</v>
          </cell>
        </row>
        <row r="1391">
          <cell r="I1391" t="str">
            <v>VARAM/2011/3DP/KF/2 Apliec. MP apstiprināšanai</v>
          </cell>
          <cell r="J1391">
            <v>2.46</v>
          </cell>
          <cell r="K1391">
            <v>26.41</v>
          </cell>
        </row>
        <row r="1392">
          <cell r="I1392" t="str">
            <v>VARAM/2011/3DP/KF/26 Apliecinājums MP apstiprin.</v>
          </cell>
          <cell r="J1392">
            <v>75.95</v>
          </cell>
          <cell r="K1392">
            <v>1220.5900000000001</v>
          </cell>
        </row>
        <row r="1393">
          <cell r="I1393" t="str">
            <v>VARAM/2011/3DP/KF/27 Nr.FKN-1</v>
          </cell>
          <cell r="J1393">
            <v>15.85</v>
          </cell>
          <cell r="K1393">
            <v>105.64999999999999</v>
          </cell>
        </row>
        <row r="1394">
          <cell r="I1394" t="str">
            <v>VARAM/2011/3DP/KF/28</v>
          </cell>
          <cell r="J1394">
            <v>0</v>
          </cell>
          <cell r="K1394">
            <v>31.76</v>
          </cell>
        </row>
        <row r="1395">
          <cell r="I1395" t="str">
            <v>VARAM/2011/3DP/KF/29 Nr.FKN-4</v>
          </cell>
          <cell r="J1395">
            <v>127.42</v>
          </cell>
          <cell r="K1395">
            <v>506.3</v>
          </cell>
        </row>
        <row r="1396">
          <cell r="I1396" t="str">
            <v>VARAM/2011/3DP/KF/3 Apliec. MP apstiprināšanai</v>
          </cell>
          <cell r="J1396">
            <v>1.81</v>
          </cell>
          <cell r="K1396">
            <v>19.459999999999997</v>
          </cell>
        </row>
        <row r="1397">
          <cell r="I1397" t="str">
            <v>VARAM/2011/3DP/KF/30 Nr.FKN-8</v>
          </cell>
          <cell r="J1397">
            <v>155.38</v>
          </cell>
          <cell r="K1397">
            <v>1363.77</v>
          </cell>
        </row>
        <row r="1398">
          <cell r="I1398" t="str">
            <v>VARAM/2011/3DP/KF/31 Nr.FKN-9</v>
          </cell>
          <cell r="J1398">
            <v>119.86000000000001</v>
          </cell>
          <cell r="K1398">
            <v>479.81</v>
          </cell>
        </row>
        <row r="1399">
          <cell r="I1399" t="str">
            <v>VARAM/2011/3DP/KF/32</v>
          </cell>
          <cell r="J1399">
            <v>0</v>
          </cell>
          <cell r="K1399">
            <v>54821.06</v>
          </cell>
        </row>
        <row r="1400">
          <cell r="I1400" t="str">
            <v>VARAM/2011/3DP/KF/32 Nr.FKN-11</v>
          </cell>
          <cell r="J1400">
            <v>149.13</v>
          </cell>
          <cell r="K1400">
            <v>624.49</v>
          </cell>
        </row>
        <row r="1401">
          <cell r="I1401" t="str">
            <v>VARAM/2011/3DP/KF/34 Nr.FKN-12</v>
          </cell>
          <cell r="J1401">
            <v>765.32</v>
          </cell>
          <cell r="K1401">
            <v>12299.44</v>
          </cell>
        </row>
        <row r="1402">
          <cell r="I1402" t="str">
            <v>VARAM/2011/3DP/KF/35 Nr.FKN-13</v>
          </cell>
          <cell r="J1402">
            <v>11.35</v>
          </cell>
          <cell r="K1402">
            <v>75.69</v>
          </cell>
        </row>
        <row r="1403">
          <cell r="I1403" t="str">
            <v>VARAM/2011/3DP/KF/35 Nr.FKN-14</v>
          </cell>
          <cell r="J1403">
            <v>475.03</v>
          </cell>
          <cell r="K1403">
            <v>3166.8500000000004</v>
          </cell>
        </row>
        <row r="1404">
          <cell r="I1404" t="str">
            <v>VARAM/2011/3DP/KF/4 Apliec. MP apstiprināšanai</v>
          </cell>
          <cell r="J1404">
            <v>101.42</v>
          </cell>
          <cell r="K1404">
            <v>1087.97</v>
          </cell>
        </row>
        <row r="1405">
          <cell r="I1405" t="str">
            <v>VARAM/2011/3DP/KF/5 Apliec. MP apstiprināšanai</v>
          </cell>
          <cell r="J1405">
            <v>573.87</v>
          </cell>
          <cell r="K1405">
            <v>2917.81</v>
          </cell>
        </row>
        <row r="1406">
          <cell r="I1406" t="str">
            <v>VARAM/2011/3DP/KF/6 Apliec. MP apstiprināšanai</v>
          </cell>
          <cell r="J1406">
            <v>35.69</v>
          </cell>
          <cell r="K1406">
            <v>181.47</v>
          </cell>
        </row>
        <row r="1407">
          <cell r="I1407" t="str">
            <v>VARAM/2011/3DP/KF/7 Apliec. MP apstiprināšanai</v>
          </cell>
          <cell r="J1407">
            <v>3.83</v>
          </cell>
          <cell r="K1407">
            <v>47.25</v>
          </cell>
        </row>
        <row r="1408">
          <cell r="I1408" t="str">
            <v>VARAM/2011/3DP/KF/8 Apliec. MP apstiprināšanai</v>
          </cell>
          <cell r="J1408">
            <v>0.35</v>
          </cell>
          <cell r="K1408">
            <v>4.28</v>
          </cell>
        </row>
        <row r="1409">
          <cell r="I1409" t="str">
            <v>VARAM/2011/3DP/KF/9 Apliec .MP apstiprināšanai</v>
          </cell>
          <cell r="J1409">
            <v>3.29</v>
          </cell>
          <cell r="K1409">
            <v>40.61</v>
          </cell>
        </row>
        <row r="1410">
          <cell r="I1410" t="str">
            <v>VARAM/2012/3DP/KF/1</v>
          </cell>
          <cell r="J1410">
            <v>106.59</v>
          </cell>
          <cell r="K1410">
            <v>2131.9</v>
          </cell>
        </row>
        <row r="1411">
          <cell r="I1411" t="str">
            <v>VARAM/2012/3DP/KF/10</v>
          </cell>
          <cell r="J1411">
            <v>0</v>
          </cell>
          <cell r="K1411">
            <v>71.88</v>
          </cell>
        </row>
        <row r="1412">
          <cell r="I1412" t="str">
            <v>VARAM/2012/3DP/KF/11</v>
          </cell>
          <cell r="J1412">
            <v>0</v>
          </cell>
          <cell r="K1412">
            <v>1194.87</v>
          </cell>
        </row>
        <row r="1413">
          <cell r="I1413" t="str">
            <v>VARAM/2012/3DP/KF/12</v>
          </cell>
          <cell r="J1413">
            <v>64.62</v>
          </cell>
          <cell r="K1413">
            <v>454.61</v>
          </cell>
        </row>
        <row r="1414">
          <cell r="I1414" t="str">
            <v>VARAM/2012/3DP/KF/13</v>
          </cell>
          <cell r="J1414">
            <v>0</v>
          </cell>
          <cell r="K1414">
            <v>280.83</v>
          </cell>
        </row>
        <row r="1415">
          <cell r="I1415" t="str">
            <v>VARAM/2012/3DP/KF/14</v>
          </cell>
          <cell r="J1415">
            <v>6.42</v>
          </cell>
          <cell r="K1415">
            <v>95.04</v>
          </cell>
        </row>
        <row r="1416">
          <cell r="I1416" t="str">
            <v>VARAM/2012/3DP/KF/15</v>
          </cell>
          <cell r="J1416">
            <v>0</v>
          </cell>
          <cell r="K1416">
            <v>623.89</v>
          </cell>
        </row>
        <row r="1417">
          <cell r="I1417" t="str">
            <v>VARAM/2012/3DP/KF/16</v>
          </cell>
          <cell r="J1417">
            <v>20.16</v>
          </cell>
          <cell r="K1417">
            <v>210.1</v>
          </cell>
        </row>
        <row r="1418">
          <cell r="I1418" t="str">
            <v>VARAM/2012/3DP/KF/17</v>
          </cell>
          <cell r="J1418">
            <v>0</v>
          </cell>
          <cell r="K1418">
            <v>0.43</v>
          </cell>
        </row>
        <row r="1419">
          <cell r="I1419" t="str">
            <v>VARAM/2012/3DP/KF/18</v>
          </cell>
          <cell r="J1419">
            <v>159.83</v>
          </cell>
          <cell r="K1419">
            <v>1482.33</v>
          </cell>
        </row>
        <row r="1420">
          <cell r="I1420" t="str">
            <v>VARAM/2012/3DP/KF/19</v>
          </cell>
          <cell r="J1420">
            <v>735.91</v>
          </cell>
          <cell r="K1420">
            <v>6825.16</v>
          </cell>
        </row>
        <row r="1421">
          <cell r="I1421" t="str">
            <v>VARAM/2012/3DP/KF/2</v>
          </cell>
          <cell r="J1421">
            <v>1117.52</v>
          </cell>
          <cell r="K1421">
            <v>22350.38</v>
          </cell>
        </row>
        <row r="1422">
          <cell r="I1422" t="str">
            <v>VARAM/2012/3DP/KF/3</v>
          </cell>
          <cell r="J1422">
            <v>0</v>
          </cell>
          <cell r="K1422">
            <v>52141.01</v>
          </cell>
        </row>
        <row r="1423">
          <cell r="I1423" t="str">
            <v>VARAM/2012/3DP/KF/4</v>
          </cell>
          <cell r="J1423">
            <v>0</v>
          </cell>
          <cell r="K1423">
            <v>127.66</v>
          </cell>
        </row>
        <row r="1424">
          <cell r="I1424" t="str">
            <v>VARAM/2012/3DP/KF/5</v>
          </cell>
          <cell r="J1424">
            <v>0</v>
          </cell>
          <cell r="K1424">
            <v>296.82</v>
          </cell>
        </row>
        <row r="1425">
          <cell r="I1425" t="str">
            <v>VARAM/2012/3DP/KF/6</v>
          </cell>
          <cell r="J1425">
            <v>0</v>
          </cell>
          <cell r="K1425">
            <v>103.7</v>
          </cell>
        </row>
        <row r="1426">
          <cell r="I1426" t="str">
            <v>VARAM/2012/3DP/KF/7</v>
          </cell>
          <cell r="J1426">
            <v>0</v>
          </cell>
          <cell r="K1426">
            <v>2623.7</v>
          </cell>
        </row>
        <row r="1427">
          <cell r="I1427" t="str">
            <v>VARAM/2012/3DP/KF/8</v>
          </cell>
          <cell r="J1427">
            <v>9.47</v>
          </cell>
          <cell r="K1427">
            <v>135.23000000000002</v>
          </cell>
        </row>
        <row r="1428">
          <cell r="I1428" t="str">
            <v>VARAM/2012/3DP/KF/9</v>
          </cell>
          <cell r="J1428">
            <v>0</v>
          </cell>
          <cell r="K1428">
            <v>0.03</v>
          </cell>
        </row>
        <row r="1429">
          <cell r="I1429" t="str">
            <v>VEC/2011/3DP/ERAF/1</v>
          </cell>
          <cell r="J1429">
            <v>35584.79</v>
          </cell>
          <cell r="K1429">
            <v>35584.79</v>
          </cell>
        </row>
        <row r="1430">
          <cell r="I1430" t="str">
            <v>VEC/2011/3DP/ERAF/2</v>
          </cell>
          <cell r="J1430">
            <v>46780.6</v>
          </cell>
          <cell r="K1430">
            <v>0</v>
          </cell>
        </row>
        <row r="1431">
          <cell r="I1431" t="str">
            <v>VEC/2011/3DP/ERAF/3</v>
          </cell>
          <cell r="J1431">
            <v>1542.92</v>
          </cell>
          <cell r="K1431">
            <v>1542.92</v>
          </cell>
        </row>
        <row r="1432">
          <cell r="I1432" t="str">
            <v>VEC/2011/3DP/ERAF/8</v>
          </cell>
          <cell r="J1432">
            <v>3427.61</v>
          </cell>
          <cell r="K1432">
            <v>3427.61</v>
          </cell>
        </row>
        <row r="1433">
          <cell r="I1433" t="str">
            <v>VEC/2011/3DP/ERAF/9</v>
          </cell>
          <cell r="J1433">
            <v>5661.34</v>
          </cell>
          <cell r="K1433">
            <v>5661.35</v>
          </cell>
        </row>
        <row r="1434">
          <cell r="I1434" t="str">
            <v>VIAA/2009/1DP/ESF/107</v>
          </cell>
          <cell r="J1434">
            <v>42438.10999999999</v>
          </cell>
          <cell r="K1434">
            <v>42438.10999999999</v>
          </cell>
        </row>
        <row r="1435">
          <cell r="I1435" t="str">
            <v>VIAA/2009/1DP/ESF/126</v>
          </cell>
          <cell r="J1435">
            <v>570.11</v>
          </cell>
          <cell r="K1435">
            <v>570.11</v>
          </cell>
        </row>
        <row r="1436">
          <cell r="I1436" t="str">
            <v>VIAA/2009/1DP/ESF/141</v>
          </cell>
          <cell r="J1436">
            <v>33.620000000000005</v>
          </cell>
          <cell r="K1436">
            <v>33.620000000000005</v>
          </cell>
        </row>
        <row r="1437">
          <cell r="I1437" t="str">
            <v>VIAA/2009/1DP/ESF/142</v>
          </cell>
          <cell r="J1437">
            <v>64355.85</v>
          </cell>
          <cell r="K1437">
            <v>64355.85</v>
          </cell>
        </row>
        <row r="1438">
          <cell r="I1438" t="str">
            <v>VIAA/2009/1DP/ESF/143</v>
          </cell>
          <cell r="J1438">
            <v>17.76</v>
          </cell>
          <cell r="K1438">
            <v>17.76</v>
          </cell>
        </row>
        <row r="1439">
          <cell r="I1439" t="str">
            <v>VIAA/2009/1DP/ESF/144</v>
          </cell>
          <cell r="J1439">
            <v>4.9</v>
          </cell>
          <cell r="K1439">
            <v>4.9</v>
          </cell>
        </row>
        <row r="1440">
          <cell r="I1440" t="str">
            <v>VIAA/2009/1DP/ESF/145</v>
          </cell>
          <cell r="J1440">
            <v>1827.26</v>
          </cell>
          <cell r="K1440">
            <v>1827.26</v>
          </cell>
        </row>
        <row r="1441">
          <cell r="I1441" t="str">
            <v>VIAA/2009/3DP/ERAF/100</v>
          </cell>
          <cell r="J1441">
            <v>98.79</v>
          </cell>
          <cell r="K1441">
            <v>98.79</v>
          </cell>
        </row>
        <row r="1442">
          <cell r="I1442" t="str">
            <v>VIAA/2009/3DP/ERAF/146</v>
          </cell>
          <cell r="J1442">
            <v>228.48999999999998</v>
          </cell>
          <cell r="K1442">
            <v>228.48999999999998</v>
          </cell>
        </row>
        <row r="1443">
          <cell r="I1443" t="str">
            <v>VIAA/2009/3DP/ERAF/148</v>
          </cell>
          <cell r="J1443">
            <v>3999.29</v>
          </cell>
          <cell r="K1443">
            <v>3999.29</v>
          </cell>
        </row>
        <row r="1444">
          <cell r="I1444" t="str">
            <v>VIAA/2009/3DP/ERAF/149</v>
          </cell>
          <cell r="J1444">
            <v>360.34999999999997</v>
          </cell>
          <cell r="K1444">
            <v>360.34999999999997</v>
          </cell>
        </row>
        <row r="1445">
          <cell r="I1445" t="str">
            <v>VIAA/2009/3DP/ERAF/150</v>
          </cell>
          <cell r="J1445">
            <v>478.32</v>
          </cell>
          <cell r="K1445">
            <v>478.32</v>
          </cell>
        </row>
        <row r="1446">
          <cell r="I1446" t="str">
            <v>VIAA/2009/3DP/ERAF/151</v>
          </cell>
          <cell r="J1446">
            <v>4723.42</v>
          </cell>
          <cell r="K1446">
            <v>4723.42</v>
          </cell>
        </row>
        <row r="1447">
          <cell r="I1447" t="str">
            <v>VIAA/2009/3DP/ERAF/153</v>
          </cell>
          <cell r="J1447">
            <v>5548.18</v>
          </cell>
          <cell r="K1447">
            <v>5548.18</v>
          </cell>
        </row>
        <row r="1448">
          <cell r="I1448" t="str">
            <v>VIAA/2009/3DP/ERAF/154</v>
          </cell>
          <cell r="J1448">
            <v>22.08</v>
          </cell>
          <cell r="K1448">
            <v>22.08</v>
          </cell>
        </row>
        <row r="1449">
          <cell r="I1449" t="str">
            <v>VIAA/2009/3DP/ERAF/155</v>
          </cell>
          <cell r="J1449">
            <v>3312.56</v>
          </cell>
          <cell r="K1449">
            <v>3312.56</v>
          </cell>
        </row>
        <row r="1450">
          <cell r="I1450" t="str">
            <v>VIAA/2009/3DP/ERAF/66</v>
          </cell>
          <cell r="J1450">
            <v>38249.07</v>
          </cell>
          <cell r="K1450">
            <v>38249.07</v>
          </cell>
        </row>
        <row r="1451">
          <cell r="I1451" t="str">
            <v>VIAA/2009/3DP/ERAF/67</v>
          </cell>
          <cell r="J1451">
            <v>0.55</v>
          </cell>
          <cell r="K1451">
            <v>0.55</v>
          </cell>
        </row>
        <row r="1452">
          <cell r="I1452" t="str">
            <v>VIAA/2009/3DP/ERAF/68</v>
          </cell>
          <cell r="J1452">
            <v>15.870000000000001</v>
          </cell>
          <cell r="K1452">
            <v>15.870000000000001</v>
          </cell>
        </row>
        <row r="1453">
          <cell r="I1453" t="str">
            <v>VIAA/2009/3DP/ERAF/69</v>
          </cell>
          <cell r="J1453">
            <v>822.4100000000001</v>
          </cell>
          <cell r="K1453">
            <v>822.4100000000001</v>
          </cell>
        </row>
        <row r="1454">
          <cell r="I1454" t="str">
            <v>VIAA/2009/3DP/ERAF/71</v>
          </cell>
          <cell r="J1454">
            <v>29.959999999999997</v>
          </cell>
          <cell r="K1454">
            <v>29.959999999999997</v>
          </cell>
        </row>
        <row r="1455">
          <cell r="I1455" t="str">
            <v>VIAA/2009/3DP/ERAF/74</v>
          </cell>
          <cell r="J1455">
            <v>192.04999999999998</v>
          </cell>
          <cell r="K1455">
            <v>192.04999999999998</v>
          </cell>
        </row>
        <row r="1456">
          <cell r="I1456" t="str">
            <v>VIAA/2009/3DP/ERAF/75</v>
          </cell>
          <cell r="J1456">
            <v>262.99</v>
          </cell>
          <cell r="K1456">
            <v>262.99</v>
          </cell>
        </row>
        <row r="1457">
          <cell r="I1457" t="str">
            <v>VIAA/2009/3DP/ERAF/77</v>
          </cell>
          <cell r="J1457">
            <v>481.77</v>
          </cell>
          <cell r="K1457">
            <v>481.77</v>
          </cell>
        </row>
        <row r="1458">
          <cell r="I1458" t="str">
            <v>VIAA/2009/3DP/ERAF/78</v>
          </cell>
          <cell r="J1458">
            <v>971.89</v>
          </cell>
          <cell r="K1458">
            <v>971.89</v>
          </cell>
        </row>
        <row r="1459">
          <cell r="I1459" t="str">
            <v>VIAA/2009/3DP/ERAF/80</v>
          </cell>
          <cell r="J1459">
            <v>101.85</v>
          </cell>
          <cell r="K1459">
            <v>101.85</v>
          </cell>
        </row>
        <row r="1460">
          <cell r="I1460" t="str">
            <v>VIAA/2009/3DP/ERAF/82</v>
          </cell>
          <cell r="J1460">
            <v>0.02</v>
          </cell>
          <cell r="K1460">
            <v>0.02</v>
          </cell>
        </row>
        <row r="1461">
          <cell r="I1461" t="str">
            <v>VIAA/2009/3DP/ERAF/83</v>
          </cell>
          <cell r="J1461">
            <v>0</v>
          </cell>
          <cell r="K1461">
            <v>0</v>
          </cell>
        </row>
        <row r="1462">
          <cell r="I1462" t="str">
            <v>VIAA/2009/3DP/ERAF/85</v>
          </cell>
          <cell r="J1462">
            <v>114.49000000000001</v>
          </cell>
          <cell r="K1462">
            <v>114.49000000000001</v>
          </cell>
        </row>
        <row r="1463">
          <cell r="I1463" t="str">
            <v>VIAA/2009/3DP/ERAF/88</v>
          </cell>
          <cell r="J1463">
            <v>257.34</v>
          </cell>
          <cell r="K1463">
            <v>257.34</v>
          </cell>
        </row>
        <row r="1464">
          <cell r="I1464" t="str">
            <v>VIAA/2009/3DP/ERAF/92</v>
          </cell>
          <cell r="J1464">
            <v>148.07999999999998</v>
          </cell>
          <cell r="K1464">
            <v>148.07999999999998</v>
          </cell>
        </row>
        <row r="1465">
          <cell r="I1465" t="str">
            <v>VIAA/2009/3DP/ERAF/96</v>
          </cell>
          <cell r="J1465">
            <v>8612.39</v>
          </cell>
          <cell r="K1465">
            <v>8612.39</v>
          </cell>
        </row>
        <row r="1466">
          <cell r="I1466" t="str">
            <v>VIAA/2010/1DP/ESF/108</v>
          </cell>
          <cell r="J1466">
            <v>54.87</v>
          </cell>
          <cell r="K1466">
            <v>54.87</v>
          </cell>
        </row>
        <row r="1467">
          <cell r="I1467" t="str">
            <v>VIAA/2010/1DP/ESF/109</v>
          </cell>
          <cell r="J1467">
            <v>140</v>
          </cell>
          <cell r="K1467">
            <v>140</v>
          </cell>
        </row>
        <row r="1468">
          <cell r="I1468" t="str">
            <v>VIAA/2010/1DP/ESF/113</v>
          </cell>
          <cell r="J1468">
            <v>152.45999999999998</v>
          </cell>
          <cell r="K1468">
            <v>152.45999999999998</v>
          </cell>
        </row>
        <row r="1469">
          <cell r="I1469" t="str">
            <v>VIAA/2010/1DP/ESF/114</v>
          </cell>
          <cell r="J1469">
            <v>65.61</v>
          </cell>
          <cell r="K1469">
            <v>65.61</v>
          </cell>
        </row>
        <row r="1470">
          <cell r="I1470" t="str">
            <v>VIAA/2010/1DP/ESF/115</v>
          </cell>
          <cell r="J1470">
            <v>137.67000000000002</v>
          </cell>
          <cell r="K1470">
            <v>137.67000000000002</v>
          </cell>
        </row>
        <row r="1471">
          <cell r="I1471" t="str">
            <v>VIAA/2010/1DP/ESF/116</v>
          </cell>
          <cell r="J1471">
            <v>115.75</v>
          </cell>
          <cell r="K1471">
            <v>115.75</v>
          </cell>
        </row>
        <row r="1472">
          <cell r="I1472" t="str">
            <v>VIAA/2010/1DP/ESF/117</v>
          </cell>
          <cell r="J1472">
            <v>41.87</v>
          </cell>
          <cell r="K1472">
            <v>41.87</v>
          </cell>
        </row>
        <row r="1473">
          <cell r="I1473" t="str">
            <v>VIAA/2010/1DP/ESF/118</v>
          </cell>
          <cell r="J1473">
            <v>774.84</v>
          </cell>
          <cell r="K1473">
            <v>774.84</v>
          </cell>
        </row>
        <row r="1474">
          <cell r="I1474" t="str">
            <v>VIAA/2010/1DP/ESF/156</v>
          </cell>
          <cell r="J1474">
            <v>5857</v>
          </cell>
          <cell r="K1474">
            <v>5857</v>
          </cell>
        </row>
        <row r="1475">
          <cell r="I1475" t="str">
            <v>VIAA/2010/1DP/ESF/158</v>
          </cell>
          <cell r="J1475">
            <v>6.53</v>
          </cell>
          <cell r="K1475">
            <v>6.53</v>
          </cell>
        </row>
        <row r="1476">
          <cell r="I1476" t="str">
            <v>VIAA/2010/1DP/ESF/159</v>
          </cell>
          <cell r="J1476">
            <v>27.03</v>
          </cell>
          <cell r="K1476">
            <v>27.03</v>
          </cell>
        </row>
        <row r="1477">
          <cell r="I1477" t="str">
            <v>VIAA/2010/1DP/ESF/160</v>
          </cell>
          <cell r="J1477">
            <v>19.85</v>
          </cell>
          <cell r="K1477">
            <v>19.85</v>
          </cell>
        </row>
        <row r="1478">
          <cell r="I1478" t="str">
            <v>VIAA/2010/1DP/ESF/161</v>
          </cell>
          <cell r="J1478">
            <v>160</v>
          </cell>
          <cell r="K1478">
            <v>160</v>
          </cell>
        </row>
        <row r="1479">
          <cell r="I1479" t="str">
            <v>VIAA/2010/1DP/ESF/162</v>
          </cell>
          <cell r="J1479">
            <v>13.92</v>
          </cell>
          <cell r="K1479">
            <v>13.92</v>
          </cell>
        </row>
        <row r="1480">
          <cell r="I1480" t="str">
            <v>VIAA/2010/1DP/ESF/163</v>
          </cell>
          <cell r="J1480">
            <v>0.01</v>
          </cell>
          <cell r="K1480">
            <v>0.01</v>
          </cell>
        </row>
        <row r="1481">
          <cell r="I1481" t="str">
            <v>VIAA/2010/1DP/ESF/164</v>
          </cell>
          <cell r="J1481">
            <v>7.18</v>
          </cell>
          <cell r="K1481">
            <v>7.18</v>
          </cell>
        </row>
        <row r="1482">
          <cell r="I1482" t="str">
            <v>VIAA/2010/1DP/ESF/165</v>
          </cell>
          <cell r="J1482">
            <v>20</v>
          </cell>
          <cell r="K1482">
            <v>20</v>
          </cell>
        </row>
        <row r="1483">
          <cell r="I1483" t="str">
            <v>VIAA/2010/1DP/ESF/166</v>
          </cell>
          <cell r="J1483">
            <v>2536.61</v>
          </cell>
          <cell r="K1483">
            <v>2536.61</v>
          </cell>
        </row>
        <row r="1484">
          <cell r="I1484" t="str">
            <v>VIAA/2010/1DP/ESF/167</v>
          </cell>
          <cell r="J1484">
            <v>492.8</v>
          </cell>
          <cell r="K1484">
            <v>492.8</v>
          </cell>
        </row>
        <row r="1485">
          <cell r="I1485" t="str">
            <v>VIAA/2010/1DP/ESF/168</v>
          </cell>
          <cell r="J1485">
            <v>6</v>
          </cell>
          <cell r="K1485">
            <v>6</v>
          </cell>
        </row>
        <row r="1486">
          <cell r="I1486" t="str">
            <v>VIAA/2010/1DP/ESF/169</v>
          </cell>
          <cell r="J1486">
            <v>185.42</v>
          </cell>
          <cell r="K1486">
            <v>185.42</v>
          </cell>
        </row>
        <row r="1487">
          <cell r="I1487" t="str">
            <v>VIAA/2010/1DP/ESF/21</v>
          </cell>
          <cell r="J1487">
            <v>535.38</v>
          </cell>
          <cell r="K1487">
            <v>535.38</v>
          </cell>
        </row>
        <row r="1488">
          <cell r="I1488" t="str">
            <v>VIAA/2010/1DP/ESF/22</v>
          </cell>
          <cell r="J1488">
            <v>40.67</v>
          </cell>
          <cell r="K1488">
            <v>40.67</v>
          </cell>
        </row>
        <row r="1489">
          <cell r="I1489" t="str">
            <v>VIAA/2010/1DP/ESF/23</v>
          </cell>
          <cell r="J1489">
            <v>452.16999999999996</v>
          </cell>
          <cell r="K1489">
            <v>452.16999999999996</v>
          </cell>
        </row>
        <row r="1490">
          <cell r="I1490" t="str">
            <v>VIAA/2010/1DP/ESF/24</v>
          </cell>
          <cell r="J1490">
            <v>321.53000000000003</v>
          </cell>
          <cell r="K1490">
            <v>321.53000000000003</v>
          </cell>
        </row>
        <row r="1491">
          <cell r="I1491" t="str">
            <v>VIAA/2010/1DP/ESF/27</v>
          </cell>
          <cell r="J1491">
            <v>656.85</v>
          </cell>
          <cell r="K1491">
            <v>656.85</v>
          </cell>
        </row>
        <row r="1492">
          <cell r="I1492" t="str">
            <v>VIAA/2010/1DP/ESF/29</v>
          </cell>
          <cell r="J1492">
            <v>145.85</v>
          </cell>
          <cell r="K1492">
            <v>145.85</v>
          </cell>
        </row>
        <row r="1493">
          <cell r="I1493" t="str">
            <v>VIAA/2010/1DP/ESF/30</v>
          </cell>
          <cell r="J1493">
            <v>282.7</v>
          </cell>
          <cell r="K1493">
            <v>282.7</v>
          </cell>
        </row>
        <row r="1494">
          <cell r="I1494" t="str">
            <v>VIAA/2010/1DP/ESF/31</v>
          </cell>
          <cell r="J1494">
            <v>42.19</v>
          </cell>
          <cell r="K1494">
            <v>42.19</v>
          </cell>
        </row>
        <row r="1495">
          <cell r="I1495" t="str">
            <v>VIAA/2010/1DP/ESF/32</v>
          </cell>
          <cell r="J1495">
            <v>0.01</v>
          </cell>
          <cell r="K1495">
            <v>0.01</v>
          </cell>
        </row>
        <row r="1496">
          <cell r="I1496" t="str">
            <v>VIAA/2010/1DP/ESF/34</v>
          </cell>
          <cell r="J1496">
            <v>11</v>
          </cell>
          <cell r="K1496">
            <v>11</v>
          </cell>
        </row>
        <row r="1497">
          <cell r="I1497" t="str">
            <v>VIAA/2010/1DP/ESF/35</v>
          </cell>
          <cell r="J1497">
            <v>757.16</v>
          </cell>
          <cell r="K1497">
            <v>757.16</v>
          </cell>
        </row>
        <row r="1498">
          <cell r="I1498" t="str">
            <v>VIAA/2010/1DP/ESF/38</v>
          </cell>
          <cell r="J1498">
            <v>2218.78</v>
          </cell>
          <cell r="K1498">
            <v>2218.78</v>
          </cell>
        </row>
        <row r="1499">
          <cell r="I1499" t="str">
            <v>VIAA/2010/1DP/ESF/39</v>
          </cell>
          <cell r="J1499">
            <v>2040.6999999999998</v>
          </cell>
          <cell r="K1499">
            <v>2040.6999999999998</v>
          </cell>
        </row>
        <row r="1500">
          <cell r="I1500" t="str">
            <v>VIAA/2010/1DP/ESF/40</v>
          </cell>
          <cell r="J1500">
            <v>49.63</v>
          </cell>
          <cell r="K1500">
            <v>49.63</v>
          </cell>
        </row>
        <row r="1501">
          <cell r="I1501" t="str">
            <v>VIAA/2010/1DP/ESF/42</v>
          </cell>
          <cell r="J1501">
            <v>961.53</v>
          </cell>
          <cell r="K1501">
            <v>961.53</v>
          </cell>
        </row>
        <row r="1502">
          <cell r="I1502" t="str">
            <v>VIAA/2010/1DP/ESF/57</v>
          </cell>
          <cell r="J1502">
            <v>208.48</v>
          </cell>
          <cell r="K1502">
            <v>208.48</v>
          </cell>
        </row>
        <row r="1503">
          <cell r="I1503" t="str">
            <v>VIAA/2010/1DP/ESF/58</v>
          </cell>
          <cell r="J1503">
            <v>12510.65</v>
          </cell>
          <cell r="K1503">
            <v>12510.65</v>
          </cell>
        </row>
        <row r="1504">
          <cell r="I1504" t="str">
            <v>VIAA/2010/1DP/ESF/59</v>
          </cell>
          <cell r="J1504">
            <v>444.97</v>
          </cell>
          <cell r="K1504">
            <v>444.97</v>
          </cell>
        </row>
        <row r="1505">
          <cell r="I1505" t="str">
            <v>VIAA/2010/1DP/ESF/60</v>
          </cell>
          <cell r="J1505">
            <v>5</v>
          </cell>
          <cell r="K1505">
            <v>5</v>
          </cell>
        </row>
        <row r="1506">
          <cell r="I1506" t="str">
            <v>VIAA/2010/1DP/ESF/61</v>
          </cell>
          <cell r="J1506">
            <v>6.01</v>
          </cell>
          <cell r="K1506">
            <v>6.01</v>
          </cell>
        </row>
        <row r="1507">
          <cell r="I1507" t="str">
            <v>VIAA/2010/1DP/ESF/62</v>
          </cell>
          <cell r="J1507">
            <v>665.02</v>
          </cell>
          <cell r="K1507">
            <v>665.02</v>
          </cell>
        </row>
        <row r="1508">
          <cell r="I1508" t="str">
            <v>VIAA/2010/1DP/ESF/63</v>
          </cell>
          <cell r="J1508">
            <v>94.92999999999999</v>
          </cell>
          <cell r="K1508">
            <v>94.92999999999999</v>
          </cell>
        </row>
        <row r="1509">
          <cell r="I1509" t="str">
            <v>VIAA/2010/1DP/ESF/64</v>
          </cell>
          <cell r="J1509">
            <v>78.47</v>
          </cell>
          <cell r="K1509">
            <v>78.47</v>
          </cell>
        </row>
        <row r="1510">
          <cell r="I1510" t="str">
            <v>VIAA/2010/3DP/ERAF/101</v>
          </cell>
          <cell r="J1510">
            <v>106.27</v>
          </cell>
          <cell r="K1510">
            <v>106.27</v>
          </cell>
        </row>
        <row r="1511">
          <cell r="I1511" t="str">
            <v>VIAA/2010/3DP/ERAF/102</v>
          </cell>
          <cell r="J1511">
            <v>12.22</v>
          </cell>
          <cell r="K1511">
            <v>12.22</v>
          </cell>
        </row>
        <row r="1512">
          <cell r="I1512" t="str">
            <v>VIAA/2010/3DP/ERAF/103</v>
          </cell>
          <cell r="J1512">
            <v>1626.89</v>
          </cell>
          <cell r="K1512">
            <v>1626.89</v>
          </cell>
        </row>
        <row r="1513">
          <cell r="I1513" t="str">
            <v>VIAA/2010/3DP/ERAF/104</v>
          </cell>
          <cell r="J1513">
            <v>200.06</v>
          </cell>
          <cell r="K1513">
            <v>200.06</v>
          </cell>
        </row>
        <row r="1514">
          <cell r="I1514" t="str">
            <v>VIAA/2010/3DP/ERAF/105</v>
          </cell>
          <cell r="J1514">
            <v>1841.71</v>
          </cell>
          <cell r="K1514">
            <v>1841.71</v>
          </cell>
        </row>
        <row r="1515">
          <cell r="I1515" t="str">
            <v>VIAA/2010/3DP/ERAF/106</v>
          </cell>
          <cell r="J1515">
            <v>626.9499999999999</v>
          </cell>
          <cell r="K1515">
            <v>626.9499999999999</v>
          </cell>
        </row>
        <row r="1516">
          <cell r="I1516" t="str">
            <v>VIAA/2010/3DP/ERAF/119</v>
          </cell>
          <cell r="J1516">
            <v>3000</v>
          </cell>
          <cell r="K1516">
            <v>3000</v>
          </cell>
        </row>
        <row r="1517">
          <cell r="I1517" t="str">
            <v>VIAA/2010/3DP/ERAF/12</v>
          </cell>
          <cell r="J1517">
            <v>1016.53</v>
          </cell>
          <cell r="K1517">
            <v>1016.53</v>
          </cell>
        </row>
        <row r="1518">
          <cell r="I1518" t="str">
            <v>VIAA/2010/3DP/ERAF/123</v>
          </cell>
          <cell r="J1518">
            <v>2319</v>
          </cell>
          <cell r="K1518">
            <v>2319</v>
          </cell>
        </row>
        <row r="1519">
          <cell r="I1519" t="str">
            <v>VIAA/2010/3DP/ERAF/124</v>
          </cell>
          <cell r="J1519">
            <v>2172.1</v>
          </cell>
          <cell r="K1519">
            <v>2172.1</v>
          </cell>
        </row>
        <row r="1520">
          <cell r="I1520" t="str">
            <v>VIAA/2010/3DP/ERAF/13</v>
          </cell>
          <cell r="J1520">
            <v>1284.72</v>
          </cell>
          <cell r="K1520">
            <v>1284.72</v>
          </cell>
        </row>
        <row r="1521">
          <cell r="I1521" t="str">
            <v>VIAA/2010/3DP/ERAF/14</v>
          </cell>
          <cell r="J1521">
            <v>204.34</v>
          </cell>
          <cell r="K1521">
            <v>204.34</v>
          </cell>
        </row>
        <row r="1522">
          <cell r="I1522" t="str">
            <v>VIAA/2010/3DP/ERAF/15</v>
          </cell>
          <cell r="J1522">
            <v>56.97</v>
          </cell>
          <cell r="K1522">
            <v>56.97</v>
          </cell>
        </row>
        <row r="1523">
          <cell r="I1523" t="str">
            <v>VIAA/2010/3DP/ERAF/16</v>
          </cell>
          <cell r="J1523">
            <v>3227</v>
          </cell>
          <cell r="K1523">
            <v>3227</v>
          </cell>
        </row>
        <row r="1524">
          <cell r="I1524" t="str">
            <v>VIAA/2010/3DP/ERAF/170</v>
          </cell>
          <cell r="J1524">
            <v>1637.6</v>
          </cell>
          <cell r="K1524">
            <v>1637.6</v>
          </cell>
        </row>
        <row r="1525">
          <cell r="I1525" t="str">
            <v>VIAA/2010/3DP/ERAF/171</v>
          </cell>
          <cell r="J1525">
            <v>11624.300000000001</v>
          </cell>
          <cell r="K1525">
            <v>11624.300000000001</v>
          </cell>
        </row>
        <row r="1526">
          <cell r="I1526" t="str">
            <v>VIAA/2010/3DP/ERAF/172</v>
          </cell>
          <cell r="J1526">
            <v>693.3000000000001</v>
          </cell>
          <cell r="K1526">
            <v>693.3000000000001</v>
          </cell>
        </row>
        <row r="1527">
          <cell r="I1527" t="str">
            <v>VIAA/2010/3DP/ERAF/173</v>
          </cell>
          <cell r="J1527">
            <v>2092.09</v>
          </cell>
          <cell r="K1527">
            <v>2092.09</v>
          </cell>
        </row>
        <row r="1528">
          <cell r="I1528" t="str">
            <v>VIAA/2010/3DP/ERAF/174</v>
          </cell>
          <cell r="J1528">
            <v>6971.62</v>
          </cell>
          <cell r="K1528">
            <v>6971.62</v>
          </cell>
        </row>
        <row r="1529">
          <cell r="I1529" t="str">
            <v>VIAA/2010/3DP/ERAF/175</v>
          </cell>
          <cell r="J1529">
            <v>681.39</v>
          </cell>
          <cell r="K1529">
            <v>681.39</v>
          </cell>
        </row>
        <row r="1530">
          <cell r="I1530" t="str">
            <v>VIAA/2010/3DP/ERAF/176</v>
          </cell>
          <cell r="J1530">
            <v>328.70000000000005</v>
          </cell>
          <cell r="K1530">
            <v>328.70000000000005</v>
          </cell>
        </row>
        <row r="1531">
          <cell r="I1531" t="str">
            <v>VIAA/2010/3DP/ERAF/177</v>
          </cell>
          <cell r="J1531">
            <v>1382.6299999999999</v>
          </cell>
          <cell r="K1531">
            <v>1382.6299999999999</v>
          </cell>
        </row>
        <row r="1532">
          <cell r="I1532" t="str">
            <v>VIAA/2010/3DP/ERAF/179</v>
          </cell>
          <cell r="J1532">
            <v>740.3699999999999</v>
          </cell>
          <cell r="K1532">
            <v>740.3699999999999</v>
          </cell>
        </row>
        <row r="1533">
          <cell r="I1533" t="str">
            <v>VIAA/2010/3DP/ERAF/18</v>
          </cell>
          <cell r="J1533">
            <v>1904.81</v>
          </cell>
          <cell r="K1533">
            <v>1904.81</v>
          </cell>
        </row>
        <row r="1534">
          <cell r="I1534" t="str">
            <v>VIAA/2010/3DP/ERAF/180</v>
          </cell>
          <cell r="J1534">
            <v>85.31</v>
          </cell>
          <cell r="K1534">
            <v>85.31</v>
          </cell>
        </row>
        <row r="1535">
          <cell r="I1535" t="str">
            <v>VIAA/2010/3DP/ERAF/19</v>
          </cell>
          <cell r="J1535">
            <v>273.8</v>
          </cell>
          <cell r="K1535">
            <v>273.8</v>
          </cell>
        </row>
        <row r="1536">
          <cell r="I1536" t="str">
            <v>VIAA/2010/3DP/ERAF/20</v>
          </cell>
          <cell r="J1536">
            <v>274.38</v>
          </cell>
          <cell r="K1536">
            <v>274.38</v>
          </cell>
        </row>
        <row r="1537">
          <cell r="I1537" t="str">
            <v>VIAA/2010/3DP/ERAF/25</v>
          </cell>
          <cell r="J1537">
            <v>0.01</v>
          </cell>
          <cell r="K1537">
            <v>0.01</v>
          </cell>
        </row>
        <row r="1538">
          <cell r="I1538" t="str">
            <v>VIAA/2010/3DP/ERAF/26</v>
          </cell>
          <cell r="J1538">
            <v>4532.6</v>
          </cell>
          <cell r="K1538">
            <v>4532.6</v>
          </cell>
        </row>
        <row r="1539">
          <cell r="I1539" t="str">
            <v>VIAA/2010/3DP/ERAF/28</v>
          </cell>
          <cell r="J1539">
            <v>5988.79</v>
          </cell>
          <cell r="K1539">
            <v>5988.79</v>
          </cell>
        </row>
        <row r="1540">
          <cell r="I1540" t="str">
            <v>VIAA/2010/3DP/ERAF/33</v>
          </cell>
          <cell r="J1540">
            <v>688.88</v>
          </cell>
          <cell r="K1540">
            <v>688.88</v>
          </cell>
        </row>
        <row r="1541">
          <cell r="I1541" t="str">
            <v>VIAA/2010/3DP/ERAF/36</v>
          </cell>
          <cell r="J1541">
            <v>24.2</v>
          </cell>
          <cell r="K1541">
            <v>24.2</v>
          </cell>
        </row>
        <row r="1542">
          <cell r="I1542" t="str">
            <v>VIAA/2010/3DP/ERAF/37</v>
          </cell>
          <cell r="J1542">
            <v>5408.700000000001</v>
          </cell>
          <cell r="K1542">
            <v>5408.700000000001</v>
          </cell>
        </row>
        <row r="1543">
          <cell r="I1543" t="str">
            <v>VIAA/2010/3DP/ERAF/41</v>
          </cell>
          <cell r="J1543">
            <v>10.950000000000001</v>
          </cell>
          <cell r="K1543">
            <v>10.950000000000001</v>
          </cell>
        </row>
        <row r="1544">
          <cell r="I1544" t="str">
            <v>VIAA/2010/3DP/ERAF/65</v>
          </cell>
          <cell r="J1544">
            <v>879.02</v>
          </cell>
          <cell r="K1544">
            <v>879.02</v>
          </cell>
        </row>
        <row r="1545">
          <cell r="I1545" t="str">
            <v>VIAA/2010/3DP/ERAF/70</v>
          </cell>
          <cell r="J1545">
            <v>4.38</v>
          </cell>
          <cell r="K1545">
            <v>4.38</v>
          </cell>
        </row>
        <row r="1546">
          <cell r="I1546" t="str">
            <v>VIAA/2010/3DP/ERAF/72</v>
          </cell>
          <cell r="J1546">
            <v>6547.81</v>
          </cell>
          <cell r="K1546">
            <v>6547.81</v>
          </cell>
        </row>
        <row r="1547">
          <cell r="I1547" t="str">
            <v>VIAA/2010/3DP/ERAF/73</v>
          </cell>
          <cell r="J1547">
            <v>0</v>
          </cell>
          <cell r="K1547">
            <v>0</v>
          </cell>
        </row>
        <row r="1548">
          <cell r="I1548" t="str">
            <v>VIAA/2010/3DP/ERAF/76</v>
          </cell>
          <cell r="J1548">
            <v>302.1</v>
          </cell>
          <cell r="K1548">
            <v>302.1</v>
          </cell>
        </row>
        <row r="1549">
          <cell r="I1549" t="str">
            <v>VIAA/2010/3DP/ERAF/79</v>
          </cell>
          <cell r="J1549">
            <v>2646.7599999999998</v>
          </cell>
          <cell r="K1549">
            <v>2646.7599999999998</v>
          </cell>
        </row>
        <row r="1550">
          <cell r="I1550" t="str">
            <v>VIAA/2010/3DP/ERAF/81</v>
          </cell>
          <cell r="J1550">
            <v>5663.03</v>
          </cell>
          <cell r="K1550">
            <v>5663.03</v>
          </cell>
        </row>
        <row r="1551">
          <cell r="I1551" t="str">
            <v>VIAA/2010/3DP/ERAF/84</v>
          </cell>
          <cell r="J1551">
            <v>111.8</v>
          </cell>
          <cell r="K1551">
            <v>111.8</v>
          </cell>
        </row>
        <row r="1552">
          <cell r="I1552" t="str">
            <v>VIAA/2010/3DP/ERAF/86</v>
          </cell>
          <cell r="J1552">
            <v>12950</v>
          </cell>
          <cell r="K1552">
            <v>12950</v>
          </cell>
        </row>
        <row r="1553">
          <cell r="I1553" t="str">
            <v>VIAA/2010/3DP/ERAF/87</v>
          </cell>
          <cell r="J1553">
            <v>3759</v>
          </cell>
          <cell r="K1553">
            <v>3759</v>
          </cell>
        </row>
        <row r="1554">
          <cell r="I1554" t="str">
            <v>VIAA/2010/3DP/ERAF/89</v>
          </cell>
          <cell r="J1554">
            <v>21.75</v>
          </cell>
          <cell r="K1554">
            <v>21.75</v>
          </cell>
        </row>
        <row r="1555">
          <cell r="I1555" t="str">
            <v>VIAA/2010/3DP/ERAF/90</v>
          </cell>
          <cell r="J1555">
            <v>208.85</v>
          </cell>
          <cell r="K1555">
            <v>208.85</v>
          </cell>
        </row>
        <row r="1556">
          <cell r="I1556" t="str">
            <v>VIAA/2010/3DP/ERAF/93</v>
          </cell>
          <cell r="J1556">
            <v>268.81</v>
          </cell>
          <cell r="K1556">
            <v>268.81</v>
          </cell>
        </row>
        <row r="1557">
          <cell r="I1557" t="str">
            <v>VIAA/2010/3DP/ERAF/94</v>
          </cell>
          <cell r="J1557">
            <v>12785.5</v>
          </cell>
          <cell r="K1557">
            <v>12785.5</v>
          </cell>
        </row>
        <row r="1558">
          <cell r="I1558" t="str">
            <v>VIAA/2010/3DP/ERAF/95</v>
          </cell>
          <cell r="J1558">
            <v>17.29</v>
          </cell>
          <cell r="K1558">
            <v>17.29</v>
          </cell>
        </row>
        <row r="1559">
          <cell r="I1559" t="str">
            <v>VIAA/2010/3DP/ERAF/97</v>
          </cell>
          <cell r="J1559">
            <v>508.81</v>
          </cell>
          <cell r="K1559">
            <v>508.81</v>
          </cell>
        </row>
        <row r="1560">
          <cell r="I1560" t="str">
            <v>VIAA/2010/3DP/ERAF/98</v>
          </cell>
          <cell r="J1560">
            <v>16.669999999999998</v>
          </cell>
          <cell r="K1560">
            <v>16.669999999999998</v>
          </cell>
        </row>
        <row r="1561">
          <cell r="I1561" t="str">
            <v>VIAA/2010/3DP/ERAF/99</v>
          </cell>
          <cell r="J1561">
            <v>330.44</v>
          </cell>
          <cell r="K1561">
            <v>330.44</v>
          </cell>
        </row>
        <row r="1562">
          <cell r="I1562" t="str">
            <v>VIAA/2011/1DP/ESF/111</v>
          </cell>
          <cell r="J1562">
            <v>694.92</v>
          </cell>
          <cell r="K1562">
            <v>694.92</v>
          </cell>
        </row>
        <row r="1563">
          <cell r="I1563" t="str">
            <v>VIAA/2011/1DP/ESF/122</v>
          </cell>
          <cell r="J1563">
            <v>7.44</v>
          </cell>
          <cell r="K1563">
            <v>7.44</v>
          </cell>
        </row>
        <row r="1564">
          <cell r="I1564" t="str">
            <v>VIAA/2011/1DP/ESF/125</v>
          </cell>
          <cell r="J1564">
            <v>459.79999999999995</v>
          </cell>
          <cell r="K1564">
            <v>459.79999999999995</v>
          </cell>
        </row>
        <row r="1565">
          <cell r="I1565" t="str">
            <v>VIAA/2011/1DP/ESF/127</v>
          </cell>
          <cell r="J1565">
            <v>900</v>
          </cell>
          <cell r="K1565">
            <v>900</v>
          </cell>
        </row>
        <row r="1566">
          <cell r="I1566" t="str">
            <v>VIAA/2011/1DP/ESF/130</v>
          </cell>
          <cell r="J1566">
            <v>300</v>
          </cell>
          <cell r="K1566">
            <v>300</v>
          </cell>
        </row>
        <row r="1567">
          <cell r="I1567" t="str">
            <v>VIAA/2011/1DP/ESF/140</v>
          </cell>
          <cell r="J1567">
            <v>4983.24</v>
          </cell>
          <cell r="K1567">
            <v>4983.24</v>
          </cell>
        </row>
        <row r="1568">
          <cell r="I1568" t="str">
            <v>VIAA/2011/1DP/ESF/194</v>
          </cell>
          <cell r="J1568">
            <v>1789.91</v>
          </cell>
          <cell r="K1568">
            <v>1789.91</v>
          </cell>
        </row>
        <row r="1569">
          <cell r="I1569" t="str">
            <v>VIAA/2011/1DP/ESF/196</v>
          </cell>
          <cell r="J1569">
            <v>263.18</v>
          </cell>
          <cell r="K1569">
            <v>263.18</v>
          </cell>
        </row>
        <row r="1570">
          <cell r="I1570" t="str">
            <v>VIAA/2011/1DP/ESF/197</v>
          </cell>
          <cell r="J1570">
            <v>31.9</v>
          </cell>
          <cell r="K1570">
            <v>31.9</v>
          </cell>
        </row>
        <row r="1571">
          <cell r="I1571" t="str">
            <v>VIAA/2011/1DP/ESF/199</v>
          </cell>
          <cell r="J1571">
            <v>267.97</v>
          </cell>
          <cell r="K1571">
            <v>267.97</v>
          </cell>
        </row>
        <row r="1572">
          <cell r="I1572" t="str">
            <v>VIAA/2011/1DP/ESF/205</v>
          </cell>
          <cell r="J1572">
            <v>178.69</v>
          </cell>
          <cell r="K1572">
            <v>178.69</v>
          </cell>
        </row>
        <row r="1573">
          <cell r="I1573" t="str">
            <v>VIAA/2011/1DP/ESF/217</v>
          </cell>
          <cell r="J1573">
            <v>2.3</v>
          </cell>
          <cell r="K1573">
            <v>2.3</v>
          </cell>
        </row>
        <row r="1574">
          <cell r="I1574" t="str">
            <v>VIAA/2011/1DP/ESF/220-A</v>
          </cell>
          <cell r="J1574">
            <v>1137.16</v>
          </cell>
          <cell r="K1574">
            <v>1137.16</v>
          </cell>
        </row>
        <row r="1575">
          <cell r="I1575" t="str">
            <v>VIAA/2011/1DP/ESF/220-B</v>
          </cell>
          <cell r="J1575">
            <v>641.02</v>
          </cell>
          <cell r="K1575">
            <v>641.02</v>
          </cell>
        </row>
        <row r="1576">
          <cell r="I1576" t="str">
            <v>VIAA/2011/1DP/ESF/224</v>
          </cell>
          <cell r="J1576">
            <v>0.89</v>
          </cell>
          <cell r="K1576">
            <v>0.89</v>
          </cell>
        </row>
        <row r="1577">
          <cell r="I1577" t="str">
            <v>VIAA/2011/1DP/ESF/229</v>
          </cell>
          <cell r="J1577">
            <v>1132.46</v>
          </cell>
          <cell r="K1577">
            <v>1132.46</v>
          </cell>
        </row>
        <row r="1578">
          <cell r="I1578" t="str">
            <v>VIAA/2011/1DP/ESF/230</v>
          </cell>
          <cell r="J1578">
            <v>2580.24</v>
          </cell>
          <cell r="K1578">
            <v>2580.24</v>
          </cell>
        </row>
        <row r="1579">
          <cell r="I1579" t="str">
            <v>VIAA/2011/1DP/ESF/235</v>
          </cell>
          <cell r="J1579">
            <v>289.27</v>
          </cell>
          <cell r="K1579">
            <v>289.27</v>
          </cell>
        </row>
        <row r="1580">
          <cell r="I1580" t="str">
            <v>VIAA/2011/1DP/ESF/238</v>
          </cell>
          <cell r="J1580">
            <v>138.39</v>
          </cell>
          <cell r="K1580">
            <v>138.39</v>
          </cell>
        </row>
        <row r="1581">
          <cell r="I1581" t="str">
            <v>VIAA/2011/1DP/ESF/241</v>
          </cell>
          <cell r="J1581">
            <v>0.5599999999999999</v>
          </cell>
          <cell r="K1581">
            <v>0.5599999999999999</v>
          </cell>
        </row>
        <row r="1582">
          <cell r="I1582" t="str">
            <v>VIAA/2011/1DP/ESF/242</v>
          </cell>
          <cell r="J1582">
            <v>2235.1400000000003</v>
          </cell>
          <cell r="K1582">
            <v>2235.1400000000003</v>
          </cell>
        </row>
        <row r="1583">
          <cell r="I1583" t="str">
            <v>VIAA/2011/1DP/ESF/243</v>
          </cell>
          <cell r="J1583">
            <v>852.37</v>
          </cell>
          <cell r="K1583">
            <v>852.37</v>
          </cell>
        </row>
        <row r="1584">
          <cell r="I1584" t="str">
            <v>VIAA/2011/1DP/ESF/244</v>
          </cell>
          <cell r="J1584">
            <v>705.36</v>
          </cell>
          <cell r="K1584">
            <v>705.36</v>
          </cell>
        </row>
        <row r="1585">
          <cell r="I1585" t="str">
            <v>VIAA/2011/1DP/ESF/245</v>
          </cell>
          <cell r="J1585">
            <v>2.4</v>
          </cell>
          <cell r="K1585">
            <v>2.4</v>
          </cell>
        </row>
        <row r="1586">
          <cell r="I1586" t="str">
            <v>VIAA/2011/1DP/ESF/246</v>
          </cell>
          <cell r="J1586">
            <v>0.05</v>
          </cell>
          <cell r="K1586">
            <v>0.05</v>
          </cell>
        </row>
        <row r="1587">
          <cell r="I1587" t="str">
            <v>VIAA/2011/1DP/ESF/248</v>
          </cell>
          <cell r="J1587">
            <v>368.9</v>
          </cell>
          <cell r="K1587">
            <v>368.9</v>
          </cell>
        </row>
        <row r="1588">
          <cell r="I1588" t="str">
            <v>VIAA/2011/1DP/ESF/255</v>
          </cell>
          <cell r="J1588">
            <v>459.79999999999995</v>
          </cell>
          <cell r="K1588">
            <v>459.79999999999995</v>
          </cell>
        </row>
        <row r="1589">
          <cell r="I1589" t="str">
            <v>VIAA/2011/1DP/ESF/256</v>
          </cell>
          <cell r="J1589">
            <v>1505.6999999999998</v>
          </cell>
          <cell r="K1589">
            <v>1505.6999999999998</v>
          </cell>
        </row>
        <row r="1590">
          <cell r="I1590" t="str">
            <v>VIAA/2011/1DP/ESF/261</v>
          </cell>
          <cell r="J1590">
            <v>4</v>
          </cell>
          <cell r="K1590">
            <v>4</v>
          </cell>
        </row>
        <row r="1591">
          <cell r="I1591" t="str">
            <v>VIAA/2011/1DP/ESF/264</v>
          </cell>
          <cell r="J1591">
            <v>2554.98</v>
          </cell>
          <cell r="K1591">
            <v>2554.98</v>
          </cell>
        </row>
        <row r="1592">
          <cell r="I1592" t="str">
            <v>VIAA/2011/1DP/ESF/265</v>
          </cell>
          <cell r="J1592">
            <v>600</v>
          </cell>
          <cell r="K1592">
            <v>600</v>
          </cell>
        </row>
        <row r="1593">
          <cell r="I1593" t="str">
            <v>VIAA/2011/1DP/ESF/267</v>
          </cell>
          <cell r="J1593">
            <v>148.4</v>
          </cell>
          <cell r="K1593">
            <v>148.4</v>
          </cell>
        </row>
        <row r="1594">
          <cell r="I1594" t="str">
            <v>VIAA/2011/1DP/ESF/269</v>
          </cell>
          <cell r="J1594">
            <v>1420.8400000000001</v>
          </cell>
          <cell r="K1594">
            <v>1420.8400000000001</v>
          </cell>
        </row>
        <row r="1595">
          <cell r="I1595" t="str">
            <v>VIAA/2011/1DP/ESF/273</v>
          </cell>
          <cell r="J1595">
            <v>0.34</v>
          </cell>
          <cell r="K1595">
            <v>0.34</v>
          </cell>
        </row>
        <row r="1596">
          <cell r="I1596" t="str">
            <v>VIAA/2011/1DP/ESF/274</v>
          </cell>
          <cell r="J1596">
            <v>9616.84</v>
          </cell>
          <cell r="K1596">
            <v>9616.84</v>
          </cell>
        </row>
        <row r="1597">
          <cell r="I1597" t="str">
            <v>VIAA/2011/1DP/ESF/275</v>
          </cell>
          <cell r="J1597">
            <v>153.87</v>
          </cell>
          <cell r="K1597">
            <v>153.87</v>
          </cell>
        </row>
        <row r="1598">
          <cell r="I1598" t="str">
            <v>VIAA/2011/1DP/ESF/276</v>
          </cell>
          <cell r="J1598">
            <v>6003.799999999999</v>
          </cell>
          <cell r="K1598">
            <v>6003.799999999999</v>
          </cell>
        </row>
        <row r="1599">
          <cell r="I1599" t="str">
            <v>VIAA/2011/1DP/ESF/283</v>
          </cell>
          <cell r="J1599">
            <v>171</v>
          </cell>
          <cell r="K1599">
            <v>171</v>
          </cell>
        </row>
        <row r="1600">
          <cell r="I1600" t="str">
            <v>VIAA/2011/1DP/ESF/284</v>
          </cell>
          <cell r="J1600">
            <v>41.2</v>
          </cell>
          <cell r="K1600">
            <v>41.2</v>
          </cell>
        </row>
        <row r="1601">
          <cell r="I1601" t="str">
            <v>VIAA/2011/1DP/ESF/285</v>
          </cell>
          <cell r="J1601">
            <v>1040.53</v>
          </cell>
          <cell r="K1601">
            <v>1040.53</v>
          </cell>
        </row>
        <row r="1602">
          <cell r="I1602" t="str">
            <v>VIAA/2011/1DP/ESF/286</v>
          </cell>
          <cell r="J1602">
            <v>927.2</v>
          </cell>
          <cell r="K1602">
            <v>927.2</v>
          </cell>
        </row>
        <row r="1603">
          <cell r="I1603" t="str">
            <v>VIAA/2011/1DP/ESF/287</v>
          </cell>
          <cell r="J1603">
            <v>521.19</v>
          </cell>
          <cell r="K1603">
            <v>521.19</v>
          </cell>
        </row>
        <row r="1604">
          <cell r="I1604" t="str">
            <v>VIAA/2011/1DP/ESF/288A</v>
          </cell>
          <cell r="J1604">
            <v>6204.5</v>
          </cell>
          <cell r="K1604">
            <v>6204.5</v>
          </cell>
        </row>
        <row r="1605">
          <cell r="I1605" t="str">
            <v>VIAA/2011/1DP/ESF/289</v>
          </cell>
          <cell r="J1605">
            <v>72</v>
          </cell>
          <cell r="K1605">
            <v>72</v>
          </cell>
        </row>
        <row r="1606">
          <cell r="I1606" t="str">
            <v>VIAA/2011/1DP/ESF/290</v>
          </cell>
          <cell r="J1606">
            <v>22766.66</v>
          </cell>
          <cell r="K1606">
            <v>22766.66</v>
          </cell>
        </row>
        <row r="1607">
          <cell r="I1607" t="str">
            <v>VIAA/2011/1DP/ESF/290A</v>
          </cell>
          <cell r="J1607">
            <v>4378.4</v>
          </cell>
          <cell r="K1607">
            <v>4378.4</v>
          </cell>
        </row>
        <row r="1608">
          <cell r="I1608" t="str">
            <v>VIAA/2011/1DP/ESF/292</v>
          </cell>
          <cell r="J1608">
            <v>77.06</v>
          </cell>
          <cell r="K1608">
            <v>77.06</v>
          </cell>
        </row>
        <row r="1609">
          <cell r="I1609" t="str">
            <v>VIAA/2011/1DP/ESF/293</v>
          </cell>
          <cell r="J1609">
            <v>2.8</v>
          </cell>
          <cell r="K1609">
            <v>2.8</v>
          </cell>
        </row>
        <row r="1610">
          <cell r="I1610" t="str">
            <v>VIAA/2011/1DP/ESF/294</v>
          </cell>
          <cell r="J1610">
            <v>22.4</v>
          </cell>
          <cell r="K1610">
            <v>22.4</v>
          </cell>
        </row>
        <row r="1611">
          <cell r="I1611" t="str">
            <v>VIAA/2011/1DP/ESF/296</v>
          </cell>
          <cell r="J1611">
            <v>18208.43</v>
          </cell>
          <cell r="K1611">
            <v>18208.43</v>
          </cell>
        </row>
        <row r="1612">
          <cell r="I1612" t="str">
            <v>VIAA/2011/1DP/ESF/300</v>
          </cell>
          <cell r="J1612">
            <v>8837.67</v>
          </cell>
          <cell r="K1612">
            <v>8837.67</v>
          </cell>
        </row>
        <row r="1613">
          <cell r="I1613" t="str">
            <v>VIAA/2011/1DP/ESF/301</v>
          </cell>
          <cell r="J1613">
            <v>12.799999999999999</v>
          </cell>
          <cell r="K1613">
            <v>12.799999999999999</v>
          </cell>
        </row>
        <row r="1614">
          <cell r="I1614" t="str">
            <v>VIAA/2011/1DP/ESF/302</v>
          </cell>
          <cell r="J1614">
            <v>1191.26</v>
          </cell>
          <cell r="K1614">
            <v>1191.26</v>
          </cell>
        </row>
        <row r="1615">
          <cell r="I1615" t="str">
            <v>VIAA/2011/1DP/ESF/304</v>
          </cell>
          <cell r="J1615">
            <v>399.38</v>
          </cell>
          <cell r="K1615">
            <v>399.38</v>
          </cell>
        </row>
        <row r="1616">
          <cell r="I1616" t="str">
            <v>VIAA/2011/1DP/ESF/305</v>
          </cell>
          <cell r="J1616">
            <v>3.98</v>
          </cell>
          <cell r="K1616">
            <v>3.98</v>
          </cell>
        </row>
        <row r="1617">
          <cell r="I1617" t="str">
            <v>VIAA/2011/1DP/ESF/306</v>
          </cell>
          <cell r="J1617">
            <v>4995.28</v>
          </cell>
          <cell r="K1617">
            <v>4995.28</v>
          </cell>
        </row>
        <row r="1618">
          <cell r="I1618" t="str">
            <v>VIAA/2011/1DP/ESF/311</v>
          </cell>
          <cell r="J1618">
            <v>1707.56</v>
          </cell>
          <cell r="K1618">
            <v>1707.56</v>
          </cell>
        </row>
        <row r="1619">
          <cell r="I1619" t="str">
            <v>VIAA/2011/1DP/ESF/312</v>
          </cell>
          <cell r="J1619">
            <v>30.41</v>
          </cell>
          <cell r="K1619">
            <v>30.41</v>
          </cell>
        </row>
        <row r="1620">
          <cell r="I1620" t="str">
            <v>VIAA/2011/1DP/ESF/315</v>
          </cell>
          <cell r="J1620">
            <v>15359.92</v>
          </cell>
          <cell r="K1620">
            <v>15359.92</v>
          </cell>
        </row>
        <row r="1621">
          <cell r="I1621" t="str">
            <v>VIAA/2011/1DP/ESF/316</v>
          </cell>
          <cell r="J1621">
            <v>1925</v>
          </cell>
          <cell r="K1621">
            <v>1925</v>
          </cell>
        </row>
        <row r="1622">
          <cell r="I1622" t="str">
            <v>VIAA/2011/1DP/ESF/317</v>
          </cell>
          <cell r="J1622">
            <v>6132.71</v>
          </cell>
          <cell r="K1622">
            <v>6132.71</v>
          </cell>
        </row>
        <row r="1623">
          <cell r="I1623" t="str">
            <v>VIAA/2011/1DP/ESF/318</v>
          </cell>
          <cell r="J1623">
            <v>3454.82</v>
          </cell>
          <cell r="K1623">
            <v>3454.82</v>
          </cell>
        </row>
        <row r="1624">
          <cell r="I1624" t="str">
            <v>VIAA/2011/1DP/ESF/319</v>
          </cell>
          <cell r="J1624">
            <v>3797.5899999999997</v>
          </cell>
          <cell r="K1624">
            <v>3797.5899999999997</v>
          </cell>
        </row>
        <row r="1625">
          <cell r="I1625" t="str">
            <v>VIAA/2011/1DP/ESF/320</v>
          </cell>
          <cell r="J1625">
            <v>17731.14</v>
          </cell>
          <cell r="K1625">
            <v>17731.14</v>
          </cell>
        </row>
        <row r="1626">
          <cell r="I1626" t="str">
            <v>VIAA/2011/1DP/ESF/321</v>
          </cell>
          <cell r="J1626">
            <v>6862.22</v>
          </cell>
          <cell r="K1626">
            <v>6862.22</v>
          </cell>
        </row>
        <row r="1627">
          <cell r="I1627" t="str">
            <v>VIAA/2011/1DP/ESF/322</v>
          </cell>
          <cell r="J1627">
            <v>200</v>
          </cell>
          <cell r="K1627">
            <v>200</v>
          </cell>
        </row>
        <row r="1628">
          <cell r="I1628" t="str">
            <v>VIAA/2011/1DP/ESF/323</v>
          </cell>
          <cell r="J1628">
            <v>2046.46</v>
          </cell>
          <cell r="K1628">
            <v>2046.46</v>
          </cell>
        </row>
        <row r="1629">
          <cell r="I1629" t="str">
            <v>VIAA/2011/1DP/ESF/325</v>
          </cell>
          <cell r="J1629">
            <v>84.86999999999999</v>
          </cell>
          <cell r="K1629">
            <v>84.86999999999999</v>
          </cell>
        </row>
        <row r="1630">
          <cell r="I1630" t="str">
            <v>VIAA/2011/1DP/ESF/326</v>
          </cell>
          <cell r="J1630">
            <v>21.65</v>
          </cell>
          <cell r="K1630">
            <v>21.65</v>
          </cell>
        </row>
        <row r="1631">
          <cell r="I1631" t="str">
            <v>VIAA/2011/1DP/ESF/327</v>
          </cell>
          <cell r="J1631">
            <v>177.7</v>
          </cell>
          <cell r="K1631">
            <v>177.7</v>
          </cell>
        </row>
        <row r="1632">
          <cell r="I1632" t="str">
            <v>VIAA/2011/1DP/ESF/328</v>
          </cell>
          <cell r="J1632">
            <v>7.26</v>
          </cell>
          <cell r="K1632">
            <v>7.26</v>
          </cell>
        </row>
        <row r="1633">
          <cell r="I1633" t="str">
            <v>VIAA/2011/1DP/ESF/329</v>
          </cell>
          <cell r="J1633">
            <v>1498.21</v>
          </cell>
          <cell r="K1633">
            <v>1498.21</v>
          </cell>
        </row>
        <row r="1634">
          <cell r="I1634" t="str">
            <v>VIAA/2011/1DP/ESF/330</v>
          </cell>
          <cell r="J1634">
            <v>265</v>
          </cell>
          <cell r="K1634">
            <v>265</v>
          </cell>
        </row>
        <row r="1635">
          <cell r="I1635" t="str">
            <v>VIAA/2011/1DP/ESF/331</v>
          </cell>
          <cell r="J1635">
            <v>4880.89</v>
          </cell>
          <cell r="K1635">
            <v>4880.89</v>
          </cell>
        </row>
        <row r="1636">
          <cell r="I1636" t="str">
            <v>VIAA/2011/1DP/ESF/332</v>
          </cell>
          <cell r="J1636">
            <v>5670.04</v>
          </cell>
          <cell r="K1636">
            <v>5670.04</v>
          </cell>
        </row>
        <row r="1637">
          <cell r="I1637" t="str">
            <v>VIAA/2011/1DP/ESF/333</v>
          </cell>
          <cell r="J1637">
            <v>13612.88</v>
          </cell>
          <cell r="K1637">
            <v>13612.88</v>
          </cell>
        </row>
        <row r="1638">
          <cell r="I1638" t="str">
            <v>VIAA/2011/1DP/ESF/334</v>
          </cell>
          <cell r="J1638">
            <v>11486.65</v>
          </cell>
          <cell r="K1638">
            <v>11486.65</v>
          </cell>
        </row>
        <row r="1639">
          <cell r="I1639" t="str">
            <v>VIAA/2011/1DP/ESF/335-A</v>
          </cell>
          <cell r="J1639">
            <v>3785.92</v>
          </cell>
          <cell r="K1639">
            <v>3785.92</v>
          </cell>
        </row>
        <row r="1640">
          <cell r="I1640" t="str">
            <v>VIAA/2011/1DP/ESF/336</v>
          </cell>
          <cell r="J1640">
            <v>4904.33</v>
          </cell>
          <cell r="K1640">
            <v>4904.33</v>
          </cell>
        </row>
        <row r="1641">
          <cell r="I1641" t="str">
            <v>VIAA/2011/1DP/ESF/337</v>
          </cell>
          <cell r="J1641">
            <v>4666.38</v>
          </cell>
          <cell r="K1641">
            <v>4666.38</v>
          </cell>
        </row>
        <row r="1642">
          <cell r="I1642" t="str">
            <v>VIAA/2011/1DP/ESF/338</v>
          </cell>
          <cell r="J1642">
            <v>9480.8</v>
          </cell>
          <cell r="K1642">
            <v>9480.8</v>
          </cell>
        </row>
        <row r="1643">
          <cell r="I1643" t="str">
            <v>VIAA/2011/1DP/ESF/339</v>
          </cell>
          <cell r="J1643">
            <v>17336.68</v>
          </cell>
          <cell r="K1643">
            <v>17336.68</v>
          </cell>
        </row>
        <row r="1644">
          <cell r="I1644" t="str">
            <v>VIAA/2011/1DP/ESF/340</v>
          </cell>
          <cell r="J1644">
            <v>4410</v>
          </cell>
          <cell r="K1644">
            <v>4410</v>
          </cell>
        </row>
        <row r="1645">
          <cell r="I1645" t="str">
            <v>VIAA/2011/1DP/ESF/341</v>
          </cell>
          <cell r="J1645">
            <v>3746.59</v>
          </cell>
          <cell r="K1645">
            <v>3746.59</v>
          </cell>
        </row>
        <row r="1646">
          <cell r="I1646" t="str">
            <v>VIAA/2011/1DP/ESF/342</v>
          </cell>
          <cell r="J1646">
            <v>0.01</v>
          </cell>
          <cell r="K1646">
            <v>0.01</v>
          </cell>
        </row>
        <row r="1647">
          <cell r="I1647" t="str">
            <v>VIAA/2011/1DP/ESF/343</v>
          </cell>
          <cell r="J1647">
            <v>11.15</v>
          </cell>
          <cell r="K1647">
            <v>11.15</v>
          </cell>
        </row>
        <row r="1648">
          <cell r="I1648" t="str">
            <v>VIAA/2011/1DP/ESF/346</v>
          </cell>
          <cell r="J1648">
            <v>1098.1399999999999</v>
          </cell>
          <cell r="K1648">
            <v>1098.1399999999999</v>
          </cell>
        </row>
        <row r="1649">
          <cell r="I1649" t="str">
            <v>VIAA/2011/1DP/ESF/349</v>
          </cell>
          <cell r="J1649">
            <v>296.45</v>
          </cell>
          <cell r="K1649">
            <v>296.45</v>
          </cell>
        </row>
        <row r="1650">
          <cell r="I1650" t="str">
            <v>VIAA/2011/1DP/ESF/352</v>
          </cell>
          <cell r="J1650">
            <v>2447.35</v>
          </cell>
          <cell r="K1650">
            <v>2447.35</v>
          </cell>
        </row>
        <row r="1651">
          <cell r="I1651" t="str">
            <v>VIAA/2011/1DP/ESF/353</v>
          </cell>
          <cell r="J1651">
            <v>2519.74</v>
          </cell>
          <cell r="K1651">
            <v>2519.74</v>
          </cell>
        </row>
        <row r="1652">
          <cell r="I1652" t="str">
            <v>VIAA/2011/1DP/ESF/357</v>
          </cell>
          <cell r="J1652">
            <v>11019.42</v>
          </cell>
          <cell r="K1652">
            <v>11019.42</v>
          </cell>
        </row>
        <row r="1653">
          <cell r="I1653" t="str">
            <v>VIAA/2011/1DP/ESF/358</v>
          </cell>
          <cell r="J1653">
            <v>1498.36</v>
          </cell>
          <cell r="K1653">
            <v>1498.36</v>
          </cell>
        </row>
        <row r="1654">
          <cell r="I1654" t="str">
            <v>VIAA/2011/1DP/ESF/360</v>
          </cell>
          <cell r="J1654">
            <v>116.07000000000016</v>
          </cell>
          <cell r="K1654">
            <v>116.07000000000016</v>
          </cell>
        </row>
        <row r="1655">
          <cell r="I1655" t="str">
            <v>VIAA/2011/1DP/ESF/362</v>
          </cell>
          <cell r="J1655">
            <v>669.07</v>
          </cell>
          <cell r="K1655">
            <v>669.07</v>
          </cell>
        </row>
        <row r="1656">
          <cell r="I1656" t="str">
            <v>VIAA/2011/1DP/ESF/365</v>
          </cell>
          <cell r="J1656">
            <v>3817.25</v>
          </cell>
          <cell r="K1656">
            <v>3817.25</v>
          </cell>
        </row>
        <row r="1657">
          <cell r="I1657" t="str">
            <v>VIAA/2011/1DP/ESF/366</v>
          </cell>
          <cell r="J1657">
            <v>98.91</v>
          </cell>
          <cell r="K1657">
            <v>98.91</v>
          </cell>
        </row>
        <row r="1658">
          <cell r="I1658" t="str">
            <v>VIAA/2011/1DP/ESF/368</v>
          </cell>
          <cell r="J1658">
            <v>857.64</v>
          </cell>
          <cell r="K1658">
            <v>857.64</v>
          </cell>
        </row>
        <row r="1659">
          <cell r="I1659" t="str">
            <v>VIAA/2011/1DP/ESF/369</v>
          </cell>
          <cell r="J1659">
            <v>703.24</v>
          </cell>
          <cell r="K1659">
            <v>703.24</v>
          </cell>
        </row>
        <row r="1660">
          <cell r="I1660" t="str">
            <v>VIAA/2011/1DP/ESF/374</v>
          </cell>
          <cell r="J1660">
            <v>171</v>
          </cell>
          <cell r="K1660">
            <v>171</v>
          </cell>
        </row>
        <row r="1661">
          <cell r="I1661" t="str">
            <v>VIAA/2011/1DP/ESF/375</v>
          </cell>
          <cell r="J1661">
            <v>3393.55</v>
          </cell>
          <cell r="K1661">
            <v>3393.55</v>
          </cell>
        </row>
        <row r="1662">
          <cell r="I1662" t="str">
            <v>VIAA/2011/1DP/ESF/376</v>
          </cell>
          <cell r="J1662">
            <v>114</v>
          </cell>
          <cell r="K1662">
            <v>114</v>
          </cell>
        </row>
        <row r="1663">
          <cell r="I1663" t="str">
            <v>VIAA/2011/1DP/ESF/377</v>
          </cell>
          <cell r="J1663">
            <v>53.61</v>
          </cell>
          <cell r="K1663">
            <v>53.61</v>
          </cell>
        </row>
        <row r="1664">
          <cell r="I1664" t="str">
            <v>VIAA/2011/1DP/ESF/379</v>
          </cell>
          <cell r="J1664">
            <v>0.45</v>
          </cell>
          <cell r="K1664">
            <v>0.45</v>
          </cell>
        </row>
        <row r="1665">
          <cell r="I1665" t="str">
            <v>VIAA/2011/1DP/ESF/380</v>
          </cell>
          <cell r="J1665">
            <v>10063.289999999997</v>
          </cell>
          <cell r="K1665">
            <v>10063.289999999997</v>
          </cell>
        </row>
        <row r="1666">
          <cell r="I1666" t="str">
            <v>VIAA/2011/1DP/ESF/381</v>
          </cell>
          <cell r="J1666">
            <v>134.02</v>
          </cell>
          <cell r="K1666">
            <v>134.02</v>
          </cell>
        </row>
        <row r="1667">
          <cell r="I1667" t="str">
            <v>VIAA/2011/1DP/ESF/384</v>
          </cell>
          <cell r="J1667">
            <v>132.03</v>
          </cell>
          <cell r="K1667">
            <v>132.03</v>
          </cell>
        </row>
        <row r="1668">
          <cell r="I1668" t="str">
            <v>VIAA/2011/1DP/ESF/385</v>
          </cell>
          <cell r="J1668">
            <v>99.02</v>
          </cell>
          <cell r="K1668">
            <v>99.02</v>
          </cell>
        </row>
        <row r="1669">
          <cell r="I1669" t="str">
            <v>VIAA/2011/1DP/ESF/386</v>
          </cell>
          <cell r="J1669">
            <v>136.28</v>
          </cell>
          <cell r="K1669">
            <v>136.28</v>
          </cell>
        </row>
        <row r="1670">
          <cell r="I1670" t="str">
            <v>VIAA/2011/1DP/ESF/387</v>
          </cell>
          <cell r="J1670">
            <v>24.91</v>
          </cell>
          <cell r="K1670">
            <v>24.91</v>
          </cell>
        </row>
        <row r="1671">
          <cell r="I1671" t="str">
            <v>VIAA/2011/1DP/ESF/388</v>
          </cell>
          <cell r="J1671">
            <v>80.2</v>
          </cell>
          <cell r="K1671">
            <v>80.2</v>
          </cell>
        </row>
        <row r="1672">
          <cell r="I1672" t="str">
            <v>VIAA/2011/1DP/ESF/390</v>
          </cell>
          <cell r="J1672">
            <v>21.87</v>
          </cell>
          <cell r="K1672">
            <v>21.87</v>
          </cell>
        </row>
        <row r="1673">
          <cell r="I1673" t="str">
            <v>VIAA/2011/1DP/ESF/391</v>
          </cell>
          <cell r="J1673">
            <v>157.64</v>
          </cell>
          <cell r="K1673">
            <v>157.64</v>
          </cell>
        </row>
        <row r="1674">
          <cell r="I1674" t="str">
            <v>VIAA/2011/1DP/ESF/393</v>
          </cell>
          <cell r="J1674">
            <v>2487.64</v>
          </cell>
          <cell r="K1674">
            <v>2487.64</v>
          </cell>
        </row>
        <row r="1675">
          <cell r="I1675" t="str">
            <v>VIAA/2011/1DP/ESF/394</v>
          </cell>
          <cell r="J1675">
            <v>4676.62</v>
          </cell>
          <cell r="K1675">
            <v>4676.62</v>
          </cell>
        </row>
        <row r="1676">
          <cell r="I1676" t="str">
            <v>VIAA/2011/1DP/ESF/395</v>
          </cell>
          <cell r="J1676">
            <v>1784.75</v>
          </cell>
          <cell r="K1676">
            <v>1784.75</v>
          </cell>
        </row>
        <row r="1677">
          <cell r="I1677" t="str">
            <v>VIAA/2011/1DP/ESF/397</v>
          </cell>
          <cell r="J1677">
            <v>11437.279999999999</v>
          </cell>
          <cell r="K1677">
            <v>11437.279999999999</v>
          </cell>
        </row>
        <row r="1678">
          <cell r="I1678" t="str">
            <v>VIAA/2011/1DP/ESF/400</v>
          </cell>
          <cell r="J1678">
            <v>309.11</v>
          </cell>
          <cell r="K1678">
            <v>309.11</v>
          </cell>
        </row>
        <row r="1679">
          <cell r="I1679" t="str">
            <v>VIAA/2011/1DP/ESF/404</v>
          </cell>
          <cell r="J1679">
            <v>803.28</v>
          </cell>
          <cell r="K1679">
            <v>803.28</v>
          </cell>
        </row>
        <row r="1680">
          <cell r="I1680" t="str">
            <v>VIAA/2011/1DP/ESF/405</v>
          </cell>
          <cell r="J1680">
            <v>538.03</v>
          </cell>
          <cell r="K1680">
            <v>538.03</v>
          </cell>
        </row>
        <row r="1681">
          <cell r="I1681" t="str">
            <v>VIAA/2011/1DP/ESF/406</v>
          </cell>
          <cell r="J1681">
            <v>15415.730000000001</v>
          </cell>
          <cell r="K1681">
            <v>15415.730000000001</v>
          </cell>
        </row>
        <row r="1682">
          <cell r="I1682" t="str">
            <v>VIAA/2011/1DP/ESF/407</v>
          </cell>
          <cell r="J1682">
            <v>5697.76</v>
          </cell>
          <cell r="K1682">
            <v>5697.76</v>
          </cell>
        </row>
        <row r="1683">
          <cell r="I1683" t="str">
            <v>VIAA/2011/1DP/ESF/408</v>
          </cell>
          <cell r="J1683">
            <v>817.48</v>
          </cell>
          <cell r="K1683">
            <v>817.48</v>
          </cell>
        </row>
        <row r="1684">
          <cell r="I1684" t="str">
            <v>VIAA/2011/1DP/ESF/411</v>
          </cell>
          <cell r="J1684">
            <v>0</v>
          </cell>
          <cell r="K1684">
            <v>0</v>
          </cell>
        </row>
        <row r="1685">
          <cell r="I1685" t="str">
            <v>VIAA/2011/1DP/ESF/412</v>
          </cell>
          <cell r="J1685">
            <v>399.75999999999976</v>
          </cell>
          <cell r="K1685">
            <v>399.75999999999976</v>
          </cell>
        </row>
        <row r="1686">
          <cell r="I1686" t="str">
            <v>VIAA/2011/1DP/ESF/413</v>
          </cell>
          <cell r="J1686">
            <v>747.47</v>
          </cell>
          <cell r="K1686">
            <v>747.47</v>
          </cell>
        </row>
        <row r="1687">
          <cell r="I1687" t="str">
            <v>VIAA/2011/1DP/ESF/415</v>
          </cell>
          <cell r="J1687">
            <v>479.58</v>
          </cell>
          <cell r="K1687">
            <v>479.58</v>
          </cell>
        </row>
        <row r="1688">
          <cell r="I1688" t="str">
            <v>VIAA/2011/1DP/ESF/417</v>
          </cell>
          <cell r="J1688">
            <v>1.32</v>
          </cell>
          <cell r="K1688">
            <v>1.32</v>
          </cell>
        </row>
        <row r="1689">
          <cell r="I1689" t="str">
            <v>VIAA/2011/1DP/ESF/418</v>
          </cell>
          <cell r="J1689">
            <v>1606.95</v>
          </cell>
          <cell r="K1689">
            <v>1606.95</v>
          </cell>
        </row>
        <row r="1690">
          <cell r="I1690" t="str">
            <v>VIAA/2011/1DP/ESF/421</v>
          </cell>
          <cell r="J1690">
            <v>917.1500000000001</v>
          </cell>
          <cell r="K1690">
            <v>917.1500000000001</v>
          </cell>
        </row>
        <row r="1691">
          <cell r="I1691" t="str">
            <v>VIAA/2011/1DP/ESF/423</v>
          </cell>
          <cell r="J1691">
            <v>280</v>
          </cell>
          <cell r="K1691">
            <v>280</v>
          </cell>
        </row>
        <row r="1692">
          <cell r="I1692" t="str">
            <v>VIAA/2011/1DP/ESF/426</v>
          </cell>
          <cell r="J1692">
            <v>694.87</v>
          </cell>
          <cell r="K1692">
            <v>694.87</v>
          </cell>
        </row>
        <row r="1693">
          <cell r="I1693" t="str">
            <v>VIAA/2011/1DP/ESF/431</v>
          </cell>
          <cell r="J1693">
            <v>5558.49</v>
          </cell>
          <cell r="K1693">
            <v>5558.49</v>
          </cell>
        </row>
        <row r="1694">
          <cell r="I1694" t="str">
            <v>VIAA/2011/1DP/ESF/432</v>
          </cell>
          <cell r="J1694">
            <v>16544.02</v>
          </cell>
          <cell r="K1694">
            <v>16544.02</v>
          </cell>
        </row>
        <row r="1695">
          <cell r="I1695" t="str">
            <v>VIAA/2011/1DP/ESF/433</v>
          </cell>
          <cell r="J1695">
            <v>28695.89</v>
          </cell>
          <cell r="K1695">
            <v>28695.89</v>
          </cell>
        </row>
        <row r="1696">
          <cell r="I1696" t="str">
            <v>VIAA/2011/1DP/ESF/434</v>
          </cell>
          <cell r="J1696">
            <v>10.23</v>
          </cell>
          <cell r="K1696">
            <v>10.23</v>
          </cell>
        </row>
        <row r="1697">
          <cell r="I1697" t="str">
            <v>VIAA/2011/1DP/ESF/435</v>
          </cell>
          <cell r="J1697">
            <v>46225.86</v>
          </cell>
          <cell r="K1697">
            <v>46225.86</v>
          </cell>
        </row>
        <row r="1698">
          <cell r="I1698" t="str">
            <v>VIAA/2011/1DP/ESF/436</v>
          </cell>
          <cell r="J1698">
            <v>25499.9</v>
          </cell>
          <cell r="K1698">
            <v>25499.9</v>
          </cell>
        </row>
        <row r="1699">
          <cell r="I1699" t="str">
            <v>VIAA/2011/1DP/ESF/438</v>
          </cell>
          <cell r="J1699">
            <v>4929.26</v>
          </cell>
          <cell r="K1699">
            <v>4929.26</v>
          </cell>
        </row>
        <row r="1700">
          <cell r="I1700" t="str">
            <v>VIAA/2011/1DP/ESF/440</v>
          </cell>
          <cell r="J1700">
            <v>83</v>
          </cell>
          <cell r="K1700">
            <v>83</v>
          </cell>
        </row>
        <row r="1701">
          <cell r="I1701" t="str">
            <v>VIAA/2011/1DP/ESF/443</v>
          </cell>
          <cell r="J1701">
            <v>47.06</v>
          </cell>
          <cell r="K1701">
            <v>47.06</v>
          </cell>
        </row>
        <row r="1702">
          <cell r="I1702" t="str">
            <v>VIAA/2011/1DP/ESF/444</v>
          </cell>
          <cell r="J1702">
            <v>753.87</v>
          </cell>
          <cell r="K1702">
            <v>753.87</v>
          </cell>
        </row>
        <row r="1703">
          <cell r="I1703" t="str">
            <v>VIAA/2011/1DP/ESF/45</v>
          </cell>
          <cell r="J1703">
            <v>18.990000000000002</v>
          </cell>
          <cell r="K1703">
            <v>18.990000000000002</v>
          </cell>
        </row>
        <row r="1704">
          <cell r="I1704" t="str">
            <v>VIAA/2011/1DP/ESF/451</v>
          </cell>
          <cell r="J1704">
            <v>121.65</v>
          </cell>
          <cell r="K1704">
            <v>121.65</v>
          </cell>
        </row>
        <row r="1705">
          <cell r="I1705" t="str">
            <v>VIAA/2011/1DP/ESF/453</v>
          </cell>
          <cell r="J1705">
            <v>3</v>
          </cell>
          <cell r="K1705">
            <v>3</v>
          </cell>
        </row>
        <row r="1706">
          <cell r="I1706" t="str">
            <v>VIAA/2011/1DP/ESF/456</v>
          </cell>
          <cell r="J1706">
            <v>13.52</v>
          </cell>
          <cell r="K1706">
            <v>13.52</v>
          </cell>
        </row>
        <row r="1707">
          <cell r="I1707" t="str">
            <v>VIAA/2011/1DP/ESF/457</v>
          </cell>
          <cell r="J1707">
            <v>150.77</v>
          </cell>
          <cell r="K1707">
            <v>150.77</v>
          </cell>
        </row>
        <row r="1708">
          <cell r="I1708" t="str">
            <v>VIAA/2011/1DP/ESF/458</v>
          </cell>
          <cell r="J1708">
            <v>67.13</v>
          </cell>
          <cell r="K1708">
            <v>67.13</v>
          </cell>
        </row>
        <row r="1709">
          <cell r="I1709" t="str">
            <v>VIAA/2011/1DP/ESF/462</v>
          </cell>
          <cell r="J1709">
            <v>9.97</v>
          </cell>
          <cell r="K1709">
            <v>9.97</v>
          </cell>
        </row>
        <row r="1710">
          <cell r="I1710" t="str">
            <v>VIAA/2011/1DP/ESF/463</v>
          </cell>
          <cell r="J1710">
            <v>7927.53</v>
          </cell>
          <cell r="K1710">
            <v>7927.53</v>
          </cell>
        </row>
        <row r="1711">
          <cell r="I1711" t="str">
            <v>VIAA/2011/1DP/ESF/465</v>
          </cell>
          <cell r="J1711">
            <v>237</v>
          </cell>
          <cell r="K1711">
            <v>237</v>
          </cell>
        </row>
        <row r="1712">
          <cell r="I1712" t="str">
            <v>VIAA/2011/1DP/ESF/466</v>
          </cell>
          <cell r="J1712">
            <v>165.16</v>
          </cell>
          <cell r="K1712">
            <v>165.16</v>
          </cell>
        </row>
        <row r="1713">
          <cell r="I1713" t="str">
            <v>VIAA/2011/1DP/ESF/467</v>
          </cell>
          <cell r="J1713">
            <v>21.05</v>
          </cell>
          <cell r="K1713">
            <v>21.05</v>
          </cell>
        </row>
        <row r="1714">
          <cell r="I1714" t="str">
            <v>VIAA/2011/1DP/ESF/47</v>
          </cell>
          <cell r="J1714">
            <v>121.06</v>
          </cell>
          <cell r="K1714">
            <v>121.06</v>
          </cell>
        </row>
        <row r="1715">
          <cell r="I1715" t="str">
            <v>VIAA/2011/1DP/ESF/471</v>
          </cell>
          <cell r="J1715">
            <v>0.41</v>
          </cell>
          <cell r="K1715">
            <v>0.41</v>
          </cell>
        </row>
        <row r="1716">
          <cell r="I1716" t="str">
            <v>VIAA/2011/1DP/ESF/475</v>
          </cell>
          <cell r="J1716">
            <v>2</v>
          </cell>
          <cell r="K1716">
            <v>2</v>
          </cell>
        </row>
        <row r="1717">
          <cell r="I1717" t="str">
            <v>VIAA/2011/1DP/ESF/477</v>
          </cell>
          <cell r="J1717">
            <v>31057.97</v>
          </cell>
          <cell r="K1717">
            <v>31057.97</v>
          </cell>
        </row>
        <row r="1718">
          <cell r="I1718" t="str">
            <v>VIAA/2011/1DP/ESF/479</v>
          </cell>
          <cell r="J1718">
            <v>388.19</v>
          </cell>
          <cell r="K1718">
            <v>388.19</v>
          </cell>
        </row>
        <row r="1719">
          <cell r="I1719" t="str">
            <v>VIAA/2011/1DP/ESF/481</v>
          </cell>
          <cell r="J1719">
            <v>4.8</v>
          </cell>
          <cell r="K1719">
            <v>4.8</v>
          </cell>
        </row>
        <row r="1720">
          <cell r="I1720" t="str">
            <v>VIAA/2011/1DP/ESF/483</v>
          </cell>
          <cell r="J1720">
            <v>72.19</v>
          </cell>
          <cell r="K1720">
            <v>72.19</v>
          </cell>
        </row>
        <row r="1721">
          <cell r="I1721" t="str">
            <v>VIAA/2011/1DP/ESF/484</v>
          </cell>
          <cell r="J1721">
            <v>540.59</v>
          </cell>
          <cell r="K1721">
            <v>540.59</v>
          </cell>
        </row>
        <row r="1722">
          <cell r="I1722" t="str">
            <v>VIAA/2011/1DP/ESF/485</v>
          </cell>
          <cell r="J1722">
            <v>34.5</v>
          </cell>
          <cell r="K1722">
            <v>34.5</v>
          </cell>
        </row>
        <row r="1723">
          <cell r="I1723" t="str">
            <v>VIAA/2011/1DP/ESF/487</v>
          </cell>
          <cell r="J1723">
            <v>23</v>
          </cell>
          <cell r="K1723">
            <v>23</v>
          </cell>
        </row>
        <row r="1724">
          <cell r="I1724" t="str">
            <v>VIAA/2011/1DP/ESF/488</v>
          </cell>
          <cell r="J1724">
            <v>147.21</v>
          </cell>
          <cell r="K1724">
            <v>147.21</v>
          </cell>
        </row>
        <row r="1725">
          <cell r="I1725" t="str">
            <v>VIAA/2011/1DP/ESF/489</v>
          </cell>
          <cell r="J1725">
            <v>15140.460000000001</v>
          </cell>
          <cell r="K1725">
            <v>15140.460000000001</v>
          </cell>
        </row>
        <row r="1726">
          <cell r="I1726" t="str">
            <v>VIAA/2011/1DP/ESF/49</v>
          </cell>
          <cell r="J1726">
            <v>99.27000000000001</v>
          </cell>
          <cell r="K1726">
            <v>99.27000000000001</v>
          </cell>
        </row>
        <row r="1727">
          <cell r="I1727" t="str">
            <v>VIAA/2011/1DP/ESF/494</v>
          </cell>
          <cell r="J1727">
            <v>3979.8</v>
          </cell>
          <cell r="K1727">
            <v>3979.8</v>
          </cell>
        </row>
        <row r="1728">
          <cell r="I1728" t="str">
            <v>VIAA/2011/1DP/ESF/495</v>
          </cell>
          <cell r="J1728">
            <v>256.34</v>
          </cell>
          <cell r="K1728">
            <v>256.34</v>
          </cell>
        </row>
        <row r="1729">
          <cell r="I1729" t="str">
            <v>VIAA/2011/1DP/ESF/496</v>
          </cell>
          <cell r="J1729">
            <v>354.13</v>
          </cell>
          <cell r="K1729">
            <v>354.13</v>
          </cell>
        </row>
        <row r="1730">
          <cell r="I1730" t="str">
            <v>VIAA/2011/1DP/ESF/497</v>
          </cell>
          <cell r="J1730">
            <v>1823.31</v>
          </cell>
          <cell r="K1730">
            <v>1823.31</v>
          </cell>
        </row>
        <row r="1731">
          <cell r="I1731" t="str">
            <v>VIAA/2011/1DP/ESF/498</v>
          </cell>
          <cell r="J1731">
            <v>9.639999999999999</v>
          </cell>
          <cell r="K1731">
            <v>9.639999999999999</v>
          </cell>
        </row>
        <row r="1732">
          <cell r="I1732" t="str">
            <v>VIAA/2011/1DP/ESF/50</v>
          </cell>
          <cell r="J1732">
            <v>607.34</v>
          </cell>
          <cell r="K1732">
            <v>607.34</v>
          </cell>
        </row>
        <row r="1733">
          <cell r="I1733" t="str">
            <v>VIAA/2011/1DP/ESF/504</v>
          </cell>
          <cell r="J1733">
            <v>4151.530000000001</v>
          </cell>
          <cell r="K1733">
            <v>4151.530000000001</v>
          </cell>
        </row>
        <row r="1734">
          <cell r="I1734" t="str">
            <v>VIAA/2011/1DP/ESF/505</v>
          </cell>
          <cell r="J1734">
            <v>512.27</v>
          </cell>
          <cell r="K1734">
            <v>512.27</v>
          </cell>
        </row>
        <row r="1735">
          <cell r="I1735" t="str">
            <v>VIAA/2011/1DP/ESF/506</v>
          </cell>
          <cell r="J1735">
            <v>4570.53</v>
          </cell>
          <cell r="K1735">
            <v>4570.53</v>
          </cell>
        </row>
        <row r="1736">
          <cell r="I1736" t="str">
            <v>VIAA/2011/1DP/ESF/507</v>
          </cell>
          <cell r="J1736">
            <v>1180.02</v>
          </cell>
          <cell r="K1736">
            <v>1180.02</v>
          </cell>
        </row>
        <row r="1737">
          <cell r="I1737" t="str">
            <v>VIAA/2011/1DP/ESF/511</v>
          </cell>
          <cell r="J1737">
            <v>131.14999999999998</v>
          </cell>
          <cell r="K1737">
            <v>131.14999999999998</v>
          </cell>
        </row>
        <row r="1738">
          <cell r="I1738" t="str">
            <v>VIAA/2011/1DP/ESF/52</v>
          </cell>
          <cell r="J1738">
            <v>291.29</v>
          </cell>
          <cell r="K1738">
            <v>291.29</v>
          </cell>
        </row>
        <row r="1739">
          <cell r="I1739" t="str">
            <v>VIAA/2011/1DP/ESF/55</v>
          </cell>
          <cell r="J1739">
            <v>204.28</v>
          </cell>
          <cell r="K1739">
            <v>204.28</v>
          </cell>
        </row>
        <row r="1740">
          <cell r="I1740" t="str">
            <v>VIAA/2011/1DP/ESF/56</v>
          </cell>
          <cell r="J1740">
            <v>13.479999999999999</v>
          </cell>
          <cell r="K1740">
            <v>13.479999999999999</v>
          </cell>
        </row>
        <row r="1741">
          <cell r="I1741" t="str">
            <v>VIAA/2011/2DP/ERAF/121</v>
          </cell>
          <cell r="J1741">
            <v>362.71</v>
          </cell>
          <cell r="K1741">
            <v>362.71</v>
          </cell>
        </row>
        <row r="1742">
          <cell r="I1742" t="str">
            <v>VIAA/2011/2DP/ERAF/134</v>
          </cell>
          <cell r="J1742">
            <v>2.2</v>
          </cell>
          <cell r="K1742">
            <v>2.2</v>
          </cell>
        </row>
        <row r="1743">
          <cell r="I1743" t="str">
            <v>VIAA/2011/2DP/ERAF/138</v>
          </cell>
          <cell r="J1743">
            <v>184.83</v>
          </cell>
          <cell r="K1743">
            <v>184.83</v>
          </cell>
        </row>
        <row r="1744">
          <cell r="I1744" t="str">
            <v>VIAA/2011/2DP/ERAF/195</v>
          </cell>
          <cell r="J1744">
            <v>22.99</v>
          </cell>
          <cell r="K1744">
            <v>22.99</v>
          </cell>
        </row>
        <row r="1745">
          <cell r="I1745" t="str">
            <v>VIAA/2011/2DP/ERAF/206</v>
          </cell>
          <cell r="J1745">
            <v>0.98</v>
          </cell>
          <cell r="K1745">
            <v>0.98</v>
          </cell>
        </row>
        <row r="1746">
          <cell r="I1746" t="str">
            <v>VIAA/2011/2DP/ERAF/209</v>
          </cell>
          <cell r="J1746">
            <v>1134.5500000000002</v>
          </cell>
          <cell r="K1746">
            <v>1134.5500000000002</v>
          </cell>
        </row>
        <row r="1747">
          <cell r="I1747" t="str">
            <v>VIAA/2011/2DP/ERAF/216</v>
          </cell>
          <cell r="J1747">
            <v>118.32</v>
          </cell>
          <cell r="K1747">
            <v>118.32</v>
          </cell>
        </row>
        <row r="1748">
          <cell r="I1748" t="str">
            <v>VIAA/2011/2DP/ERAF/218</v>
          </cell>
          <cell r="J1748">
            <v>281.75</v>
          </cell>
          <cell r="K1748">
            <v>281.75</v>
          </cell>
        </row>
        <row r="1749">
          <cell r="I1749" t="str">
            <v>VIAA/2011/2DP/ERAF/219</v>
          </cell>
          <cell r="J1749">
            <v>16395.64</v>
          </cell>
          <cell r="K1749">
            <v>16395.64</v>
          </cell>
        </row>
        <row r="1750">
          <cell r="I1750" t="str">
            <v>VIAA/2011/2DP/ERAF/222</v>
          </cell>
          <cell r="J1750">
            <v>0.01</v>
          </cell>
          <cell r="K1750">
            <v>0.01</v>
          </cell>
        </row>
        <row r="1751">
          <cell r="I1751" t="str">
            <v>VIAA/2011/2DP/ERAF/231</v>
          </cell>
          <cell r="J1751">
            <v>2404.94</v>
          </cell>
          <cell r="K1751">
            <v>2404.94</v>
          </cell>
        </row>
        <row r="1752">
          <cell r="I1752" t="str">
            <v>VIAA/2011/2DP/ERAF/232</v>
          </cell>
          <cell r="J1752">
            <v>44.67</v>
          </cell>
          <cell r="K1752">
            <v>44.67</v>
          </cell>
        </row>
        <row r="1753">
          <cell r="I1753" t="str">
            <v>VIAA/2011/2DP/ERAF/233</v>
          </cell>
          <cell r="J1753">
            <v>12.92</v>
          </cell>
          <cell r="K1753">
            <v>12.92</v>
          </cell>
        </row>
        <row r="1754">
          <cell r="I1754" t="str">
            <v>VIAA/2011/2DP/ERAF/247</v>
          </cell>
          <cell r="J1754">
            <v>9.24</v>
          </cell>
          <cell r="K1754">
            <v>9.24</v>
          </cell>
        </row>
        <row r="1755">
          <cell r="I1755" t="str">
            <v>VIAA/2011/2DP/ERAF/254</v>
          </cell>
          <cell r="J1755">
            <v>13.97</v>
          </cell>
          <cell r="K1755">
            <v>13.97</v>
          </cell>
        </row>
        <row r="1756">
          <cell r="I1756" t="str">
            <v>VIAA/2011/2DP/ERAF/258</v>
          </cell>
          <cell r="J1756">
            <v>384.33</v>
          </cell>
          <cell r="K1756">
            <v>384.33</v>
          </cell>
        </row>
        <row r="1757">
          <cell r="I1757" t="str">
            <v>VIAA/2011/2DP/ERAF/263</v>
          </cell>
          <cell r="J1757">
            <v>4386.69</v>
          </cell>
          <cell r="K1757">
            <v>4386.69</v>
          </cell>
        </row>
        <row r="1758">
          <cell r="I1758" t="str">
            <v>VIAA/2011/2DP/ERAF/270</v>
          </cell>
          <cell r="J1758">
            <v>5.5</v>
          </cell>
          <cell r="K1758">
            <v>5.5</v>
          </cell>
        </row>
        <row r="1759">
          <cell r="I1759" t="str">
            <v>VIAA/2011/2DP/ERAF/277</v>
          </cell>
          <cell r="J1759">
            <v>2.16</v>
          </cell>
          <cell r="K1759">
            <v>2.16</v>
          </cell>
        </row>
        <row r="1760">
          <cell r="I1760" t="str">
            <v>VIAA/2011/2DP/ERAF/280</v>
          </cell>
          <cell r="J1760">
            <v>3.7</v>
          </cell>
          <cell r="K1760">
            <v>3.7</v>
          </cell>
        </row>
        <row r="1761">
          <cell r="I1761" t="str">
            <v>VIAA/2011/2DP/ERAF/287A</v>
          </cell>
          <cell r="J1761">
            <v>13181.41</v>
          </cell>
          <cell r="K1761">
            <v>13181.41</v>
          </cell>
        </row>
        <row r="1762">
          <cell r="I1762" t="str">
            <v>VIAA/2011/2DP/ERAF/291</v>
          </cell>
          <cell r="J1762">
            <v>0</v>
          </cell>
          <cell r="K1762">
            <v>0</v>
          </cell>
        </row>
        <row r="1763">
          <cell r="I1763" t="str">
            <v>VIAA/2011/2DP/ERAF/295</v>
          </cell>
          <cell r="J1763">
            <v>21.51</v>
          </cell>
          <cell r="K1763">
            <v>21.51</v>
          </cell>
        </row>
        <row r="1764">
          <cell r="I1764" t="str">
            <v>VIAA/2011/2DP/ERAF/297</v>
          </cell>
          <cell r="J1764">
            <v>2286.7299999999996</v>
          </cell>
          <cell r="K1764">
            <v>2286.7299999999996</v>
          </cell>
        </row>
        <row r="1765">
          <cell r="I1765" t="str">
            <v>VIAA/2011/2DP/ERAF/298</v>
          </cell>
          <cell r="J1765">
            <v>3573.7599999999998</v>
          </cell>
          <cell r="K1765">
            <v>3573.7599999999998</v>
          </cell>
        </row>
        <row r="1766">
          <cell r="I1766" t="str">
            <v>VIAA/2011/2DP/ERAF/299</v>
          </cell>
          <cell r="J1766">
            <v>1589.85</v>
          </cell>
          <cell r="K1766">
            <v>1589.85</v>
          </cell>
        </row>
        <row r="1767">
          <cell r="I1767" t="str">
            <v>VIAA/2011/2DP/ERAF/309</v>
          </cell>
          <cell r="J1767">
            <v>1491.35</v>
          </cell>
          <cell r="K1767">
            <v>1491.35</v>
          </cell>
        </row>
        <row r="1768">
          <cell r="I1768" t="str">
            <v>VIAA/2011/2DP/ERAF/313</v>
          </cell>
          <cell r="J1768">
            <v>124.43</v>
          </cell>
          <cell r="K1768">
            <v>124.43</v>
          </cell>
        </row>
        <row r="1769">
          <cell r="I1769" t="str">
            <v>VIAA/2011/2DP/ERAF/314</v>
          </cell>
          <cell r="J1769">
            <v>12114.69</v>
          </cell>
          <cell r="K1769">
            <v>12114.69</v>
          </cell>
        </row>
        <row r="1770">
          <cell r="I1770" t="str">
            <v>VIAA/2011/2DP/ERAF/324</v>
          </cell>
          <cell r="J1770">
            <v>384.51</v>
          </cell>
          <cell r="K1770">
            <v>384.51</v>
          </cell>
        </row>
        <row r="1771">
          <cell r="I1771" t="str">
            <v>VIAA/2011/2DP/ERAF/333-B</v>
          </cell>
          <cell r="J1771">
            <v>245.70000000000002</v>
          </cell>
          <cell r="K1771">
            <v>245.70000000000002</v>
          </cell>
        </row>
        <row r="1772">
          <cell r="I1772" t="str">
            <v>VIAA/2011/2DP/ERAF/345</v>
          </cell>
          <cell r="J1772">
            <v>304.13</v>
          </cell>
          <cell r="K1772">
            <v>304.13</v>
          </cell>
        </row>
        <row r="1773">
          <cell r="I1773" t="str">
            <v>VIAA/2011/2DP/ERAF/348</v>
          </cell>
          <cell r="J1773">
            <v>0.5800000000000001</v>
          </cell>
          <cell r="K1773">
            <v>0.5800000000000001</v>
          </cell>
        </row>
        <row r="1774">
          <cell r="I1774" t="str">
            <v>VIAA/2011/2DP/ERAF/350</v>
          </cell>
          <cell r="J1774">
            <v>1230.75</v>
          </cell>
          <cell r="K1774">
            <v>1230.75</v>
          </cell>
        </row>
        <row r="1775">
          <cell r="I1775" t="str">
            <v>VIAA/2011/2DP/ERAF/355</v>
          </cell>
          <cell r="J1775">
            <v>871.2</v>
          </cell>
          <cell r="K1775">
            <v>871.2</v>
          </cell>
        </row>
        <row r="1776">
          <cell r="I1776" t="str">
            <v>VIAA/2011/2DP/ERAF/356</v>
          </cell>
          <cell r="J1776">
            <v>347.09000000000003</v>
          </cell>
          <cell r="K1776">
            <v>347.09000000000003</v>
          </cell>
        </row>
        <row r="1777">
          <cell r="I1777" t="str">
            <v>VIAA/2011/2DP/ERAF/359</v>
          </cell>
          <cell r="J1777">
            <v>13.04</v>
          </cell>
          <cell r="K1777">
            <v>13.04</v>
          </cell>
        </row>
        <row r="1778">
          <cell r="I1778" t="str">
            <v>VIAA/2011/2DP/ERAF/361</v>
          </cell>
          <cell r="J1778">
            <v>77.3</v>
          </cell>
          <cell r="K1778">
            <v>77.3</v>
          </cell>
        </row>
        <row r="1779">
          <cell r="I1779" t="str">
            <v>VIAA/2011/2DP/ERAF/363</v>
          </cell>
          <cell r="J1779">
            <v>5.44</v>
          </cell>
          <cell r="K1779">
            <v>5.44</v>
          </cell>
        </row>
        <row r="1780">
          <cell r="I1780" t="str">
            <v>VIAA/2011/2DP/ERAF/364</v>
          </cell>
          <cell r="J1780">
            <v>114.77</v>
          </cell>
          <cell r="K1780">
            <v>114.77</v>
          </cell>
        </row>
        <row r="1781">
          <cell r="I1781" t="str">
            <v>VIAA/2011/2DP/ERAF/370</v>
          </cell>
          <cell r="J1781">
            <v>12.739999999999998</v>
          </cell>
          <cell r="K1781">
            <v>12.739999999999998</v>
          </cell>
        </row>
        <row r="1782">
          <cell r="I1782" t="str">
            <v>VIAA/2011/2DP/ERAF/371</v>
          </cell>
          <cell r="J1782">
            <v>120.36000000000001</v>
          </cell>
          <cell r="K1782">
            <v>120.36000000000001</v>
          </cell>
        </row>
        <row r="1783">
          <cell r="I1783" t="str">
            <v>VIAA/2011/2DP/ERAF/372</v>
          </cell>
          <cell r="J1783">
            <v>7</v>
          </cell>
          <cell r="K1783">
            <v>7</v>
          </cell>
        </row>
        <row r="1784">
          <cell r="I1784" t="str">
            <v>VIAA/2011/2DP/ERAF/373</v>
          </cell>
          <cell r="J1784">
            <v>175.21</v>
          </cell>
          <cell r="K1784">
            <v>175.21</v>
          </cell>
        </row>
        <row r="1785">
          <cell r="I1785" t="str">
            <v>VIAA/2011/2DP/ERAF/378</v>
          </cell>
          <cell r="J1785">
            <v>466.87</v>
          </cell>
          <cell r="K1785">
            <v>466.87</v>
          </cell>
        </row>
        <row r="1786">
          <cell r="I1786" t="str">
            <v>VIAA/2011/2DP/ERAF/382</v>
          </cell>
          <cell r="J1786">
            <v>240.85</v>
          </cell>
          <cell r="K1786">
            <v>240.85</v>
          </cell>
        </row>
        <row r="1787">
          <cell r="I1787" t="str">
            <v>VIAA/2011/2DP/ERAF/383</v>
          </cell>
          <cell r="J1787">
            <v>4010.95</v>
          </cell>
          <cell r="K1787">
            <v>4010.95</v>
          </cell>
        </row>
        <row r="1788">
          <cell r="I1788" t="str">
            <v>VIAA/2011/2DP/ERAF/396</v>
          </cell>
          <cell r="J1788">
            <v>516.75</v>
          </cell>
          <cell r="K1788">
            <v>516.75</v>
          </cell>
        </row>
        <row r="1789">
          <cell r="I1789" t="str">
            <v>VIAA/2011/2DP/ERAF/398</v>
          </cell>
          <cell r="J1789">
            <v>2505.27</v>
          </cell>
          <cell r="K1789">
            <v>2505.27</v>
          </cell>
        </row>
        <row r="1790">
          <cell r="I1790" t="str">
            <v>VIAA/2011/2DP/ERAF/401</v>
          </cell>
          <cell r="J1790">
            <v>317.37</v>
          </cell>
          <cell r="K1790">
            <v>317.37</v>
          </cell>
        </row>
        <row r="1791">
          <cell r="I1791" t="str">
            <v>VIAA/2011/2DP/ERAF/402</v>
          </cell>
          <cell r="J1791">
            <v>4316.3</v>
          </cell>
          <cell r="K1791">
            <v>4316.3</v>
          </cell>
        </row>
        <row r="1792">
          <cell r="I1792" t="str">
            <v>VIAA/2011/2DP/ERAF/403</v>
          </cell>
          <cell r="J1792">
            <v>37.97</v>
          </cell>
          <cell r="K1792">
            <v>37.97</v>
          </cell>
        </row>
        <row r="1793">
          <cell r="I1793" t="str">
            <v>VIAA/2011/2DP/ERAF/409</v>
          </cell>
          <cell r="J1793">
            <v>133.14</v>
          </cell>
          <cell r="K1793">
            <v>133.14</v>
          </cell>
        </row>
        <row r="1794">
          <cell r="I1794" t="str">
            <v>VIAA/2011/2DP/ERAF/410</v>
          </cell>
          <cell r="J1794">
            <v>102.06</v>
          </cell>
          <cell r="K1794">
            <v>102.06</v>
          </cell>
        </row>
        <row r="1795">
          <cell r="I1795" t="str">
            <v>VIAA/2011/2DP/ERAF/416</v>
          </cell>
          <cell r="J1795">
            <v>42.62</v>
          </cell>
          <cell r="K1795">
            <v>42.62</v>
          </cell>
        </row>
        <row r="1796">
          <cell r="I1796" t="str">
            <v>VIAA/2011/2DP/ERAF/420</v>
          </cell>
          <cell r="J1796">
            <v>235.64</v>
          </cell>
          <cell r="K1796">
            <v>235.64</v>
          </cell>
        </row>
        <row r="1797">
          <cell r="I1797" t="str">
            <v>VIAA/2011/2DP/ERAF/422</v>
          </cell>
          <cell r="J1797">
            <v>24.82</v>
          </cell>
          <cell r="K1797">
            <v>24.82</v>
          </cell>
        </row>
        <row r="1798">
          <cell r="I1798" t="str">
            <v>VIAA/2011/2DP/ERAF/424</v>
          </cell>
          <cell r="J1798">
            <v>59.56</v>
          </cell>
          <cell r="K1798">
            <v>59.56</v>
          </cell>
        </row>
        <row r="1799">
          <cell r="I1799" t="str">
            <v>VIAA/2011/2DP/ERAF/425</v>
          </cell>
          <cell r="J1799">
            <v>85</v>
          </cell>
          <cell r="K1799">
            <v>85</v>
          </cell>
        </row>
        <row r="1800">
          <cell r="I1800" t="str">
            <v>VIAA/2011/2DP/ERAF/428</v>
          </cell>
          <cell r="J1800">
            <v>9975</v>
          </cell>
          <cell r="K1800">
            <v>9975</v>
          </cell>
        </row>
        <row r="1801">
          <cell r="I1801" t="str">
            <v>VIAA/2011/2DP/ERAF/429</v>
          </cell>
          <cell r="J1801">
            <v>1796.31</v>
          </cell>
          <cell r="K1801">
            <v>1796.31</v>
          </cell>
        </row>
        <row r="1802">
          <cell r="I1802" t="str">
            <v>VIAA/2011/2DP/ERAF/430</v>
          </cell>
          <cell r="J1802">
            <v>204.82</v>
          </cell>
          <cell r="K1802">
            <v>204.82</v>
          </cell>
        </row>
        <row r="1803">
          <cell r="I1803" t="str">
            <v>VIAA/2011/2DP/ERAF/437</v>
          </cell>
          <cell r="J1803">
            <v>1417.78</v>
          </cell>
          <cell r="K1803">
            <v>1417.78</v>
          </cell>
        </row>
        <row r="1804">
          <cell r="I1804" t="str">
            <v>VIAA/2011/2DP/ERAF/442</v>
          </cell>
          <cell r="J1804">
            <v>605</v>
          </cell>
          <cell r="K1804">
            <v>605</v>
          </cell>
        </row>
        <row r="1805">
          <cell r="I1805" t="str">
            <v>VIAA/2011/2DP/ERAF/445</v>
          </cell>
          <cell r="J1805">
            <v>1.26</v>
          </cell>
          <cell r="K1805">
            <v>1.26</v>
          </cell>
        </row>
        <row r="1806">
          <cell r="I1806" t="str">
            <v>VIAA/2011/2DP/ERAF/450</v>
          </cell>
          <cell r="J1806">
            <v>354.65000000000003</v>
          </cell>
          <cell r="K1806">
            <v>354.65000000000003</v>
          </cell>
        </row>
        <row r="1807">
          <cell r="I1807" t="str">
            <v>VIAA/2011/2DP/ERAF/454</v>
          </cell>
          <cell r="J1807">
            <v>304.97999999999996</v>
          </cell>
          <cell r="K1807">
            <v>304.97999999999996</v>
          </cell>
        </row>
        <row r="1808">
          <cell r="I1808" t="str">
            <v>VIAA/2011/2DP/ERAF/455</v>
          </cell>
          <cell r="J1808">
            <v>6802.97</v>
          </cell>
          <cell r="K1808">
            <v>6802.97</v>
          </cell>
        </row>
        <row r="1809">
          <cell r="I1809" t="str">
            <v>VIAA/2011/2DP/ERAF/460</v>
          </cell>
          <cell r="J1809">
            <v>86.57</v>
          </cell>
          <cell r="K1809">
            <v>86.57</v>
          </cell>
        </row>
        <row r="1810">
          <cell r="I1810" t="str">
            <v>VIAA/2011/2DP/ERAF/461</v>
          </cell>
          <cell r="J1810">
            <v>568.76</v>
          </cell>
          <cell r="K1810">
            <v>568.76</v>
          </cell>
        </row>
        <row r="1811">
          <cell r="I1811" t="str">
            <v>VIAA/2011/2DP/ERAF/464</v>
          </cell>
          <cell r="J1811">
            <v>1419.19</v>
          </cell>
          <cell r="K1811">
            <v>1419.19</v>
          </cell>
        </row>
        <row r="1812">
          <cell r="I1812" t="str">
            <v>VIAA/2011/2DP/ERAF/473</v>
          </cell>
          <cell r="J1812">
            <v>1772.0600000000002</v>
          </cell>
          <cell r="K1812">
            <v>1772.0600000000002</v>
          </cell>
        </row>
        <row r="1813">
          <cell r="I1813" t="str">
            <v>VIAA/2011/2DP/ERAF/474</v>
          </cell>
          <cell r="J1813">
            <v>931.01</v>
          </cell>
          <cell r="K1813">
            <v>931.01</v>
          </cell>
        </row>
        <row r="1814">
          <cell r="I1814" t="str">
            <v>VIAA/2011/2DP/ERAF/476</v>
          </cell>
          <cell r="J1814">
            <v>342.28000000000003</v>
          </cell>
          <cell r="K1814">
            <v>342.28000000000003</v>
          </cell>
        </row>
        <row r="1815">
          <cell r="I1815" t="str">
            <v>VIAA/2011/2DP/ERAF/482</v>
          </cell>
          <cell r="J1815">
            <v>76.13</v>
          </cell>
          <cell r="K1815">
            <v>76.13</v>
          </cell>
        </row>
        <row r="1816">
          <cell r="I1816" t="str">
            <v>VIAA/2011/2DP/ERAF/486</v>
          </cell>
          <cell r="J1816">
            <v>493.39</v>
          </cell>
          <cell r="K1816">
            <v>493.39</v>
          </cell>
        </row>
        <row r="1817">
          <cell r="I1817" t="str">
            <v>VIAA/2011/2DP/ERAF/490</v>
          </cell>
          <cell r="J1817">
            <v>4.28</v>
          </cell>
          <cell r="K1817">
            <v>4.28</v>
          </cell>
        </row>
        <row r="1818">
          <cell r="I1818" t="str">
            <v>VIAA/2011/2DP/ERAF/491</v>
          </cell>
          <cell r="J1818">
            <v>1920.77</v>
          </cell>
          <cell r="K1818">
            <v>1920.77</v>
          </cell>
        </row>
        <row r="1819">
          <cell r="I1819" t="str">
            <v>VIAA/2011/2DP/ERAF/492</v>
          </cell>
          <cell r="J1819">
            <v>3913.62</v>
          </cell>
          <cell r="K1819">
            <v>3913.62</v>
          </cell>
        </row>
        <row r="1820">
          <cell r="I1820" t="str">
            <v>VIAA/2011/2DP/ERAF/500</v>
          </cell>
          <cell r="J1820">
            <v>1045.99</v>
          </cell>
          <cell r="K1820">
            <v>1045.99</v>
          </cell>
        </row>
        <row r="1821">
          <cell r="I1821" t="str">
            <v>VIAA/2011/2DP/ERAF/501</v>
          </cell>
          <cell r="J1821">
            <v>4.92</v>
          </cell>
          <cell r="K1821">
            <v>4.92</v>
          </cell>
        </row>
        <row r="1822">
          <cell r="I1822" t="str">
            <v>VIAA/2011/2DP/ERAF/502</v>
          </cell>
          <cell r="J1822">
            <v>982.8000000000001</v>
          </cell>
          <cell r="K1822">
            <v>982.8000000000001</v>
          </cell>
        </row>
        <row r="1823">
          <cell r="I1823" t="str">
            <v>VIAA/2011/2DP/ERAF/510</v>
          </cell>
          <cell r="J1823">
            <v>2168.55</v>
          </cell>
          <cell r="K1823">
            <v>2168.55</v>
          </cell>
        </row>
        <row r="1824">
          <cell r="I1824" t="str">
            <v>VIAA/2011/3DP/ERAF/110</v>
          </cell>
          <cell r="J1824">
            <v>538.03</v>
          </cell>
          <cell r="K1824">
            <v>538.03</v>
          </cell>
        </row>
        <row r="1825">
          <cell r="I1825" t="str">
            <v>VIAA/2011/3DP/ERAF/112</v>
          </cell>
          <cell r="J1825">
            <v>612.5999999999999</v>
          </cell>
          <cell r="K1825">
            <v>612.5999999999999</v>
          </cell>
        </row>
        <row r="1826">
          <cell r="I1826" t="str">
            <v>VIAA/2011/3DP/ERAF/120</v>
          </cell>
          <cell r="J1826">
            <v>34.24</v>
          </cell>
          <cell r="K1826">
            <v>34.24</v>
          </cell>
        </row>
        <row r="1827">
          <cell r="I1827" t="str">
            <v>VIAA/2011/3DP/ERAF/128</v>
          </cell>
          <cell r="J1827">
            <v>37.089999999999996</v>
          </cell>
          <cell r="K1827">
            <v>37.089999999999996</v>
          </cell>
        </row>
        <row r="1828">
          <cell r="I1828" t="str">
            <v>VIAA/2011/3DP/ERAF/129</v>
          </cell>
          <cell r="J1828">
            <v>61.2</v>
          </cell>
          <cell r="K1828">
            <v>61.2</v>
          </cell>
        </row>
        <row r="1829">
          <cell r="I1829" t="str">
            <v>VIAA/2011/3DP/ERAF/129-A</v>
          </cell>
          <cell r="J1829">
            <v>9.02</v>
          </cell>
          <cell r="K1829">
            <v>9.02</v>
          </cell>
        </row>
        <row r="1830">
          <cell r="I1830" t="str">
            <v>VIAA/2011/3DP/ERAF/131</v>
          </cell>
          <cell r="J1830">
            <v>0.09</v>
          </cell>
          <cell r="K1830">
            <v>0.09</v>
          </cell>
        </row>
        <row r="1831">
          <cell r="I1831" t="str">
            <v>VIAA/2011/3DP/ERAF/133</v>
          </cell>
          <cell r="J1831">
            <v>0.16</v>
          </cell>
          <cell r="K1831">
            <v>0.16</v>
          </cell>
        </row>
        <row r="1832">
          <cell r="I1832" t="str">
            <v>VIAA/2011/3DP/ERAF/135</v>
          </cell>
          <cell r="J1832">
            <v>22.2</v>
          </cell>
          <cell r="K1832">
            <v>22.2</v>
          </cell>
        </row>
        <row r="1833">
          <cell r="I1833" t="str">
            <v>VIAA/2011/3DP/ERAF/136</v>
          </cell>
          <cell r="J1833">
            <v>427.70000000000005</v>
          </cell>
          <cell r="K1833">
            <v>427.70000000000005</v>
          </cell>
        </row>
        <row r="1834">
          <cell r="I1834" t="str">
            <v>VIAA/2011/3DP/ERAF/137</v>
          </cell>
          <cell r="J1834">
            <v>313103.78</v>
          </cell>
          <cell r="K1834">
            <v>313103.78</v>
          </cell>
        </row>
        <row r="1835">
          <cell r="I1835" t="str">
            <v>VIAA/2011/3DP/ERAF/157</v>
          </cell>
          <cell r="J1835">
            <v>754.95</v>
          </cell>
          <cell r="K1835">
            <v>754.95</v>
          </cell>
        </row>
        <row r="1836">
          <cell r="I1836" t="str">
            <v>VIAA/2011/3DP/ERAF/178</v>
          </cell>
          <cell r="J1836">
            <v>186.06</v>
          </cell>
          <cell r="K1836">
            <v>186.06</v>
          </cell>
        </row>
        <row r="1837">
          <cell r="I1837" t="str">
            <v>VIAA/2011/3DP/ERAF/181</v>
          </cell>
          <cell r="J1837">
            <v>149880.26</v>
          </cell>
          <cell r="K1837">
            <v>149880.26</v>
          </cell>
        </row>
        <row r="1838">
          <cell r="I1838" t="str">
            <v>VIAA/2011/3DP/ERAF/182</v>
          </cell>
          <cell r="J1838">
            <v>192.03</v>
          </cell>
          <cell r="K1838">
            <v>192.03</v>
          </cell>
        </row>
        <row r="1839">
          <cell r="I1839" t="str">
            <v>VIAA/2011/3DP/ERAF/183</v>
          </cell>
          <cell r="J1839">
            <v>1863.4</v>
          </cell>
          <cell r="K1839">
            <v>1863.4</v>
          </cell>
        </row>
        <row r="1840">
          <cell r="I1840" t="str">
            <v>VIAA/2011/3DP/ERAF/184</v>
          </cell>
          <cell r="J1840">
            <v>419.73</v>
          </cell>
          <cell r="K1840">
            <v>419.73</v>
          </cell>
        </row>
        <row r="1841">
          <cell r="I1841" t="str">
            <v>VIAA/2011/3DP/ERAF/185</v>
          </cell>
          <cell r="J1841">
            <v>97.76</v>
          </cell>
          <cell r="K1841">
            <v>97.76</v>
          </cell>
        </row>
        <row r="1842">
          <cell r="I1842" t="str">
            <v>VIAA/2011/3DP/ERAF/186</v>
          </cell>
          <cell r="J1842">
            <v>0</v>
          </cell>
          <cell r="K1842">
            <v>0</v>
          </cell>
        </row>
        <row r="1843">
          <cell r="I1843" t="str">
            <v>VIAA/2011/3DP/ERAF/187</v>
          </cell>
          <cell r="J1843">
            <v>39.79</v>
          </cell>
          <cell r="K1843">
            <v>39.79</v>
          </cell>
        </row>
        <row r="1844">
          <cell r="I1844" t="str">
            <v>VIAA/2011/3DP/ERAF/188</v>
          </cell>
          <cell r="J1844">
            <v>18.009999999999998</v>
          </cell>
          <cell r="K1844">
            <v>18.009999999999998</v>
          </cell>
        </row>
        <row r="1845">
          <cell r="I1845" t="str">
            <v>VIAA/2011/3DP/ERAF/189</v>
          </cell>
          <cell r="J1845">
            <v>127.83999999999999</v>
          </cell>
          <cell r="K1845">
            <v>127.83999999999999</v>
          </cell>
        </row>
        <row r="1846">
          <cell r="I1846" t="str">
            <v>VIAA/2011/3DP/ERAF/190</v>
          </cell>
          <cell r="J1846">
            <v>464</v>
          </cell>
          <cell r="K1846">
            <v>464</v>
          </cell>
        </row>
        <row r="1847">
          <cell r="I1847" t="str">
            <v>VIAA/2011/3DP/ERAF/191</v>
          </cell>
          <cell r="J1847">
            <v>161.36</v>
          </cell>
          <cell r="K1847">
            <v>161.36</v>
          </cell>
        </row>
        <row r="1848">
          <cell r="I1848" t="str">
            <v>VIAA/2011/3DP/ERAF/192</v>
          </cell>
          <cell r="J1848">
            <v>39.04</v>
          </cell>
          <cell r="K1848">
            <v>39.04</v>
          </cell>
        </row>
        <row r="1849">
          <cell r="I1849" t="str">
            <v>VIAA/2011/3DP/ERAF/193</v>
          </cell>
          <cell r="J1849">
            <v>764.01</v>
          </cell>
          <cell r="K1849">
            <v>764.01</v>
          </cell>
        </row>
        <row r="1850">
          <cell r="I1850" t="str">
            <v>VIAA/2011/3DP/ERAF/198</v>
          </cell>
          <cell r="J1850">
            <v>178.57999999999998</v>
          </cell>
          <cell r="K1850">
            <v>178.57999999999998</v>
          </cell>
        </row>
        <row r="1851">
          <cell r="I1851" t="str">
            <v>VIAA/2011/3DP/ERAF/200</v>
          </cell>
          <cell r="J1851">
            <v>59.27</v>
          </cell>
          <cell r="K1851">
            <v>59.27</v>
          </cell>
        </row>
        <row r="1852">
          <cell r="I1852" t="str">
            <v>VIAA/2011/3DP/ERAF/201</v>
          </cell>
          <cell r="J1852">
            <v>132.18</v>
          </cell>
          <cell r="K1852">
            <v>132.18</v>
          </cell>
        </row>
        <row r="1853">
          <cell r="I1853" t="str">
            <v>VIAA/2011/3DP/ERAF/202</v>
          </cell>
          <cell r="J1853">
            <v>87.15</v>
          </cell>
          <cell r="K1853">
            <v>87.15</v>
          </cell>
        </row>
        <row r="1854">
          <cell r="I1854" t="str">
            <v>VIAA/2011/3DP/ERAF/203</v>
          </cell>
          <cell r="J1854">
            <v>246.25</v>
          </cell>
          <cell r="K1854">
            <v>246.25</v>
          </cell>
        </row>
        <row r="1855">
          <cell r="I1855" t="str">
            <v>VIAA/2011/3DP/ERAF/204</v>
          </cell>
          <cell r="J1855">
            <v>0</v>
          </cell>
          <cell r="K1855">
            <v>0</v>
          </cell>
        </row>
        <row r="1856">
          <cell r="I1856" t="str">
            <v>VIAA/2011/3DP/ERAF/207</v>
          </cell>
          <cell r="J1856">
            <v>198.46</v>
          </cell>
          <cell r="K1856">
            <v>198.46</v>
          </cell>
        </row>
        <row r="1857">
          <cell r="I1857" t="str">
            <v>VIAA/2011/3DP/ERAF/208</v>
          </cell>
          <cell r="J1857">
            <v>4318.35</v>
          </cell>
          <cell r="K1857">
            <v>4318.35</v>
          </cell>
        </row>
        <row r="1858">
          <cell r="I1858" t="str">
            <v>VIAA/2011/3DP/ERAF/210</v>
          </cell>
          <cell r="J1858">
            <v>0.04</v>
          </cell>
          <cell r="K1858">
            <v>0.04</v>
          </cell>
        </row>
        <row r="1859">
          <cell r="I1859" t="str">
            <v>VIAA/2011/3DP/ERAF/211</v>
          </cell>
          <cell r="J1859">
            <v>73.56</v>
          </cell>
          <cell r="K1859">
            <v>73.56</v>
          </cell>
        </row>
        <row r="1860">
          <cell r="I1860" t="str">
            <v>VIAA/2011/3DP/ERAF/212</v>
          </cell>
          <cell r="J1860">
            <v>45.46</v>
          </cell>
          <cell r="K1860">
            <v>45.46</v>
          </cell>
        </row>
        <row r="1861">
          <cell r="I1861" t="str">
            <v>VIAA/2011/3DP/ERAF/213</v>
          </cell>
          <cell r="J1861">
            <v>26.4</v>
          </cell>
          <cell r="K1861">
            <v>26.4</v>
          </cell>
        </row>
        <row r="1862">
          <cell r="I1862" t="str">
            <v>VIAA/2011/3DP/ERAF/214</v>
          </cell>
          <cell r="J1862">
            <v>588.75</v>
          </cell>
          <cell r="K1862">
            <v>588.75</v>
          </cell>
        </row>
        <row r="1863">
          <cell r="I1863" t="str">
            <v>VIAA/2011/3DP/ERAF/215</v>
          </cell>
          <cell r="J1863">
            <v>68.06</v>
          </cell>
          <cell r="K1863">
            <v>68.06</v>
          </cell>
        </row>
        <row r="1864">
          <cell r="I1864" t="str">
            <v>VIAA/2011/3DP/ERAF/220</v>
          </cell>
          <cell r="J1864">
            <v>0.24</v>
          </cell>
          <cell r="K1864">
            <v>0.24</v>
          </cell>
        </row>
        <row r="1865">
          <cell r="I1865" t="str">
            <v>VIAA/2011/3DP/ERAF/221</v>
          </cell>
          <cell r="J1865">
            <v>11.38</v>
          </cell>
          <cell r="K1865">
            <v>11.38</v>
          </cell>
        </row>
        <row r="1866">
          <cell r="I1866" t="str">
            <v>VIAA/2011/3DP/ERAF/223</v>
          </cell>
          <cell r="J1866">
            <v>16154.779999999999</v>
          </cell>
          <cell r="K1866">
            <v>16154.779999999999</v>
          </cell>
        </row>
        <row r="1867">
          <cell r="I1867" t="str">
            <v>VIAA/2011/3DP/ERAF/225</v>
          </cell>
          <cell r="J1867">
            <v>1680.04</v>
          </cell>
          <cell r="K1867">
            <v>1680.04</v>
          </cell>
        </row>
        <row r="1868">
          <cell r="I1868" t="str">
            <v>VIAA/2011/3DP/ERAF/226</v>
          </cell>
          <cell r="J1868">
            <v>38.54</v>
          </cell>
          <cell r="K1868">
            <v>38.54</v>
          </cell>
        </row>
        <row r="1869">
          <cell r="I1869" t="str">
            <v>VIAA/2011/3DP/ERAF/227</v>
          </cell>
          <cell r="J1869">
            <v>30.380000000000003</v>
          </cell>
          <cell r="K1869">
            <v>30.380000000000003</v>
          </cell>
        </row>
        <row r="1870">
          <cell r="I1870" t="str">
            <v>VIAA/2011/3DP/ERAF/228</v>
          </cell>
          <cell r="J1870">
            <v>23.78</v>
          </cell>
          <cell r="K1870">
            <v>23.78</v>
          </cell>
        </row>
        <row r="1871">
          <cell r="I1871" t="str">
            <v>VIAA/2011/3DP/ERAF/234</v>
          </cell>
          <cell r="J1871">
            <v>847.0000000000001</v>
          </cell>
          <cell r="K1871">
            <v>847.0000000000001</v>
          </cell>
        </row>
        <row r="1872">
          <cell r="I1872" t="str">
            <v>VIAA/2011/3DP/ERAF/236</v>
          </cell>
          <cell r="J1872">
            <v>24.51</v>
          </cell>
          <cell r="K1872">
            <v>24.51</v>
          </cell>
        </row>
        <row r="1873">
          <cell r="I1873" t="str">
            <v>VIAA/2011/3DP/ERAF/237</v>
          </cell>
          <cell r="J1873">
            <v>0.01</v>
          </cell>
          <cell r="K1873">
            <v>0.01</v>
          </cell>
        </row>
        <row r="1874">
          <cell r="I1874" t="str">
            <v>VIAA/2011/3DP/ERAF/239</v>
          </cell>
          <cell r="J1874">
            <v>94.27</v>
          </cell>
          <cell r="K1874">
            <v>94.27</v>
          </cell>
        </row>
        <row r="1875">
          <cell r="I1875" t="str">
            <v>VIAA/2011/3DP/ERAF/240</v>
          </cell>
          <cell r="J1875">
            <v>46.940000000000005</v>
          </cell>
          <cell r="K1875">
            <v>46.940000000000005</v>
          </cell>
        </row>
        <row r="1876">
          <cell r="I1876" t="str">
            <v>VIAA/2011/3DP/ERAF/249</v>
          </cell>
          <cell r="J1876">
            <v>258.64</v>
          </cell>
          <cell r="K1876">
            <v>258.64</v>
          </cell>
        </row>
        <row r="1877">
          <cell r="I1877" t="str">
            <v>VIAA/2011/3DP/ERAF/250</v>
          </cell>
          <cell r="J1877">
            <v>42.39</v>
          </cell>
          <cell r="K1877">
            <v>42.39</v>
          </cell>
        </row>
        <row r="1878">
          <cell r="I1878" t="str">
            <v>VIAA/2011/3DP/ERAF/251</v>
          </cell>
          <cell r="J1878">
            <v>0.81</v>
          </cell>
          <cell r="K1878">
            <v>0.81</v>
          </cell>
        </row>
        <row r="1879">
          <cell r="I1879" t="str">
            <v>VIAA/2011/3DP/ERAF/252</v>
          </cell>
          <cell r="J1879">
            <v>0.01</v>
          </cell>
          <cell r="K1879">
            <v>0.01</v>
          </cell>
        </row>
        <row r="1880">
          <cell r="I1880" t="str">
            <v>VIAA/2011/3DP/ERAF/253</v>
          </cell>
          <cell r="J1880">
            <v>17.080000000000013</v>
          </cell>
          <cell r="K1880">
            <v>17.080000000000013</v>
          </cell>
        </row>
        <row r="1881">
          <cell r="I1881" t="str">
            <v>VIAA/2011/3DP/ERAF/257</v>
          </cell>
          <cell r="J1881">
            <v>30</v>
          </cell>
          <cell r="K1881">
            <v>30</v>
          </cell>
        </row>
        <row r="1882">
          <cell r="I1882" t="str">
            <v>VIAA/2011/3DP/ERAF/259</v>
          </cell>
          <cell r="J1882">
            <v>2372.43</v>
          </cell>
          <cell r="K1882">
            <v>2372.43</v>
          </cell>
        </row>
        <row r="1883">
          <cell r="I1883" t="str">
            <v>VIAA/2011/3DP/ERAF/260</v>
          </cell>
          <cell r="J1883">
            <v>0</v>
          </cell>
          <cell r="K1883">
            <v>0</v>
          </cell>
        </row>
        <row r="1884">
          <cell r="I1884" t="str">
            <v>VIAA/2011/3DP/ERAF/262</v>
          </cell>
          <cell r="J1884">
            <v>340.96</v>
          </cell>
          <cell r="K1884">
            <v>340.96</v>
          </cell>
        </row>
        <row r="1885">
          <cell r="I1885" t="str">
            <v>VIAA/2011/3DP/ERAF/266</v>
          </cell>
          <cell r="J1885">
            <v>376</v>
          </cell>
          <cell r="K1885">
            <v>376</v>
          </cell>
        </row>
        <row r="1886">
          <cell r="I1886" t="str">
            <v>VIAA/2011/3DP/ERAF/268</v>
          </cell>
          <cell r="J1886">
            <v>46.89</v>
          </cell>
          <cell r="K1886">
            <v>46.89</v>
          </cell>
        </row>
        <row r="1887">
          <cell r="I1887" t="str">
            <v>VIAA/2011/3DP/ERAF/271</v>
          </cell>
          <cell r="J1887">
            <v>21.179999999999836</v>
          </cell>
          <cell r="K1887">
            <v>21.179999999999836</v>
          </cell>
        </row>
        <row r="1888">
          <cell r="I1888" t="str">
            <v>VIAA/2011/3DP/ERAF/272</v>
          </cell>
          <cell r="J1888">
            <v>195.39</v>
          </cell>
          <cell r="K1888">
            <v>195.39</v>
          </cell>
        </row>
        <row r="1889">
          <cell r="I1889" t="str">
            <v>VIAA/2011/3DP/ERAF/278</v>
          </cell>
          <cell r="J1889">
            <v>1026.89</v>
          </cell>
          <cell r="K1889">
            <v>1026.89</v>
          </cell>
        </row>
        <row r="1890">
          <cell r="I1890" t="str">
            <v>VIAA/2011/3DP/ERAF/279</v>
          </cell>
          <cell r="J1890">
            <v>558.14</v>
          </cell>
          <cell r="K1890">
            <v>558.14</v>
          </cell>
        </row>
        <row r="1891">
          <cell r="I1891" t="str">
            <v>VIAA/2011/3DP/ERAF/281</v>
          </cell>
          <cell r="J1891">
            <v>115.05000000000001</v>
          </cell>
          <cell r="K1891">
            <v>115.05000000000001</v>
          </cell>
        </row>
        <row r="1892">
          <cell r="I1892" t="str">
            <v>VIAA/2011/3DP/ERAF/282</v>
          </cell>
          <cell r="J1892">
            <v>25.16</v>
          </cell>
          <cell r="K1892">
            <v>25.16</v>
          </cell>
        </row>
        <row r="1893">
          <cell r="I1893" t="str">
            <v>VIAA/2011/3DP/ERAF/291A</v>
          </cell>
          <cell r="J1893">
            <v>269.03</v>
          </cell>
          <cell r="K1893">
            <v>269.03</v>
          </cell>
        </row>
        <row r="1894">
          <cell r="I1894" t="str">
            <v>VIAA/2011/3DP/ERAF/303</v>
          </cell>
          <cell r="J1894">
            <v>2693.17</v>
          </cell>
          <cell r="K1894">
            <v>2693.17</v>
          </cell>
        </row>
        <row r="1895">
          <cell r="I1895" t="str">
            <v>VIAA/2011/3DP/ERAF/307</v>
          </cell>
          <cell r="J1895">
            <v>272.95</v>
          </cell>
          <cell r="K1895">
            <v>272.95</v>
          </cell>
        </row>
        <row r="1896">
          <cell r="I1896" t="str">
            <v>VIAA/2011/3DP/ERAF/308</v>
          </cell>
          <cell r="J1896">
            <v>1.91</v>
          </cell>
          <cell r="K1896">
            <v>1.91</v>
          </cell>
        </row>
        <row r="1897">
          <cell r="I1897" t="str">
            <v>VIAA/2011/3DP/ERAF/310</v>
          </cell>
          <cell r="J1897">
            <v>2713.83</v>
          </cell>
          <cell r="K1897">
            <v>2713.83</v>
          </cell>
        </row>
        <row r="1898">
          <cell r="I1898" t="str">
            <v>VIAA/2011/3DP/ERAF/333-A</v>
          </cell>
          <cell r="J1898">
            <v>21.209999999999997</v>
          </cell>
          <cell r="K1898">
            <v>21.209999999999997</v>
          </cell>
        </row>
        <row r="1899">
          <cell r="I1899" t="str">
            <v>VIAA/2011/3DP/ERAF/334-A</v>
          </cell>
          <cell r="J1899">
            <v>3515.2599999999998</v>
          </cell>
          <cell r="K1899">
            <v>3515.2599999999998</v>
          </cell>
        </row>
        <row r="1900">
          <cell r="I1900" t="str">
            <v>VIAA/2011/3DP/ERAF/335</v>
          </cell>
          <cell r="J1900">
            <v>13644.22</v>
          </cell>
          <cell r="K1900">
            <v>13644.22</v>
          </cell>
        </row>
        <row r="1901">
          <cell r="I1901" t="str">
            <v>VIAA/2011/3DP/ERAF/344</v>
          </cell>
          <cell r="J1901">
            <v>2.43</v>
          </cell>
          <cell r="K1901">
            <v>2.43</v>
          </cell>
        </row>
        <row r="1902">
          <cell r="I1902" t="str">
            <v>VIAA/2011/3DP/ERAF/347</v>
          </cell>
          <cell r="J1902">
            <v>209.28</v>
          </cell>
          <cell r="K1902">
            <v>209.28</v>
          </cell>
        </row>
        <row r="1903">
          <cell r="I1903" t="str">
            <v>VIAA/2011/3DP/ERAF/354</v>
          </cell>
          <cell r="J1903">
            <v>9.21</v>
          </cell>
          <cell r="K1903">
            <v>9.21</v>
          </cell>
        </row>
        <row r="1904">
          <cell r="I1904" t="str">
            <v>VIAA/2011/3DP/ERAF/367</v>
          </cell>
          <cell r="J1904">
            <v>731.5</v>
          </cell>
          <cell r="K1904">
            <v>731.5</v>
          </cell>
        </row>
        <row r="1905">
          <cell r="I1905" t="str">
            <v>VIAA/2011/3DP/ERAF/399</v>
          </cell>
          <cell r="J1905">
            <v>507.77</v>
          </cell>
          <cell r="K1905">
            <v>507.77</v>
          </cell>
        </row>
        <row r="1906">
          <cell r="I1906" t="str">
            <v>VIAA/2011/3DP/ERAF/414</v>
          </cell>
          <cell r="J1906">
            <v>4.1</v>
          </cell>
          <cell r="K1906">
            <v>4.1</v>
          </cell>
        </row>
        <row r="1907">
          <cell r="I1907" t="str">
            <v>VIAA/2011/3DP/ERAF/419</v>
          </cell>
          <cell r="J1907">
            <v>4587.2</v>
          </cell>
          <cell r="K1907">
            <v>4587.2</v>
          </cell>
        </row>
        <row r="1908">
          <cell r="I1908" t="str">
            <v>VIAA/2011/3DP/ERAF/427</v>
          </cell>
          <cell r="J1908">
            <v>1.07</v>
          </cell>
          <cell r="K1908">
            <v>1.07</v>
          </cell>
        </row>
        <row r="1909">
          <cell r="I1909" t="str">
            <v>VIAA/2011/3DP/ERAF/43</v>
          </cell>
          <cell r="J1909">
            <v>13.309999999999999</v>
          </cell>
          <cell r="K1909">
            <v>13.309999999999999</v>
          </cell>
        </row>
        <row r="1910">
          <cell r="I1910" t="str">
            <v>VIAA/2011/3DP/ERAF/439</v>
          </cell>
          <cell r="J1910">
            <v>4604.73</v>
          </cell>
          <cell r="K1910">
            <v>4604.73</v>
          </cell>
        </row>
        <row r="1911">
          <cell r="I1911" t="str">
            <v>VIAA/2011/3DP/ERAF/44</v>
          </cell>
          <cell r="J1911">
            <v>39.31</v>
          </cell>
          <cell r="K1911">
            <v>39.31</v>
          </cell>
        </row>
        <row r="1912">
          <cell r="I1912" t="str">
            <v>VIAA/2011/3DP/ERAF/441</v>
          </cell>
          <cell r="J1912">
            <v>708.59</v>
          </cell>
          <cell r="K1912">
            <v>708.59</v>
          </cell>
        </row>
        <row r="1913">
          <cell r="I1913" t="str">
            <v>VIAA/2011/3DP/ERAF/446</v>
          </cell>
          <cell r="J1913">
            <v>21432.15</v>
          </cell>
          <cell r="K1913">
            <v>21432.15</v>
          </cell>
        </row>
        <row r="1914">
          <cell r="I1914" t="str">
            <v>VIAA/2011/3DP/ERAF/447</v>
          </cell>
          <cell r="J1914">
            <v>27.25</v>
          </cell>
          <cell r="K1914">
            <v>27.25</v>
          </cell>
        </row>
        <row r="1915">
          <cell r="I1915" t="str">
            <v>VIAA/2011/3DP/ERAF/448</v>
          </cell>
          <cell r="J1915">
            <v>56423.56</v>
          </cell>
          <cell r="K1915">
            <v>56423.56</v>
          </cell>
        </row>
        <row r="1916">
          <cell r="I1916" t="str">
            <v>VIAA/2011/3DP/ERAF/459</v>
          </cell>
          <cell r="J1916">
            <v>338.42</v>
          </cell>
          <cell r="K1916">
            <v>338.42</v>
          </cell>
        </row>
        <row r="1917">
          <cell r="I1917" t="str">
            <v>VIAA/2011/3DP/ERAF/468</v>
          </cell>
          <cell r="J1917">
            <v>363.3</v>
          </cell>
          <cell r="K1917">
            <v>363.3</v>
          </cell>
        </row>
        <row r="1918">
          <cell r="I1918" t="str">
            <v>VIAA/2011/3DP/ERAF/469</v>
          </cell>
          <cell r="J1918">
            <v>1971.24</v>
          </cell>
          <cell r="K1918">
            <v>1971.24</v>
          </cell>
        </row>
        <row r="1919">
          <cell r="I1919" t="str">
            <v>VIAA/2011/3DP/ERAF/470</v>
          </cell>
          <cell r="J1919">
            <v>8619.49</v>
          </cell>
          <cell r="K1919">
            <v>8619.49</v>
          </cell>
        </row>
        <row r="1920">
          <cell r="I1920" t="str">
            <v>VIAA/2011/3DP/ERAF/472</v>
          </cell>
          <cell r="J1920">
            <v>467.90000000000003</v>
          </cell>
          <cell r="K1920">
            <v>467.90000000000003</v>
          </cell>
        </row>
        <row r="1921">
          <cell r="I1921" t="str">
            <v>VIAA/2011/3DP/ERAF/478</v>
          </cell>
          <cell r="J1921">
            <v>2929.65</v>
          </cell>
          <cell r="K1921">
            <v>2929.65</v>
          </cell>
        </row>
        <row r="1922">
          <cell r="I1922" t="str">
            <v>VIAA/2011/3DP/ERAF/47-A</v>
          </cell>
          <cell r="J1922">
            <v>0.21</v>
          </cell>
          <cell r="K1922">
            <v>0.21</v>
          </cell>
        </row>
        <row r="1923">
          <cell r="I1923" t="str">
            <v>VIAA/2011/3DP/ERAF/48</v>
          </cell>
          <cell r="J1923">
            <v>20.2</v>
          </cell>
          <cell r="K1923">
            <v>20.2</v>
          </cell>
        </row>
        <row r="1924">
          <cell r="I1924" t="str">
            <v>VIAA/2011/3DP/ERAF/480</v>
          </cell>
          <cell r="J1924">
            <v>707</v>
          </cell>
          <cell r="K1924">
            <v>707</v>
          </cell>
        </row>
        <row r="1925">
          <cell r="I1925" t="str">
            <v>VIAA/2011/3DP/ERAF/493</v>
          </cell>
          <cell r="J1925">
            <v>0</v>
          </cell>
          <cell r="K1925">
            <v>0</v>
          </cell>
        </row>
        <row r="1926">
          <cell r="I1926" t="str">
            <v>VIAA/2011/3DP/ERAF/499</v>
          </cell>
          <cell r="J1926">
            <v>3921.64</v>
          </cell>
          <cell r="K1926">
            <v>3921.64</v>
          </cell>
        </row>
        <row r="1927">
          <cell r="I1927" t="str">
            <v>VIAA/2011/3DP/ERAF/503</v>
          </cell>
          <cell r="J1927">
            <v>12.68</v>
          </cell>
          <cell r="K1927">
            <v>12.68</v>
          </cell>
        </row>
        <row r="1928">
          <cell r="I1928" t="str">
            <v>VIAA/2011/3DP/ERAF/508</v>
          </cell>
          <cell r="J1928">
            <v>0</v>
          </cell>
          <cell r="K1928">
            <v>654.55</v>
          </cell>
        </row>
        <row r="1929">
          <cell r="I1929" t="str">
            <v>VIAA/2011/3DP/ERAF/509</v>
          </cell>
          <cell r="J1929">
            <v>8243.53</v>
          </cell>
          <cell r="K1929">
            <v>8243.53</v>
          </cell>
        </row>
        <row r="1930">
          <cell r="I1930" t="str">
            <v>VIAA/2011/3DP/ERAF/51</v>
          </cell>
          <cell r="J1930">
            <v>626912.35</v>
          </cell>
          <cell r="K1930">
            <v>626912.35</v>
          </cell>
        </row>
        <row r="1931">
          <cell r="I1931" t="str">
            <v>VIAA/2011/3DP/ERAF/53</v>
          </cell>
          <cell r="J1931">
            <v>0.01</v>
          </cell>
          <cell r="K1931">
            <v>0.01</v>
          </cell>
        </row>
        <row r="1932">
          <cell r="I1932" t="str">
            <v>VIAA/2011/3DP/ERAF/54</v>
          </cell>
          <cell r="J1932">
            <v>16671.78</v>
          </cell>
          <cell r="K1932">
            <v>16671.78</v>
          </cell>
        </row>
        <row r="1933">
          <cell r="I1933" t="str">
            <v>VIAA/2011/3DP/ERAF/91</v>
          </cell>
          <cell r="J1933">
            <v>129621.56</v>
          </cell>
          <cell r="K1933">
            <v>129621.56</v>
          </cell>
        </row>
        <row r="1934">
          <cell r="I1934" t="str">
            <v>VIAA/2011/DP/ESF/289A</v>
          </cell>
          <cell r="J1934">
            <v>2</v>
          </cell>
          <cell r="K1934">
            <v>2</v>
          </cell>
        </row>
        <row r="1935">
          <cell r="I1935" t="str">
            <v>VIAA/2012/1DP/ESF/1</v>
          </cell>
          <cell r="J1935">
            <v>404.12</v>
          </cell>
          <cell r="K1935">
            <v>404.12</v>
          </cell>
        </row>
        <row r="1936">
          <cell r="I1936" t="str">
            <v>VIAA/2012/1DP/ESF/10</v>
          </cell>
          <cell r="J1936">
            <v>823.5</v>
          </cell>
          <cell r="K1936">
            <v>823.5</v>
          </cell>
        </row>
        <row r="1937">
          <cell r="I1937" t="str">
            <v>VIAA/2012/1DP/ESF/100</v>
          </cell>
          <cell r="J1937">
            <v>1735.9499999999998</v>
          </cell>
          <cell r="K1937">
            <v>1735.9499999999998</v>
          </cell>
        </row>
        <row r="1938">
          <cell r="I1938" t="str">
            <v>VIAA/2012/1DP/ESF/101</v>
          </cell>
          <cell r="J1938">
            <v>994.53</v>
          </cell>
          <cell r="K1938">
            <v>994.53</v>
          </cell>
        </row>
        <row r="1939">
          <cell r="I1939" t="str">
            <v>VIAA/2012/1DP/ESF/104</v>
          </cell>
          <cell r="J1939">
            <v>8858.67</v>
          </cell>
          <cell r="K1939">
            <v>8858.67</v>
          </cell>
        </row>
        <row r="1940">
          <cell r="I1940" t="str">
            <v>VIAA/2012/1DP/ESF/104A</v>
          </cell>
          <cell r="J1940">
            <v>21.27</v>
          </cell>
          <cell r="K1940">
            <v>21.27</v>
          </cell>
        </row>
        <row r="1941">
          <cell r="I1941" t="str">
            <v>VIAA/2012/1DP/ESF/110</v>
          </cell>
          <cell r="J1941">
            <v>3933.32</v>
          </cell>
          <cell r="K1941">
            <v>3933.32</v>
          </cell>
        </row>
        <row r="1942">
          <cell r="I1942" t="str">
            <v>VIAA/2012/1DP/ESF/112</v>
          </cell>
          <cell r="J1942">
            <v>0.32</v>
          </cell>
          <cell r="K1942">
            <v>0.32</v>
          </cell>
        </row>
        <row r="1943">
          <cell r="I1943" t="str">
            <v>VIAA/2012/1DP/ESF/113</v>
          </cell>
          <cell r="J1943">
            <v>507.86</v>
          </cell>
          <cell r="K1943">
            <v>507.86</v>
          </cell>
        </row>
        <row r="1944">
          <cell r="I1944" t="str">
            <v>VIAA/2012/1DP/ESF/114</v>
          </cell>
          <cell r="J1944">
            <v>6.9</v>
          </cell>
          <cell r="K1944">
            <v>6.9</v>
          </cell>
        </row>
        <row r="1945">
          <cell r="I1945" t="str">
            <v>VIAA/2012/1DP/ESF/117</v>
          </cell>
          <cell r="J1945">
            <v>1.8800000000000001</v>
          </cell>
          <cell r="K1945">
            <v>1.8800000000000001</v>
          </cell>
        </row>
        <row r="1946">
          <cell r="I1946" t="str">
            <v>VIAA/2012/1DP/ESF/118</v>
          </cell>
          <cell r="J1946">
            <v>22.13</v>
          </cell>
          <cell r="K1946">
            <v>22.13</v>
          </cell>
        </row>
        <row r="1947">
          <cell r="I1947" t="str">
            <v>VIAA/2012/1DP/ESF/12</v>
          </cell>
          <cell r="J1947">
            <v>421.35</v>
          </cell>
          <cell r="K1947">
            <v>421.35</v>
          </cell>
        </row>
        <row r="1948">
          <cell r="I1948" t="str">
            <v>VIAA/2012/1DP/ESF/129</v>
          </cell>
          <cell r="J1948">
            <v>20632.190000000002</v>
          </cell>
          <cell r="K1948">
            <v>20632.190000000002</v>
          </cell>
        </row>
        <row r="1949">
          <cell r="I1949" t="str">
            <v>VIAA/2012/1DP/ESF/13</v>
          </cell>
          <cell r="J1949">
            <v>568.52</v>
          </cell>
          <cell r="K1949">
            <v>568.52</v>
          </cell>
        </row>
        <row r="1950">
          <cell r="I1950" t="str">
            <v>VIAA/2012/1DP/ESF/133</v>
          </cell>
          <cell r="J1950">
            <v>6.91</v>
          </cell>
          <cell r="K1950">
            <v>6.91</v>
          </cell>
        </row>
        <row r="1951">
          <cell r="I1951" t="str">
            <v>VIAA/2012/1DP/ESF/135</v>
          </cell>
          <cell r="J1951">
            <v>133</v>
          </cell>
          <cell r="K1951">
            <v>133</v>
          </cell>
        </row>
        <row r="1952">
          <cell r="I1952" t="str">
            <v>VIAA/2012/1DP/ESF/139</v>
          </cell>
          <cell r="J1952">
            <v>102</v>
          </cell>
          <cell r="K1952">
            <v>102</v>
          </cell>
        </row>
        <row r="1953">
          <cell r="I1953" t="str">
            <v>VIAA/2012/1DP/ESF/14</v>
          </cell>
          <cell r="J1953">
            <v>31095.77</v>
          </cell>
          <cell r="K1953">
            <v>31095.77</v>
          </cell>
        </row>
        <row r="1954">
          <cell r="I1954" t="str">
            <v>VIAA/2012/1DP/ESF/143</v>
          </cell>
          <cell r="J1954">
            <v>2635.99</v>
          </cell>
          <cell r="K1954">
            <v>2635.99</v>
          </cell>
        </row>
        <row r="1955">
          <cell r="I1955" t="str">
            <v>VIAA/2012/1DP/ESF/145</v>
          </cell>
          <cell r="J1955">
            <v>1869.04</v>
          </cell>
          <cell r="K1955">
            <v>1869.04</v>
          </cell>
        </row>
        <row r="1956">
          <cell r="I1956" t="str">
            <v>VIAA/2012/1DP/ESF/149</v>
          </cell>
          <cell r="J1956">
            <v>1397.8400000000001</v>
          </cell>
          <cell r="K1956">
            <v>1397.8400000000001</v>
          </cell>
        </row>
        <row r="1957">
          <cell r="I1957" t="str">
            <v>VIAA/2012/1DP/ESF/150</v>
          </cell>
          <cell r="J1957">
            <v>6171.07</v>
          </cell>
          <cell r="K1957">
            <v>6171.07</v>
          </cell>
        </row>
        <row r="1958">
          <cell r="I1958" t="str">
            <v>VIAA/2012/1DP/ESF/154</v>
          </cell>
          <cell r="J1958">
            <v>827.33</v>
          </cell>
          <cell r="K1958">
            <v>827.33</v>
          </cell>
        </row>
        <row r="1959">
          <cell r="I1959" t="str">
            <v>VIAA/2012/1DP/ESF/156</v>
          </cell>
          <cell r="J1959">
            <v>16671.09</v>
          </cell>
          <cell r="K1959">
            <v>16671.09</v>
          </cell>
        </row>
        <row r="1960">
          <cell r="I1960" t="str">
            <v>VIAA/2012/1DP/ESF/157</v>
          </cell>
          <cell r="J1960">
            <v>557.2</v>
          </cell>
          <cell r="K1960">
            <v>557.2</v>
          </cell>
        </row>
        <row r="1961">
          <cell r="I1961" t="str">
            <v>VIAA/2012/1DP/ESF/158</v>
          </cell>
          <cell r="J1961">
            <v>8343.369999999999</v>
          </cell>
          <cell r="K1961">
            <v>8343.369999999999</v>
          </cell>
        </row>
        <row r="1962">
          <cell r="I1962" t="str">
            <v>VIAA/2012/1DP/ESF/159</v>
          </cell>
          <cell r="J1962">
            <v>22888.45</v>
          </cell>
          <cell r="K1962">
            <v>22888.45</v>
          </cell>
        </row>
        <row r="1963">
          <cell r="I1963" t="str">
            <v>VIAA/2012/1DP/ESF/162</v>
          </cell>
          <cell r="J1963">
            <v>1521</v>
          </cell>
          <cell r="K1963">
            <v>1521</v>
          </cell>
        </row>
        <row r="1964">
          <cell r="I1964" t="str">
            <v>VIAA/2012/1DP/ESF/163</v>
          </cell>
          <cell r="J1964">
            <v>1026.31</v>
          </cell>
          <cell r="K1964">
            <v>1026.31</v>
          </cell>
        </row>
        <row r="1965">
          <cell r="I1965" t="str">
            <v>VIAA/2012/1DP/ESF/165</v>
          </cell>
          <cell r="J1965">
            <v>1328.3799999999999</v>
          </cell>
          <cell r="K1965">
            <v>1328.3799999999999</v>
          </cell>
        </row>
        <row r="1966">
          <cell r="I1966" t="str">
            <v>VIAA/2012/1DP/ESF/166</v>
          </cell>
          <cell r="J1966">
            <v>3</v>
          </cell>
          <cell r="K1966">
            <v>3</v>
          </cell>
        </row>
        <row r="1967">
          <cell r="I1967" t="str">
            <v>VIAA/2012/1DP/ESF/167</v>
          </cell>
          <cell r="J1967">
            <v>118.11</v>
          </cell>
          <cell r="K1967">
            <v>118.11</v>
          </cell>
        </row>
        <row r="1968">
          <cell r="I1968" t="str">
            <v>VIAA/2012/1DP/ESF/171</v>
          </cell>
          <cell r="J1968">
            <v>183.65</v>
          </cell>
          <cell r="K1968">
            <v>183.65</v>
          </cell>
        </row>
        <row r="1969">
          <cell r="I1969" t="str">
            <v>VIAA/2012/1DP/ESF/172</v>
          </cell>
          <cell r="J1969">
            <v>5.31</v>
          </cell>
          <cell r="K1969">
            <v>5.31</v>
          </cell>
        </row>
        <row r="1970">
          <cell r="I1970" t="str">
            <v>VIAA/2012/1DP/ESF/173</v>
          </cell>
          <cell r="J1970">
            <v>0.58</v>
          </cell>
          <cell r="K1970">
            <v>0.58</v>
          </cell>
        </row>
        <row r="1971">
          <cell r="I1971" t="str">
            <v>VIAA/2012/1DP/ESF/174</v>
          </cell>
          <cell r="J1971">
            <v>10673.81</v>
          </cell>
          <cell r="K1971">
            <v>10673.81</v>
          </cell>
        </row>
        <row r="1972">
          <cell r="I1972" t="str">
            <v>VIAA/2012/1DP/ESF/176</v>
          </cell>
          <cell r="J1972">
            <v>272.86</v>
          </cell>
          <cell r="K1972">
            <v>272.86</v>
          </cell>
        </row>
        <row r="1973">
          <cell r="I1973" t="str">
            <v>VIAA/2012/1DP/ESF/177</v>
          </cell>
          <cell r="J1973">
            <v>2074</v>
          </cell>
          <cell r="K1973">
            <v>2074</v>
          </cell>
        </row>
        <row r="1974">
          <cell r="I1974" t="str">
            <v>VIAA/2012/1DP/ESF/178</v>
          </cell>
          <cell r="J1974">
            <v>16602.77</v>
          </cell>
          <cell r="K1974">
            <v>16602.77</v>
          </cell>
        </row>
        <row r="1975">
          <cell r="I1975" t="str">
            <v>VIAA/2012/1DP/ESF/179</v>
          </cell>
          <cell r="J1975">
            <v>1666.84</v>
          </cell>
          <cell r="K1975">
            <v>1666.84</v>
          </cell>
        </row>
        <row r="1976">
          <cell r="I1976" t="str">
            <v>VIAA/2012/1DP/ESF/180</v>
          </cell>
          <cell r="J1976">
            <v>70.8</v>
          </cell>
          <cell r="K1976">
            <v>70.8</v>
          </cell>
        </row>
        <row r="1977">
          <cell r="I1977" t="str">
            <v>VIAA/2012/1DP/ESF/183</v>
          </cell>
          <cell r="J1977">
            <v>1888</v>
          </cell>
          <cell r="K1977">
            <v>1888</v>
          </cell>
        </row>
        <row r="1978">
          <cell r="I1978" t="str">
            <v>VIAA/2012/1DP/ESF/184</v>
          </cell>
          <cell r="J1978">
            <v>909.6600000000001</v>
          </cell>
          <cell r="K1978">
            <v>909.6600000000001</v>
          </cell>
        </row>
        <row r="1979">
          <cell r="I1979" t="str">
            <v>VIAA/2012/1DP/ESF/185</v>
          </cell>
          <cell r="J1979">
            <v>4720</v>
          </cell>
          <cell r="K1979">
            <v>4720</v>
          </cell>
        </row>
        <row r="1980">
          <cell r="I1980" t="str">
            <v>VIAA/2012/1DP/ESF/187</v>
          </cell>
          <cell r="J1980">
            <v>619.5</v>
          </cell>
          <cell r="K1980">
            <v>619.5</v>
          </cell>
        </row>
        <row r="1981">
          <cell r="I1981" t="str">
            <v>VIAA/2012/1DP/ESF/188</v>
          </cell>
          <cell r="J1981">
            <v>619.5</v>
          </cell>
          <cell r="K1981">
            <v>619.5</v>
          </cell>
        </row>
        <row r="1982">
          <cell r="I1982" t="str">
            <v>VIAA/2012/1DP/ESF/189</v>
          </cell>
          <cell r="J1982">
            <v>300</v>
          </cell>
          <cell r="K1982">
            <v>300</v>
          </cell>
        </row>
        <row r="1983">
          <cell r="I1983" t="str">
            <v>VIAA/2012/1DP/ESF/19</v>
          </cell>
          <cell r="J1983">
            <v>1938.84</v>
          </cell>
          <cell r="K1983">
            <v>1938.84</v>
          </cell>
        </row>
        <row r="1984">
          <cell r="I1984" t="str">
            <v>VIAA/2012/1DP/ESF/190</v>
          </cell>
          <cell r="J1984">
            <v>80.21000000000001</v>
          </cell>
          <cell r="K1984">
            <v>80.21000000000001</v>
          </cell>
        </row>
        <row r="1985">
          <cell r="I1985" t="str">
            <v>VIAA/2012/1DP/ESF/192</v>
          </cell>
          <cell r="J1985">
            <v>1647.04</v>
          </cell>
          <cell r="K1985">
            <v>1647.04</v>
          </cell>
        </row>
        <row r="1986">
          <cell r="I1986" t="str">
            <v>VIAA/2012/1DP/ESF/194</v>
          </cell>
          <cell r="J1986">
            <v>12.34</v>
          </cell>
          <cell r="K1986">
            <v>12.34</v>
          </cell>
        </row>
        <row r="1987">
          <cell r="I1987" t="str">
            <v>VIAA/2012/1DP/ESF/196</v>
          </cell>
          <cell r="J1987">
            <v>1320.89</v>
          </cell>
          <cell r="K1987">
            <v>1320.89</v>
          </cell>
        </row>
        <row r="1988">
          <cell r="I1988" t="str">
            <v>VIAA/2012/1DP/ESF/2</v>
          </cell>
          <cell r="J1988">
            <v>52.75</v>
          </cell>
          <cell r="K1988">
            <v>52.75</v>
          </cell>
        </row>
        <row r="1989">
          <cell r="I1989" t="str">
            <v>VIAA/2012/1DP/ESF/205</v>
          </cell>
          <cell r="J1989">
            <v>87.85</v>
          </cell>
          <cell r="K1989">
            <v>87.85</v>
          </cell>
        </row>
        <row r="1990">
          <cell r="I1990" t="str">
            <v>VIAA/2012/1DP/ESF/209</v>
          </cell>
          <cell r="J1990">
            <v>89.62</v>
          </cell>
          <cell r="K1990">
            <v>89.62</v>
          </cell>
        </row>
        <row r="1991">
          <cell r="I1991" t="str">
            <v>VIAA/2012/1DP/ESF/214</v>
          </cell>
          <cell r="J1991">
            <v>121.19999999999999</v>
          </cell>
          <cell r="K1991">
            <v>121.19999999999999</v>
          </cell>
        </row>
        <row r="1992">
          <cell r="I1992" t="str">
            <v>VIAA/2012/1DP/ESF/218</v>
          </cell>
          <cell r="J1992">
            <v>3080.0600000000004</v>
          </cell>
          <cell r="K1992">
            <v>3080.0600000000004</v>
          </cell>
        </row>
        <row r="1993">
          <cell r="I1993" t="str">
            <v>VIAA/2012/1DP/ESF/220</v>
          </cell>
          <cell r="J1993">
            <v>696.59</v>
          </cell>
          <cell r="K1993">
            <v>696.59</v>
          </cell>
        </row>
        <row r="1994">
          <cell r="I1994" t="str">
            <v>VIAA/2012/1DP/ESF/221</v>
          </cell>
          <cell r="J1994">
            <v>13.61</v>
          </cell>
          <cell r="K1994">
            <v>13.61</v>
          </cell>
        </row>
        <row r="1995">
          <cell r="I1995" t="str">
            <v>VIAA/2012/1DP/ESF/223</v>
          </cell>
          <cell r="J1995">
            <v>2808</v>
          </cell>
          <cell r="K1995">
            <v>2808</v>
          </cell>
        </row>
        <row r="1996">
          <cell r="I1996" t="str">
            <v>VIAA/2012/1DP/ESF/228</v>
          </cell>
          <cell r="J1996">
            <v>3898.02</v>
          </cell>
          <cell r="K1996">
            <v>3898.02</v>
          </cell>
        </row>
        <row r="1997">
          <cell r="I1997" t="str">
            <v>VIAA/2012/1DP/ESF/24</v>
          </cell>
          <cell r="J1997">
            <v>2177.77</v>
          </cell>
          <cell r="K1997">
            <v>2177.77</v>
          </cell>
        </row>
        <row r="1998">
          <cell r="I1998" t="str">
            <v>VIAA/2012/1DP/ESF/251</v>
          </cell>
          <cell r="J1998">
            <v>30</v>
          </cell>
          <cell r="K1998">
            <v>30</v>
          </cell>
        </row>
        <row r="1999">
          <cell r="I1999" t="str">
            <v>VIAA/2012/1DP/ESF/26</v>
          </cell>
          <cell r="J1999">
            <v>5159.81</v>
          </cell>
          <cell r="K1999">
            <v>5159.81</v>
          </cell>
        </row>
        <row r="2000">
          <cell r="I2000" t="str">
            <v>VIAA/2012/1DP/ESF/27</v>
          </cell>
          <cell r="J2000">
            <v>0</v>
          </cell>
          <cell r="K2000">
            <v>82.54</v>
          </cell>
        </row>
        <row r="2001">
          <cell r="I2001" t="str">
            <v>VIAA/2012/1DP/ESF/296</v>
          </cell>
          <cell r="J2001">
            <v>280.54</v>
          </cell>
          <cell r="K2001">
            <v>280.54</v>
          </cell>
        </row>
        <row r="2002">
          <cell r="I2002" t="str">
            <v>VIAA/2012/1DP/ESF/3</v>
          </cell>
          <cell r="J2002">
            <v>3336.07</v>
          </cell>
          <cell r="K2002">
            <v>3336.07</v>
          </cell>
        </row>
        <row r="2003">
          <cell r="I2003" t="str">
            <v>VIAA/2012/1DP/ESF/301</v>
          </cell>
          <cell r="J2003">
            <v>980.63</v>
          </cell>
          <cell r="K2003">
            <v>980.63</v>
          </cell>
        </row>
        <row r="2004">
          <cell r="I2004" t="str">
            <v>VIAA/2012/1DP/ESF/302</v>
          </cell>
          <cell r="J2004">
            <v>1471.06</v>
          </cell>
          <cell r="K2004">
            <v>1471.06</v>
          </cell>
        </row>
        <row r="2005">
          <cell r="I2005" t="str">
            <v>VIAA/2012/1DP/ESF/307</v>
          </cell>
          <cell r="J2005">
            <v>15356.2</v>
          </cell>
          <cell r="K2005">
            <v>15356.2</v>
          </cell>
        </row>
        <row r="2006">
          <cell r="I2006" t="str">
            <v>VIAA/2012/1DP/ESF/308</v>
          </cell>
          <cell r="J2006">
            <v>34.5</v>
          </cell>
          <cell r="K2006">
            <v>34.5</v>
          </cell>
        </row>
        <row r="2007">
          <cell r="I2007" t="str">
            <v>VIAA/2012/1DP/ESF/309</v>
          </cell>
          <cell r="J2007">
            <v>1566.77</v>
          </cell>
          <cell r="K2007">
            <v>1566.77</v>
          </cell>
        </row>
        <row r="2008">
          <cell r="I2008" t="str">
            <v>VIAA/2012/1DP/ESF/311</v>
          </cell>
          <cell r="J2008">
            <v>2457</v>
          </cell>
          <cell r="K2008">
            <v>2457</v>
          </cell>
        </row>
        <row r="2009">
          <cell r="I2009" t="str">
            <v>VIAA/2012/1DP/ESF/312</v>
          </cell>
          <cell r="J2009">
            <v>106.06</v>
          </cell>
          <cell r="K2009">
            <v>106.06</v>
          </cell>
        </row>
        <row r="2010">
          <cell r="I2010" t="str">
            <v>VIAA/2012/1DP/ESF/313</v>
          </cell>
          <cell r="J2010">
            <v>7932.7</v>
          </cell>
          <cell r="K2010">
            <v>7932.7</v>
          </cell>
        </row>
        <row r="2011">
          <cell r="I2011" t="str">
            <v>VIAA/2012/1DP/ESF/314</v>
          </cell>
          <cell r="J2011">
            <v>361</v>
          </cell>
          <cell r="K2011">
            <v>361</v>
          </cell>
        </row>
        <row r="2012">
          <cell r="I2012" t="str">
            <v>VIAA/2012/1DP/ESF/316</v>
          </cell>
          <cell r="J2012">
            <v>915.67</v>
          </cell>
          <cell r="K2012">
            <v>915.67</v>
          </cell>
        </row>
        <row r="2013">
          <cell r="I2013" t="str">
            <v>VIAA/2012/1DP/ESF/319</v>
          </cell>
          <cell r="J2013">
            <v>372.11</v>
          </cell>
          <cell r="K2013">
            <v>372.11</v>
          </cell>
        </row>
        <row r="2014">
          <cell r="I2014" t="str">
            <v>VIAA/2012/1DP/ESF/320</v>
          </cell>
          <cell r="J2014">
            <v>678.09</v>
          </cell>
          <cell r="K2014">
            <v>678.09</v>
          </cell>
        </row>
        <row r="2015">
          <cell r="I2015" t="str">
            <v>VIAA/2012/1DP/ESF/321</v>
          </cell>
          <cell r="J2015">
            <v>3628.79</v>
          </cell>
          <cell r="K2015">
            <v>3628.79</v>
          </cell>
        </row>
        <row r="2016">
          <cell r="I2016" t="str">
            <v>VIAA/2012/1DP/ESF/322</v>
          </cell>
          <cell r="J2016">
            <v>2605.75</v>
          </cell>
          <cell r="K2016">
            <v>2605.75</v>
          </cell>
        </row>
        <row r="2017">
          <cell r="I2017" t="str">
            <v>VIAA/2012/1DP/ESF/325</v>
          </cell>
          <cell r="J2017">
            <v>3702.1200000000003</v>
          </cell>
          <cell r="K2017">
            <v>3702.1200000000003</v>
          </cell>
        </row>
        <row r="2018">
          <cell r="I2018" t="str">
            <v>VIAA/2012/1DP/ESF/326</v>
          </cell>
          <cell r="J2018">
            <v>17.7</v>
          </cell>
          <cell r="K2018">
            <v>17.7</v>
          </cell>
        </row>
        <row r="2019">
          <cell r="I2019" t="str">
            <v>VIAA/2012/1DP/ESF/327</v>
          </cell>
          <cell r="J2019">
            <v>773.5</v>
          </cell>
          <cell r="K2019">
            <v>773.5</v>
          </cell>
        </row>
        <row r="2020">
          <cell r="I2020" t="str">
            <v>VIAA/2012/1DP/ESF/328</v>
          </cell>
          <cell r="J2020">
            <v>93.27</v>
          </cell>
          <cell r="K2020">
            <v>93.27</v>
          </cell>
        </row>
        <row r="2021">
          <cell r="I2021" t="str">
            <v>VIAA/2012/1DP/ESF/330</v>
          </cell>
          <cell r="J2021">
            <v>211.19</v>
          </cell>
          <cell r="K2021">
            <v>211.19</v>
          </cell>
        </row>
        <row r="2022">
          <cell r="I2022" t="str">
            <v>VIAA/2012/1DP/ESF/332</v>
          </cell>
          <cell r="J2022">
            <v>919.97</v>
          </cell>
          <cell r="K2022">
            <v>919.97</v>
          </cell>
        </row>
        <row r="2023">
          <cell r="I2023" t="str">
            <v>VIAA/2012/1DP/ESF/334</v>
          </cell>
          <cell r="J2023">
            <v>1144.3</v>
          </cell>
          <cell r="K2023">
            <v>1144.3</v>
          </cell>
        </row>
        <row r="2024">
          <cell r="I2024" t="str">
            <v>VIAA/2012/1DP/ESF/335</v>
          </cell>
          <cell r="J2024">
            <v>600</v>
          </cell>
          <cell r="K2024">
            <v>600</v>
          </cell>
        </row>
        <row r="2025">
          <cell r="I2025" t="str">
            <v>VIAA/2012/1DP/ESF/336</v>
          </cell>
          <cell r="J2025">
            <v>1623.28</v>
          </cell>
          <cell r="K2025">
            <v>1623.28</v>
          </cell>
        </row>
        <row r="2026">
          <cell r="I2026" t="str">
            <v>VIAA/2012/1DP/ESF/337</v>
          </cell>
          <cell r="J2026">
            <v>48.96</v>
          </cell>
          <cell r="K2026">
            <v>48.96</v>
          </cell>
        </row>
        <row r="2027">
          <cell r="I2027" t="str">
            <v>VIAA/2012/1DP/ESF/339</v>
          </cell>
          <cell r="J2027">
            <v>179.45999999999998</v>
          </cell>
          <cell r="K2027">
            <v>179.45999999999998</v>
          </cell>
        </row>
        <row r="2028">
          <cell r="I2028" t="str">
            <v>VIAA/2012/1DP/ESF/34</v>
          </cell>
          <cell r="J2028">
            <v>1183.7</v>
          </cell>
          <cell r="K2028">
            <v>1183.7</v>
          </cell>
        </row>
        <row r="2029">
          <cell r="I2029" t="str">
            <v>VIAA/2012/1DP/ESF/340</v>
          </cell>
          <cell r="J2029">
            <v>300</v>
          </cell>
          <cell r="K2029">
            <v>300</v>
          </cell>
        </row>
        <row r="2030">
          <cell r="I2030" t="str">
            <v>VIAA/2012/1DP/ESF/341</v>
          </cell>
          <cell r="J2030">
            <v>1365.6</v>
          </cell>
          <cell r="K2030">
            <v>1365.6</v>
          </cell>
        </row>
        <row r="2031">
          <cell r="I2031" t="str">
            <v>VIAA/2012/1DP/ESF/344</v>
          </cell>
          <cell r="J2031">
            <v>614.99</v>
          </cell>
          <cell r="K2031">
            <v>614.99</v>
          </cell>
        </row>
        <row r="2032">
          <cell r="I2032" t="str">
            <v>VIAA/2012/1DP/ESF/352</v>
          </cell>
          <cell r="J2032">
            <v>349.97</v>
          </cell>
          <cell r="K2032">
            <v>349.97</v>
          </cell>
        </row>
        <row r="2033">
          <cell r="I2033" t="str">
            <v>VIAA/2012/1DP/ESF/360</v>
          </cell>
          <cell r="J2033">
            <v>449.09000000000003</v>
          </cell>
          <cell r="K2033">
            <v>449.09000000000003</v>
          </cell>
        </row>
        <row r="2034">
          <cell r="I2034" t="str">
            <v>VIAA/2012/1DP/ESF/364</v>
          </cell>
          <cell r="J2034">
            <v>884</v>
          </cell>
          <cell r="K2034">
            <v>884</v>
          </cell>
        </row>
        <row r="2035">
          <cell r="I2035" t="str">
            <v>VIAA/2012/1DP/ESF/366</v>
          </cell>
          <cell r="J2035">
            <v>124.14</v>
          </cell>
          <cell r="K2035">
            <v>124.14</v>
          </cell>
        </row>
        <row r="2036">
          <cell r="I2036" t="str">
            <v>VIAA/2012/1DP/ESF/368</v>
          </cell>
          <cell r="J2036">
            <v>26.799999999999997</v>
          </cell>
          <cell r="K2036">
            <v>26.799999999999997</v>
          </cell>
        </row>
        <row r="2037">
          <cell r="I2037" t="str">
            <v>VIAA/2012/1DP/ESF/369</v>
          </cell>
          <cell r="J2037">
            <v>5126.08</v>
          </cell>
          <cell r="K2037">
            <v>5126.08</v>
          </cell>
        </row>
        <row r="2038">
          <cell r="I2038" t="str">
            <v>VIAA/2012/1DP/ESF/372</v>
          </cell>
          <cell r="J2038">
            <v>1288.83</v>
          </cell>
          <cell r="K2038">
            <v>1288.83</v>
          </cell>
        </row>
        <row r="2039">
          <cell r="I2039" t="str">
            <v>VIAA/2012/1DP/ESF/376</v>
          </cell>
          <cell r="J2039">
            <v>87.85</v>
          </cell>
          <cell r="K2039">
            <v>87.85</v>
          </cell>
        </row>
        <row r="2040">
          <cell r="I2040" t="str">
            <v>VIAA/2012/1DP/ESF/377</v>
          </cell>
          <cell r="J2040">
            <v>11.25</v>
          </cell>
          <cell r="K2040">
            <v>11.25</v>
          </cell>
        </row>
        <row r="2041">
          <cell r="I2041" t="str">
            <v>VIAA/2012/1DP/ESF/378</v>
          </cell>
          <cell r="J2041">
            <v>725.4300000000001</v>
          </cell>
          <cell r="K2041">
            <v>725.4300000000001</v>
          </cell>
        </row>
        <row r="2042">
          <cell r="I2042" t="str">
            <v>VIAA/2012/1DP/ESF/38</v>
          </cell>
          <cell r="J2042">
            <v>6075.89</v>
          </cell>
          <cell r="K2042">
            <v>6075.89</v>
          </cell>
        </row>
        <row r="2043">
          <cell r="I2043" t="str">
            <v>VIAA/2012/1DP/ESF/380</v>
          </cell>
          <cell r="J2043">
            <v>7345.8</v>
          </cell>
          <cell r="K2043">
            <v>7345.8</v>
          </cell>
        </row>
        <row r="2044">
          <cell r="I2044" t="str">
            <v>VIAA/2012/1DP/ESF/382</v>
          </cell>
          <cell r="J2044">
            <v>654.5</v>
          </cell>
          <cell r="K2044">
            <v>654.5</v>
          </cell>
        </row>
        <row r="2045">
          <cell r="I2045" t="str">
            <v>VIAA/2012/1DP/ESF/386</v>
          </cell>
          <cell r="J2045">
            <v>242.24</v>
          </cell>
          <cell r="K2045">
            <v>242.24</v>
          </cell>
        </row>
        <row r="2046">
          <cell r="I2046" t="str">
            <v>VIAA/2012/1DP/ESF/389</v>
          </cell>
          <cell r="J2046">
            <v>37.56</v>
          </cell>
          <cell r="K2046">
            <v>37.56</v>
          </cell>
        </row>
        <row r="2047">
          <cell r="I2047" t="str">
            <v>VIAA/2012/1DP/ESF/390</v>
          </cell>
          <cell r="J2047">
            <v>351</v>
          </cell>
          <cell r="K2047">
            <v>351</v>
          </cell>
        </row>
        <row r="2048">
          <cell r="I2048" t="str">
            <v>VIAA/2012/1DP/ESF/394</v>
          </cell>
          <cell r="J2048">
            <v>702</v>
          </cell>
          <cell r="K2048">
            <v>702</v>
          </cell>
        </row>
        <row r="2049">
          <cell r="I2049" t="str">
            <v>VIAA/2012/1DP/ESF/395</v>
          </cell>
          <cell r="J2049">
            <v>307.13</v>
          </cell>
          <cell r="K2049">
            <v>307.13</v>
          </cell>
        </row>
        <row r="2050">
          <cell r="I2050" t="str">
            <v>VIAA/2012/1DP/ESF/396</v>
          </cell>
          <cell r="J2050">
            <v>2239.5</v>
          </cell>
          <cell r="K2050">
            <v>2239.5</v>
          </cell>
        </row>
        <row r="2051">
          <cell r="I2051" t="str">
            <v>VIAA/2012/1DP/ESF/397</v>
          </cell>
          <cell r="J2051">
            <v>91.06</v>
          </cell>
          <cell r="K2051">
            <v>91.06</v>
          </cell>
        </row>
        <row r="2052">
          <cell r="I2052" t="str">
            <v>VIAA/2012/1DP/ESF/399</v>
          </cell>
          <cell r="J2052">
            <v>163.07</v>
          </cell>
          <cell r="K2052">
            <v>163.07</v>
          </cell>
        </row>
        <row r="2053">
          <cell r="I2053" t="str">
            <v>VIAA/2012/1DP/ESF/4</v>
          </cell>
          <cell r="J2053">
            <v>18024.14</v>
          </cell>
          <cell r="K2053">
            <v>18024.14</v>
          </cell>
        </row>
        <row r="2054">
          <cell r="I2054" t="str">
            <v>VIAA/2012/1DP/ESF/40</v>
          </cell>
          <cell r="J2054">
            <v>463.6</v>
          </cell>
          <cell r="K2054">
            <v>463.6</v>
          </cell>
        </row>
        <row r="2055">
          <cell r="I2055" t="str">
            <v>VIAA/2012/1DP/ESF/406</v>
          </cell>
          <cell r="J2055">
            <v>2634.1099999999997</v>
          </cell>
          <cell r="K2055">
            <v>2634.1099999999997</v>
          </cell>
        </row>
        <row r="2056">
          <cell r="I2056" t="str">
            <v>VIAA/2012/1DP/ESF/408</v>
          </cell>
          <cell r="J2056">
            <v>395.73</v>
          </cell>
          <cell r="K2056">
            <v>395.73</v>
          </cell>
        </row>
        <row r="2057">
          <cell r="I2057" t="str">
            <v>VIAA/2012/1DP/ESF/41</v>
          </cell>
          <cell r="J2057">
            <v>14.1</v>
          </cell>
          <cell r="K2057">
            <v>14.1</v>
          </cell>
        </row>
        <row r="2058">
          <cell r="I2058" t="str">
            <v>VIAA/2012/1DP/ESF/414</v>
          </cell>
          <cell r="J2058">
            <v>1243.74</v>
          </cell>
          <cell r="K2058">
            <v>1243.74</v>
          </cell>
        </row>
        <row r="2059">
          <cell r="I2059" t="str">
            <v>VIAA/2012/1DP/ESF/415</v>
          </cell>
          <cell r="J2059">
            <v>2340</v>
          </cell>
          <cell r="K2059">
            <v>2340</v>
          </cell>
        </row>
        <row r="2060">
          <cell r="I2060" t="str">
            <v>VIAA/2012/1DP/ESF/418</v>
          </cell>
          <cell r="J2060">
            <v>1228.5</v>
          </cell>
          <cell r="K2060">
            <v>1228.5</v>
          </cell>
        </row>
        <row r="2061">
          <cell r="I2061" t="str">
            <v>VIAA/2012/1DP/ESF/424</v>
          </cell>
          <cell r="J2061">
            <v>850.63</v>
          </cell>
          <cell r="K2061">
            <v>850.63</v>
          </cell>
        </row>
        <row r="2062">
          <cell r="I2062" t="str">
            <v>VIAA/2012/1DP/ESF/426</v>
          </cell>
          <cell r="J2062">
            <v>44.96</v>
          </cell>
          <cell r="K2062">
            <v>44.96</v>
          </cell>
        </row>
        <row r="2063">
          <cell r="I2063" t="str">
            <v>VIAA/2012/1DP/ESF/43</v>
          </cell>
          <cell r="J2063">
            <v>0.15</v>
          </cell>
          <cell r="K2063">
            <v>0.15</v>
          </cell>
        </row>
        <row r="2064">
          <cell r="I2064" t="str">
            <v>VIAA/2012/1DP/ESF/430</v>
          </cell>
          <cell r="J2064">
            <v>1178</v>
          </cell>
          <cell r="K2064">
            <v>1178</v>
          </cell>
        </row>
        <row r="2065">
          <cell r="I2065" t="str">
            <v>VIAA/2012/1DP/ESF/434</v>
          </cell>
          <cell r="J2065">
            <v>1380.7199999999998</v>
          </cell>
          <cell r="K2065">
            <v>1380.7199999999998</v>
          </cell>
        </row>
        <row r="2066">
          <cell r="I2066" t="str">
            <v>VIAA/2012/1DP/ESF/439</v>
          </cell>
          <cell r="J2066">
            <v>708.85</v>
          </cell>
          <cell r="K2066">
            <v>708.85</v>
          </cell>
        </row>
        <row r="2067">
          <cell r="I2067" t="str">
            <v>VIAA/2012/1DP/ESF/44</v>
          </cell>
          <cell r="J2067">
            <v>11.61</v>
          </cell>
          <cell r="K2067">
            <v>11.61</v>
          </cell>
        </row>
        <row r="2068">
          <cell r="I2068" t="str">
            <v>VIAA/2012/1DP/ESF/442</v>
          </cell>
          <cell r="J2068">
            <v>354</v>
          </cell>
          <cell r="K2068">
            <v>354</v>
          </cell>
        </row>
        <row r="2069">
          <cell r="I2069" t="str">
            <v>VIAA/2012/1DP/ESF/444</v>
          </cell>
          <cell r="J2069">
            <v>12285</v>
          </cell>
          <cell r="K2069">
            <v>12285</v>
          </cell>
        </row>
        <row r="2070">
          <cell r="I2070" t="str">
            <v>VIAA/2012/1DP/ESF/445</v>
          </cell>
          <cell r="J2070">
            <v>807.36</v>
          </cell>
          <cell r="K2070">
            <v>807.36</v>
          </cell>
        </row>
        <row r="2071">
          <cell r="I2071" t="str">
            <v>VIAA/2012/1DP/ESF/448</v>
          </cell>
          <cell r="J2071">
            <v>1200</v>
          </cell>
          <cell r="K2071">
            <v>1200</v>
          </cell>
        </row>
        <row r="2072">
          <cell r="I2072" t="str">
            <v>VIAA/2012/1DP/ESF/449</v>
          </cell>
          <cell r="J2072">
            <v>14.89</v>
          </cell>
          <cell r="K2072">
            <v>14.89</v>
          </cell>
        </row>
        <row r="2073">
          <cell r="I2073" t="str">
            <v>VIAA/2012/1DP/ESF/45</v>
          </cell>
          <cell r="J2073">
            <v>2187.38</v>
          </cell>
          <cell r="K2073">
            <v>2187.38</v>
          </cell>
        </row>
        <row r="2074">
          <cell r="I2074" t="str">
            <v>VIAA/2012/1DP/ESF/452</v>
          </cell>
          <cell r="J2074">
            <v>789.08</v>
          </cell>
          <cell r="K2074">
            <v>789.08</v>
          </cell>
        </row>
        <row r="2075">
          <cell r="I2075" t="str">
            <v>VIAA/2012/1DP/ESF/455</v>
          </cell>
          <cell r="J2075">
            <v>21154.86</v>
          </cell>
          <cell r="K2075">
            <v>21154.86</v>
          </cell>
        </row>
        <row r="2076">
          <cell r="I2076" t="str">
            <v>VIAA/2012/1DP/ESF/46</v>
          </cell>
          <cell r="J2076">
            <v>2.46</v>
          </cell>
          <cell r="K2076">
            <v>2.46</v>
          </cell>
        </row>
        <row r="2077">
          <cell r="I2077" t="str">
            <v>VIAA/2012/1DP/ESF/463</v>
          </cell>
          <cell r="J2077">
            <v>6179.4</v>
          </cell>
          <cell r="K2077">
            <v>6179.4</v>
          </cell>
        </row>
        <row r="2078">
          <cell r="I2078" t="str">
            <v>VIAA/2012/1DP/ESF/464</v>
          </cell>
          <cell r="J2078">
            <v>160</v>
          </cell>
          <cell r="K2078">
            <v>160</v>
          </cell>
        </row>
        <row r="2079">
          <cell r="I2079" t="str">
            <v>VIAA/2012/1DP/ESF/468</v>
          </cell>
          <cell r="J2079">
            <v>1.5</v>
          </cell>
          <cell r="K2079">
            <v>1.5</v>
          </cell>
        </row>
        <row r="2080">
          <cell r="I2080" t="str">
            <v>VIAA/2012/1DP/ESF/469</v>
          </cell>
          <cell r="J2080">
            <v>0.01</v>
          </cell>
          <cell r="K2080">
            <v>0.01</v>
          </cell>
        </row>
        <row r="2081">
          <cell r="I2081" t="str">
            <v>VIAA/2012/1DP/ESF/47</v>
          </cell>
          <cell r="J2081">
            <v>123.64999999999999</v>
          </cell>
          <cell r="K2081">
            <v>123.64999999999999</v>
          </cell>
        </row>
        <row r="2082">
          <cell r="I2082" t="str">
            <v>VIAA/2012/1DP/ESF/474</v>
          </cell>
          <cell r="J2082">
            <v>31.380000000000003</v>
          </cell>
          <cell r="K2082">
            <v>31.380000000000003</v>
          </cell>
        </row>
        <row r="2083">
          <cell r="I2083" t="str">
            <v>VIAA/2012/1DP/ESF/477</v>
          </cell>
          <cell r="J2083">
            <v>3301.9500000000003</v>
          </cell>
          <cell r="K2083">
            <v>3301.9500000000003</v>
          </cell>
        </row>
        <row r="2084">
          <cell r="I2084" t="str">
            <v>VIAA/2012/1DP/ESF/478</v>
          </cell>
          <cell r="J2084">
            <v>1220.01</v>
          </cell>
          <cell r="K2084">
            <v>1220.01</v>
          </cell>
        </row>
        <row r="2085">
          <cell r="I2085" t="str">
            <v>VIAA/2012/1DP/ESF/48</v>
          </cell>
          <cell r="J2085">
            <v>1312.25</v>
          </cell>
          <cell r="K2085">
            <v>1312.25</v>
          </cell>
        </row>
        <row r="2086">
          <cell r="I2086" t="str">
            <v>VIAA/2012/1DP/ESF/482</v>
          </cell>
          <cell r="J2086">
            <v>934.07</v>
          </cell>
          <cell r="K2086">
            <v>0</v>
          </cell>
        </row>
        <row r="2087">
          <cell r="I2087" t="str">
            <v>VIAA/2012/1DP/ESF/485</v>
          </cell>
          <cell r="J2087">
            <v>282.68</v>
          </cell>
          <cell r="K2087">
            <v>0</v>
          </cell>
        </row>
        <row r="2088">
          <cell r="I2088" t="str">
            <v>VIAA/2012/1DP/ESF/486</v>
          </cell>
          <cell r="J2088">
            <v>1561.49</v>
          </cell>
          <cell r="K2088">
            <v>0</v>
          </cell>
        </row>
        <row r="2089">
          <cell r="I2089" t="str">
            <v>VIAA/2012/1DP/ESF/487</v>
          </cell>
          <cell r="J2089">
            <v>3315.63</v>
          </cell>
          <cell r="K2089">
            <v>0</v>
          </cell>
        </row>
        <row r="2090">
          <cell r="I2090" t="str">
            <v>VIAA/2012/1DP/ESF/488</v>
          </cell>
          <cell r="J2090">
            <v>1765</v>
          </cell>
          <cell r="K2090">
            <v>0</v>
          </cell>
        </row>
        <row r="2091">
          <cell r="I2091" t="str">
            <v>VIAA/2012/1DP/ESF/489</v>
          </cell>
          <cell r="J2091">
            <v>7187.47</v>
          </cell>
          <cell r="K2091">
            <v>0</v>
          </cell>
        </row>
        <row r="2092">
          <cell r="I2092" t="str">
            <v>VIAA/2012/1DP/ESF/490</v>
          </cell>
          <cell r="J2092">
            <v>3.26</v>
          </cell>
          <cell r="K2092">
            <v>0</v>
          </cell>
        </row>
        <row r="2093">
          <cell r="I2093" t="str">
            <v>VIAA/2012/1DP/ESF/494</v>
          </cell>
          <cell r="J2093">
            <v>100.88</v>
          </cell>
          <cell r="K2093">
            <v>0</v>
          </cell>
        </row>
        <row r="2094">
          <cell r="I2094" t="str">
            <v>VIAA/2012/1DP/ESF/50</v>
          </cell>
          <cell r="J2094">
            <v>13008.87</v>
          </cell>
          <cell r="K2094">
            <v>13008.87</v>
          </cell>
        </row>
        <row r="2095">
          <cell r="I2095" t="str">
            <v>VIAA/2012/1DP/ESF/52</v>
          </cell>
          <cell r="J2095">
            <v>18.060000000000002</v>
          </cell>
          <cell r="K2095">
            <v>18.060000000000002</v>
          </cell>
        </row>
        <row r="2096">
          <cell r="I2096" t="str">
            <v>VIAA/2012/1DP/ESF/53</v>
          </cell>
          <cell r="J2096">
            <v>8078.38</v>
          </cell>
          <cell r="K2096">
            <v>8078.38</v>
          </cell>
        </row>
        <row r="2097">
          <cell r="I2097" t="str">
            <v>VIAA/2012/1DP/ESF/54</v>
          </cell>
          <cell r="J2097">
            <v>4757.77</v>
          </cell>
          <cell r="K2097">
            <v>4757.77</v>
          </cell>
        </row>
        <row r="2098">
          <cell r="I2098" t="str">
            <v>VIAA/2012/1DP/ESF/57</v>
          </cell>
          <cell r="J2098">
            <v>1755</v>
          </cell>
          <cell r="K2098">
            <v>1755</v>
          </cell>
        </row>
        <row r="2099">
          <cell r="I2099" t="str">
            <v>VIAA/2012/1DP/ESF/58</v>
          </cell>
          <cell r="J2099">
            <v>18.71</v>
          </cell>
          <cell r="K2099">
            <v>18.71</v>
          </cell>
        </row>
        <row r="2100">
          <cell r="I2100" t="str">
            <v>VIAA/2012/1DP/ESF/6</v>
          </cell>
          <cell r="J2100">
            <v>3211.34</v>
          </cell>
          <cell r="K2100">
            <v>3211.34</v>
          </cell>
        </row>
        <row r="2101">
          <cell r="I2101" t="str">
            <v>VIAA/2012/1DP/ESF/61</v>
          </cell>
          <cell r="J2101">
            <v>15206.800000000001</v>
          </cell>
          <cell r="K2101">
            <v>15206.800000000001</v>
          </cell>
        </row>
        <row r="2102">
          <cell r="I2102" t="str">
            <v>VIAA/2012/1DP/ESF/62</v>
          </cell>
          <cell r="J2102">
            <v>16.16</v>
          </cell>
          <cell r="K2102">
            <v>16.16</v>
          </cell>
        </row>
        <row r="2103">
          <cell r="I2103" t="str">
            <v>VIAA/2012/1DP/ESF/63</v>
          </cell>
          <cell r="J2103">
            <v>3.45</v>
          </cell>
          <cell r="K2103">
            <v>3.45</v>
          </cell>
        </row>
        <row r="2104">
          <cell r="I2104" t="str">
            <v>VIAA/2012/1DP/ESF/64</v>
          </cell>
          <cell r="J2104">
            <v>2717.2999999999997</v>
          </cell>
          <cell r="K2104">
            <v>2717.2999999999997</v>
          </cell>
        </row>
        <row r="2105">
          <cell r="I2105" t="str">
            <v>VIAA/2012/1DP/ESF/65</v>
          </cell>
          <cell r="J2105">
            <v>4076.08</v>
          </cell>
          <cell r="K2105">
            <v>4076.08</v>
          </cell>
        </row>
        <row r="2106">
          <cell r="I2106" t="str">
            <v>VIAA/2012/1DP/ESF/66</v>
          </cell>
          <cell r="J2106">
            <v>407.18</v>
          </cell>
          <cell r="K2106">
            <v>407.18</v>
          </cell>
        </row>
        <row r="2107">
          <cell r="I2107" t="str">
            <v>VIAA/2012/1DP/ESF/67</v>
          </cell>
          <cell r="J2107">
            <v>304.92</v>
          </cell>
          <cell r="K2107">
            <v>304.92</v>
          </cell>
        </row>
        <row r="2108">
          <cell r="I2108" t="str">
            <v>VIAA/2012/1DP/ESF/69</v>
          </cell>
          <cell r="J2108">
            <v>14.1</v>
          </cell>
          <cell r="K2108">
            <v>14.1</v>
          </cell>
        </row>
        <row r="2109">
          <cell r="I2109" t="str">
            <v>VIAA/2012/1DP/ESF/70</v>
          </cell>
          <cell r="J2109">
            <v>10.41</v>
          </cell>
          <cell r="K2109">
            <v>10.41</v>
          </cell>
        </row>
        <row r="2110">
          <cell r="I2110" t="str">
            <v>VIAA/2012/1DP/ESF/73</v>
          </cell>
          <cell r="J2110">
            <v>10530</v>
          </cell>
          <cell r="K2110">
            <v>10530</v>
          </cell>
        </row>
        <row r="2111">
          <cell r="I2111" t="str">
            <v>VIAA/2012/1DP/ESF/74</v>
          </cell>
          <cell r="J2111">
            <v>1.01</v>
          </cell>
          <cell r="K2111">
            <v>1.01</v>
          </cell>
        </row>
        <row r="2112">
          <cell r="I2112" t="str">
            <v>VIAA/2012/1DP/ESF/75</v>
          </cell>
          <cell r="J2112">
            <v>6.9399999999999995</v>
          </cell>
          <cell r="K2112">
            <v>6.9399999999999995</v>
          </cell>
        </row>
        <row r="2113">
          <cell r="I2113" t="str">
            <v>VIAA/2012/1DP/ESF/77</v>
          </cell>
          <cell r="J2113">
            <v>0.74</v>
          </cell>
          <cell r="K2113">
            <v>0.74</v>
          </cell>
        </row>
        <row r="2114">
          <cell r="I2114" t="str">
            <v>VIAA/2012/1DP/ESF/79</v>
          </cell>
          <cell r="J2114">
            <v>1623.18</v>
          </cell>
          <cell r="K2114">
            <v>1623.18</v>
          </cell>
        </row>
        <row r="2115">
          <cell r="I2115" t="str">
            <v>VIAA/2012/1DP/ESF/81</v>
          </cell>
          <cell r="J2115">
            <v>615.06</v>
          </cell>
          <cell r="K2115">
            <v>615.06</v>
          </cell>
        </row>
        <row r="2116">
          <cell r="I2116" t="str">
            <v>VIAA/2012/1DP/ESF/82</v>
          </cell>
          <cell r="J2116">
            <v>353.59</v>
          </cell>
          <cell r="K2116">
            <v>353.59</v>
          </cell>
        </row>
        <row r="2117">
          <cell r="I2117" t="str">
            <v>VIAA/2012/1DP/ESF/83</v>
          </cell>
          <cell r="J2117">
            <v>900</v>
          </cell>
          <cell r="K2117">
            <v>900</v>
          </cell>
        </row>
        <row r="2118">
          <cell r="I2118" t="str">
            <v>VIAA/2012/1DP/ESF/84</v>
          </cell>
          <cell r="J2118">
            <v>413.32</v>
          </cell>
          <cell r="K2118">
            <v>413.32</v>
          </cell>
        </row>
        <row r="2119">
          <cell r="I2119" t="str">
            <v>VIAA/2012/1DP/ESF/86</v>
          </cell>
          <cell r="J2119">
            <v>62.66</v>
          </cell>
          <cell r="K2119">
            <v>62.66</v>
          </cell>
        </row>
        <row r="2120">
          <cell r="I2120" t="str">
            <v>VIAA/2012/1DP/ESF/87</v>
          </cell>
          <cell r="J2120">
            <v>5629.549999999999</v>
          </cell>
          <cell r="K2120">
            <v>5629.549999999999</v>
          </cell>
        </row>
        <row r="2121">
          <cell r="I2121" t="str">
            <v>VIAA/2012/1DP/ESF/9</v>
          </cell>
          <cell r="J2121">
            <v>4507.87</v>
          </cell>
          <cell r="K2121">
            <v>4507.87</v>
          </cell>
        </row>
        <row r="2122">
          <cell r="I2122" t="str">
            <v>VIAA/2012/1DP/ESF/91</v>
          </cell>
          <cell r="J2122">
            <v>524</v>
          </cell>
          <cell r="K2122">
            <v>524</v>
          </cell>
        </row>
        <row r="2123">
          <cell r="I2123" t="str">
            <v>VIAA/2012/1DP/ESF/92</v>
          </cell>
          <cell r="J2123">
            <v>6489.099999999999</v>
          </cell>
          <cell r="K2123">
            <v>6489.099999999999</v>
          </cell>
        </row>
        <row r="2124">
          <cell r="I2124" t="str">
            <v>VIAA/2012/1DP/ESF/95</v>
          </cell>
          <cell r="J2124">
            <v>22590.949999999997</v>
          </cell>
          <cell r="K2124">
            <v>22590.949999999997</v>
          </cell>
        </row>
        <row r="2125">
          <cell r="I2125" t="str">
            <v>VIAA/2012/1DP/ESF/98</v>
          </cell>
          <cell r="J2125">
            <v>619.87</v>
          </cell>
          <cell r="K2125">
            <v>619.87</v>
          </cell>
        </row>
        <row r="2126">
          <cell r="I2126" t="str">
            <v>VIAA/2012/1DP/ESF/99</v>
          </cell>
          <cell r="J2126">
            <v>12392.04</v>
          </cell>
          <cell r="K2126">
            <v>12392.04</v>
          </cell>
        </row>
        <row r="2127">
          <cell r="I2127" t="str">
            <v>VIAA/2012/2DP/ERAF/103</v>
          </cell>
          <cell r="J2127">
            <v>161.07000000000002</v>
          </cell>
          <cell r="K2127">
            <v>161.07000000000002</v>
          </cell>
        </row>
        <row r="2128">
          <cell r="I2128" t="str">
            <v>VIAA/2012/2DP/ERAF/111</v>
          </cell>
          <cell r="J2128">
            <v>757.2</v>
          </cell>
          <cell r="K2128">
            <v>757.2</v>
          </cell>
        </row>
        <row r="2129">
          <cell r="I2129" t="str">
            <v>VIAA/2012/2DP/ERAF/115</v>
          </cell>
          <cell r="J2129">
            <v>9445.289999999999</v>
          </cell>
          <cell r="K2129">
            <v>9445.289999999999</v>
          </cell>
        </row>
        <row r="2130">
          <cell r="I2130" t="str">
            <v>VIAA/2012/2DP/ERAF/116</v>
          </cell>
          <cell r="J2130">
            <v>1900.09</v>
          </cell>
          <cell r="K2130">
            <v>1900.09</v>
          </cell>
        </row>
        <row r="2131">
          <cell r="I2131" t="str">
            <v>VIAA/2012/2DP/ERAF/119</v>
          </cell>
          <cell r="J2131">
            <v>173.19</v>
          </cell>
          <cell r="K2131">
            <v>173.19</v>
          </cell>
        </row>
        <row r="2132">
          <cell r="I2132" t="str">
            <v>VIAA/2012/2DP/ERAF/120</v>
          </cell>
          <cell r="J2132">
            <v>3796.57</v>
          </cell>
          <cell r="K2132">
            <v>3796.57</v>
          </cell>
        </row>
        <row r="2133">
          <cell r="I2133" t="str">
            <v>VIAA/2012/2DP/ERAF/122</v>
          </cell>
          <cell r="J2133">
            <v>427.51</v>
          </cell>
          <cell r="K2133">
            <v>427.51</v>
          </cell>
        </row>
        <row r="2134">
          <cell r="I2134" t="str">
            <v>VIAA/2012/2DP/ERAF/123</v>
          </cell>
          <cell r="J2134">
            <v>12.1</v>
          </cell>
          <cell r="K2134">
            <v>12.1</v>
          </cell>
        </row>
        <row r="2135">
          <cell r="I2135" t="str">
            <v>VIAA/2012/2DP/ERAF/125</v>
          </cell>
          <cell r="J2135">
            <v>2521.35</v>
          </cell>
          <cell r="K2135">
            <v>2521.35</v>
          </cell>
        </row>
        <row r="2136">
          <cell r="I2136" t="str">
            <v>VIAA/2012/2DP/ERAF/126</v>
          </cell>
          <cell r="J2136">
            <v>4</v>
          </cell>
          <cell r="K2136">
            <v>4</v>
          </cell>
        </row>
        <row r="2137">
          <cell r="I2137" t="str">
            <v>VIAA/2012/2DP/ERAF/127</v>
          </cell>
          <cell r="J2137">
            <v>147.42</v>
          </cell>
          <cell r="K2137">
            <v>147.42</v>
          </cell>
        </row>
        <row r="2138">
          <cell r="I2138" t="str">
            <v>VIAA/2012/2DP/ERAF/128</v>
          </cell>
          <cell r="J2138">
            <v>73.06</v>
          </cell>
          <cell r="K2138">
            <v>73.06</v>
          </cell>
        </row>
        <row r="2139">
          <cell r="I2139" t="str">
            <v>VIAA/2012/2DP/ERAF/130</v>
          </cell>
          <cell r="J2139">
            <v>1239.76</v>
          </cell>
          <cell r="K2139">
            <v>1239.76</v>
          </cell>
        </row>
        <row r="2140">
          <cell r="I2140" t="str">
            <v>VIAA/2012/2DP/ERAF/131</v>
          </cell>
          <cell r="J2140">
            <v>287.11</v>
          </cell>
          <cell r="K2140">
            <v>287.11</v>
          </cell>
        </row>
        <row r="2141">
          <cell r="I2141" t="str">
            <v>VIAA/2012/2DP/ERAF/134</v>
          </cell>
          <cell r="J2141">
            <v>2822.79</v>
          </cell>
          <cell r="K2141">
            <v>2822.79</v>
          </cell>
        </row>
        <row r="2142">
          <cell r="I2142" t="str">
            <v>VIAA/2012/2DP/ERAF/136</v>
          </cell>
          <cell r="J2142">
            <v>692.13</v>
          </cell>
          <cell r="K2142">
            <v>692.13</v>
          </cell>
        </row>
        <row r="2143">
          <cell r="I2143" t="str">
            <v>VIAA/2012/2DP/ERAF/138</v>
          </cell>
          <cell r="J2143">
            <v>2124.82</v>
          </cell>
          <cell r="K2143">
            <v>2124.82</v>
          </cell>
        </row>
        <row r="2144">
          <cell r="I2144" t="str">
            <v>VIAA/2012/2DP/ERAF/144</v>
          </cell>
          <cell r="J2144">
            <v>23.14</v>
          </cell>
          <cell r="K2144">
            <v>23.14</v>
          </cell>
        </row>
        <row r="2145">
          <cell r="I2145" t="str">
            <v>VIAA/2012/2DP/ERAF/146</v>
          </cell>
          <cell r="J2145">
            <v>934.5500000000001</v>
          </cell>
          <cell r="K2145">
            <v>934.5500000000001</v>
          </cell>
        </row>
        <row r="2146">
          <cell r="I2146" t="str">
            <v>VIAA/2012/2DP/ERAF/148</v>
          </cell>
          <cell r="J2146">
            <v>6.99</v>
          </cell>
          <cell r="K2146">
            <v>6.99</v>
          </cell>
        </row>
        <row r="2147">
          <cell r="I2147" t="str">
            <v>VIAA/2012/2DP/ERAF/15</v>
          </cell>
          <cell r="J2147">
            <v>2718.8</v>
          </cell>
          <cell r="K2147">
            <v>2718.8</v>
          </cell>
        </row>
        <row r="2148">
          <cell r="I2148" t="str">
            <v>VIAA/2012/2DP/ERAF/152</v>
          </cell>
          <cell r="J2148">
            <v>145.34</v>
          </cell>
          <cell r="K2148">
            <v>145.34</v>
          </cell>
        </row>
        <row r="2149">
          <cell r="I2149" t="str">
            <v>VIAA/2012/2DP/ERAF/160</v>
          </cell>
          <cell r="J2149">
            <v>377.33</v>
          </cell>
          <cell r="K2149">
            <v>377.33</v>
          </cell>
        </row>
        <row r="2150">
          <cell r="I2150" t="str">
            <v>VIAA/2012/2DP/ERAF/164</v>
          </cell>
          <cell r="J2150">
            <v>74.06</v>
          </cell>
          <cell r="K2150">
            <v>74.06</v>
          </cell>
        </row>
        <row r="2151">
          <cell r="I2151" t="str">
            <v>VIAA/2012/2DP/ERAF/168</v>
          </cell>
          <cell r="J2151">
            <v>109.34</v>
          </cell>
          <cell r="K2151">
            <v>109.34</v>
          </cell>
        </row>
        <row r="2152">
          <cell r="I2152" t="str">
            <v>VIAA/2012/2DP/ERAF/169</v>
          </cell>
          <cell r="J2152">
            <v>1307.8400000000001</v>
          </cell>
          <cell r="K2152">
            <v>1307.8400000000001</v>
          </cell>
        </row>
        <row r="2153">
          <cell r="I2153" t="str">
            <v>VIAA/2012/2DP/ERAF/175</v>
          </cell>
          <cell r="J2153">
            <v>43.91</v>
          </cell>
          <cell r="K2153">
            <v>43.91</v>
          </cell>
        </row>
        <row r="2154">
          <cell r="I2154" t="str">
            <v>VIAA/2012/2DP/ERAF/18</v>
          </cell>
          <cell r="J2154">
            <v>4.62</v>
          </cell>
          <cell r="K2154">
            <v>4.62</v>
          </cell>
        </row>
        <row r="2155">
          <cell r="I2155" t="str">
            <v>VIAA/2012/2DP/ERAF/193</v>
          </cell>
          <cell r="J2155">
            <v>62.68</v>
          </cell>
          <cell r="K2155">
            <v>62.68</v>
          </cell>
        </row>
        <row r="2156">
          <cell r="I2156" t="str">
            <v>VIAA/2012/2DP/ERAF/195</v>
          </cell>
          <cell r="J2156">
            <v>89.63000000000001</v>
          </cell>
          <cell r="K2156">
            <v>89.63000000000001</v>
          </cell>
        </row>
        <row r="2157">
          <cell r="I2157" t="str">
            <v>VIAA/2012/2DP/ERAF/20</v>
          </cell>
          <cell r="J2157">
            <v>30.08</v>
          </cell>
          <cell r="K2157">
            <v>30.08</v>
          </cell>
        </row>
        <row r="2158">
          <cell r="I2158" t="str">
            <v>VIAA/2012/2DP/ERAF/204</v>
          </cell>
          <cell r="J2158">
            <v>259.21999999999997</v>
          </cell>
          <cell r="K2158">
            <v>259.21999999999997</v>
          </cell>
        </row>
        <row r="2159">
          <cell r="I2159" t="str">
            <v>VIAA/2012/2DP/ERAF/22</v>
          </cell>
          <cell r="J2159">
            <v>1340.28</v>
          </cell>
          <cell r="K2159">
            <v>1340.28</v>
          </cell>
        </row>
        <row r="2160">
          <cell r="I2160" t="str">
            <v>VIAA/2012/2DP/ERAF/23</v>
          </cell>
          <cell r="J2160">
            <v>9</v>
          </cell>
          <cell r="K2160">
            <v>9</v>
          </cell>
        </row>
        <row r="2161">
          <cell r="I2161" t="str">
            <v>VIAA/2012/2DP/ERAF/25</v>
          </cell>
          <cell r="J2161">
            <v>21</v>
          </cell>
          <cell r="K2161">
            <v>21</v>
          </cell>
        </row>
        <row r="2162">
          <cell r="I2162" t="str">
            <v>VIAA/2012/2DP/ERAF/275</v>
          </cell>
          <cell r="J2162">
            <v>91.42999999999999</v>
          </cell>
          <cell r="K2162">
            <v>91.42999999999999</v>
          </cell>
        </row>
        <row r="2163">
          <cell r="I2163" t="str">
            <v>VIAA/2012/2DP/ERAF/277</v>
          </cell>
          <cell r="J2163">
            <v>11.6</v>
          </cell>
          <cell r="K2163">
            <v>11.6</v>
          </cell>
        </row>
        <row r="2164">
          <cell r="I2164" t="str">
            <v>VIAA/2012/2DP/ERAF/28</v>
          </cell>
          <cell r="J2164">
            <v>878.9</v>
          </cell>
          <cell r="K2164">
            <v>878.9</v>
          </cell>
        </row>
        <row r="2165">
          <cell r="I2165" t="str">
            <v>VIAA/2012/2DP/ERAF/29</v>
          </cell>
          <cell r="J2165">
            <v>187.65</v>
          </cell>
          <cell r="K2165">
            <v>187.65</v>
          </cell>
        </row>
        <row r="2166">
          <cell r="I2166" t="str">
            <v>VIAA/2012/2DP/ERAF/290</v>
          </cell>
          <cell r="J2166">
            <v>15.899999999999999</v>
          </cell>
          <cell r="K2166">
            <v>15.899999999999999</v>
          </cell>
        </row>
        <row r="2167">
          <cell r="I2167" t="str">
            <v>VIAA/2012/2DP/ERAF/30</v>
          </cell>
          <cell r="J2167">
            <v>1</v>
          </cell>
          <cell r="K2167">
            <v>1</v>
          </cell>
        </row>
        <row r="2168">
          <cell r="I2168" t="str">
            <v>VIAA/2012/2DP/ERAF/303</v>
          </cell>
          <cell r="J2168">
            <v>132.95</v>
          </cell>
          <cell r="K2168">
            <v>132.95</v>
          </cell>
        </row>
        <row r="2169">
          <cell r="I2169" t="str">
            <v>VIAA/2012/2DP/ERAF/31</v>
          </cell>
          <cell r="J2169">
            <v>73.71</v>
          </cell>
          <cell r="K2169">
            <v>73.71</v>
          </cell>
        </row>
        <row r="2170">
          <cell r="I2170" t="str">
            <v>VIAA/2012/2DP/ERAF/310</v>
          </cell>
          <cell r="J2170">
            <v>2449.44</v>
          </cell>
          <cell r="K2170">
            <v>2449.44</v>
          </cell>
        </row>
        <row r="2171">
          <cell r="I2171" t="str">
            <v>VIAA/2012/2DP/ERAF/317</v>
          </cell>
          <cell r="J2171">
            <v>1492.76</v>
          </cell>
          <cell r="K2171">
            <v>1492.76</v>
          </cell>
        </row>
        <row r="2172">
          <cell r="I2172" t="str">
            <v>VIAA/2012/2DP/ERAF/318</v>
          </cell>
          <cell r="J2172">
            <v>3.83</v>
          </cell>
          <cell r="K2172">
            <v>3.83</v>
          </cell>
        </row>
        <row r="2173">
          <cell r="I2173" t="str">
            <v>VIAA/2012/2DP/ERAF/32</v>
          </cell>
          <cell r="J2173">
            <v>10.68</v>
          </cell>
          <cell r="K2173">
            <v>10.68</v>
          </cell>
        </row>
        <row r="2174">
          <cell r="I2174" t="str">
            <v>VIAA/2012/2DP/ERAF/323</v>
          </cell>
          <cell r="J2174">
            <v>32.89</v>
          </cell>
          <cell r="K2174">
            <v>32.89</v>
          </cell>
        </row>
        <row r="2175">
          <cell r="I2175" t="str">
            <v>VIAA/2012/2DP/ERAF/329</v>
          </cell>
          <cell r="J2175">
            <v>150.97</v>
          </cell>
          <cell r="K2175">
            <v>150.97</v>
          </cell>
        </row>
        <row r="2176">
          <cell r="I2176" t="str">
            <v>VIAA/2012/2DP/ERAF/33</v>
          </cell>
          <cell r="J2176">
            <v>4107.070000000001</v>
          </cell>
          <cell r="K2176">
            <v>4107.070000000001</v>
          </cell>
        </row>
        <row r="2177">
          <cell r="I2177" t="str">
            <v>VIAA/2012/2DP/ERAF/340</v>
          </cell>
          <cell r="J2177">
            <v>4081.73</v>
          </cell>
          <cell r="K2177">
            <v>4081.73</v>
          </cell>
        </row>
        <row r="2178">
          <cell r="I2178" t="str">
            <v>VIAA/2012/2DP/ERAF/342</v>
          </cell>
          <cell r="J2178">
            <v>73.71</v>
          </cell>
          <cell r="K2178">
            <v>73.71</v>
          </cell>
        </row>
        <row r="2179">
          <cell r="I2179" t="str">
            <v>VIAA/2012/2DP/ERAF/345</v>
          </cell>
          <cell r="J2179">
            <v>234.57999999999998</v>
          </cell>
          <cell r="K2179">
            <v>234.57999999999998</v>
          </cell>
        </row>
        <row r="2180">
          <cell r="I2180" t="str">
            <v>VIAA/2012/2DP/ERAF/346</v>
          </cell>
          <cell r="J2180">
            <v>82</v>
          </cell>
          <cell r="K2180">
            <v>82</v>
          </cell>
        </row>
        <row r="2181">
          <cell r="I2181" t="str">
            <v>VIAA/2012/2DP/ERAF/348</v>
          </cell>
          <cell r="J2181">
            <v>2.79</v>
          </cell>
          <cell r="K2181">
            <v>2.79</v>
          </cell>
        </row>
        <row r="2182">
          <cell r="I2182" t="str">
            <v>VIAA/2012/2DP/ERAF/351</v>
          </cell>
          <cell r="J2182">
            <v>3.67</v>
          </cell>
          <cell r="K2182">
            <v>3.67</v>
          </cell>
        </row>
        <row r="2183">
          <cell r="I2183" t="str">
            <v>VIAA/2012/2DP/ERAF/355</v>
          </cell>
          <cell r="J2183">
            <v>437.06</v>
          </cell>
          <cell r="K2183">
            <v>437.06</v>
          </cell>
        </row>
        <row r="2184">
          <cell r="I2184" t="str">
            <v>VIAA/2012/2DP/ERAF/356</v>
          </cell>
          <cell r="J2184">
            <v>354.64000000000004</v>
          </cell>
          <cell r="K2184">
            <v>354.64000000000004</v>
          </cell>
        </row>
        <row r="2185">
          <cell r="I2185" t="str">
            <v>VIAA/2012/2DP/ERAF/358</v>
          </cell>
          <cell r="J2185">
            <v>114.68</v>
          </cell>
          <cell r="K2185">
            <v>114.68</v>
          </cell>
        </row>
        <row r="2186">
          <cell r="I2186" t="str">
            <v>VIAA/2012/2DP/ERAF/359</v>
          </cell>
          <cell r="J2186">
            <v>12</v>
          </cell>
          <cell r="K2186">
            <v>12</v>
          </cell>
        </row>
        <row r="2187">
          <cell r="I2187" t="str">
            <v>VIAA/2012/2DP/ERAF/361</v>
          </cell>
          <cell r="J2187">
            <v>878.03</v>
          </cell>
          <cell r="K2187">
            <v>878.03</v>
          </cell>
        </row>
        <row r="2188">
          <cell r="I2188" t="str">
            <v>VIAA/2012/2DP/ERAF/362</v>
          </cell>
          <cell r="J2188">
            <v>8.6</v>
          </cell>
          <cell r="K2188">
            <v>8.6</v>
          </cell>
        </row>
        <row r="2189">
          <cell r="I2189" t="str">
            <v>VIAA/2012/2DP/ERAF/363</v>
          </cell>
          <cell r="J2189">
            <v>5611.349999999999</v>
          </cell>
          <cell r="K2189">
            <v>5611.349999999999</v>
          </cell>
        </row>
        <row r="2190">
          <cell r="I2190" t="str">
            <v>VIAA/2012/2DP/ERAF/365</v>
          </cell>
          <cell r="J2190">
            <v>22692.190000000002</v>
          </cell>
          <cell r="K2190">
            <v>22692.190000000002</v>
          </cell>
        </row>
        <row r="2191">
          <cell r="I2191" t="str">
            <v>VIAA/2012/2DP/ERAF/367</v>
          </cell>
          <cell r="J2191">
            <v>938.34</v>
          </cell>
          <cell r="K2191">
            <v>938.34</v>
          </cell>
        </row>
        <row r="2192">
          <cell r="I2192" t="str">
            <v>VIAA/2012/2DP/ERAF/37</v>
          </cell>
          <cell r="J2192">
            <v>1.66</v>
          </cell>
          <cell r="K2192">
            <v>1.66</v>
          </cell>
        </row>
        <row r="2193">
          <cell r="I2193" t="str">
            <v>VIAA/2012/2DP/ERAF/370</v>
          </cell>
          <cell r="J2193">
            <v>42.339999999999996</v>
          </cell>
          <cell r="K2193">
            <v>42.339999999999996</v>
          </cell>
        </row>
        <row r="2194">
          <cell r="I2194" t="str">
            <v>VIAA/2012/2DP/ERAF/371</v>
          </cell>
          <cell r="J2194">
            <v>3190.58</v>
          </cell>
          <cell r="K2194">
            <v>3190.58</v>
          </cell>
        </row>
        <row r="2195">
          <cell r="I2195" t="str">
            <v>VIAA/2012/2DP/ERAF/373</v>
          </cell>
          <cell r="J2195">
            <v>275.88</v>
          </cell>
          <cell r="K2195">
            <v>275.88</v>
          </cell>
        </row>
        <row r="2196">
          <cell r="I2196" t="str">
            <v>VIAA/2012/2DP/ERAF/375</v>
          </cell>
          <cell r="J2196">
            <v>1418.74</v>
          </cell>
          <cell r="K2196">
            <v>1418.74</v>
          </cell>
        </row>
        <row r="2197">
          <cell r="I2197" t="str">
            <v>VIAA/2012/2DP/ERAF/379</v>
          </cell>
          <cell r="J2197">
            <v>194.59</v>
          </cell>
          <cell r="K2197">
            <v>194.59</v>
          </cell>
        </row>
        <row r="2198">
          <cell r="I2198" t="str">
            <v>VIAA/2012/2DP/ERAF/383</v>
          </cell>
          <cell r="J2198">
            <v>3261.36</v>
          </cell>
          <cell r="K2198">
            <v>3261.36</v>
          </cell>
        </row>
        <row r="2199">
          <cell r="I2199" t="str">
            <v>VIAA/2012/2DP/ERAF/385</v>
          </cell>
          <cell r="J2199">
            <v>17.86</v>
          </cell>
          <cell r="K2199">
            <v>17.86</v>
          </cell>
        </row>
        <row r="2200">
          <cell r="I2200" t="str">
            <v>VIAA/2012/2DP/ERAF/388</v>
          </cell>
          <cell r="J2200">
            <v>185.6</v>
          </cell>
          <cell r="K2200">
            <v>185.6</v>
          </cell>
        </row>
        <row r="2201">
          <cell r="I2201" t="str">
            <v>VIAA/2012/2DP/ERAF/391</v>
          </cell>
          <cell r="J2201">
            <v>16.76</v>
          </cell>
          <cell r="K2201">
            <v>16.76</v>
          </cell>
        </row>
        <row r="2202">
          <cell r="I2202" t="str">
            <v>VIAA/2012/2DP/ERAF/392</v>
          </cell>
          <cell r="J2202">
            <v>440.76</v>
          </cell>
          <cell r="K2202">
            <v>440.76</v>
          </cell>
        </row>
        <row r="2203">
          <cell r="I2203" t="str">
            <v>VIAA/2012/2DP/ERAF/398</v>
          </cell>
          <cell r="J2203">
            <v>456.12</v>
          </cell>
          <cell r="K2203">
            <v>456.12</v>
          </cell>
        </row>
        <row r="2204">
          <cell r="I2204" t="str">
            <v>VIAA/2012/2DP/ERAF/401</v>
          </cell>
          <cell r="J2204">
            <v>4251.139999999999</v>
          </cell>
          <cell r="K2204">
            <v>4251.139999999999</v>
          </cell>
        </row>
        <row r="2205">
          <cell r="I2205" t="str">
            <v>VIAA/2012/2DP/ERAF/403</v>
          </cell>
          <cell r="J2205">
            <v>243.94</v>
          </cell>
          <cell r="K2205">
            <v>243.94</v>
          </cell>
        </row>
        <row r="2206">
          <cell r="I2206" t="str">
            <v>VIAA/2012/2DP/ERAF/404</v>
          </cell>
          <cell r="J2206">
            <v>2507.8</v>
          </cell>
          <cell r="K2206">
            <v>2507.8</v>
          </cell>
        </row>
        <row r="2207">
          <cell r="I2207" t="str">
            <v>VIAA/2012/2DP/ERAF/405</v>
          </cell>
          <cell r="J2207">
            <v>958.76</v>
          </cell>
          <cell r="K2207">
            <v>958.76</v>
          </cell>
        </row>
        <row r="2208">
          <cell r="I2208" t="str">
            <v>VIAA/2012/2DP/ERAF/407</v>
          </cell>
          <cell r="J2208">
            <v>493.14</v>
          </cell>
          <cell r="K2208">
            <v>493.14</v>
          </cell>
        </row>
        <row r="2209">
          <cell r="I2209" t="str">
            <v>VIAA/2012/2DP/ERAF/410</v>
          </cell>
          <cell r="J2209">
            <v>983.08</v>
          </cell>
          <cell r="K2209">
            <v>983.08</v>
          </cell>
        </row>
        <row r="2210">
          <cell r="I2210" t="str">
            <v>VIAA/2012/2DP/ERAF/411</v>
          </cell>
          <cell r="J2210">
            <v>696</v>
          </cell>
          <cell r="K2210">
            <v>696</v>
          </cell>
        </row>
        <row r="2211">
          <cell r="I2211" t="str">
            <v>VIAA/2012/2DP/ERAF/413</v>
          </cell>
          <cell r="J2211">
            <v>237.72</v>
          </cell>
          <cell r="K2211">
            <v>237.72</v>
          </cell>
        </row>
        <row r="2212">
          <cell r="I2212" t="str">
            <v>VIAA/2012/2DP/ERAF/417</v>
          </cell>
          <cell r="J2212">
            <v>242.01</v>
          </cell>
          <cell r="K2212">
            <v>242.01</v>
          </cell>
        </row>
        <row r="2213">
          <cell r="I2213" t="str">
            <v>VIAA/2012/2DP/ERAF/419</v>
          </cell>
          <cell r="J2213">
            <v>3.66</v>
          </cell>
          <cell r="K2213">
            <v>3.66</v>
          </cell>
        </row>
        <row r="2214">
          <cell r="I2214" t="str">
            <v>VIAA/2012/2DP/ERAF/42</v>
          </cell>
          <cell r="J2214">
            <v>10.540000000000001</v>
          </cell>
          <cell r="K2214">
            <v>10.540000000000001</v>
          </cell>
        </row>
        <row r="2215">
          <cell r="I2215" t="str">
            <v>VIAA/2012/2DP/ERAF/420</v>
          </cell>
          <cell r="J2215">
            <v>12.21</v>
          </cell>
          <cell r="K2215">
            <v>12.21</v>
          </cell>
        </row>
        <row r="2216">
          <cell r="I2216" t="str">
            <v>VIAA/2012/2DP/ERAF/423</v>
          </cell>
          <cell r="J2216">
            <v>831.0600000000001</v>
          </cell>
          <cell r="K2216">
            <v>831.0600000000001</v>
          </cell>
        </row>
        <row r="2217">
          <cell r="I2217" t="str">
            <v>VIAA/2012/2DP/ERAF/425</v>
          </cell>
          <cell r="J2217">
            <v>189.09</v>
          </cell>
          <cell r="K2217">
            <v>189.09</v>
          </cell>
        </row>
        <row r="2218">
          <cell r="I2218" t="str">
            <v>VIAA/2012/2DP/ERAF/429</v>
          </cell>
          <cell r="J2218">
            <v>1118.63</v>
          </cell>
          <cell r="K2218">
            <v>1118.63</v>
          </cell>
        </row>
        <row r="2219">
          <cell r="I2219" t="str">
            <v>VIAA/2012/2DP/ERAF/436</v>
          </cell>
          <cell r="J2219">
            <v>6.93</v>
          </cell>
          <cell r="K2219">
            <v>6.93</v>
          </cell>
        </row>
        <row r="2220">
          <cell r="I2220" t="str">
            <v>VIAA/2012/2DP/ERAF/437</v>
          </cell>
          <cell r="J2220">
            <v>14.27</v>
          </cell>
          <cell r="K2220">
            <v>14.27</v>
          </cell>
        </row>
        <row r="2221">
          <cell r="I2221" t="str">
            <v>VIAA/2012/2DP/ERAF/440</v>
          </cell>
          <cell r="J2221">
            <v>244.71</v>
          </cell>
          <cell r="K2221">
            <v>244.71</v>
          </cell>
        </row>
        <row r="2222">
          <cell r="I2222" t="str">
            <v>VIAA/2012/2DP/ERAF/441</v>
          </cell>
          <cell r="J2222">
            <v>58.589999999999996</v>
          </cell>
          <cell r="K2222">
            <v>58.589999999999996</v>
          </cell>
        </row>
        <row r="2223">
          <cell r="I2223" t="str">
            <v>VIAA/2012/2DP/ERAF/443</v>
          </cell>
          <cell r="J2223">
            <v>535.02</v>
          </cell>
          <cell r="K2223">
            <v>535.02</v>
          </cell>
        </row>
        <row r="2224">
          <cell r="I2224" t="str">
            <v>VIAA/2012/2DP/ERAF/451</v>
          </cell>
          <cell r="J2224">
            <v>372.72</v>
          </cell>
          <cell r="K2224">
            <v>372.72</v>
          </cell>
        </row>
        <row r="2225">
          <cell r="I2225" t="str">
            <v>VIAA/2012/2DP/ERAF/453</v>
          </cell>
          <cell r="J2225">
            <v>148.91</v>
          </cell>
          <cell r="K2225">
            <v>148.91</v>
          </cell>
        </row>
        <row r="2226">
          <cell r="I2226" t="str">
            <v>VIAA/2012/2DP/ERAF/454</v>
          </cell>
          <cell r="J2226">
            <v>18.69</v>
          </cell>
          <cell r="K2226">
            <v>18.69</v>
          </cell>
        </row>
        <row r="2227">
          <cell r="I2227" t="str">
            <v>VIAA/2012/2DP/ERAF/456</v>
          </cell>
          <cell r="J2227">
            <v>980.83</v>
          </cell>
          <cell r="K2227">
            <v>980.83</v>
          </cell>
        </row>
        <row r="2228">
          <cell r="I2228" t="str">
            <v>VIAA/2012/2DP/ERAF/457</v>
          </cell>
          <cell r="J2228">
            <v>147.42</v>
          </cell>
          <cell r="K2228">
            <v>147.42</v>
          </cell>
        </row>
        <row r="2229">
          <cell r="I2229" t="str">
            <v>VIAA/2012/2DP/ERAF/458</v>
          </cell>
          <cell r="J2229">
            <v>312.79999999999995</v>
          </cell>
          <cell r="K2229">
            <v>312.79999999999995</v>
          </cell>
        </row>
        <row r="2230">
          <cell r="I2230" t="str">
            <v>VIAA/2012/2DP/ERAF/459</v>
          </cell>
          <cell r="J2230">
            <v>285.34000000000003</v>
          </cell>
          <cell r="K2230">
            <v>285.34000000000003</v>
          </cell>
        </row>
        <row r="2231">
          <cell r="I2231" t="str">
            <v>VIAA/2012/2DP/ERAF/460</v>
          </cell>
          <cell r="J2231">
            <v>83.91</v>
          </cell>
          <cell r="K2231">
            <v>83.91</v>
          </cell>
        </row>
        <row r="2232">
          <cell r="I2232" t="str">
            <v>VIAA/2012/2DP/ERAF/462</v>
          </cell>
          <cell r="J2232">
            <v>2.61</v>
          </cell>
          <cell r="K2232">
            <v>2.61</v>
          </cell>
        </row>
        <row r="2233">
          <cell r="I2233" t="str">
            <v>VIAA/2012/2DP/ERAF/465</v>
          </cell>
          <cell r="J2233">
            <v>1245.93</v>
          </cell>
          <cell r="K2233">
            <v>0</v>
          </cell>
        </row>
        <row r="2234">
          <cell r="I2234" t="str">
            <v>VIAA/2012/2DP/ERAF/467</v>
          </cell>
          <cell r="J2234">
            <v>454.06</v>
          </cell>
          <cell r="K2234">
            <v>454.06</v>
          </cell>
        </row>
        <row r="2235">
          <cell r="I2235" t="str">
            <v>VIAA/2012/2DP/ERAF/472</v>
          </cell>
          <cell r="J2235">
            <v>4710.87</v>
          </cell>
          <cell r="K2235">
            <v>4710.87</v>
          </cell>
        </row>
        <row r="2236">
          <cell r="I2236" t="str">
            <v>VIAA/2012/2DP/ERAF/473</v>
          </cell>
          <cell r="J2236">
            <v>10.84</v>
          </cell>
          <cell r="K2236">
            <v>10.84</v>
          </cell>
        </row>
        <row r="2237">
          <cell r="I2237" t="str">
            <v>VIAA/2012/2DP/ERAF/476</v>
          </cell>
          <cell r="J2237">
            <v>407.57</v>
          </cell>
          <cell r="K2237">
            <v>407.57</v>
          </cell>
        </row>
        <row r="2238">
          <cell r="I2238" t="str">
            <v>VIAA/2012/2DP/ERAF/479</v>
          </cell>
          <cell r="J2238">
            <v>30.65</v>
          </cell>
          <cell r="K2238">
            <v>0</v>
          </cell>
        </row>
        <row r="2239">
          <cell r="I2239" t="str">
            <v>VIAA/2012/2DP/ERAF/480</v>
          </cell>
          <cell r="J2239">
            <v>245.49</v>
          </cell>
          <cell r="K2239">
            <v>0</v>
          </cell>
        </row>
        <row r="2240">
          <cell r="I2240" t="str">
            <v>VIAA/2012/2DP/ERAF/49</v>
          </cell>
          <cell r="J2240">
            <v>793.95</v>
          </cell>
          <cell r="K2240">
            <v>793.95</v>
          </cell>
        </row>
        <row r="2241">
          <cell r="I2241" t="str">
            <v>VIAA/2012/2DP/ERAF/493</v>
          </cell>
          <cell r="J2241">
            <v>17</v>
          </cell>
          <cell r="K2241">
            <v>0</v>
          </cell>
        </row>
        <row r="2242">
          <cell r="I2242" t="str">
            <v>VIAA/2012/2DP/ERAF/5</v>
          </cell>
          <cell r="J2242">
            <v>0.05</v>
          </cell>
          <cell r="K2242">
            <v>0.05</v>
          </cell>
        </row>
        <row r="2243">
          <cell r="I2243" t="str">
            <v>VIAA/2012/2DP/ERAF/51</v>
          </cell>
          <cell r="J2243">
            <v>69.74</v>
          </cell>
          <cell r="K2243">
            <v>69.74</v>
          </cell>
        </row>
        <row r="2244">
          <cell r="I2244" t="str">
            <v>VIAA/2012/2DP/ERAF/55</v>
          </cell>
          <cell r="J2244">
            <v>500.33</v>
          </cell>
          <cell r="K2244">
            <v>500.33</v>
          </cell>
        </row>
        <row r="2245">
          <cell r="I2245" t="str">
            <v>VIAA/2012/2DP/ERAF/56</v>
          </cell>
          <cell r="J2245">
            <v>4870.8</v>
          </cell>
          <cell r="K2245">
            <v>4870.8</v>
          </cell>
        </row>
        <row r="2246">
          <cell r="I2246" t="str">
            <v>VIAA/2012/2DP/ERAF/60</v>
          </cell>
          <cell r="J2246">
            <v>6.75</v>
          </cell>
          <cell r="K2246">
            <v>6.75</v>
          </cell>
        </row>
        <row r="2247">
          <cell r="I2247" t="str">
            <v>VIAA/2012/2DP/ERAF/68</v>
          </cell>
          <cell r="J2247">
            <v>2805.66</v>
          </cell>
          <cell r="K2247">
            <v>2805.66</v>
          </cell>
        </row>
        <row r="2248">
          <cell r="I2248" t="str">
            <v>VIAA/2012/2DP/ERAF/71</v>
          </cell>
          <cell r="J2248">
            <v>64.74</v>
          </cell>
          <cell r="K2248">
            <v>64.74</v>
          </cell>
        </row>
        <row r="2249">
          <cell r="I2249" t="str">
            <v>VIAA/2012/2DP/ERAF/72</v>
          </cell>
          <cell r="J2249">
            <v>19.57</v>
          </cell>
          <cell r="K2249">
            <v>19.57</v>
          </cell>
        </row>
        <row r="2250">
          <cell r="I2250" t="str">
            <v>VIAA/2012/2DP/ERAF/76</v>
          </cell>
          <cell r="J2250">
            <v>180</v>
          </cell>
          <cell r="K2250">
            <v>180</v>
          </cell>
        </row>
        <row r="2251">
          <cell r="I2251" t="str">
            <v>VIAA/2012/2DP/ERAF/78</v>
          </cell>
          <cell r="J2251">
            <v>112.82000000000001</v>
          </cell>
          <cell r="K2251">
            <v>112.82000000000001</v>
          </cell>
        </row>
        <row r="2252">
          <cell r="I2252" t="str">
            <v>VIAA/2012/2DP/ERAF/8</v>
          </cell>
          <cell r="J2252">
            <v>0.03</v>
          </cell>
          <cell r="K2252">
            <v>0.03</v>
          </cell>
        </row>
        <row r="2253">
          <cell r="I2253" t="str">
            <v>VIAA/2012/2DP/ERAF/80</v>
          </cell>
          <cell r="J2253">
            <v>2436.09</v>
          </cell>
          <cell r="K2253">
            <v>2436.09</v>
          </cell>
        </row>
        <row r="2254">
          <cell r="I2254" t="str">
            <v>VIAA/2012/2DP/ERAF/88</v>
          </cell>
          <cell r="J2254">
            <v>75.64</v>
          </cell>
          <cell r="K2254">
            <v>75.64</v>
          </cell>
        </row>
        <row r="2255">
          <cell r="I2255" t="str">
            <v>VIAA/2012/2DP/ERAF/94</v>
          </cell>
          <cell r="J2255">
            <v>0</v>
          </cell>
          <cell r="K2255">
            <v>0</v>
          </cell>
        </row>
        <row r="2256">
          <cell r="I2256" t="str">
            <v>VIAA/2012/2DP/ERAF/97</v>
          </cell>
          <cell r="J2256">
            <v>86.02</v>
          </cell>
          <cell r="K2256">
            <v>86.02</v>
          </cell>
        </row>
        <row r="2257">
          <cell r="I2257" t="str">
            <v>VIAA/2012/3DP/ERAF/102</v>
          </cell>
          <cell r="J2257">
            <v>2908.12</v>
          </cell>
          <cell r="K2257">
            <v>2908.12</v>
          </cell>
        </row>
        <row r="2258">
          <cell r="I2258" t="str">
            <v>VIAA/2012/3DP/ERAF/105</v>
          </cell>
          <cell r="J2258">
            <v>14605.34</v>
          </cell>
          <cell r="K2258">
            <v>14605.34</v>
          </cell>
        </row>
        <row r="2259">
          <cell r="I2259" t="str">
            <v>VIAA/2012/3DP/ERAF/106</v>
          </cell>
          <cell r="J2259">
            <v>18681.7</v>
          </cell>
          <cell r="K2259">
            <v>18681.7</v>
          </cell>
        </row>
        <row r="2260">
          <cell r="I2260" t="str">
            <v>VIAA/2012/3DP/ERAF/107</v>
          </cell>
          <cell r="J2260">
            <v>917.92</v>
          </cell>
          <cell r="K2260">
            <v>917.92</v>
          </cell>
        </row>
        <row r="2261">
          <cell r="I2261" t="str">
            <v>VIAA/2012/3DP/ERAF/108</v>
          </cell>
          <cell r="J2261">
            <v>354.06</v>
          </cell>
          <cell r="K2261">
            <v>354.06</v>
          </cell>
        </row>
        <row r="2262">
          <cell r="I2262" t="str">
            <v>VIAA/2012/3DP/ERAF/109</v>
          </cell>
          <cell r="J2262">
            <v>756.99</v>
          </cell>
          <cell r="K2262">
            <v>756.99</v>
          </cell>
        </row>
        <row r="2263">
          <cell r="I2263" t="str">
            <v>VIAA/2012/3DP/ERAF/11</v>
          </cell>
          <cell r="J2263">
            <v>244.66000000000003</v>
          </cell>
          <cell r="K2263">
            <v>244.66000000000003</v>
          </cell>
        </row>
        <row r="2264">
          <cell r="I2264" t="str">
            <v>VIAA/2012/3DP/ERAF/121</v>
          </cell>
          <cell r="J2264">
            <v>439.2</v>
          </cell>
          <cell r="K2264">
            <v>439.2</v>
          </cell>
        </row>
        <row r="2265">
          <cell r="I2265" t="str">
            <v>VIAA/2012/3DP/ERAF/124</v>
          </cell>
          <cell r="J2265">
            <v>2144</v>
          </cell>
          <cell r="K2265">
            <v>2144</v>
          </cell>
        </row>
        <row r="2266">
          <cell r="I2266" t="str">
            <v>VIAA/2012/3DP/ERAF/132</v>
          </cell>
          <cell r="J2266">
            <v>7327.4</v>
          </cell>
          <cell r="K2266">
            <v>7327.4</v>
          </cell>
        </row>
        <row r="2267">
          <cell r="I2267" t="str">
            <v>VIAA/2012/3DP/ERAF/137</v>
          </cell>
          <cell r="J2267">
            <v>1.22</v>
          </cell>
          <cell r="K2267">
            <v>1.22</v>
          </cell>
        </row>
        <row r="2268">
          <cell r="I2268" t="str">
            <v>VIAA/2012/3DP/ERAF/140</v>
          </cell>
          <cell r="J2268">
            <v>6314.63</v>
          </cell>
          <cell r="K2268">
            <v>6314.63</v>
          </cell>
        </row>
        <row r="2269">
          <cell r="I2269" t="str">
            <v>VIAA/2012/3DP/ERAF/141</v>
          </cell>
          <cell r="J2269">
            <v>292.8</v>
          </cell>
          <cell r="K2269">
            <v>292.8</v>
          </cell>
        </row>
        <row r="2270">
          <cell r="I2270" t="str">
            <v>VIAA/2012/3DP/ERAF/142</v>
          </cell>
          <cell r="J2270">
            <v>13498.77</v>
          </cell>
          <cell r="K2270">
            <v>13498.77</v>
          </cell>
        </row>
        <row r="2271">
          <cell r="I2271" t="str">
            <v>VIAA/2012/3DP/ERAF/147</v>
          </cell>
          <cell r="J2271">
            <v>89.5</v>
          </cell>
          <cell r="K2271">
            <v>89.5</v>
          </cell>
        </row>
        <row r="2272">
          <cell r="I2272" t="str">
            <v>VIAA/2012/3DP/ERAF/151</v>
          </cell>
          <cell r="J2272">
            <v>50.95</v>
          </cell>
          <cell r="K2272">
            <v>50.95</v>
          </cell>
        </row>
        <row r="2273">
          <cell r="I2273" t="str">
            <v>VIAA/2012/3DP/ERAF/153</v>
          </cell>
          <cell r="J2273">
            <v>24993.59</v>
          </cell>
          <cell r="K2273">
            <v>24993.59</v>
          </cell>
        </row>
        <row r="2274">
          <cell r="I2274" t="str">
            <v>VIAA/2012/3DP/ERAF/155</v>
          </cell>
          <cell r="J2274">
            <v>2706.07</v>
          </cell>
          <cell r="K2274">
            <v>2706.07</v>
          </cell>
        </row>
        <row r="2275">
          <cell r="I2275" t="str">
            <v>VIAA/2012/3DP/ERAF/161</v>
          </cell>
          <cell r="J2275">
            <v>2391.56</v>
          </cell>
          <cell r="K2275">
            <v>2391.56</v>
          </cell>
        </row>
        <row r="2276">
          <cell r="I2276" t="str">
            <v>VIAA/2012/3DP/ERAF/17</v>
          </cell>
          <cell r="J2276">
            <v>0.29000000000000004</v>
          </cell>
          <cell r="K2276">
            <v>0.29000000000000004</v>
          </cell>
        </row>
        <row r="2277">
          <cell r="I2277" t="str">
            <v>VIAA/2012/3DP/ERAF/170</v>
          </cell>
          <cell r="J2277">
            <v>793.3399999999999</v>
          </cell>
          <cell r="K2277">
            <v>793.3399999999999</v>
          </cell>
        </row>
        <row r="2278">
          <cell r="I2278" t="str">
            <v>VIAA/2012/3DP/ERAF/181</v>
          </cell>
          <cell r="J2278">
            <v>516.44</v>
          </cell>
          <cell r="K2278">
            <v>0</v>
          </cell>
        </row>
        <row r="2279">
          <cell r="I2279" t="str">
            <v>VIAA/2012/3DP/ERAF/182</v>
          </cell>
          <cell r="J2279">
            <v>2.8400000000000003</v>
          </cell>
          <cell r="K2279">
            <v>2.8400000000000003</v>
          </cell>
        </row>
        <row r="2280">
          <cell r="I2280" t="str">
            <v>VIAA/2012/3DP/ERAF/186</v>
          </cell>
          <cell r="J2280">
            <v>3442.31</v>
          </cell>
          <cell r="K2280">
            <v>3442.31</v>
          </cell>
        </row>
        <row r="2281">
          <cell r="I2281" t="str">
            <v>VIAA/2012/3DP/ERAF/191</v>
          </cell>
          <cell r="J2281">
            <v>705.51</v>
          </cell>
          <cell r="K2281">
            <v>705.51</v>
          </cell>
        </row>
        <row r="2282">
          <cell r="I2282" t="str">
            <v>VIAA/2012/3DP/ERAF/197</v>
          </cell>
          <cell r="J2282">
            <v>999</v>
          </cell>
          <cell r="K2282">
            <v>999</v>
          </cell>
        </row>
        <row r="2283">
          <cell r="I2283" t="str">
            <v>VIAA/2012/3DP/ERAF/198</v>
          </cell>
          <cell r="J2283">
            <v>1774.49</v>
          </cell>
          <cell r="K2283">
            <v>1774.49</v>
          </cell>
        </row>
        <row r="2284">
          <cell r="I2284" t="str">
            <v>VIAA/2012/3DP/ERAF/199</v>
          </cell>
          <cell r="J2284">
            <v>1.35</v>
          </cell>
          <cell r="K2284">
            <v>1.35</v>
          </cell>
        </row>
        <row r="2285">
          <cell r="I2285" t="str">
            <v>VIAA/2012/3DP/ERAF/200</v>
          </cell>
          <cell r="J2285">
            <v>130.54000000000002</v>
          </cell>
          <cell r="K2285">
            <v>130.54000000000002</v>
          </cell>
        </row>
        <row r="2286">
          <cell r="I2286" t="str">
            <v>VIAA/2012/3DP/ERAF/201</v>
          </cell>
          <cell r="J2286">
            <v>970.25</v>
          </cell>
          <cell r="K2286">
            <v>970.25</v>
          </cell>
        </row>
        <row r="2287">
          <cell r="I2287" t="str">
            <v>VIAA/2012/3DP/ERAF/202</v>
          </cell>
          <cell r="J2287">
            <v>86442.62</v>
          </cell>
          <cell r="K2287">
            <v>86442.62</v>
          </cell>
        </row>
        <row r="2288">
          <cell r="I2288" t="str">
            <v>VIAA/2012/3DP/ERAF/203</v>
          </cell>
          <cell r="J2288">
            <v>2222.71</v>
          </cell>
          <cell r="K2288">
            <v>2222.71</v>
          </cell>
        </row>
        <row r="2289">
          <cell r="I2289" t="str">
            <v>VIAA/2012/3DP/ERAF/206</v>
          </cell>
          <cell r="J2289">
            <v>6736.84</v>
          </cell>
          <cell r="K2289">
            <v>6736.84</v>
          </cell>
        </row>
        <row r="2290">
          <cell r="I2290" t="str">
            <v>VIAA/2012/3DP/ERAF/207</v>
          </cell>
          <cell r="J2290">
            <v>500</v>
          </cell>
          <cell r="K2290">
            <v>500</v>
          </cell>
        </row>
        <row r="2291">
          <cell r="I2291" t="str">
            <v>VIAA/2012/3DP/ERAF/208</v>
          </cell>
          <cell r="J2291">
            <v>7945</v>
          </cell>
          <cell r="K2291">
            <v>7945</v>
          </cell>
        </row>
        <row r="2292">
          <cell r="I2292" t="str">
            <v>VIAA/2012/3DP/ERAF/21</v>
          </cell>
          <cell r="J2292">
            <v>745.29</v>
          </cell>
          <cell r="K2292">
            <v>745.29</v>
          </cell>
        </row>
        <row r="2293">
          <cell r="I2293" t="str">
            <v>VIAA/2012/3DP/ERAF/210</v>
          </cell>
          <cell r="J2293">
            <v>12720.23</v>
          </cell>
          <cell r="K2293">
            <v>12720.23</v>
          </cell>
        </row>
        <row r="2294">
          <cell r="I2294" t="str">
            <v>VIAA/2012/3DP/ERAF/211</v>
          </cell>
          <cell r="J2294">
            <v>3599</v>
          </cell>
          <cell r="K2294">
            <v>3599</v>
          </cell>
        </row>
        <row r="2295">
          <cell r="I2295" t="str">
            <v>VIAA/2012/3DP/ERAF/212</v>
          </cell>
          <cell r="J2295">
            <v>2000</v>
          </cell>
          <cell r="K2295">
            <v>2000</v>
          </cell>
        </row>
        <row r="2296">
          <cell r="I2296" t="str">
            <v>VIAA/2012/3DP/ERAF/213</v>
          </cell>
          <cell r="J2296">
            <v>6092.68</v>
          </cell>
          <cell r="K2296">
            <v>6092.68</v>
          </cell>
        </row>
        <row r="2297">
          <cell r="I2297" t="str">
            <v>VIAA/2012/3DP/ERAF/215</v>
          </cell>
          <cell r="J2297">
            <v>22.93</v>
          </cell>
          <cell r="K2297">
            <v>22.93</v>
          </cell>
        </row>
        <row r="2298">
          <cell r="I2298" t="str">
            <v>VIAA/2012/3DP/ERAF/216</v>
          </cell>
          <cell r="J2298">
            <v>200617.63999999998</v>
          </cell>
          <cell r="K2298">
            <v>200617.63999999998</v>
          </cell>
        </row>
        <row r="2299">
          <cell r="I2299" t="str">
            <v>VIAA/2012/3DP/ERAF/217</v>
          </cell>
          <cell r="J2299">
            <v>13936.92</v>
          </cell>
          <cell r="K2299">
            <v>13936.92</v>
          </cell>
        </row>
        <row r="2300">
          <cell r="I2300" t="str">
            <v>VIAA/2012/3DP/ERAF/219</v>
          </cell>
          <cell r="J2300">
            <v>1162.44</v>
          </cell>
          <cell r="K2300">
            <v>1162.44</v>
          </cell>
        </row>
        <row r="2301">
          <cell r="I2301" t="str">
            <v>VIAA/2012/3DP/ERAF/222</v>
          </cell>
          <cell r="J2301">
            <v>40.379999999999995</v>
          </cell>
          <cell r="K2301">
            <v>40.379999999999995</v>
          </cell>
        </row>
        <row r="2302">
          <cell r="I2302" t="str">
            <v>VIAA/2012/3DP/ERAF/224</v>
          </cell>
          <cell r="J2302">
            <v>109284.78</v>
          </cell>
          <cell r="K2302">
            <v>109284.78</v>
          </cell>
        </row>
        <row r="2303">
          <cell r="I2303" t="str">
            <v>VIAA/2012/3DP/ERAF/225</v>
          </cell>
          <cell r="J2303">
            <v>36649.93</v>
          </cell>
          <cell r="K2303">
            <v>36649.93</v>
          </cell>
        </row>
        <row r="2304">
          <cell r="I2304" t="str">
            <v>VIAA/2012/3DP/ERAF/226</v>
          </cell>
          <cell r="J2304">
            <v>829.6</v>
          </cell>
          <cell r="K2304">
            <v>829.6</v>
          </cell>
        </row>
        <row r="2305">
          <cell r="I2305" t="str">
            <v>VIAA/2012/3DP/ERAF/227</v>
          </cell>
          <cell r="J2305">
            <v>37290</v>
          </cell>
          <cell r="K2305">
            <v>37290</v>
          </cell>
        </row>
        <row r="2306">
          <cell r="I2306" t="str">
            <v>VIAA/2012/3DP/ERAF/229</v>
          </cell>
          <cell r="J2306">
            <v>15583.92</v>
          </cell>
          <cell r="K2306">
            <v>15583.92</v>
          </cell>
        </row>
        <row r="2307">
          <cell r="I2307" t="str">
            <v>VIAA/2012/3DP/ERAF/230</v>
          </cell>
          <cell r="J2307">
            <v>3000</v>
          </cell>
          <cell r="K2307">
            <v>3000</v>
          </cell>
        </row>
        <row r="2308">
          <cell r="I2308" t="str">
            <v>VIAA/2012/3DP/ERAF/231</v>
          </cell>
          <cell r="J2308">
            <v>9295.61</v>
          </cell>
          <cell r="K2308">
            <v>9295.61</v>
          </cell>
        </row>
        <row r="2309">
          <cell r="I2309" t="str">
            <v>VIAA/2012/3DP/ERAF/232</v>
          </cell>
          <cell r="J2309">
            <v>7500</v>
          </cell>
          <cell r="K2309">
            <v>7500</v>
          </cell>
        </row>
        <row r="2310">
          <cell r="I2310" t="str">
            <v>VIAA/2012/3DP/ERAF/233</v>
          </cell>
          <cell r="J2310">
            <v>133820.63</v>
          </cell>
          <cell r="K2310">
            <v>133820.63</v>
          </cell>
        </row>
        <row r="2311">
          <cell r="I2311" t="str">
            <v>VIAA/2012/3DP/ERAF/234</v>
          </cell>
          <cell r="J2311">
            <v>5100</v>
          </cell>
          <cell r="K2311">
            <v>5100</v>
          </cell>
        </row>
        <row r="2312">
          <cell r="I2312" t="str">
            <v>VIAA/2012/3DP/ERAF/235</v>
          </cell>
          <cell r="J2312">
            <v>201811</v>
          </cell>
          <cell r="K2312">
            <v>201811</v>
          </cell>
        </row>
        <row r="2313">
          <cell r="I2313" t="str">
            <v>VIAA/2012/3DP/ERAF/236</v>
          </cell>
          <cell r="J2313">
            <v>1363.4699999999998</v>
          </cell>
          <cell r="K2313">
            <v>1363.4699999999998</v>
          </cell>
        </row>
        <row r="2314">
          <cell r="I2314" t="str">
            <v>VIAA/2012/3DP/ERAF/237</v>
          </cell>
          <cell r="J2314">
            <v>366</v>
          </cell>
          <cell r="K2314">
            <v>366</v>
          </cell>
        </row>
        <row r="2315">
          <cell r="I2315" t="str">
            <v>VIAA/2012/3DP/ERAF/238</v>
          </cell>
          <cell r="J2315">
            <v>40324</v>
          </cell>
          <cell r="K2315">
            <v>40324</v>
          </cell>
        </row>
        <row r="2316">
          <cell r="I2316" t="str">
            <v>VIAA/2012/3DP/ERAF/239</v>
          </cell>
          <cell r="J2316">
            <v>7140.66</v>
          </cell>
          <cell r="K2316">
            <v>7140.66</v>
          </cell>
        </row>
        <row r="2317">
          <cell r="I2317" t="str">
            <v>VIAA/2012/3DP/ERAF/240</v>
          </cell>
          <cell r="J2317">
            <v>4537.08</v>
          </cell>
          <cell r="K2317">
            <v>4537.08</v>
          </cell>
        </row>
        <row r="2318">
          <cell r="I2318" t="str">
            <v>VIAA/2012/3DP/ERAF/241</v>
          </cell>
          <cell r="J2318">
            <v>115495.48</v>
          </cell>
          <cell r="K2318">
            <v>115495.48</v>
          </cell>
        </row>
        <row r="2319">
          <cell r="I2319" t="str">
            <v>VIAA/2012/3DP/ERAF/242</v>
          </cell>
          <cell r="J2319">
            <v>7313</v>
          </cell>
          <cell r="K2319">
            <v>7313</v>
          </cell>
        </row>
        <row r="2320">
          <cell r="I2320" t="str">
            <v>VIAA/2012/3DP/ERAF/243</v>
          </cell>
          <cell r="J2320">
            <v>9843.38</v>
          </cell>
          <cell r="K2320">
            <v>9843.38</v>
          </cell>
        </row>
        <row r="2321">
          <cell r="I2321" t="str">
            <v>VIAA/2012/3DP/ERAF/244</v>
          </cell>
          <cell r="J2321">
            <v>3185.7299999999996</v>
          </cell>
          <cell r="K2321">
            <v>3185.7299999999996</v>
          </cell>
        </row>
        <row r="2322">
          <cell r="I2322" t="str">
            <v>VIAA/2012/3DP/ERAF/245</v>
          </cell>
          <cell r="J2322">
            <v>9649.4</v>
          </cell>
          <cell r="K2322">
            <v>9649.4</v>
          </cell>
        </row>
        <row r="2323">
          <cell r="I2323" t="str">
            <v>VIAA/2012/3DP/ERAF/246</v>
          </cell>
          <cell r="J2323">
            <v>1770</v>
          </cell>
          <cell r="K2323">
            <v>1770</v>
          </cell>
        </row>
        <row r="2324">
          <cell r="I2324" t="str">
            <v>VIAA/2012/3DP/ERAF/247</v>
          </cell>
          <cell r="J2324">
            <v>65.9</v>
          </cell>
          <cell r="K2324">
            <v>65.9</v>
          </cell>
        </row>
        <row r="2325">
          <cell r="I2325" t="str">
            <v>VIAA/2012/3DP/ERAF/248</v>
          </cell>
          <cell r="J2325">
            <v>298969.32</v>
          </cell>
          <cell r="K2325">
            <v>298969.32</v>
          </cell>
        </row>
        <row r="2326">
          <cell r="I2326" t="str">
            <v>VIAA/2012/3DP/ERAF/249</v>
          </cell>
          <cell r="J2326">
            <v>45112.17</v>
          </cell>
          <cell r="K2326">
            <v>45112.17</v>
          </cell>
        </row>
        <row r="2327">
          <cell r="I2327" t="str">
            <v>VIAA/2012/3DP/ERAF/250</v>
          </cell>
          <cell r="J2327">
            <v>27161</v>
          </cell>
          <cell r="K2327">
            <v>27161</v>
          </cell>
        </row>
        <row r="2328">
          <cell r="I2328" t="str">
            <v>VIAA/2012/3DP/ERAF/252</v>
          </cell>
          <cell r="J2328">
            <v>1439.6</v>
          </cell>
          <cell r="K2328">
            <v>1439.6</v>
          </cell>
        </row>
        <row r="2329">
          <cell r="I2329" t="str">
            <v>VIAA/2012/3DP/ERAF/253</v>
          </cell>
          <cell r="J2329">
            <v>5000</v>
          </cell>
          <cell r="K2329">
            <v>5000</v>
          </cell>
        </row>
        <row r="2330">
          <cell r="I2330" t="str">
            <v>VIAA/2012/3DP/ERAF/254</v>
          </cell>
          <cell r="J2330">
            <v>9039</v>
          </cell>
          <cell r="K2330">
            <v>9039</v>
          </cell>
        </row>
        <row r="2331">
          <cell r="I2331" t="str">
            <v>VIAA/2012/3DP/ERAF/255</v>
          </cell>
          <cell r="J2331">
            <v>35543.57</v>
          </cell>
          <cell r="K2331">
            <v>35543.57</v>
          </cell>
        </row>
        <row r="2332">
          <cell r="I2332" t="str">
            <v>VIAA/2012/3DP/ERAF/256</v>
          </cell>
          <cell r="J2332">
            <v>17000</v>
          </cell>
          <cell r="K2332">
            <v>17000</v>
          </cell>
        </row>
        <row r="2333">
          <cell r="I2333" t="str">
            <v>VIAA/2012/3DP/ERAF/257</v>
          </cell>
          <cell r="J2333">
            <v>7113.72</v>
          </cell>
          <cell r="K2333">
            <v>7113.72</v>
          </cell>
        </row>
        <row r="2334">
          <cell r="I2334" t="str">
            <v>VIAA/2012/3DP/ERAF/258</v>
          </cell>
          <cell r="J2334">
            <v>66206</v>
          </cell>
          <cell r="K2334">
            <v>66206</v>
          </cell>
        </row>
        <row r="2335">
          <cell r="I2335" t="str">
            <v>VIAA/2012/3DP/ERAF/259</v>
          </cell>
          <cell r="J2335">
            <v>8765.9</v>
          </cell>
          <cell r="K2335">
            <v>8765.9</v>
          </cell>
        </row>
        <row r="2336">
          <cell r="I2336" t="str">
            <v>VIAA/2012/3DP/ERAF/260</v>
          </cell>
          <cell r="J2336">
            <v>99506.42</v>
          </cell>
          <cell r="K2336">
            <v>99506.42</v>
          </cell>
        </row>
        <row r="2337">
          <cell r="I2337" t="str">
            <v>VIAA/2012/3DP/ERAF/261</v>
          </cell>
          <cell r="J2337">
            <v>14319.99</v>
          </cell>
          <cell r="K2337">
            <v>14319.99</v>
          </cell>
        </row>
        <row r="2338">
          <cell r="I2338" t="str">
            <v>VIAA/2012/3DP/ERAF/262</v>
          </cell>
          <cell r="J2338">
            <v>5000</v>
          </cell>
          <cell r="K2338">
            <v>5000</v>
          </cell>
        </row>
        <row r="2339">
          <cell r="I2339" t="str">
            <v>VIAA/2012/3DP/ERAF/263</v>
          </cell>
          <cell r="J2339">
            <v>7000</v>
          </cell>
          <cell r="K2339">
            <v>7000</v>
          </cell>
        </row>
        <row r="2340">
          <cell r="I2340" t="str">
            <v>VIAA/2012/3DP/ERAF/264</v>
          </cell>
          <cell r="J2340">
            <v>4065.6499999999996</v>
          </cell>
          <cell r="K2340">
            <v>4065.6499999999996</v>
          </cell>
        </row>
        <row r="2341">
          <cell r="I2341" t="str">
            <v>VIAA/2012/3DP/ERAF/265</v>
          </cell>
          <cell r="J2341">
            <v>47154.01</v>
          </cell>
          <cell r="K2341">
            <v>47154.01</v>
          </cell>
        </row>
        <row r="2342">
          <cell r="I2342" t="str">
            <v>VIAA/2012/3DP/ERAF/266</v>
          </cell>
          <cell r="J2342">
            <v>37060.1</v>
          </cell>
          <cell r="K2342">
            <v>37060.1</v>
          </cell>
        </row>
        <row r="2343">
          <cell r="I2343" t="str">
            <v>VIAA/2012/3DP/ERAF/267</v>
          </cell>
          <cell r="J2343">
            <v>985.71</v>
          </cell>
          <cell r="K2343">
            <v>985.71</v>
          </cell>
        </row>
        <row r="2344">
          <cell r="I2344" t="str">
            <v>VIAA/2012/3DP/ERAF/268</v>
          </cell>
          <cell r="J2344">
            <v>2000</v>
          </cell>
          <cell r="K2344">
            <v>2000</v>
          </cell>
        </row>
        <row r="2345">
          <cell r="I2345" t="str">
            <v>VIAA/2012/3DP/ERAF/269</v>
          </cell>
          <cell r="J2345">
            <v>67306.02</v>
          </cell>
          <cell r="K2345">
            <v>67306.02</v>
          </cell>
        </row>
        <row r="2346">
          <cell r="I2346" t="str">
            <v>VIAA/2012/3DP/ERAF/270</v>
          </cell>
          <cell r="J2346">
            <v>0</v>
          </cell>
          <cell r="K2346">
            <v>0</v>
          </cell>
        </row>
        <row r="2347">
          <cell r="I2347" t="str">
            <v>VIAA/2012/3DP/ERAF/271</v>
          </cell>
          <cell r="J2347">
            <v>78189.70999999999</v>
          </cell>
          <cell r="K2347">
            <v>78189.70999999999</v>
          </cell>
        </row>
        <row r="2348">
          <cell r="I2348" t="str">
            <v>VIAA/2012/3DP/ERAF/272</v>
          </cell>
          <cell r="J2348">
            <v>5679</v>
          </cell>
          <cell r="K2348">
            <v>5679</v>
          </cell>
        </row>
        <row r="2349">
          <cell r="I2349" t="str">
            <v>VIAA/2012/3DP/ERAF/273</v>
          </cell>
          <cell r="J2349">
            <v>3365.99</v>
          </cell>
          <cell r="K2349">
            <v>3365.99</v>
          </cell>
        </row>
        <row r="2350">
          <cell r="I2350" t="str">
            <v>VIAA/2012/3DP/ERAF/274</v>
          </cell>
          <cell r="J2350">
            <v>13315.01</v>
          </cell>
          <cell r="K2350">
            <v>13315.01</v>
          </cell>
        </row>
        <row r="2351">
          <cell r="I2351" t="str">
            <v>VIAA/2012/3DP/ERAF/276</v>
          </cell>
          <cell r="J2351">
            <v>347517.33</v>
          </cell>
          <cell r="K2351">
            <v>347517.33</v>
          </cell>
        </row>
        <row r="2352">
          <cell r="I2352" t="str">
            <v>VIAA/2012/3DP/ERAF/278</v>
          </cell>
          <cell r="J2352">
            <v>120433.58</v>
          </cell>
          <cell r="K2352">
            <v>120433.58</v>
          </cell>
        </row>
        <row r="2353">
          <cell r="I2353" t="str">
            <v>VIAA/2012/3DP/ERAF/279</v>
          </cell>
          <cell r="J2353">
            <v>62740.939999999995</v>
          </cell>
          <cell r="K2353">
            <v>62740.939999999995</v>
          </cell>
        </row>
        <row r="2354">
          <cell r="I2354" t="str">
            <v>VIAA/2012/3DP/ERAF/280</v>
          </cell>
          <cell r="J2354">
            <v>20362.32</v>
          </cell>
          <cell r="K2354">
            <v>20362.32</v>
          </cell>
        </row>
        <row r="2355">
          <cell r="I2355" t="str">
            <v>VIAA/2012/3DP/ERAF/281</v>
          </cell>
          <cell r="J2355">
            <v>366</v>
          </cell>
          <cell r="K2355">
            <v>366</v>
          </cell>
        </row>
        <row r="2356">
          <cell r="I2356" t="str">
            <v>VIAA/2012/3DP/ERAF/282</v>
          </cell>
          <cell r="J2356">
            <v>68573.56999999999</v>
          </cell>
          <cell r="K2356">
            <v>68573.56999999999</v>
          </cell>
        </row>
        <row r="2357">
          <cell r="I2357" t="str">
            <v>VIAA/2012/3DP/ERAF/283</v>
          </cell>
          <cell r="J2357">
            <v>231637.38999999998</v>
          </cell>
          <cell r="K2357">
            <v>231637.38999999998</v>
          </cell>
        </row>
        <row r="2358">
          <cell r="I2358" t="str">
            <v>VIAA/2012/3DP/ERAF/284</v>
          </cell>
          <cell r="J2358">
            <v>3634.18</v>
          </cell>
          <cell r="K2358">
            <v>3634.18</v>
          </cell>
        </row>
        <row r="2359">
          <cell r="I2359" t="str">
            <v>VIAA/2012/3DP/ERAF/285</v>
          </cell>
          <cell r="J2359">
            <v>311653.76</v>
          </cell>
          <cell r="K2359">
            <v>311653.76</v>
          </cell>
        </row>
        <row r="2360">
          <cell r="I2360" t="str">
            <v>VIAA/2012/3DP/ERAF/286</v>
          </cell>
          <cell r="J2360">
            <v>47586.19</v>
          </cell>
          <cell r="K2360">
            <v>47586.19</v>
          </cell>
        </row>
        <row r="2361">
          <cell r="I2361" t="str">
            <v>VIAA/2012/3DP/ERAF/287</v>
          </cell>
          <cell r="J2361">
            <v>6665.5</v>
          </cell>
          <cell r="K2361">
            <v>6665.5</v>
          </cell>
        </row>
        <row r="2362">
          <cell r="I2362" t="str">
            <v>VIAA/2012/3DP/ERAF/288</v>
          </cell>
          <cell r="J2362">
            <v>3774.5</v>
          </cell>
          <cell r="K2362">
            <v>3774.5</v>
          </cell>
        </row>
        <row r="2363">
          <cell r="I2363" t="str">
            <v>VIAA/2012/3DP/ERAF/289</v>
          </cell>
          <cell r="J2363">
            <v>4741</v>
          </cell>
          <cell r="K2363">
            <v>4741</v>
          </cell>
        </row>
        <row r="2364">
          <cell r="I2364" t="str">
            <v>VIAA/2012/3DP/ERAF/291</v>
          </cell>
          <cell r="J2364">
            <v>1485</v>
          </cell>
          <cell r="K2364">
            <v>1485</v>
          </cell>
        </row>
        <row r="2365">
          <cell r="I2365" t="str">
            <v>VIAA/2012/3DP/ERAF/292</v>
          </cell>
          <cell r="J2365">
            <v>493.73</v>
          </cell>
          <cell r="K2365">
            <v>493.73</v>
          </cell>
        </row>
        <row r="2366">
          <cell r="I2366" t="str">
            <v>VIAA/2012/3DP/ERAF/293</v>
          </cell>
          <cell r="J2366">
            <v>22291.739999999998</v>
          </cell>
          <cell r="K2366">
            <v>22291.739999999998</v>
          </cell>
        </row>
        <row r="2367">
          <cell r="I2367" t="str">
            <v>VIAA/2012/3DP/ERAF/294</v>
          </cell>
          <cell r="J2367">
            <v>2155.7400000000002</v>
          </cell>
          <cell r="K2367">
            <v>2155.7400000000002</v>
          </cell>
        </row>
        <row r="2368">
          <cell r="I2368" t="str">
            <v>VIAA/2012/3DP/ERAF/295</v>
          </cell>
          <cell r="J2368">
            <v>3233.61</v>
          </cell>
          <cell r="K2368">
            <v>3233.61</v>
          </cell>
        </row>
        <row r="2369">
          <cell r="I2369" t="str">
            <v>VIAA/2012/3DP/ERAF/297</v>
          </cell>
          <cell r="J2369">
            <v>15190</v>
          </cell>
          <cell r="K2369">
            <v>15190</v>
          </cell>
        </row>
        <row r="2370">
          <cell r="I2370" t="str">
            <v>VIAA/2012/3DP/ERAF/298</v>
          </cell>
          <cell r="J2370">
            <v>985.71</v>
          </cell>
          <cell r="K2370">
            <v>985.71</v>
          </cell>
        </row>
        <row r="2371">
          <cell r="I2371" t="str">
            <v>VIAA/2012/3DP/ERAF/299</v>
          </cell>
          <cell r="J2371">
            <v>25075</v>
          </cell>
          <cell r="K2371">
            <v>25075</v>
          </cell>
        </row>
        <row r="2372">
          <cell r="I2372" t="str">
            <v>VIAA/2012/3DP/ERAF/300</v>
          </cell>
          <cell r="J2372">
            <v>985.71</v>
          </cell>
          <cell r="K2372">
            <v>985.71</v>
          </cell>
        </row>
        <row r="2373">
          <cell r="I2373" t="str">
            <v>VIAA/2012/3DP/ERAF/304</v>
          </cell>
          <cell r="J2373">
            <v>1741</v>
          </cell>
          <cell r="K2373">
            <v>1741</v>
          </cell>
        </row>
        <row r="2374">
          <cell r="I2374" t="str">
            <v>VIAA/2012/3DP/ERAF/305</v>
          </cell>
          <cell r="J2374">
            <v>250.45</v>
          </cell>
          <cell r="K2374">
            <v>250.45</v>
          </cell>
        </row>
        <row r="2375">
          <cell r="I2375" t="str">
            <v>VIAA/2012/3DP/ERAF/306</v>
          </cell>
          <cell r="J2375">
            <v>1763.4699999999998</v>
          </cell>
          <cell r="K2375">
            <v>1763.4699999999998</v>
          </cell>
        </row>
        <row r="2376">
          <cell r="I2376" t="str">
            <v>VIAA/2012/3DP/ERAF/315</v>
          </cell>
          <cell r="J2376">
            <v>17096.7</v>
          </cell>
          <cell r="K2376">
            <v>17096.7</v>
          </cell>
        </row>
        <row r="2377">
          <cell r="I2377" t="str">
            <v>VIAA/2012/3DP/ERAF/324</v>
          </cell>
          <cell r="J2377">
            <v>207.83</v>
          </cell>
          <cell r="K2377">
            <v>207.83</v>
          </cell>
        </row>
        <row r="2378">
          <cell r="I2378" t="str">
            <v>VIAA/2012/3DP/ERAF/331</v>
          </cell>
          <cell r="J2378">
            <v>335</v>
          </cell>
          <cell r="K2378">
            <v>335</v>
          </cell>
        </row>
        <row r="2379">
          <cell r="I2379" t="str">
            <v>VIAA/2012/3DP/ERAF/333</v>
          </cell>
          <cell r="J2379">
            <v>400</v>
          </cell>
          <cell r="K2379">
            <v>400</v>
          </cell>
        </row>
        <row r="2380">
          <cell r="I2380" t="str">
            <v>VIAA/2012/3DP/ERAF/338</v>
          </cell>
          <cell r="J2380">
            <v>465.47</v>
          </cell>
          <cell r="K2380">
            <v>465.47</v>
          </cell>
        </row>
        <row r="2381">
          <cell r="I2381" t="str">
            <v>VIAA/2012/3DP/ERAF/343</v>
          </cell>
          <cell r="J2381">
            <v>144.94</v>
          </cell>
          <cell r="K2381">
            <v>144.94</v>
          </cell>
        </row>
        <row r="2382">
          <cell r="I2382" t="str">
            <v>VIAA/2012/3DP/ERAF/347</v>
          </cell>
          <cell r="J2382">
            <v>175128.40000000002</v>
          </cell>
          <cell r="K2382">
            <v>175128.40000000002</v>
          </cell>
        </row>
        <row r="2383">
          <cell r="I2383" t="str">
            <v>VIAA/2012/3DP/ERAF/349</v>
          </cell>
          <cell r="J2383">
            <v>25303.4</v>
          </cell>
          <cell r="K2383">
            <v>25303.4</v>
          </cell>
        </row>
        <row r="2384">
          <cell r="I2384" t="str">
            <v>VIAA/2012/3DP/ERAF/35</v>
          </cell>
          <cell r="J2384">
            <v>396.78999999999996</v>
          </cell>
          <cell r="K2384">
            <v>396.78999999999996</v>
          </cell>
        </row>
        <row r="2385">
          <cell r="I2385" t="str">
            <v>VIAA/2012/3DP/ERAF/350</v>
          </cell>
          <cell r="J2385">
            <v>93.22</v>
          </cell>
          <cell r="K2385">
            <v>93.22</v>
          </cell>
        </row>
        <row r="2386">
          <cell r="I2386" t="str">
            <v>VIAA/2012/3DP/ERAF/353</v>
          </cell>
          <cell r="J2386">
            <v>31269.719999999998</v>
          </cell>
          <cell r="K2386">
            <v>31269.719999999998</v>
          </cell>
        </row>
        <row r="2387">
          <cell r="I2387" t="str">
            <v>VIAA/2012/3DP/ERAF/354</v>
          </cell>
          <cell r="J2387">
            <v>54.81</v>
          </cell>
          <cell r="K2387">
            <v>54.81</v>
          </cell>
        </row>
        <row r="2388">
          <cell r="I2388" t="str">
            <v>VIAA/2012/3DP/ERAF/357</v>
          </cell>
          <cell r="J2388">
            <v>2081.5</v>
          </cell>
          <cell r="K2388">
            <v>2081.5</v>
          </cell>
        </row>
        <row r="2389">
          <cell r="I2389" t="str">
            <v>VIAA/2012/3DP/ERAF/36</v>
          </cell>
          <cell r="J2389">
            <v>1727.27</v>
          </cell>
          <cell r="K2389">
            <v>1727.27</v>
          </cell>
        </row>
        <row r="2390">
          <cell r="I2390" t="str">
            <v>VIAA/2012/3DP/ERAF/374</v>
          </cell>
          <cell r="J2390">
            <v>1.46</v>
          </cell>
          <cell r="K2390">
            <v>1.46</v>
          </cell>
        </row>
        <row r="2391">
          <cell r="I2391" t="str">
            <v>VIAA/2012/3DP/ERAF/381</v>
          </cell>
          <cell r="J2391">
            <v>1601.6299999999999</v>
          </cell>
          <cell r="K2391">
            <v>1601.6299999999999</v>
          </cell>
        </row>
        <row r="2392">
          <cell r="I2392" t="str">
            <v>VIAA/2012/3DP/ERAF/384</v>
          </cell>
          <cell r="J2392">
            <v>35.2</v>
          </cell>
          <cell r="K2392">
            <v>35.2</v>
          </cell>
        </row>
        <row r="2393">
          <cell r="I2393" t="str">
            <v>VIAA/2012/3DP/ERAF/387</v>
          </cell>
          <cell r="J2393">
            <v>5838.84</v>
          </cell>
          <cell r="K2393">
            <v>5838.84</v>
          </cell>
        </row>
        <row r="2394">
          <cell r="I2394" t="str">
            <v>VIAA/2012/3DP/ERAF/39</v>
          </cell>
          <cell r="J2394">
            <v>5030.79</v>
          </cell>
          <cell r="K2394">
            <v>1954.08</v>
          </cell>
        </row>
        <row r="2395">
          <cell r="I2395" t="str">
            <v>VIAA/2012/3DP/ERAF/393</v>
          </cell>
          <cell r="J2395">
            <v>5149.86</v>
          </cell>
          <cell r="K2395">
            <v>5149.86</v>
          </cell>
        </row>
        <row r="2396">
          <cell r="I2396" t="str">
            <v>VIAA/2012/3DP/ERAF/402</v>
          </cell>
          <cell r="J2396">
            <v>13675.9</v>
          </cell>
          <cell r="K2396">
            <v>13675.9</v>
          </cell>
        </row>
        <row r="2397">
          <cell r="I2397" t="str">
            <v>VIAA/2012/3DP/ERAF/409</v>
          </cell>
          <cell r="J2397">
            <v>2515.03</v>
          </cell>
          <cell r="K2397">
            <v>2515.03</v>
          </cell>
        </row>
        <row r="2398">
          <cell r="I2398" t="str">
            <v>VIAA/2012/3DP/ERAF/412</v>
          </cell>
          <cell r="J2398">
            <v>228.95000000000002</v>
          </cell>
          <cell r="K2398">
            <v>228.95000000000002</v>
          </cell>
        </row>
        <row r="2399">
          <cell r="I2399" t="str">
            <v>VIAA/2012/3DP/ERAF/416</v>
          </cell>
          <cell r="J2399">
            <v>13624.39</v>
          </cell>
          <cell r="K2399">
            <v>13624.39</v>
          </cell>
        </row>
        <row r="2400">
          <cell r="I2400" t="str">
            <v>VIAA/2012/3DP/ERAF/427</v>
          </cell>
          <cell r="J2400">
            <v>593.6500000000001</v>
          </cell>
          <cell r="K2400">
            <v>593.6500000000001</v>
          </cell>
        </row>
        <row r="2401">
          <cell r="I2401" t="str">
            <v>VIAA/2012/3DP/ERAF/428</v>
          </cell>
          <cell r="J2401">
            <v>1100.22</v>
          </cell>
          <cell r="K2401">
            <v>1100.22</v>
          </cell>
        </row>
        <row r="2402">
          <cell r="I2402" t="str">
            <v>VIAA/2012/3DP/ERAF/431</v>
          </cell>
          <cell r="J2402">
            <v>9232.23</v>
          </cell>
          <cell r="K2402">
            <v>9232.23</v>
          </cell>
        </row>
        <row r="2403">
          <cell r="I2403" t="str">
            <v>VIAA/2012/3DP/ERAF/432</v>
          </cell>
          <cell r="J2403">
            <v>450.36</v>
          </cell>
          <cell r="K2403">
            <v>450.36</v>
          </cell>
        </row>
        <row r="2404">
          <cell r="I2404" t="str">
            <v>VIAA/2012/3DP/ERAF/433</v>
          </cell>
          <cell r="J2404">
            <v>799.97</v>
          </cell>
          <cell r="K2404">
            <v>799.97</v>
          </cell>
        </row>
        <row r="2405">
          <cell r="I2405" t="str">
            <v>VIAA/2012/3DP/ERAF/438</v>
          </cell>
          <cell r="J2405">
            <v>498.16</v>
          </cell>
          <cell r="K2405">
            <v>498.16</v>
          </cell>
        </row>
        <row r="2406">
          <cell r="I2406" t="str">
            <v>VIAA/2012/3DP/ERAF/446</v>
          </cell>
          <cell r="J2406">
            <v>9604.77</v>
          </cell>
          <cell r="K2406">
            <v>9604.77</v>
          </cell>
        </row>
        <row r="2407">
          <cell r="I2407" t="str">
            <v>VIAA/2012/3DP/ERAF/447</v>
          </cell>
          <cell r="J2407">
            <v>226.73</v>
          </cell>
          <cell r="K2407">
            <v>226.73</v>
          </cell>
        </row>
        <row r="2408">
          <cell r="I2408" t="str">
            <v>VIAA/2012/3DP/ERAF/461</v>
          </cell>
          <cell r="J2408">
            <v>3946.53</v>
          </cell>
          <cell r="K2408">
            <v>3946.53</v>
          </cell>
        </row>
        <row r="2409">
          <cell r="I2409" t="str">
            <v>VIAA/2012/3DP/ERAF/466</v>
          </cell>
          <cell r="J2409">
            <v>3352.0600000000004</v>
          </cell>
          <cell r="K2409">
            <v>3352.0600000000004</v>
          </cell>
        </row>
        <row r="2410">
          <cell r="I2410" t="str">
            <v>VIAA/2012/3DP/ERAF/470</v>
          </cell>
          <cell r="J2410">
            <v>3874.81</v>
          </cell>
          <cell r="K2410">
            <v>3874.81</v>
          </cell>
        </row>
        <row r="2411">
          <cell r="I2411" t="str">
            <v>VIAA/2012/3DP/ERAF/471</v>
          </cell>
          <cell r="J2411">
            <v>429.36</v>
          </cell>
          <cell r="K2411">
            <v>429.36</v>
          </cell>
        </row>
        <row r="2412">
          <cell r="I2412" t="str">
            <v>VIAA/2012/3DP/ERAF/475</v>
          </cell>
          <cell r="J2412">
            <v>2959.84</v>
          </cell>
          <cell r="K2412">
            <v>2959.84</v>
          </cell>
        </row>
        <row r="2413">
          <cell r="I2413" t="str">
            <v>VIAA/2012/3DP/ERAF/481</v>
          </cell>
          <cell r="J2413">
            <v>214.71999999999997</v>
          </cell>
          <cell r="K2413">
            <v>0</v>
          </cell>
        </row>
        <row r="2414">
          <cell r="I2414" t="str">
            <v>VIAA/2012/3DP/ERAF/484</v>
          </cell>
          <cell r="J2414">
            <v>20816.96</v>
          </cell>
          <cell r="K2414">
            <v>0</v>
          </cell>
        </row>
        <row r="2415">
          <cell r="I2415" t="str">
            <v>VIAA/2012/3DP/ERAF/492</v>
          </cell>
          <cell r="J2415">
            <v>16700.81</v>
          </cell>
          <cell r="K2415">
            <v>0</v>
          </cell>
        </row>
        <row r="2416">
          <cell r="I2416" t="str">
            <v>VIAA/2012/3DP/ERAF/496</v>
          </cell>
          <cell r="J2416">
            <v>1943.7399999999998</v>
          </cell>
          <cell r="K2416">
            <v>0</v>
          </cell>
        </row>
        <row r="2417">
          <cell r="I2417" t="str">
            <v>VIAA/2012/3DP/ERAF/7</v>
          </cell>
          <cell r="J2417">
            <v>6042.54</v>
          </cell>
          <cell r="K2417">
            <v>6042.54</v>
          </cell>
        </row>
        <row r="2418">
          <cell r="I2418" t="str">
            <v>VIAA/2012/3DP/ERAF/85</v>
          </cell>
          <cell r="J2418">
            <v>37762.34</v>
          </cell>
          <cell r="K2418">
            <v>37762.34</v>
          </cell>
        </row>
        <row r="2419">
          <cell r="I2419" t="str">
            <v>VIAA/2012/3DP/ERAF/90</v>
          </cell>
          <cell r="J2419">
            <v>3.77</v>
          </cell>
          <cell r="K2419">
            <v>3.77</v>
          </cell>
        </row>
        <row r="2420">
          <cell r="I2420" t="str">
            <v>VIAA/2012/3DP/ERAF/93</v>
          </cell>
          <cell r="J2420">
            <v>0.12</v>
          </cell>
          <cell r="K2420">
            <v>0.12</v>
          </cell>
        </row>
        <row r="2421">
          <cell r="I2421" t="str">
            <v>VIAA/2012/3DP/ERAF/96</v>
          </cell>
          <cell r="J2421">
            <v>131.98</v>
          </cell>
          <cell r="K2421">
            <v>131.98</v>
          </cell>
        </row>
        <row r="2422">
          <cell r="I2422" t="str">
            <v>VIDM 15.11.2010 vēstule Nr.4.2.3-09/4354</v>
          </cell>
          <cell r="J2422">
            <v>0</v>
          </cell>
          <cell r="K2422">
            <v>752.25</v>
          </cell>
        </row>
        <row r="2423">
          <cell r="I2423" t="str">
            <v>VIDM/2009/3DP/KF/1 Apliecinājums maks.piepr.apst.</v>
          </cell>
          <cell r="J2423">
            <v>369.98</v>
          </cell>
          <cell r="K2423">
            <v>2859.95</v>
          </cell>
        </row>
        <row r="2424">
          <cell r="I2424" t="str">
            <v>VIDM/2009/3DP/KF/10 Apliecinājums maks.piepr.apst.</v>
          </cell>
          <cell r="J2424">
            <v>87.07</v>
          </cell>
          <cell r="K2424">
            <v>1073.89</v>
          </cell>
        </row>
        <row r="2425">
          <cell r="I2425" t="str">
            <v>VIDM/2009/3DP/KF/11 Apliecinājums maks.piepr.apst.</v>
          </cell>
          <cell r="J2425">
            <v>3158.33</v>
          </cell>
          <cell r="K2425">
            <v>22199.64</v>
          </cell>
        </row>
        <row r="2426">
          <cell r="I2426" t="str">
            <v>VIDM/2009/3DP/KF/12 Apliecinājums maks.piepr.apst.</v>
          </cell>
          <cell r="J2426">
            <v>640.2199999999999</v>
          </cell>
          <cell r="K2426">
            <v>52467.25</v>
          </cell>
        </row>
        <row r="2427">
          <cell r="I2427" t="str">
            <v>VIDM/2009/3DP/KF/13 Apliecinājums maks.piepr.apst.</v>
          </cell>
          <cell r="J2427">
            <v>0</v>
          </cell>
          <cell r="K2427">
            <v>0.01</v>
          </cell>
        </row>
        <row r="2428">
          <cell r="I2428" t="str">
            <v>VIDM/2009/3DP/KF/14 Apliecinājums maks.piepr.apst.</v>
          </cell>
          <cell r="J2428">
            <v>254.19</v>
          </cell>
          <cell r="K2428">
            <v>3071.15</v>
          </cell>
        </row>
        <row r="2429">
          <cell r="I2429" t="str">
            <v>VIDM/2009/3DP/KF/15 Apliecinājums maks.piepr.apst.</v>
          </cell>
          <cell r="J2429">
            <v>9735.06</v>
          </cell>
          <cell r="K2429">
            <v>38681.1</v>
          </cell>
        </row>
        <row r="2430">
          <cell r="I2430" t="str">
            <v>VIDM/2009/3DP/KF/2</v>
          </cell>
          <cell r="J2430">
            <v>1857.36</v>
          </cell>
          <cell r="K2430">
            <v>12382.390000000001</v>
          </cell>
        </row>
        <row r="2431">
          <cell r="I2431" t="str">
            <v>VIDM/2009/3DP/KF/3 Apliecinājums maks.piepr.apst.</v>
          </cell>
          <cell r="J2431">
            <v>137.67999999999998</v>
          </cell>
          <cell r="K2431">
            <v>1212.3500000000001</v>
          </cell>
        </row>
        <row r="2432">
          <cell r="I2432" t="str">
            <v>VIDM/2009/3DP/KF/4 Apliecinājums maks.piepr.apst.</v>
          </cell>
          <cell r="J2432">
            <v>502.97</v>
          </cell>
          <cell r="K2432">
            <v>5027</v>
          </cell>
        </row>
        <row r="2433">
          <cell r="I2433" t="str">
            <v>VIDM/2009/3DP/KF/5 Apliecinājums maks.piepr.apst.</v>
          </cell>
          <cell r="J2433">
            <v>2195.01</v>
          </cell>
          <cell r="K2433">
            <v>33871.76</v>
          </cell>
        </row>
        <row r="2434">
          <cell r="I2434" t="str">
            <v>VIDM/2009/3DP/KF/6 Apliecinājums maks.piepr.apst.</v>
          </cell>
          <cell r="J2434">
            <v>0.03</v>
          </cell>
          <cell r="K2434">
            <v>0.22</v>
          </cell>
        </row>
        <row r="2435">
          <cell r="I2435" t="str">
            <v>VIDM/2009/3DP/KF/7 Apliecinājums maks.piepr.apst.</v>
          </cell>
          <cell r="J2435">
            <v>889.59</v>
          </cell>
          <cell r="K2435">
            <v>3688.1600000000003</v>
          </cell>
        </row>
        <row r="2436">
          <cell r="I2436" t="str">
            <v>VIDM/2009/3DP/KF/8 Apliecinājums maks.piepr.apst.</v>
          </cell>
          <cell r="J2436">
            <v>309.45</v>
          </cell>
          <cell r="K2436">
            <v>3707.8199999999997</v>
          </cell>
        </row>
        <row r="2437">
          <cell r="I2437" t="str">
            <v>VIDM/2009/3DP/KF/9 Apliecinājums maks.piepr.apst.</v>
          </cell>
          <cell r="J2437">
            <v>1779.3</v>
          </cell>
          <cell r="K2437">
            <v>7069.84</v>
          </cell>
        </row>
        <row r="2438">
          <cell r="I2438" t="str">
            <v>VIDM/2010/3DP/KF/17 Apliecinājums maks.piepr.apst.</v>
          </cell>
          <cell r="J2438">
            <v>923.3</v>
          </cell>
          <cell r="K2438">
            <v>6619.72</v>
          </cell>
        </row>
        <row r="2439">
          <cell r="I2439" t="str">
            <v>VIDM/2010/3DP/KF/2</v>
          </cell>
          <cell r="J2439">
            <v>0</v>
          </cell>
          <cell r="K2439">
            <v>1863.33</v>
          </cell>
        </row>
        <row r="2440">
          <cell r="I2440" t="str">
            <v>VIDM/2010/3DP/KF/30</v>
          </cell>
          <cell r="J2440">
            <v>0</v>
          </cell>
          <cell r="K2440">
            <v>2070.06</v>
          </cell>
        </row>
        <row r="2441">
          <cell r="I2441" t="str">
            <v>VIDM/2010/3DP/KF/33 Apliecinājums maks.piepr.apst.</v>
          </cell>
          <cell r="J2441">
            <v>0</v>
          </cell>
          <cell r="K2441">
            <v>53.14</v>
          </cell>
        </row>
        <row r="2442">
          <cell r="I2442" t="str">
            <v>VIDM/2010/3DP/KF/34 Apliecinājums maks.piepr.apst.</v>
          </cell>
          <cell r="J2442">
            <v>123.14999999999999</v>
          </cell>
          <cell r="K2442">
            <v>895.5799999999999</v>
          </cell>
        </row>
        <row r="2443">
          <cell r="I2443" t="str">
            <v>VIDM/2010/3DP/KF/35 Apliecinājums maks.piepr.apst.</v>
          </cell>
          <cell r="J2443">
            <v>98.34</v>
          </cell>
          <cell r="K2443">
            <v>1517.53</v>
          </cell>
        </row>
        <row r="2444">
          <cell r="I2444" t="str">
            <v>VIDM/2010/3DP/KF/36 Apliecinājums maks.piepr.apst.</v>
          </cell>
          <cell r="J2444">
            <v>0</v>
          </cell>
          <cell r="K2444">
            <v>55.33</v>
          </cell>
        </row>
        <row r="2445">
          <cell r="I2445" t="str">
            <v>VIDM/2010/3DP/KF/37 Apliecinājums maks.piepr.apst.</v>
          </cell>
          <cell r="J2445">
            <v>1144.13</v>
          </cell>
          <cell r="K2445">
            <v>7627.53</v>
          </cell>
        </row>
        <row r="2446">
          <cell r="I2446" t="str">
            <v>Vienošanās par līgumsaistību izbeigšanu Nr.2011/46</v>
          </cell>
          <cell r="J2446">
            <v>15672</v>
          </cell>
          <cell r="K2446">
            <v>15672</v>
          </cell>
        </row>
        <row r="2447">
          <cell r="I2447" t="str">
            <v>VRAA/2011/3DP/ERAF/19</v>
          </cell>
          <cell r="J2447">
            <v>593.4399999999999</v>
          </cell>
          <cell r="K2447">
            <v>593.4399999999999</v>
          </cell>
        </row>
        <row r="2448">
          <cell r="I2448" t="str">
            <v>VRAA/2011/3DP/ERAF/28</v>
          </cell>
          <cell r="J2448">
            <v>5854.32</v>
          </cell>
          <cell r="K2448">
            <v>5854.32</v>
          </cell>
        </row>
        <row r="2449">
          <cell r="I2449" t="str">
            <v>Grand Total</v>
          </cell>
          <cell r="J2449">
            <v>27421254.20999997</v>
          </cell>
          <cell r="K2449">
            <v>30076405.69999999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0"/>
  <sheetViews>
    <sheetView tabSelected="1" view="pageLayout" zoomScale="55" zoomScaleNormal="60" zoomScaleSheetLayoutView="50" zoomScalePageLayoutView="55" workbookViewId="0" topLeftCell="A1">
      <selection activeCell="K101" sqref="K101"/>
    </sheetView>
  </sheetViews>
  <sheetFormatPr defaultColWidth="9.140625" defaultRowHeight="12.75"/>
  <cols>
    <col min="1" max="1" width="11.00390625" style="2" customWidth="1"/>
    <col min="2" max="2" width="28.7109375" style="5" customWidth="1"/>
    <col min="3" max="3" width="56.57421875" style="8" customWidth="1"/>
    <col min="4" max="4" width="23.8515625" style="2" customWidth="1"/>
    <col min="5" max="5" width="26.421875" style="2" customWidth="1"/>
    <col min="6" max="6" width="19.7109375" style="2" customWidth="1"/>
    <col min="7" max="7" width="19.421875" style="2" customWidth="1"/>
    <col min="8" max="9" width="17.57421875" style="2" customWidth="1"/>
    <col min="10" max="10" width="22.7109375" style="2" customWidth="1"/>
    <col min="11" max="11" width="36.8515625" style="12" customWidth="1"/>
    <col min="12" max="12" width="20.8515625" style="5" customWidth="1"/>
    <col min="13" max="13" width="25.28125" style="5" customWidth="1"/>
    <col min="14" max="14" width="15.28125" style="2" customWidth="1"/>
    <col min="15" max="15" width="12.7109375" style="0" bestFit="1" customWidth="1"/>
    <col min="19" max="19" width="10.421875" style="0" bestFit="1" customWidth="1"/>
    <col min="21" max="21" width="15.8515625" style="0" bestFit="1" customWidth="1"/>
  </cols>
  <sheetData>
    <row r="1" spans="8:14" ht="23.25">
      <c r="H1" s="165" t="s">
        <v>408</v>
      </c>
      <c r="I1" s="166"/>
      <c r="J1" s="166"/>
      <c r="K1" s="166"/>
      <c r="L1" s="166"/>
      <c r="M1" s="166"/>
      <c r="N1" s="166"/>
    </row>
    <row r="2" spans="8:14" ht="23.25">
      <c r="H2" s="166"/>
      <c r="I2" s="166"/>
      <c r="J2" s="166"/>
      <c r="K2" s="166"/>
      <c r="L2" s="166"/>
      <c r="M2" s="166"/>
      <c r="N2" s="166"/>
    </row>
    <row r="3" spans="8:14" ht="23.25">
      <c r="H3" s="166"/>
      <c r="I3" s="166"/>
      <c r="J3" s="166"/>
      <c r="K3" s="166"/>
      <c r="L3" s="166"/>
      <c r="M3" s="166"/>
      <c r="N3" s="166"/>
    </row>
    <row r="4" spans="8:14" ht="23.25">
      <c r="H4" s="166"/>
      <c r="I4" s="166"/>
      <c r="J4" s="166"/>
      <c r="K4" s="166"/>
      <c r="L4" s="166"/>
      <c r="M4" s="166"/>
      <c r="N4" s="166"/>
    </row>
    <row r="5" ht="18.75" customHeight="1">
      <c r="G5" s="6"/>
    </row>
    <row r="6" spans="1:14" ht="55.5" customHeight="1">
      <c r="A6" s="168" t="s">
        <v>407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  <c r="N6" s="13"/>
    </row>
    <row r="7" spans="1:14" ht="13.5" customHeight="1">
      <c r="A7" s="1"/>
      <c r="B7" s="1"/>
      <c r="C7" s="9"/>
      <c r="D7" s="1"/>
      <c r="E7" s="1"/>
      <c r="F7" s="3"/>
      <c r="G7" s="3"/>
      <c r="H7" s="3"/>
      <c r="I7" s="3"/>
      <c r="J7" s="1"/>
      <c r="K7" s="30"/>
      <c r="L7" s="1"/>
      <c r="M7" s="4"/>
      <c r="N7" s="13"/>
    </row>
    <row r="8" spans="1:14" ht="26.25" customHeight="1">
      <c r="A8" s="171" t="s">
        <v>64</v>
      </c>
      <c r="B8" s="171" t="s">
        <v>1</v>
      </c>
      <c r="C8" s="171" t="s">
        <v>8</v>
      </c>
      <c r="D8" s="171" t="s">
        <v>129</v>
      </c>
      <c r="E8" s="171" t="s">
        <v>130</v>
      </c>
      <c r="F8" s="176" t="s">
        <v>0</v>
      </c>
      <c r="G8" s="177"/>
      <c r="H8" s="177"/>
      <c r="I8" s="177"/>
      <c r="J8" s="171" t="s">
        <v>14</v>
      </c>
      <c r="K8" s="171" t="s">
        <v>17</v>
      </c>
      <c r="L8" s="171" t="s">
        <v>10</v>
      </c>
      <c r="M8" s="171" t="s">
        <v>11</v>
      </c>
      <c r="N8" s="171" t="s">
        <v>63</v>
      </c>
    </row>
    <row r="9" spans="1:14" ht="201" customHeight="1">
      <c r="A9" s="172"/>
      <c r="B9" s="172"/>
      <c r="C9" s="172"/>
      <c r="D9" s="172"/>
      <c r="E9" s="172"/>
      <c r="F9" s="14" t="s">
        <v>3</v>
      </c>
      <c r="G9" s="14" t="s">
        <v>9</v>
      </c>
      <c r="H9" s="14" t="s">
        <v>2</v>
      </c>
      <c r="I9" s="14" t="s">
        <v>5</v>
      </c>
      <c r="J9" s="172"/>
      <c r="K9" s="172"/>
      <c r="L9" s="172"/>
      <c r="M9" s="172"/>
      <c r="N9" s="172"/>
    </row>
    <row r="10" spans="1:14" ht="9.75" customHeight="1" hidden="1">
      <c r="A10" s="25"/>
      <c r="B10" s="25"/>
      <c r="C10" s="25"/>
      <c r="D10" s="25"/>
      <c r="E10" s="25"/>
      <c r="F10" s="14"/>
      <c r="G10" s="14"/>
      <c r="H10" s="14"/>
      <c r="I10" s="14"/>
      <c r="J10" s="25"/>
      <c r="K10" s="25"/>
      <c r="L10" s="25"/>
      <c r="M10" s="25"/>
      <c r="N10" s="25"/>
    </row>
    <row r="11" spans="1:14" ht="22.5">
      <c r="A11" s="15">
        <v>1</v>
      </c>
      <c r="B11" s="15">
        <v>2</v>
      </c>
      <c r="C11" s="16">
        <v>3</v>
      </c>
      <c r="D11" s="15">
        <v>4</v>
      </c>
      <c r="E11" s="15">
        <v>5</v>
      </c>
      <c r="F11" s="15" t="s">
        <v>12</v>
      </c>
      <c r="G11" s="15">
        <v>7</v>
      </c>
      <c r="H11" s="15">
        <v>8</v>
      </c>
      <c r="I11" s="15">
        <v>9</v>
      </c>
      <c r="J11" s="15" t="s">
        <v>13</v>
      </c>
      <c r="K11" s="16">
        <v>11</v>
      </c>
      <c r="L11" s="15">
        <v>12</v>
      </c>
      <c r="M11" s="15">
        <v>13</v>
      </c>
      <c r="N11" s="15">
        <v>14</v>
      </c>
    </row>
    <row r="12" spans="1:14" ht="18.75" customHeight="1">
      <c r="A12" s="187" t="s">
        <v>4</v>
      </c>
      <c r="B12" s="188"/>
      <c r="C12" s="189"/>
      <c r="D12" s="17">
        <f>SUM(D13:D104)</f>
        <v>135010626.70999998</v>
      </c>
      <c r="E12" s="17">
        <f>SUM(E13:E104)</f>
        <v>91048968.08</v>
      </c>
      <c r="F12" s="17">
        <f>SUM(F13:F104)</f>
        <v>128942.65000000008</v>
      </c>
      <c r="G12" s="17">
        <f>SUM(G13:G104)</f>
        <v>114422.45000000004</v>
      </c>
      <c r="H12" s="17">
        <f>SUM(H13:H104)</f>
        <v>13416.639999999998</v>
      </c>
      <c r="I12" s="17">
        <f>SUM(I13:I104)</f>
        <v>1103.56</v>
      </c>
      <c r="J12" s="18">
        <f>F12/E12</f>
        <v>0.0014161901306416222</v>
      </c>
      <c r="K12" s="31"/>
      <c r="L12" s="17">
        <f>SUM(L13:L104)</f>
        <v>93180.52000000006</v>
      </c>
      <c r="M12" s="19"/>
      <c r="N12" s="19"/>
    </row>
    <row r="13" spans="1:14" ht="93">
      <c r="A13" s="39">
        <v>1</v>
      </c>
      <c r="B13" s="39" t="s">
        <v>23</v>
      </c>
      <c r="C13" s="111" t="s">
        <v>108</v>
      </c>
      <c r="D13" s="54">
        <v>1292850</v>
      </c>
      <c r="E13" s="54">
        <v>1163446.89</v>
      </c>
      <c r="F13" s="41">
        <f>G13+H13+I13</f>
        <v>1.5</v>
      </c>
      <c r="G13" s="41">
        <v>1.27</v>
      </c>
      <c r="H13" s="41">
        <v>0.23</v>
      </c>
      <c r="I13" s="41">
        <v>0</v>
      </c>
      <c r="J13" s="60">
        <f>F13/E13</f>
        <v>1.2892724308197687E-06</v>
      </c>
      <c r="K13" s="41" t="s">
        <v>418</v>
      </c>
      <c r="L13" s="44">
        <v>1.5</v>
      </c>
      <c r="M13" s="39" t="s">
        <v>29</v>
      </c>
      <c r="N13" s="41" t="s">
        <v>22</v>
      </c>
    </row>
    <row r="14" spans="1:14" ht="69.75">
      <c r="A14" s="39">
        <v>2</v>
      </c>
      <c r="B14" s="39" t="s">
        <v>33</v>
      </c>
      <c r="C14" s="111" t="s">
        <v>109</v>
      </c>
      <c r="D14" s="54">
        <v>840087</v>
      </c>
      <c r="E14" s="54">
        <v>753730.39</v>
      </c>
      <c r="F14" s="41">
        <f aca="true" t="shared" si="0" ref="F14:F73">G14+H14+I14</f>
        <v>449.09000000000003</v>
      </c>
      <c r="G14" s="41">
        <v>381.72</v>
      </c>
      <c r="H14" s="41">
        <v>67.37</v>
      </c>
      <c r="I14" s="41">
        <v>0</v>
      </c>
      <c r="J14" s="60">
        <f aca="true" t="shared" si="1" ref="J14:J68">F14/E14</f>
        <v>0.0005958231298064021</v>
      </c>
      <c r="K14" s="41" t="s">
        <v>419</v>
      </c>
      <c r="L14" s="44">
        <v>449.09000000000003</v>
      </c>
      <c r="M14" s="41" t="s">
        <v>41</v>
      </c>
      <c r="N14" s="41" t="s">
        <v>22</v>
      </c>
    </row>
    <row r="15" spans="1:14" ht="116.25">
      <c r="A15" s="39">
        <v>3</v>
      </c>
      <c r="B15" s="39" t="s">
        <v>38</v>
      </c>
      <c r="C15" s="111" t="s">
        <v>288</v>
      </c>
      <c r="D15" s="54">
        <v>979773</v>
      </c>
      <c r="E15" s="54">
        <v>880900.14</v>
      </c>
      <c r="F15" s="41">
        <f t="shared" si="0"/>
        <v>884</v>
      </c>
      <c r="G15" s="41">
        <v>751.4</v>
      </c>
      <c r="H15" s="41">
        <v>132.6</v>
      </c>
      <c r="I15" s="41">
        <v>0</v>
      </c>
      <c r="J15" s="60">
        <f t="shared" si="1"/>
        <v>0.0010035189686767446</v>
      </c>
      <c r="K15" s="41" t="s">
        <v>418</v>
      </c>
      <c r="L15" s="44">
        <v>884</v>
      </c>
      <c r="M15" s="39" t="s">
        <v>29</v>
      </c>
      <c r="N15" s="41" t="s">
        <v>22</v>
      </c>
    </row>
    <row r="16" spans="1:14" ht="93">
      <c r="A16" s="39">
        <v>4</v>
      </c>
      <c r="B16" s="39" t="s">
        <v>23</v>
      </c>
      <c r="C16" s="111" t="s">
        <v>111</v>
      </c>
      <c r="D16" s="54">
        <v>724059</v>
      </c>
      <c r="E16" s="54">
        <v>651131.26</v>
      </c>
      <c r="F16" s="41">
        <f t="shared" si="0"/>
        <v>87.85</v>
      </c>
      <c r="G16" s="41">
        <v>74.67</v>
      </c>
      <c r="H16" s="41">
        <v>13.18</v>
      </c>
      <c r="I16" s="41">
        <v>0</v>
      </c>
      <c r="J16" s="60">
        <f t="shared" si="1"/>
        <v>0.0001349190330686934</v>
      </c>
      <c r="K16" s="41" t="s">
        <v>419</v>
      </c>
      <c r="L16" s="44">
        <v>87.85</v>
      </c>
      <c r="M16" s="39" t="s">
        <v>29</v>
      </c>
      <c r="N16" s="41" t="s">
        <v>22</v>
      </c>
    </row>
    <row r="17" spans="1:14" ht="69.75">
      <c r="A17" s="39">
        <v>5</v>
      </c>
      <c r="B17" s="39" t="s">
        <v>23</v>
      </c>
      <c r="C17" s="111" t="s">
        <v>112</v>
      </c>
      <c r="D17" s="54">
        <v>1317042</v>
      </c>
      <c r="E17" s="54">
        <v>1175647.41</v>
      </c>
      <c r="F17" s="41">
        <f t="shared" si="0"/>
        <v>2239.5</v>
      </c>
      <c r="G17" s="41">
        <v>1903.57</v>
      </c>
      <c r="H17" s="41">
        <v>335.93</v>
      </c>
      <c r="I17" s="41">
        <v>0</v>
      </c>
      <c r="J17" s="60">
        <f t="shared" si="1"/>
        <v>0.001904907866891826</v>
      </c>
      <c r="K17" s="41" t="s">
        <v>418</v>
      </c>
      <c r="L17" s="44">
        <v>2239.5</v>
      </c>
      <c r="M17" s="39" t="s">
        <v>29</v>
      </c>
      <c r="N17" s="41" t="s">
        <v>22</v>
      </c>
    </row>
    <row r="18" spans="1:14" ht="69.75">
      <c r="A18" s="39">
        <v>6</v>
      </c>
      <c r="B18" s="39" t="s">
        <v>39</v>
      </c>
      <c r="C18" s="111" t="s">
        <v>289</v>
      </c>
      <c r="D18" s="54">
        <v>403380</v>
      </c>
      <c r="E18" s="54">
        <v>402857.6</v>
      </c>
      <c r="F18" s="41">
        <f t="shared" si="0"/>
        <v>354</v>
      </c>
      <c r="G18" s="41">
        <v>316.93</v>
      </c>
      <c r="H18" s="41">
        <v>37.07</v>
      </c>
      <c r="I18" s="41">
        <v>0</v>
      </c>
      <c r="J18" s="60">
        <f t="shared" si="1"/>
        <v>0.0008787224071235097</v>
      </c>
      <c r="K18" s="41" t="s">
        <v>420</v>
      </c>
      <c r="L18" s="44">
        <v>354</v>
      </c>
      <c r="M18" s="41" t="s">
        <v>41</v>
      </c>
      <c r="N18" s="41" t="s">
        <v>22</v>
      </c>
    </row>
    <row r="19" spans="1:14" ht="93">
      <c r="A19" s="39">
        <v>7</v>
      </c>
      <c r="B19" s="39" t="s">
        <v>290</v>
      </c>
      <c r="C19" s="111" t="s">
        <v>291</v>
      </c>
      <c r="D19" s="54">
        <v>54085</v>
      </c>
      <c r="E19" s="54">
        <v>13985.85</v>
      </c>
      <c r="F19" s="41">
        <f t="shared" si="0"/>
        <v>1200</v>
      </c>
      <c r="G19" s="41">
        <v>1074.36</v>
      </c>
      <c r="H19" s="41">
        <v>125.64</v>
      </c>
      <c r="I19" s="41">
        <v>0</v>
      </c>
      <c r="J19" s="60">
        <f t="shared" si="1"/>
        <v>0.08580100601679555</v>
      </c>
      <c r="K19" s="41" t="s">
        <v>417</v>
      </c>
      <c r="L19" s="44">
        <v>1200</v>
      </c>
      <c r="M19" s="39" t="s">
        <v>29</v>
      </c>
      <c r="N19" s="41" t="s">
        <v>22</v>
      </c>
    </row>
    <row r="20" spans="1:14" ht="69.75">
      <c r="A20" s="39">
        <v>8</v>
      </c>
      <c r="B20" s="39" t="s">
        <v>247</v>
      </c>
      <c r="C20" s="111" t="s">
        <v>292</v>
      </c>
      <c r="D20" s="54">
        <v>107673</v>
      </c>
      <c r="E20" s="54">
        <v>32350.76</v>
      </c>
      <c r="F20" s="41">
        <f t="shared" si="0"/>
        <v>26.799999999999997</v>
      </c>
      <c r="G20" s="41">
        <v>23.99</v>
      </c>
      <c r="H20" s="41">
        <v>2.81</v>
      </c>
      <c r="I20" s="41">
        <v>0</v>
      </c>
      <c r="J20" s="60">
        <f t="shared" si="1"/>
        <v>0.0008284194868992259</v>
      </c>
      <c r="K20" s="41" t="s">
        <v>419</v>
      </c>
      <c r="L20" s="44">
        <v>26.799999999999997</v>
      </c>
      <c r="M20" s="39" t="s">
        <v>29</v>
      </c>
      <c r="N20" s="41" t="s">
        <v>22</v>
      </c>
    </row>
    <row r="21" spans="1:14" ht="69.75">
      <c r="A21" s="39">
        <v>9</v>
      </c>
      <c r="B21" s="125" t="s">
        <v>23</v>
      </c>
      <c r="C21" s="128" t="s">
        <v>113</v>
      </c>
      <c r="D21" s="148">
        <v>1345192</v>
      </c>
      <c r="E21" s="148">
        <v>1195930.8</v>
      </c>
      <c r="F21" s="41">
        <f t="shared" si="0"/>
        <v>702</v>
      </c>
      <c r="G21" s="41">
        <v>628.5</v>
      </c>
      <c r="H21" s="41">
        <v>73.5</v>
      </c>
      <c r="I21" s="41">
        <v>0</v>
      </c>
      <c r="J21" s="60">
        <f t="shared" si="1"/>
        <v>0.000586990484733732</v>
      </c>
      <c r="K21" s="41" t="s">
        <v>420</v>
      </c>
      <c r="L21" s="44">
        <v>702</v>
      </c>
      <c r="M21" s="39" t="s">
        <v>29</v>
      </c>
      <c r="N21" s="41" t="s">
        <v>22</v>
      </c>
    </row>
    <row r="22" spans="1:14" ht="69.75">
      <c r="A22" s="39">
        <v>10</v>
      </c>
      <c r="B22" s="127"/>
      <c r="C22" s="129"/>
      <c r="D22" s="150"/>
      <c r="E22" s="150"/>
      <c r="F22" s="41">
        <f t="shared" si="0"/>
        <v>351</v>
      </c>
      <c r="G22" s="41">
        <v>314.25</v>
      </c>
      <c r="H22" s="41">
        <v>36.75</v>
      </c>
      <c r="I22" s="41">
        <v>0</v>
      </c>
      <c r="J22" s="60">
        <f>F22/E21</f>
        <v>0.000293495242366866</v>
      </c>
      <c r="K22" s="41" t="s">
        <v>420</v>
      </c>
      <c r="L22" s="44">
        <v>351</v>
      </c>
      <c r="M22" s="39" t="s">
        <v>29</v>
      </c>
      <c r="N22" s="41" t="s">
        <v>22</v>
      </c>
    </row>
    <row r="23" spans="1:14" ht="69.75">
      <c r="A23" s="39">
        <v>11</v>
      </c>
      <c r="B23" s="125" t="s">
        <v>23</v>
      </c>
      <c r="C23" s="128" t="s">
        <v>115</v>
      </c>
      <c r="D23" s="148">
        <v>15822969</v>
      </c>
      <c r="E23" s="148">
        <v>13515766.71</v>
      </c>
      <c r="F23" s="41">
        <f t="shared" si="0"/>
        <v>1228.5</v>
      </c>
      <c r="G23" s="41">
        <v>1146.8</v>
      </c>
      <c r="H23" s="41">
        <v>81.7</v>
      </c>
      <c r="I23" s="41">
        <v>0</v>
      </c>
      <c r="J23" s="60">
        <f t="shared" si="1"/>
        <v>9.089384467483161E-05</v>
      </c>
      <c r="K23" s="41" t="s">
        <v>420</v>
      </c>
      <c r="L23" s="44">
        <v>1228.5</v>
      </c>
      <c r="M23" s="41" t="s">
        <v>41</v>
      </c>
      <c r="N23" s="41" t="s">
        <v>22</v>
      </c>
    </row>
    <row r="24" spans="1:14" ht="69.75">
      <c r="A24" s="39">
        <v>12</v>
      </c>
      <c r="B24" s="127"/>
      <c r="C24" s="129"/>
      <c r="D24" s="150"/>
      <c r="E24" s="150"/>
      <c r="F24" s="41">
        <f t="shared" si="0"/>
        <v>2340</v>
      </c>
      <c r="G24" s="41">
        <v>2184.39</v>
      </c>
      <c r="H24" s="41">
        <v>155.61</v>
      </c>
      <c r="I24" s="41">
        <v>0</v>
      </c>
      <c r="J24" s="60">
        <f>F24/E23</f>
        <v>0.000173131132713965</v>
      </c>
      <c r="K24" s="41" t="s">
        <v>420</v>
      </c>
      <c r="L24" s="44">
        <v>2340</v>
      </c>
      <c r="M24" s="39" t="s">
        <v>29</v>
      </c>
      <c r="N24" s="41" t="s">
        <v>22</v>
      </c>
    </row>
    <row r="25" spans="1:14" ht="69.75">
      <c r="A25" s="39">
        <v>13</v>
      </c>
      <c r="B25" s="39" t="s">
        <v>34</v>
      </c>
      <c r="C25" s="111" t="s">
        <v>116</v>
      </c>
      <c r="D25" s="54">
        <v>6456660</v>
      </c>
      <c r="E25" s="54">
        <v>5798269.86</v>
      </c>
      <c r="F25" s="41">
        <f t="shared" si="0"/>
        <v>12285</v>
      </c>
      <c r="G25" s="41">
        <v>11468.04</v>
      </c>
      <c r="H25" s="41">
        <v>816.96</v>
      </c>
      <c r="I25" s="41">
        <v>0</v>
      </c>
      <c r="J25" s="60">
        <f t="shared" si="1"/>
        <v>0.002118735467065688</v>
      </c>
      <c r="K25" s="41" t="s">
        <v>420</v>
      </c>
      <c r="L25" s="44">
        <v>12285</v>
      </c>
      <c r="M25" s="41" t="s">
        <v>41</v>
      </c>
      <c r="N25" s="41" t="s">
        <v>22</v>
      </c>
    </row>
    <row r="26" spans="1:14" ht="116.25">
      <c r="A26" s="39">
        <v>14</v>
      </c>
      <c r="B26" s="39" t="s">
        <v>293</v>
      </c>
      <c r="C26" s="111" t="s">
        <v>294</v>
      </c>
      <c r="D26" s="54">
        <v>1001495</v>
      </c>
      <c r="E26" s="54">
        <v>243339.63</v>
      </c>
      <c r="F26" s="41">
        <f t="shared" si="0"/>
        <v>242.24</v>
      </c>
      <c r="G26" s="41">
        <v>242.24</v>
      </c>
      <c r="H26" s="41">
        <v>0</v>
      </c>
      <c r="I26" s="41">
        <v>0</v>
      </c>
      <c r="J26" s="60">
        <f t="shared" si="1"/>
        <v>0.0009954810895372859</v>
      </c>
      <c r="K26" s="41" t="s">
        <v>421</v>
      </c>
      <c r="L26" s="44">
        <v>242.24</v>
      </c>
      <c r="M26" s="39" t="s">
        <v>29</v>
      </c>
      <c r="N26" s="41" t="s">
        <v>22</v>
      </c>
    </row>
    <row r="27" spans="1:14" ht="69.75">
      <c r="A27" s="39">
        <v>15</v>
      </c>
      <c r="B27" s="73" t="s">
        <v>39</v>
      </c>
      <c r="C27" s="114" t="s">
        <v>295</v>
      </c>
      <c r="D27" s="74">
        <v>188994</v>
      </c>
      <c r="E27" s="74">
        <v>200710.8</v>
      </c>
      <c r="F27" s="41">
        <f t="shared" si="0"/>
        <v>100.88</v>
      </c>
      <c r="G27" s="41">
        <v>85.74</v>
      </c>
      <c r="H27" s="41">
        <v>15.14</v>
      </c>
      <c r="I27" s="41">
        <v>0</v>
      </c>
      <c r="J27" s="60">
        <f t="shared" si="1"/>
        <v>0.0005026137108715625</v>
      </c>
      <c r="K27" s="41" t="s">
        <v>419</v>
      </c>
      <c r="L27" s="44">
        <v>0</v>
      </c>
      <c r="M27" s="39" t="s">
        <v>29</v>
      </c>
      <c r="N27" s="41" t="s">
        <v>22</v>
      </c>
    </row>
    <row r="28" spans="1:14" ht="69.75">
      <c r="A28" s="39">
        <v>16</v>
      </c>
      <c r="B28" s="151" t="s">
        <v>42</v>
      </c>
      <c r="C28" s="154" t="s">
        <v>80</v>
      </c>
      <c r="D28" s="157">
        <v>2995016</v>
      </c>
      <c r="E28" s="157">
        <v>963046.44</v>
      </c>
      <c r="F28" s="41">
        <f t="shared" si="0"/>
        <v>725.4300000000001</v>
      </c>
      <c r="G28" s="41">
        <v>616.61</v>
      </c>
      <c r="H28" s="41">
        <v>108.82</v>
      </c>
      <c r="I28" s="41">
        <v>0</v>
      </c>
      <c r="J28" s="60">
        <f t="shared" si="1"/>
        <v>0.0007532658549674927</v>
      </c>
      <c r="K28" s="41" t="s">
        <v>419</v>
      </c>
      <c r="L28" s="44">
        <v>725.4300000000001</v>
      </c>
      <c r="M28" s="39" t="s">
        <v>29</v>
      </c>
      <c r="N28" s="41" t="s">
        <v>22</v>
      </c>
    </row>
    <row r="29" spans="1:14" ht="69.75">
      <c r="A29" s="39">
        <v>17</v>
      </c>
      <c r="B29" s="152"/>
      <c r="C29" s="155"/>
      <c r="D29" s="158"/>
      <c r="E29" s="158"/>
      <c r="F29" s="41">
        <f t="shared" si="0"/>
        <v>1380.7199999999998</v>
      </c>
      <c r="G29" s="41">
        <v>1173.61</v>
      </c>
      <c r="H29" s="41">
        <v>207.11</v>
      </c>
      <c r="I29" s="41">
        <v>0</v>
      </c>
      <c r="J29" s="60">
        <f>F29/E28</f>
        <v>0.0014337003312114417</v>
      </c>
      <c r="K29" s="41" t="s">
        <v>419</v>
      </c>
      <c r="L29" s="44">
        <v>1380.7199999999998</v>
      </c>
      <c r="M29" s="39" t="s">
        <v>29</v>
      </c>
      <c r="N29" s="41" t="s">
        <v>22</v>
      </c>
    </row>
    <row r="30" spans="1:14" ht="69.75">
      <c r="A30" s="39">
        <v>18</v>
      </c>
      <c r="B30" s="153"/>
      <c r="C30" s="156"/>
      <c r="D30" s="159"/>
      <c r="E30" s="159"/>
      <c r="F30" s="41">
        <f t="shared" si="0"/>
        <v>1288.83</v>
      </c>
      <c r="G30" s="41">
        <v>1095.5</v>
      </c>
      <c r="H30" s="41">
        <v>193.33</v>
      </c>
      <c r="I30" s="41">
        <v>0</v>
      </c>
      <c r="J30" s="60">
        <f>F30/E28</f>
        <v>0.001338284371831539</v>
      </c>
      <c r="K30" s="41" t="s">
        <v>419</v>
      </c>
      <c r="L30" s="44">
        <v>1288.83</v>
      </c>
      <c r="M30" s="39" t="s">
        <v>29</v>
      </c>
      <c r="N30" s="41" t="s">
        <v>22</v>
      </c>
    </row>
    <row r="31" spans="1:14" ht="69.75">
      <c r="A31" s="39">
        <v>19</v>
      </c>
      <c r="B31" s="151" t="s">
        <v>140</v>
      </c>
      <c r="C31" s="154" t="s">
        <v>296</v>
      </c>
      <c r="D31" s="157">
        <v>136812</v>
      </c>
      <c r="E31" s="157">
        <v>78951.53</v>
      </c>
      <c r="F31" s="41">
        <f t="shared" si="0"/>
        <v>21154.86</v>
      </c>
      <c r="G31" s="41">
        <v>17981.63</v>
      </c>
      <c r="H31" s="41">
        <v>3173.23</v>
      </c>
      <c r="I31" s="41">
        <v>0</v>
      </c>
      <c r="J31" s="60">
        <f t="shared" si="1"/>
        <v>0.26794743559751155</v>
      </c>
      <c r="K31" s="41" t="s">
        <v>419</v>
      </c>
      <c r="L31" s="44">
        <v>21154.86</v>
      </c>
      <c r="M31" s="39" t="s">
        <v>29</v>
      </c>
      <c r="N31" s="41" t="s">
        <v>22</v>
      </c>
    </row>
    <row r="32" spans="1:14" ht="69.75">
      <c r="A32" s="39">
        <v>20</v>
      </c>
      <c r="B32" s="153"/>
      <c r="C32" s="156"/>
      <c r="D32" s="159"/>
      <c r="E32" s="159"/>
      <c r="F32" s="41">
        <f t="shared" si="0"/>
        <v>708.85</v>
      </c>
      <c r="G32" s="41">
        <v>602.52</v>
      </c>
      <c r="H32" s="41">
        <v>106.33</v>
      </c>
      <c r="I32" s="41">
        <v>0</v>
      </c>
      <c r="J32" s="60">
        <f>F32/E31</f>
        <v>0.008978293390894388</v>
      </c>
      <c r="K32" s="75" t="s">
        <v>418</v>
      </c>
      <c r="L32" s="44">
        <v>708.85</v>
      </c>
      <c r="M32" s="39" t="s">
        <v>29</v>
      </c>
      <c r="N32" s="41" t="s">
        <v>22</v>
      </c>
    </row>
    <row r="33" spans="1:14" ht="69.75">
      <c r="A33" s="39">
        <v>21</v>
      </c>
      <c r="B33" s="151" t="s">
        <v>132</v>
      </c>
      <c r="C33" s="154" t="s">
        <v>297</v>
      </c>
      <c r="D33" s="157">
        <v>152233</v>
      </c>
      <c r="E33" s="157">
        <v>141247.03</v>
      </c>
      <c r="F33" s="41">
        <f t="shared" si="0"/>
        <v>654.5</v>
      </c>
      <c r="G33" s="41">
        <v>556.32</v>
      </c>
      <c r="H33" s="41">
        <v>98.18</v>
      </c>
      <c r="I33" s="41">
        <v>0</v>
      </c>
      <c r="J33" s="60">
        <f t="shared" si="1"/>
        <v>0.004633725749844085</v>
      </c>
      <c r="K33" s="41" t="s">
        <v>419</v>
      </c>
      <c r="L33" s="44">
        <v>654.5</v>
      </c>
      <c r="M33" s="39" t="s">
        <v>29</v>
      </c>
      <c r="N33" s="41" t="s">
        <v>22</v>
      </c>
    </row>
    <row r="34" spans="1:14" ht="69.75">
      <c r="A34" s="39">
        <v>22</v>
      </c>
      <c r="B34" s="153"/>
      <c r="C34" s="156"/>
      <c r="D34" s="159"/>
      <c r="E34" s="159"/>
      <c r="F34" s="41">
        <f t="shared" si="0"/>
        <v>3301.9500000000003</v>
      </c>
      <c r="G34" s="41">
        <v>2806.65</v>
      </c>
      <c r="H34" s="41">
        <v>495.3</v>
      </c>
      <c r="I34" s="41">
        <v>0</v>
      </c>
      <c r="J34" s="60">
        <f>F34/E33</f>
        <v>0.02337712870847621</v>
      </c>
      <c r="K34" s="75" t="s">
        <v>418</v>
      </c>
      <c r="L34" s="44">
        <v>3301.9500000000003</v>
      </c>
      <c r="M34" s="39" t="s">
        <v>29</v>
      </c>
      <c r="N34" s="41" t="s">
        <v>22</v>
      </c>
    </row>
    <row r="35" spans="1:14" ht="93">
      <c r="A35" s="39">
        <v>23</v>
      </c>
      <c r="B35" s="73" t="s">
        <v>66</v>
      </c>
      <c r="C35" s="114" t="s">
        <v>117</v>
      </c>
      <c r="D35" s="74">
        <v>205640</v>
      </c>
      <c r="E35" s="74">
        <v>74737.18</v>
      </c>
      <c r="F35" s="41">
        <f t="shared" si="0"/>
        <v>395.73</v>
      </c>
      <c r="G35" s="41">
        <v>336.37</v>
      </c>
      <c r="H35" s="41">
        <v>59.36</v>
      </c>
      <c r="I35" s="41">
        <v>0</v>
      </c>
      <c r="J35" s="60">
        <f t="shared" si="1"/>
        <v>0.005294954934076989</v>
      </c>
      <c r="K35" s="41" t="s">
        <v>419</v>
      </c>
      <c r="L35" s="44">
        <v>395.73</v>
      </c>
      <c r="M35" s="39" t="s">
        <v>29</v>
      </c>
      <c r="N35" s="41" t="s">
        <v>22</v>
      </c>
    </row>
    <row r="36" spans="1:14" ht="116.25">
      <c r="A36" s="39">
        <v>24</v>
      </c>
      <c r="B36" s="73" t="s">
        <v>118</v>
      </c>
      <c r="C36" s="114" t="s">
        <v>119</v>
      </c>
      <c r="D36" s="74">
        <v>237394</v>
      </c>
      <c r="E36" s="74">
        <v>118125.05</v>
      </c>
      <c r="F36" s="41">
        <f t="shared" si="0"/>
        <v>37.56</v>
      </c>
      <c r="G36" s="41">
        <v>31.92</v>
      </c>
      <c r="H36" s="41">
        <v>5.64</v>
      </c>
      <c r="I36" s="41">
        <v>0</v>
      </c>
      <c r="J36" s="60">
        <f t="shared" si="1"/>
        <v>0.00031796811937857383</v>
      </c>
      <c r="K36" s="75" t="s">
        <v>418</v>
      </c>
      <c r="L36" s="44">
        <v>37.56</v>
      </c>
      <c r="M36" s="39" t="s">
        <v>29</v>
      </c>
      <c r="N36" s="41" t="s">
        <v>22</v>
      </c>
    </row>
    <row r="37" spans="1:14" ht="116.25">
      <c r="A37" s="39">
        <v>25</v>
      </c>
      <c r="B37" s="39" t="s">
        <v>298</v>
      </c>
      <c r="C37" s="111" t="s">
        <v>299</v>
      </c>
      <c r="D37" s="54">
        <v>136500</v>
      </c>
      <c r="E37" s="54">
        <v>93809.9</v>
      </c>
      <c r="F37" s="41">
        <f t="shared" si="0"/>
        <v>11.25</v>
      </c>
      <c r="G37" s="41">
        <v>9.56</v>
      </c>
      <c r="H37" s="41">
        <v>0</v>
      </c>
      <c r="I37" s="41">
        <v>1.69</v>
      </c>
      <c r="J37" s="60">
        <f t="shared" si="1"/>
        <v>0.00011992337695701627</v>
      </c>
      <c r="K37" s="75" t="s">
        <v>418</v>
      </c>
      <c r="L37" s="44">
        <v>11.25</v>
      </c>
      <c r="M37" s="39" t="s">
        <v>29</v>
      </c>
      <c r="N37" s="41" t="s">
        <v>22</v>
      </c>
    </row>
    <row r="38" spans="1:14" ht="93">
      <c r="A38" s="39">
        <v>26</v>
      </c>
      <c r="B38" s="39" t="s">
        <v>67</v>
      </c>
      <c r="C38" s="111" t="s">
        <v>120</v>
      </c>
      <c r="D38" s="54">
        <v>256280</v>
      </c>
      <c r="E38" s="54">
        <v>195206.3</v>
      </c>
      <c r="F38" s="41">
        <f t="shared" si="0"/>
        <v>1220.01</v>
      </c>
      <c r="G38" s="41">
        <v>1037</v>
      </c>
      <c r="H38" s="41">
        <v>183.01</v>
      </c>
      <c r="I38" s="41">
        <v>0</v>
      </c>
      <c r="J38" s="60">
        <f t="shared" si="1"/>
        <v>0.0062498495181764115</v>
      </c>
      <c r="K38" s="41" t="s">
        <v>419</v>
      </c>
      <c r="L38" s="44">
        <v>1220.01</v>
      </c>
      <c r="M38" s="39" t="s">
        <v>29</v>
      </c>
      <c r="N38" s="41" t="s">
        <v>22</v>
      </c>
    </row>
    <row r="39" spans="1:14" ht="116.25">
      <c r="A39" s="39">
        <v>27</v>
      </c>
      <c r="B39" s="73" t="s">
        <v>134</v>
      </c>
      <c r="C39" s="114" t="s">
        <v>300</v>
      </c>
      <c r="D39" s="74">
        <v>390784</v>
      </c>
      <c r="E39" s="74">
        <v>338674.54</v>
      </c>
      <c r="F39" s="41">
        <f t="shared" si="0"/>
        <v>7345.8</v>
      </c>
      <c r="G39" s="41">
        <v>6243.93</v>
      </c>
      <c r="H39" s="41">
        <v>0</v>
      </c>
      <c r="I39" s="41">
        <v>1101.87</v>
      </c>
      <c r="J39" s="60">
        <f t="shared" si="1"/>
        <v>0.021689850084390755</v>
      </c>
      <c r="K39" s="75" t="s">
        <v>417</v>
      </c>
      <c r="L39" s="44">
        <v>7345.8</v>
      </c>
      <c r="M39" s="39" t="s">
        <v>29</v>
      </c>
      <c r="N39" s="41" t="s">
        <v>22</v>
      </c>
    </row>
    <row r="40" spans="1:14" ht="69.75">
      <c r="A40" s="39">
        <v>28</v>
      </c>
      <c r="B40" s="151" t="s">
        <v>301</v>
      </c>
      <c r="C40" s="154" t="s">
        <v>302</v>
      </c>
      <c r="D40" s="157">
        <v>139037</v>
      </c>
      <c r="E40" s="157">
        <v>126206.65</v>
      </c>
      <c r="F40" s="41">
        <f t="shared" si="0"/>
        <v>6179.4</v>
      </c>
      <c r="G40" s="41">
        <v>5252.49</v>
      </c>
      <c r="H40" s="41">
        <v>926.91</v>
      </c>
      <c r="I40" s="41">
        <v>0</v>
      </c>
      <c r="J40" s="60">
        <f t="shared" si="1"/>
        <v>0.04896255466728576</v>
      </c>
      <c r="K40" s="75" t="s">
        <v>422</v>
      </c>
      <c r="L40" s="44">
        <v>6179.4</v>
      </c>
      <c r="M40" s="39" t="s">
        <v>29</v>
      </c>
      <c r="N40" s="41" t="s">
        <v>22</v>
      </c>
    </row>
    <row r="41" spans="1:14" ht="69.75">
      <c r="A41" s="39">
        <v>29</v>
      </c>
      <c r="B41" s="153"/>
      <c r="C41" s="156"/>
      <c r="D41" s="159"/>
      <c r="E41" s="159"/>
      <c r="F41" s="41">
        <f t="shared" si="0"/>
        <v>807.36</v>
      </c>
      <c r="G41" s="41">
        <v>686.25</v>
      </c>
      <c r="H41" s="41">
        <v>121.11</v>
      </c>
      <c r="I41" s="41">
        <v>0</v>
      </c>
      <c r="J41" s="60">
        <f>F41/E40</f>
        <v>0.006397127251218538</v>
      </c>
      <c r="K41" s="75" t="s">
        <v>423</v>
      </c>
      <c r="L41" s="44">
        <v>807.36</v>
      </c>
      <c r="M41" s="39" t="s">
        <v>29</v>
      </c>
      <c r="N41" s="41" t="s">
        <v>22</v>
      </c>
    </row>
    <row r="42" spans="1:14" ht="116.25">
      <c r="A42" s="39">
        <v>30</v>
      </c>
      <c r="B42" s="73" t="s">
        <v>303</v>
      </c>
      <c r="C42" s="114" t="s">
        <v>304</v>
      </c>
      <c r="D42" s="74">
        <v>356854</v>
      </c>
      <c r="E42" s="74">
        <v>111663.84</v>
      </c>
      <c r="F42" s="41">
        <f t="shared" si="0"/>
        <v>307.13</v>
      </c>
      <c r="G42" s="41">
        <v>261.06</v>
      </c>
      <c r="H42" s="41">
        <v>46.07</v>
      </c>
      <c r="I42" s="41">
        <v>0</v>
      </c>
      <c r="J42" s="60">
        <f t="shared" si="1"/>
        <v>0.0027504875347292373</v>
      </c>
      <c r="K42" s="75" t="s">
        <v>424</v>
      </c>
      <c r="L42" s="44">
        <v>307.13</v>
      </c>
      <c r="M42" s="39" t="s">
        <v>29</v>
      </c>
      <c r="N42" s="41" t="s">
        <v>22</v>
      </c>
    </row>
    <row r="43" spans="1:14" ht="93">
      <c r="A43" s="39">
        <v>31</v>
      </c>
      <c r="B43" s="73" t="s">
        <v>305</v>
      </c>
      <c r="C43" s="114" t="s">
        <v>306</v>
      </c>
      <c r="D43" s="74">
        <v>48623.200000000004</v>
      </c>
      <c r="E43" s="74">
        <v>54327.62</v>
      </c>
      <c r="F43" s="41">
        <f t="shared" si="0"/>
        <v>44.96</v>
      </c>
      <c r="G43" s="41">
        <v>42.7</v>
      </c>
      <c r="H43" s="41">
        <v>2.26</v>
      </c>
      <c r="I43" s="41">
        <v>0</v>
      </c>
      <c r="J43" s="60">
        <f t="shared" si="1"/>
        <v>0.0008275716845317354</v>
      </c>
      <c r="K43" s="75" t="s">
        <v>418</v>
      </c>
      <c r="L43" s="44">
        <v>44.96</v>
      </c>
      <c r="M43" s="39" t="s">
        <v>29</v>
      </c>
      <c r="N43" s="41" t="s">
        <v>22</v>
      </c>
    </row>
    <row r="44" spans="1:14" ht="116.25">
      <c r="A44" s="39">
        <v>32</v>
      </c>
      <c r="B44" s="73" t="s">
        <v>66</v>
      </c>
      <c r="C44" s="114" t="s">
        <v>121</v>
      </c>
      <c r="D44" s="74">
        <v>135000</v>
      </c>
      <c r="E44" s="74">
        <v>36409.39</v>
      </c>
      <c r="F44" s="41">
        <f t="shared" si="0"/>
        <v>163.07</v>
      </c>
      <c r="G44" s="41">
        <v>138.6</v>
      </c>
      <c r="H44" s="41">
        <v>24.47</v>
      </c>
      <c r="I44" s="41">
        <v>0</v>
      </c>
      <c r="J44" s="60">
        <f t="shared" si="1"/>
        <v>0.004478789674861348</v>
      </c>
      <c r="K44" s="75" t="s">
        <v>424</v>
      </c>
      <c r="L44" s="44">
        <v>163.07</v>
      </c>
      <c r="M44" s="39" t="s">
        <v>29</v>
      </c>
      <c r="N44" s="41" t="s">
        <v>22</v>
      </c>
    </row>
    <row r="45" spans="1:14" ht="69.75">
      <c r="A45" s="39">
        <v>33</v>
      </c>
      <c r="B45" s="73" t="s">
        <v>61</v>
      </c>
      <c r="C45" s="114" t="s">
        <v>307</v>
      </c>
      <c r="D45" s="74">
        <v>25831562</v>
      </c>
      <c r="E45" s="74">
        <v>19027626.92</v>
      </c>
      <c r="F45" s="41">
        <f t="shared" si="0"/>
        <v>1243.74</v>
      </c>
      <c r="G45" s="41">
        <v>1057.17</v>
      </c>
      <c r="H45" s="41">
        <v>186.57</v>
      </c>
      <c r="I45" s="41">
        <v>0</v>
      </c>
      <c r="J45" s="60">
        <f t="shared" si="1"/>
        <v>6.53649561886617E-05</v>
      </c>
      <c r="K45" s="75" t="s">
        <v>417</v>
      </c>
      <c r="L45" s="44">
        <v>1243.74</v>
      </c>
      <c r="M45" s="39" t="s">
        <v>41</v>
      </c>
      <c r="N45" s="41" t="s">
        <v>22</v>
      </c>
    </row>
    <row r="46" spans="1:14" ht="69.75">
      <c r="A46" s="39">
        <v>34</v>
      </c>
      <c r="B46" s="73" t="s">
        <v>42</v>
      </c>
      <c r="C46" s="114" t="s">
        <v>81</v>
      </c>
      <c r="D46" s="74">
        <v>2615191</v>
      </c>
      <c r="E46" s="74">
        <v>900363.57</v>
      </c>
      <c r="F46" s="41">
        <v>2634.1099999999997</v>
      </c>
      <c r="G46" s="41">
        <v>2238.99</v>
      </c>
      <c r="H46" s="41">
        <v>395.12</v>
      </c>
      <c r="I46" s="41">
        <v>0</v>
      </c>
      <c r="J46" s="60">
        <f t="shared" si="1"/>
        <v>0.002925607041164493</v>
      </c>
      <c r="K46" s="75" t="s">
        <v>424</v>
      </c>
      <c r="L46" s="44">
        <v>2634.1099999999997</v>
      </c>
      <c r="M46" s="75" t="s">
        <v>29</v>
      </c>
      <c r="N46" s="75" t="s">
        <v>22</v>
      </c>
    </row>
    <row r="47" spans="1:14" ht="93">
      <c r="A47" s="39">
        <v>35</v>
      </c>
      <c r="B47" s="73" t="s">
        <v>43</v>
      </c>
      <c r="C47" s="114" t="s">
        <v>44</v>
      </c>
      <c r="D47" s="74">
        <v>397628</v>
      </c>
      <c r="E47" s="74">
        <v>353454.96</v>
      </c>
      <c r="F47" s="41">
        <f t="shared" si="0"/>
        <v>934.07</v>
      </c>
      <c r="G47" s="41">
        <v>793.95</v>
      </c>
      <c r="H47" s="41">
        <v>140.12</v>
      </c>
      <c r="I47" s="41">
        <v>0</v>
      </c>
      <c r="J47" s="60">
        <f t="shared" si="1"/>
        <v>0.002642684657756677</v>
      </c>
      <c r="K47" s="75" t="s">
        <v>424</v>
      </c>
      <c r="L47" s="44">
        <v>0</v>
      </c>
      <c r="M47" s="75" t="s">
        <v>29</v>
      </c>
      <c r="N47" s="75" t="s">
        <v>22</v>
      </c>
    </row>
    <row r="48" spans="1:14" ht="93">
      <c r="A48" s="39">
        <v>36</v>
      </c>
      <c r="B48" s="73" t="s">
        <v>23</v>
      </c>
      <c r="C48" s="114" t="s">
        <v>308</v>
      </c>
      <c r="D48" s="74">
        <v>900000</v>
      </c>
      <c r="E48" s="74">
        <v>680091.34</v>
      </c>
      <c r="F48" s="41">
        <f t="shared" si="0"/>
        <v>31.380000000000003</v>
      </c>
      <c r="G48" s="41">
        <v>26.67</v>
      </c>
      <c r="H48" s="41">
        <v>4.71</v>
      </c>
      <c r="I48" s="41">
        <v>0</v>
      </c>
      <c r="J48" s="60">
        <f t="shared" si="1"/>
        <v>4.614086102022708E-05</v>
      </c>
      <c r="K48" s="75" t="s">
        <v>418</v>
      </c>
      <c r="L48" s="44">
        <v>31.380000000000003</v>
      </c>
      <c r="M48" s="75" t="s">
        <v>29</v>
      </c>
      <c r="N48" s="75" t="s">
        <v>22</v>
      </c>
    </row>
    <row r="49" spans="1:14" ht="255.75">
      <c r="A49" s="39">
        <v>37</v>
      </c>
      <c r="B49" s="73" t="s">
        <v>45</v>
      </c>
      <c r="C49" s="114" t="s">
        <v>309</v>
      </c>
      <c r="D49" s="74">
        <v>5440938.9</v>
      </c>
      <c r="E49" s="74">
        <v>4040707.49</v>
      </c>
      <c r="F49" s="41">
        <f t="shared" si="0"/>
        <v>3113.99</v>
      </c>
      <c r="G49" s="41">
        <v>3113.99</v>
      </c>
      <c r="H49" s="41">
        <v>0</v>
      </c>
      <c r="I49" s="41">
        <v>0</v>
      </c>
      <c r="J49" s="60">
        <f t="shared" si="1"/>
        <v>0.0007706546459268695</v>
      </c>
      <c r="K49" s="75" t="s">
        <v>425</v>
      </c>
      <c r="L49" s="44">
        <v>3113.99</v>
      </c>
      <c r="M49" s="75" t="s">
        <v>41</v>
      </c>
      <c r="N49" s="75" t="s">
        <v>46</v>
      </c>
    </row>
    <row r="50" spans="1:14" ht="93">
      <c r="A50" s="39">
        <v>38</v>
      </c>
      <c r="B50" s="73" t="s">
        <v>42</v>
      </c>
      <c r="C50" s="114" t="s">
        <v>310</v>
      </c>
      <c r="D50" s="74">
        <v>2061823</v>
      </c>
      <c r="E50" s="74">
        <v>272139.89</v>
      </c>
      <c r="F50" s="41">
        <f t="shared" si="0"/>
        <v>5126.08</v>
      </c>
      <c r="G50" s="41">
        <v>4357.16</v>
      </c>
      <c r="H50" s="41">
        <v>768.92</v>
      </c>
      <c r="I50" s="41">
        <v>0</v>
      </c>
      <c r="J50" s="60">
        <f t="shared" si="1"/>
        <v>0.018836194870219133</v>
      </c>
      <c r="K50" s="75" t="s">
        <v>424</v>
      </c>
      <c r="L50" s="44">
        <v>5126.08</v>
      </c>
      <c r="M50" s="75" t="s">
        <v>29</v>
      </c>
      <c r="N50" s="75" t="s">
        <v>22</v>
      </c>
    </row>
    <row r="51" spans="1:14" ht="93">
      <c r="A51" s="39">
        <v>39</v>
      </c>
      <c r="B51" s="73" t="s">
        <v>311</v>
      </c>
      <c r="C51" s="114" t="s">
        <v>312</v>
      </c>
      <c r="D51" s="74">
        <v>145705</v>
      </c>
      <c r="E51" s="74">
        <v>133063.25</v>
      </c>
      <c r="F51" s="41">
        <f t="shared" si="0"/>
        <v>1178</v>
      </c>
      <c r="G51" s="41">
        <v>1178</v>
      </c>
      <c r="H51" s="41">
        <v>0</v>
      </c>
      <c r="I51" s="41">
        <v>0</v>
      </c>
      <c r="J51" s="60">
        <f t="shared" si="1"/>
        <v>0.008852932721844687</v>
      </c>
      <c r="K51" s="75" t="s">
        <v>426</v>
      </c>
      <c r="L51" s="44">
        <v>1178</v>
      </c>
      <c r="M51" s="75" t="s">
        <v>29</v>
      </c>
      <c r="N51" s="75" t="s">
        <v>22</v>
      </c>
    </row>
    <row r="52" spans="1:14" ht="139.5">
      <c r="A52" s="39">
        <v>40</v>
      </c>
      <c r="B52" s="73" t="s">
        <v>313</v>
      </c>
      <c r="C52" s="114" t="s">
        <v>314</v>
      </c>
      <c r="D52" s="74">
        <v>149625</v>
      </c>
      <c r="E52" s="74">
        <v>57940.17</v>
      </c>
      <c r="F52" s="41">
        <f t="shared" si="0"/>
        <v>91.06</v>
      </c>
      <c r="G52" s="41">
        <v>91.06</v>
      </c>
      <c r="H52" s="41">
        <v>0</v>
      </c>
      <c r="I52" s="41">
        <v>0</v>
      </c>
      <c r="J52" s="60">
        <f t="shared" si="1"/>
        <v>0.0015716212085673895</v>
      </c>
      <c r="K52" s="75" t="s">
        <v>418</v>
      </c>
      <c r="L52" s="44">
        <v>91.06</v>
      </c>
      <c r="M52" s="75" t="s">
        <v>29</v>
      </c>
      <c r="N52" s="75" t="s">
        <v>22</v>
      </c>
    </row>
    <row r="53" spans="1:14" ht="139.5">
      <c r="A53" s="39">
        <v>41</v>
      </c>
      <c r="B53" s="39" t="s">
        <v>315</v>
      </c>
      <c r="C53" s="111" t="s">
        <v>316</v>
      </c>
      <c r="D53" s="54">
        <v>205289</v>
      </c>
      <c r="E53" s="54">
        <v>193674.18</v>
      </c>
      <c r="F53" s="41">
        <f t="shared" si="0"/>
        <v>850.63</v>
      </c>
      <c r="G53" s="41">
        <v>850.63</v>
      </c>
      <c r="H53" s="41">
        <v>0</v>
      </c>
      <c r="I53" s="41">
        <v>0</v>
      </c>
      <c r="J53" s="60">
        <f t="shared" si="1"/>
        <v>0.004392067130476556</v>
      </c>
      <c r="K53" s="75" t="s">
        <v>418</v>
      </c>
      <c r="L53" s="44">
        <v>850.63</v>
      </c>
      <c r="M53" s="75" t="s">
        <v>29</v>
      </c>
      <c r="N53" s="75" t="s">
        <v>22</v>
      </c>
    </row>
    <row r="54" spans="1:14" ht="69.75">
      <c r="A54" s="39">
        <v>42</v>
      </c>
      <c r="B54" s="73" t="s">
        <v>317</v>
      </c>
      <c r="C54" s="114" t="s">
        <v>318</v>
      </c>
      <c r="D54" s="74">
        <v>150000</v>
      </c>
      <c r="E54" s="74">
        <v>30000</v>
      </c>
      <c r="F54" s="41">
        <f t="shared" si="0"/>
        <v>3.26</v>
      </c>
      <c r="G54" s="41">
        <v>3.26</v>
      </c>
      <c r="H54" s="41">
        <v>0</v>
      </c>
      <c r="I54" s="41">
        <v>0</v>
      </c>
      <c r="J54" s="60">
        <f t="shared" si="1"/>
        <v>0.00010866666666666666</v>
      </c>
      <c r="K54" s="75" t="s">
        <v>418</v>
      </c>
      <c r="L54" s="44">
        <v>0</v>
      </c>
      <c r="M54" s="75" t="s">
        <v>29</v>
      </c>
      <c r="N54" s="75" t="s">
        <v>22</v>
      </c>
    </row>
    <row r="55" spans="1:14" ht="116.25">
      <c r="A55" s="39">
        <v>43</v>
      </c>
      <c r="B55" s="73" t="s">
        <v>311</v>
      </c>
      <c r="C55" s="114" t="s">
        <v>319</v>
      </c>
      <c r="D55" s="74">
        <v>73983</v>
      </c>
      <c r="E55" s="74">
        <v>68012.24</v>
      </c>
      <c r="F55" s="41">
        <f t="shared" si="0"/>
        <v>789.08</v>
      </c>
      <c r="G55" s="41">
        <v>789.08</v>
      </c>
      <c r="H55" s="41">
        <v>0</v>
      </c>
      <c r="I55" s="41">
        <v>0</v>
      </c>
      <c r="J55" s="60">
        <f t="shared" si="1"/>
        <v>0.011602029281788101</v>
      </c>
      <c r="K55" s="75" t="s">
        <v>418</v>
      </c>
      <c r="L55" s="44">
        <v>789.08</v>
      </c>
      <c r="M55" s="75" t="s">
        <v>29</v>
      </c>
      <c r="N55" s="75" t="s">
        <v>22</v>
      </c>
    </row>
    <row r="56" spans="1:14" ht="116.25">
      <c r="A56" s="39">
        <v>44</v>
      </c>
      <c r="B56" s="73" t="s">
        <v>320</v>
      </c>
      <c r="C56" s="114" t="s">
        <v>321</v>
      </c>
      <c r="D56" s="74">
        <v>244148</v>
      </c>
      <c r="E56" s="74">
        <v>243987.73</v>
      </c>
      <c r="F56" s="41">
        <f t="shared" si="0"/>
        <v>160</v>
      </c>
      <c r="G56" s="41">
        <v>160</v>
      </c>
      <c r="H56" s="41">
        <v>0</v>
      </c>
      <c r="I56" s="41">
        <v>0</v>
      </c>
      <c r="J56" s="60">
        <f t="shared" si="1"/>
        <v>0.0006557706815830452</v>
      </c>
      <c r="K56" s="75" t="s">
        <v>426</v>
      </c>
      <c r="L56" s="44">
        <v>160</v>
      </c>
      <c r="M56" s="75" t="s">
        <v>29</v>
      </c>
      <c r="N56" s="75" t="s">
        <v>22</v>
      </c>
    </row>
    <row r="57" spans="1:14" ht="116.25">
      <c r="A57" s="39">
        <v>45</v>
      </c>
      <c r="B57" s="73" t="s">
        <v>59</v>
      </c>
      <c r="C57" s="114" t="s">
        <v>322</v>
      </c>
      <c r="D57" s="74">
        <v>84547</v>
      </c>
      <c r="E57" s="74">
        <v>81587.21</v>
      </c>
      <c r="F57" s="41">
        <f t="shared" si="0"/>
        <v>124.14</v>
      </c>
      <c r="G57" s="41">
        <v>124.14</v>
      </c>
      <c r="H57" s="41">
        <v>0</v>
      </c>
      <c r="I57" s="41">
        <v>0</v>
      </c>
      <c r="J57" s="60">
        <f t="shared" si="1"/>
        <v>0.0015215620193410216</v>
      </c>
      <c r="K57" s="75" t="s">
        <v>417</v>
      </c>
      <c r="L57" s="44">
        <v>124.14</v>
      </c>
      <c r="M57" s="75" t="s">
        <v>29</v>
      </c>
      <c r="N57" s="75" t="s">
        <v>22</v>
      </c>
    </row>
    <row r="58" spans="1:14" ht="93">
      <c r="A58" s="39">
        <v>46</v>
      </c>
      <c r="B58" s="73" t="s">
        <v>323</v>
      </c>
      <c r="C58" s="114" t="s">
        <v>324</v>
      </c>
      <c r="D58" s="74">
        <v>120291</v>
      </c>
      <c r="E58" s="74">
        <v>27474.11</v>
      </c>
      <c r="F58" s="41">
        <f t="shared" si="0"/>
        <v>14.89</v>
      </c>
      <c r="G58" s="41">
        <v>14.89</v>
      </c>
      <c r="H58" s="41">
        <v>0</v>
      </c>
      <c r="I58" s="41">
        <v>0</v>
      </c>
      <c r="J58" s="60">
        <f t="shared" si="1"/>
        <v>0.0005419647806607749</v>
      </c>
      <c r="K58" s="75" t="s">
        <v>419</v>
      </c>
      <c r="L58" s="44">
        <v>14.89</v>
      </c>
      <c r="M58" s="75" t="s">
        <v>29</v>
      </c>
      <c r="N58" s="75" t="s">
        <v>22</v>
      </c>
    </row>
    <row r="59" spans="1:14" ht="139.5">
      <c r="A59" s="39">
        <v>47</v>
      </c>
      <c r="B59" s="151" t="s">
        <v>325</v>
      </c>
      <c r="C59" s="154" t="s">
        <v>326</v>
      </c>
      <c r="D59" s="157">
        <v>14315238</v>
      </c>
      <c r="E59" s="157">
        <v>14315238</v>
      </c>
      <c r="F59" s="41">
        <f t="shared" si="0"/>
        <v>3600</v>
      </c>
      <c r="G59" s="41">
        <v>3060</v>
      </c>
      <c r="H59" s="41">
        <v>540</v>
      </c>
      <c r="I59" s="41">
        <v>0</v>
      </c>
      <c r="J59" s="60">
        <f t="shared" si="1"/>
        <v>0.00025148027577327043</v>
      </c>
      <c r="K59" s="75" t="s">
        <v>412</v>
      </c>
      <c r="L59" s="44">
        <v>0</v>
      </c>
      <c r="M59" s="75" t="s">
        <v>327</v>
      </c>
      <c r="N59" s="75" t="s">
        <v>52</v>
      </c>
    </row>
    <row r="60" spans="1:14" ht="69.75">
      <c r="A60" s="39">
        <v>48</v>
      </c>
      <c r="B60" s="152"/>
      <c r="C60" s="155"/>
      <c r="D60" s="158"/>
      <c r="E60" s="158"/>
      <c r="F60" s="41">
        <f t="shared" si="0"/>
        <v>2450</v>
      </c>
      <c r="G60" s="41">
        <v>2082.5</v>
      </c>
      <c r="H60" s="41">
        <v>367.5</v>
      </c>
      <c r="I60" s="41">
        <v>0</v>
      </c>
      <c r="J60" s="60">
        <f>F60/E59</f>
        <v>0.00017114629879014237</v>
      </c>
      <c r="K60" s="75" t="s">
        <v>413</v>
      </c>
      <c r="L60" s="44">
        <v>0</v>
      </c>
      <c r="M60" s="75" t="s">
        <v>327</v>
      </c>
      <c r="N60" s="75" t="s">
        <v>52</v>
      </c>
    </row>
    <row r="61" spans="1:14" ht="69.75">
      <c r="A61" s="39">
        <v>49</v>
      </c>
      <c r="B61" s="152"/>
      <c r="C61" s="155"/>
      <c r="D61" s="158"/>
      <c r="E61" s="158"/>
      <c r="F61" s="41">
        <f t="shared" si="0"/>
        <v>3224.88</v>
      </c>
      <c r="G61" s="41">
        <v>2740.84</v>
      </c>
      <c r="H61" s="41">
        <v>484.04</v>
      </c>
      <c r="I61" s="41">
        <v>0</v>
      </c>
      <c r="J61" s="60">
        <f>F61/E59</f>
        <v>0.00022527603103769564</v>
      </c>
      <c r="K61" s="75" t="s">
        <v>413</v>
      </c>
      <c r="L61" s="44">
        <v>0</v>
      </c>
      <c r="M61" s="75" t="s">
        <v>327</v>
      </c>
      <c r="N61" s="75" t="s">
        <v>52</v>
      </c>
    </row>
    <row r="62" spans="1:14" ht="116.25">
      <c r="A62" s="39">
        <v>50</v>
      </c>
      <c r="B62" s="152"/>
      <c r="C62" s="155"/>
      <c r="D62" s="158"/>
      <c r="E62" s="158"/>
      <c r="F62" s="41">
        <f t="shared" si="0"/>
        <v>7054.879999999999</v>
      </c>
      <c r="G62" s="41">
        <v>5996.65</v>
      </c>
      <c r="H62" s="41">
        <v>1058.23</v>
      </c>
      <c r="I62" s="41">
        <v>0</v>
      </c>
      <c r="J62" s="60">
        <f>F62/E59</f>
        <v>0.0004928231022075917</v>
      </c>
      <c r="K62" s="75" t="s">
        <v>415</v>
      </c>
      <c r="L62" s="44">
        <v>0</v>
      </c>
      <c r="M62" s="75" t="s">
        <v>327</v>
      </c>
      <c r="N62" s="75" t="s">
        <v>52</v>
      </c>
    </row>
    <row r="63" spans="1:14" ht="139.5">
      <c r="A63" s="39">
        <v>51</v>
      </c>
      <c r="B63" s="153"/>
      <c r="C63" s="156"/>
      <c r="D63" s="159"/>
      <c r="E63" s="159"/>
      <c r="F63" s="41">
        <f t="shared" si="0"/>
        <v>8219.61</v>
      </c>
      <c r="G63" s="41">
        <v>6985.88</v>
      </c>
      <c r="H63" s="41">
        <v>1233.73</v>
      </c>
      <c r="I63" s="41">
        <v>0</v>
      </c>
      <c r="J63" s="60">
        <f>F63/E59</f>
        <v>0.0005741860526524254</v>
      </c>
      <c r="K63" s="75" t="s">
        <v>414</v>
      </c>
      <c r="L63" s="44">
        <v>0</v>
      </c>
      <c r="M63" s="75" t="s">
        <v>327</v>
      </c>
      <c r="N63" s="75" t="s">
        <v>52</v>
      </c>
    </row>
    <row r="64" spans="1:14" ht="69.75">
      <c r="A64" s="39">
        <v>52</v>
      </c>
      <c r="B64" s="125" t="s">
        <v>45</v>
      </c>
      <c r="C64" s="125" t="s">
        <v>328</v>
      </c>
      <c r="D64" s="148">
        <v>22633610.47</v>
      </c>
      <c r="E64" s="148">
        <v>4901860.68</v>
      </c>
      <c r="F64" s="41">
        <f t="shared" si="0"/>
        <v>295.24</v>
      </c>
      <c r="G64" s="41">
        <v>295.24</v>
      </c>
      <c r="H64" s="41">
        <v>0</v>
      </c>
      <c r="I64" s="41">
        <v>0</v>
      </c>
      <c r="J64" s="60">
        <f t="shared" si="1"/>
        <v>6.0230189977573994E-05</v>
      </c>
      <c r="K64" s="41" t="s">
        <v>416</v>
      </c>
      <c r="L64" s="44">
        <v>295.24</v>
      </c>
      <c r="M64" s="75" t="s">
        <v>29</v>
      </c>
      <c r="N64" s="41" t="s">
        <v>46</v>
      </c>
    </row>
    <row r="65" spans="1:14" ht="69.75">
      <c r="A65" s="39">
        <v>53</v>
      </c>
      <c r="B65" s="139"/>
      <c r="C65" s="139"/>
      <c r="D65" s="149"/>
      <c r="E65" s="149"/>
      <c r="F65" s="41">
        <f t="shared" si="0"/>
        <v>405.94</v>
      </c>
      <c r="G65" s="41">
        <v>405.94</v>
      </c>
      <c r="H65" s="41">
        <v>0</v>
      </c>
      <c r="I65" s="41">
        <v>0</v>
      </c>
      <c r="J65" s="60">
        <f>F65/E64</f>
        <v>8.281345115667384E-05</v>
      </c>
      <c r="K65" s="41" t="s">
        <v>416</v>
      </c>
      <c r="L65" s="44">
        <v>328.56</v>
      </c>
      <c r="M65" s="75" t="s">
        <v>29</v>
      </c>
      <c r="N65" s="41" t="s">
        <v>46</v>
      </c>
    </row>
    <row r="66" spans="1:14" ht="69.75">
      <c r="A66" s="39">
        <v>54</v>
      </c>
      <c r="B66" s="139"/>
      <c r="C66" s="139"/>
      <c r="D66" s="149"/>
      <c r="E66" s="149"/>
      <c r="F66" s="41">
        <f t="shared" si="0"/>
        <v>591.72</v>
      </c>
      <c r="G66" s="41">
        <v>591.72</v>
      </c>
      <c r="H66" s="41">
        <v>0</v>
      </c>
      <c r="I66" s="41">
        <v>0</v>
      </c>
      <c r="J66" s="60">
        <f>F66/E64</f>
        <v>0.00012071334512102046</v>
      </c>
      <c r="K66" s="41" t="s">
        <v>416</v>
      </c>
      <c r="L66" s="44">
        <v>509.32</v>
      </c>
      <c r="M66" s="75" t="s">
        <v>29</v>
      </c>
      <c r="N66" s="41" t="s">
        <v>46</v>
      </c>
    </row>
    <row r="67" spans="1:14" ht="69.75">
      <c r="A67" s="39">
        <v>55</v>
      </c>
      <c r="B67" s="127"/>
      <c r="C67" s="127"/>
      <c r="D67" s="150"/>
      <c r="E67" s="150"/>
      <c r="F67" s="41">
        <f t="shared" si="0"/>
        <v>908.19</v>
      </c>
      <c r="G67" s="41">
        <v>908.19</v>
      </c>
      <c r="H67" s="41">
        <v>0</v>
      </c>
      <c r="I67" s="41">
        <v>0</v>
      </c>
      <c r="J67" s="60">
        <f>F67/E64</f>
        <v>0.0001852745435433306</v>
      </c>
      <c r="K67" s="41" t="s">
        <v>417</v>
      </c>
      <c r="L67" s="44">
        <v>57.14</v>
      </c>
      <c r="M67" s="75" t="s">
        <v>29</v>
      </c>
      <c r="N67" s="41" t="s">
        <v>46</v>
      </c>
    </row>
    <row r="68" spans="1:14" ht="69.75">
      <c r="A68" s="39">
        <v>56</v>
      </c>
      <c r="B68" s="151" t="s">
        <v>329</v>
      </c>
      <c r="C68" s="154" t="s">
        <v>330</v>
      </c>
      <c r="D68" s="157">
        <v>10092922.26</v>
      </c>
      <c r="E68" s="157">
        <v>7199864.83</v>
      </c>
      <c r="F68" s="41">
        <f t="shared" si="0"/>
        <v>716.6199999999999</v>
      </c>
      <c r="G68" s="41">
        <v>618.8</v>
      </c>
      <c r="H68" s="41">
        <v>97.82</v>
      </c>
      <c r="I68" s="41">
        <v>0</v>
      </c>
      <c r="J68" s="60">
        <f t="shared" si="1"/>
        <v>9.953242413857926E-05</v>
      </c>
      <c r="K68" s="75" t="s">
        <v>419</v>
      </c>
      <c r="L68" s="44">
        <v>716.6199999999999</v>
      </c>
      <c r="M68" s="75" t="s">
        <v>29</v>
      </c>
      <c r="N68" s="75" t="s">
        <v>170</v>
      </c>
    </row>
    <row r="69" spans="1:14" ht="69.75">
      <c r="A69" s="39">
        <v>57</v>
      </c>
      <c r="B69" s="152"/>
      <c r="C69" s="155"/>
      <c r="D69" s="158"/>
      <c r="E69" s="158"/>
      <c r="F69" s="41">
        <f t="shared" si="0"/>
        <v>520</v>
      </c>
      <c r="G69" s="41">
        <v>448.76</v>
      </c>
      <c r="H69" s="41">
        <v>71.24</v>
      </c>
      <c r="I69" s="41">
        <v>0</v>
      </c>
      <c r="J69" s="60">
        <f>F69/E68</f>
        <v>7.222357811959089E-05</v>
      </c>
      <c r="K69" s="75" t="s">
        <v>419</v>
      </c>
      <c r="L69" s="44">
        <v>520</v>
      </c>
      <c r="M69" s="75" t="s">
        <v>29</v>
      </c>
      <c r="N69" s="75" t="s">
        <v>170</v>
      </c>
    </row>
    <row r="70" spans="1:14" ht="69.75">
      <c r="A70" s="39">
        <v>58</v>
      </c>
      <c r="B70" s="152"/>
      <c r="C70" s="155"/>
      <c r="D70" s="158"/>
      <c r="E70" s="158"/>
      <c r="F70" s="41">
        <f t="shared" si="0"/>
        <v>780</v>
      </c>
      <c r="G70" s="41">
        <v>673.53</v>
      </c>
      <c r="H70" s="41">
        <v>106.47</v>
      </c>
      <c r="I70" s="41">
        <v>0</v>
      </c>
      <c r="J70" s="60">
        <f>F70/E68</f>
        <v>0.00010833536717938634</v>
      </c>
      <c r="K70" s="75" t="s">
        <v>419</v>
      </c>
      <c r="L70" s="44">
        <v>780</v>
      </c>
      <c r="M70" s="75" t="s">
        <v>29</v>
      </c>
      <c r="N70" s="75" t="s">
        <v>170</v>
      </c>
    </row>
    <row r="71" spans="1:14" ht="69.75">
      <c r="A71" s="39">
        <v>59</v>
      </c>
      <c r="B71" s="152"/>
      <c r="C71" s="155"/>
      <c r="D71" s="158"/>
      <c r="E71" s="158"/>
      <c r="F71" s="41">
        <f t="shared" si="0"/>
        <v>32.8</v>
      </c>
      <c r="G71" s="41">
        <v>28.32</v>
      </c>
      <c r="H71" s="41">
        <v>4.48</v>
      </c>
      <c r="I71" s="41">
        <v>0</v>
      </c>
      <c r="J71" s="60">
        <f>F71/E68</f>
        <v>4.555641081389579E-06</v>
      </c>
      <c r="K71" s="75" t="s">
        <v>419</v>
      </c>
      <c r="L71" s="44">
        <v>32.8</v>
      </c>
      <c r="M71" s="75" t="s">
        <v>29</v>
      </c>
      <c r="N71" s="75" t="s">
        <v>170</v>
      </c>
    </row>
    <row r="72" spans="1:14" ht="69.75">
      <c r="A72" s="39">
        <v>60</v>
      </c>
      <c r="B72" s="152"/>
      <c r="C72" s="155"/>
      <c r="D72" s="158"/>
      <c r="E72" s="158"/>
      <c r="F72" s="41">
        <f t="shared" si="0"/>
        <v>1074.93</v>
      </c>
      <c r="G72" s="41">
        <v>928.26</v>
      </c>
      <c r="H72" s="41">
        <v>146.67</v>
      </c>
      <c r="I72" s="41">
        <v>0</v>
      </c>
      <c r="J72" s="60">
        <f>F72/E68</f>
        <v>0.00014929863620786893</v>
      </c>
      <c r="K72" s="75" t="s">
        <v>419</v>
      </c>
      <c r="L72" s="44">
        <v>1074.93</v>
      </c>
      <c r="M72" s="75" t="s">
        <v>29</v>
      </c>
      <c r="N72" s="75" t="s">
        <v>170</v>
      </c>
    </row>
    <row r="73" spans="1:14" ht="69.75">
      <c r="A73" s="39">
        <v>61</v>
      </c>
      <c r="B73" s="152"/>
      <c r="C73" s="155"/>
      <c r="D73" s="158"/>
      <c r="E73" s="158"/>
      <c r="F73" s="41">
        <f t="shared" si="0"/>
        <v>15.75</v>
      </c>
      <c r="G73" s="41">
        <v>13.6</v>
      </c>
      <c r="H73" s="41">
        <v>2.15</v>
      </c>
      <c r="I73" s="41">
        <v>0</v>
      </c>
      <c r="J73" s="60">
        <f>F73/E68</f>
        <v>2.187541068045301E-06</v>
      </c>
      <c r="K73" s="75" t="s">
        <v>419</v>
      </c>
      <c r="L73" s="44">
        <v>15.75</v>
      </c>
      <c r="M73" s="75" t="s">
        <v>29</v>
      </c>
      <c r="N73" s="75" t="s">
        <v>170</v>
      </c>
    </row>
    <row r="74" spans="1:14" ht="69.75">
      <c r="A74" s="39">
        <v>62</v>
      </c>
      <c r="B74" s="152"/>
      <c r="C74" s="155"/>
      <c r="D74" s="158"/>
      <c r="E74" s="158"/>
      <c r="F74" s="41">
        <f aca="true" t="shared" si="2" ref="F74:F104">G74+H74+I74</f>
        <v>32.8</v>
      </c>
      <c r="G74" s="41">
        <v>28.33</v>
      </c>
      <c r="H74" s="41">
        <v>4.47</v>
      </c>
      <c r="I74" s="41">
        <v>0</v>
      </c>
      <c r="J74" s="60">
        <f>F74/E68</f>
        <v>4.555641081389579E-06</v>
      </c>
      <c r="K74" s="75" t="s">
        <v>419</v>
      </c>
      <c r="L74" s="44">
        <v>32.8</v>
      </c>
      <c r="M74" s="75" t="s">
        <v>29</v>
      </c>
      <c r="N74" s="75" t="s">
        <v>170</v>
      </c>
    </row>
    <row r="75" spans="1:14" ht="69.75">
      <c r="A75" s="39">
        <v>63</v>
      </c>
      <c r="B75" s="152"/>
      <c r="C75" s="155"/>
      <c r="D75" s="158"/>
      <c r="E75" s="158"/>
      <c r="F75" s="41">
        <f t="shared" si="2"/>
        <v>30.75</v>
      </c>
      <c r="G75" s="41">
        <v>26.55</v>
      </c>
      <c r="H75" s="41">
        <v>4.2</v>
      </c>
      <c r="I75" s="41">
        <v>0</v>
      </c>
      <c r="J75" s="60">
        <f>F75/E68</f>
        <v>4.270913513802731E-06</v>
      </c>
      <c r="K75" s="75" t="s">
        <v>419</v>
      </c>
      <c r="L75" s="44">
        <v>30.75</v>
      </c>
      <c r="M75" s="75" t="s">
        <v>29</v>
      </c>
      <c r="N75" s="75" t="s">
        <v>170</v>
      </c>
    </row>
    <row r="76" spans="1:14" ht="69.75">
      <c r="A76" s="39">
        <v>64</v>
      </c>
      <c r="B76" s="152"/>
      <c r="C76" s="155"/>
      <c r="D76" s="158"/>
      <c r="E76" s="158"/>
      <c r="F76" s="41">
        <f t="shared" si="2"/>
        <v>32.8</v>
      </c>
      <c r="G76" s="41">
        <v>28.33</v>
      </c>
      <c r="H76" s="41">
        <v>4.47</v>
      </c>
      <c r="I76" s="41">
        <v>0</v>
      </c>
      <c r="J76" s="60">
        <f>F76/E68</f>
        <v>4.555641081389579E-06</v>
      </c>
      <c r="K76" s="75" t="s">
        <v>419</v>
      </c>
      <c r="L76" s="44">
        <v>32.8</v>
      </c>
      <c r="M76" s="75" t="s">
        <v>29</v>
      </c>
      <c r="N76" s="75" t="s">
        <v>170</v>
      </c>
    </row>
    <row r="77" spans="1:14" ht="69.75">
      <c r="A77" s="39">
        <v>65</v>
      </c>
      <c r="B77" s="153"/>
      <c r="C77" s="156"/>
      <c r="D77" s="159"/>
      <c r="E77" s="159"/>
      <c r="F77" s="41">
        <f t="shared" si="2"/>
        <v>847</v>
      </c>
      <c r="G77" s="41">
        <v>731.38</v>
      </c>
      <c r="H77" s="41">
        <v>115.62</v>
      </c>
      <c r="I77" s="41">
        <v>0</v>
      </c>
      <c r="J77" s="60">
        <f>F77/E68</f>
        <v>0.00011764109743710285</v>
      </c>
      <c r="K77" s="75" t="s">
        <v>418</v>
      </c>
      <c r="L77" s="44">
        <v>847</v>
      </c>
      <c r="M77" s="75" t="s">
        <v>29</v>
      </c>
      <c r="N77" s="75" t="s">
        <v>170</v>
      </c>
    </row>
    <row r="78" spans="1:14" ht="69.75">
      <c r="A78" s="39">
        <v>66</v>
      </c>
      <c r="B78" s="151" t="s">
        <v>45</v>
      </c>
      <c r="C78" s="154" t="s">
        <v>331</v>
      </c>
      <c r="D78" s="157">
        <v>11888575.91</v>
      </c>
      <c r="E78" s="157">
        <v>8984640.24</v>
      </c>
      <c r="F78" s="41">
        <f t="shared" si="2"/>
        <v>39.08</v>
      </c>
      <c r="G78" s="41">
        <v>39.08</v>
      </c>
      <c r="H78" s="41">
        <v>0</v>
      </c>
      <c r="I78" s="41">
        <v>0</v>
      </c>
      <c r="J78" s="60">
        <f aca="true" t="shared" si="3" ref="J78:J103">F78/E78</f>
        <v>4.349645501220425E-06</v>
      </c>
      <c r="K78" s="75" t="s">
        <v>416</v>
      </c>
      <c r="L78" s="44">
        <v>39.08</v>
      </c>
      <c r="M78" s="75" t="s">
        <v>29</v>
      </c>
      <c r="N78" s="75" t="s">
        <v>46</v>
      </c>
    </row>
    <row r="79" spans="1:14" ht="69.75">
      <c r="A79" s="39">
        <v>67</v>
      </c>
      <c r="B79" s="153"/>
      <c r="C79" s="156"/>
      <c r="D79" s="159"/>
      <c r="E79" s="159"/>
      <c r="F79" s="41">
        <f t="shared" si="2"/>
        <v>45.6</v>
      </c>
      <c r="G79" s="41">
        <v>45.6</v>
      </c>
      <c r="H79" s="41">
        <v>0</v>
      </c>
      <c r="I79" s="41">
        <v>0</v>
      </c>
      <c r="J79" s="60">
        <f>F79/E78</f>
        <v>5.075328425170199E-06</v>
      </c>
      <c r="K79" s="75" t="s">
        <v>416</v>
      </c>
      <c r="L79" s="44">
        <v>45.6</v>
      </c>
      <c r="M79" s="75" t="s">
        <v>41</v>
      </c>
      <c r="N79" s="75" t="s">
        <v>46</v>
      </c>
    </row>
    <row r="80" spans="1:14" ht="69.75">
      <c r="A80" s="39">
        <v>68</v>
      </c>
      <c r="B80" s="125" t="s">
        <v>332</v>
      </c>
      <c r="C80" s="128" t="s">
        <v>333</v>
      </c>
      <c r="D80" s="148">
        <v>1484806.06</v>
      </c>
      <c r="E80" s="148">
        <v>818066.65</v>
      </c>
      <c r="F80" s="41">
        <f t="shared" si="2"/>
        <v>191.52</v>
      </c>
      <c r="G80" s="41">
        <v>162.8</v>
      </c>
      <c r="H80" s="41">
        <v>28.72</v>
      </c>
      <c r="I80" s="41">
        <v>0</v>
      </c>
      <c r="J80" s="60">
        <f t="shared" si="3"/>
        <v>0.0002341129539995305</v>
      </c>
      <c r="K80" s="75" t="s">
        <v>419</v>
      </c>
      <c r="L80" s="44">
        <v>191.52</v>
      </c>
      <c r="M80" s="75" t="s">
        <v>41</v>
      </c>
      <c r="N80" s="75" t="s">
        <v>46</v>
      </c>
    </row>
    <row r="81" spans="1:14" ht="69.75">
      <c r="A81" s="39">
        <v>69</v>
      </c>
      <c r="B81" s="127"/>
      <c r="C81" s="129"/>
      <c r="D81" s="150"/>
      <c r="E81" s="150"/>
      <c r="F81" s="41">
        <f t="shared" si="2"/>
        <v>38.42999999999999</v>
      </c>
      <c r="G81" s="41">
        <v>32.66</v>
      </c>
      <c r="H81" s="41">
        <v>5.77</v>
      </c>
      <c r="I81" s="41">
        <v>0</v>
      </c>
      <c r="J81" s="60">
        <f>F81/E80</f>
        <v>4.697661248016894E-05</v>
      </c>
      <c r="K81" s="75" t="s">
        <v>419</v>
      </c>
      <c r="L81" s="44">
        <v>38.42999999999999</v>
      </c>
      <c r="M81" s="75" t="s">
        <v>29</v>
      </c>
      <c r="N81" s="75" t="s">
        <v>46</v>
      </c>
    </row>
    <row r="82" spans="1:14" ht="69.75">
      <c r="A82" s="39">
        <v>70</v>
      </c>
      <c r="B82" s="39" t="s">
        <v>65</v>
      </c>
      <c r="C82" s="111" t="s">
        <v>334</v>
      </c>
      <c r="D82" s="54">
        <v>99999.01</v>
      </c>
      <c r="E82" s="54">
        <v>91068.61</v>
      </c>
      <c r="F82" s="41">
        <f t="shared" si="2"/>
        <v>696</v>
      </c>
      <c r="G82" s="41">
        <v>696</v>
      </c>
      <c r="H82" s="41">
        <v>0</v>
      </c>
      <c r="I82" s="41">
        <v>0</v>
      </c>
      <c r="J82" s="60">
        <f t="shared" si="3"/>
        <v>0.007642589471827889</v>
      </c>
      <c r="K82" s="75" t="s">
        <v>419</v>
      </c>
      <c r="L82" s="44">
        <v>0</v>
      </c>
      <c r="M82" s="39" t="s">
        <v>78</v>
      </c>
      <c r="N82" s="75" t="s">
        <v>46</v>
      </c>
    </row>
    <row r="83" spans="1:14" ht="69.75">
      <c r="A83" s="39">
        <v>71</v>
      </c>
      <c r="B83" s="39" t="s">
        <v>335</v>
      </c>
      <c r="C83" s="111" t="s">
        <v>336</v>
      </c>
      <c r="D83" s="54">
        <v>11314.14</v>
      </c>
      <c r="E83" s="54">
        <v>11314.14</v>
      </c>
      <c r="F83" s="41">
        <f t="shared" si="2"/>
        <v>0.31</v>
      </c>
      <c r="G83" s="41">
        <v>0.31</v>
      </c>
      <c r="H83" s="41">
        <v>0</v>
      </c>
      <c r="I83" s="41">
        <v>0</v>
      </c>
      <c r="J83" s="60">
        <f t="shared" si="3"/>
        <v>2.7399342769313445E-05</v>
      </c>
      <c r="K83" s="41" t="s">
        <v>418</v>
      </c>
      <c r="L83" s="44">
        <v>0.31</v>
      </c>
      <c r="M83" s="75" t="s">
        <v>29</v>
      </c>
      <c r="N83" s="41" t="s">
        <v>82</v>
      </c>
    </row>
    <row r="84" spans="1:14" ht="69.75">
      <c r="A84" s="39">
        <v>72</v>
      </c>
      <c r="B84" s="39" t="s">
        <v>337</v>
      </c>
      <c r="C84" s="111" t="s">
        <v>338</v>
      </c>
      <c r="D84" s="54">
        <v>19823</v>
      </c>
      <c r="E84" s="54">
        <v>7346.6</v>
      </c>
      <c r="F84" s="41">
        <f t="shared" si="2"/>
        <v>178</v>
      </c>
      <c r="G84" s="41">
        <v>178</v>
      </c>
      <c r="H84" s="41">
        <v>0</v>
      </c>
      <c r="I84" s="41">
        <v>0</v>
      </c>
      <c r="J84" s="60">
        <f t="shared" si="3"/>
        <v>0.024228894999047176</v>
      </c>
      <c r="K84" s="75" t="s">
        <v>419</v>
      </c>
      <c r="L84" s="44">
        <v>178</v>
      </c>
      <c r="M84" s="75" t="s">
        <v>29</v>
      </c>
      <c r="N84" s="41" t="s">
        <v>82</v>
      </c>
    </row>
    <row r="85" spans="1:14" ht="69.75">
      <c r="A85" s="39">
        <v>73</v>
      </c>
      <c r="B85" s="125" t="s">
        <v>339</v>
      </c>
      <c r="C85" s="128" t="s">
        <v>340</v>
      </c>
      <c r="D85" s="148">
        <v>12806.59</v>
      </c>
      <c r="E85" s="148">
        <v>5543.96</v>
      </c>
      <c r="F85" s="41">
        <f t="shared" si="2"/>
        <v>1084.03</v>
      </c>
      <c r="G85" s="41">
        <v>1084.03</v>
      </c>
      <c r="H85" s="41">
        <v>0</v>
      </c>
      <c r="I85" s="41">
        <v>0</v>
      </c>
      <c r="J85" s="60">
        <f t="shared" si="3"/>
        <v>0.19553351755784673</v>
      </c>
      <c r="K85" s="75" t="s">
        <v>416</v>
      </c>
      <c r="L85" s="44">
        <v>1084.03</v>
      </c>
      <c r="M85" s="75" t="s">
        <v>29</v>
      </c>
      <c r="N85" s="41" t="s">
        <v>82</v>
      </c>
    </row>
    <row r="86" spans="1:14" ht="69.75">
      <c r="A86" s="39">
        <v>74</v>
      </c>
      <c r="B86" s="127"/>
      <c r="C86" s="129"/>
      <c r="D86" s="150"/>
      <c r="E86" s="150"/>
      <c r="F86" s="41">
        <f t="shared" si="2"/>
        <v>23.49</v>
      </c>
      <c r="G86" s="41">
        <v>23.49</v>
      </c>
      <c r="H86" s="41">
        <v>0</v>
      </c>
      <c r="I86" s="41">
        <v>0</v>
      </c>
      <c r="J86" s="60">
        <f>F86/E85</f>
        <v>0.004237043557312823</v>
      </c>
      <c r="K86" s="75" t="s">
        <v>416</v>
      </c>
      <c r="L86" s="44">
        <v>23.49</v>
      </c>
      <c r="M86" s="39" t="s">
        <v>41</v>
      </c>
      <c r="N86" s="41" t="s">
        <v>82</v>
      </c>
    </row>
    <row r="87" spans="1:14" ht="162.75">
      <c r="A87" s="39">
        <v>75</v>
      </c>
      <c r="B87" s="39" t="s">
        <v>148</v>
      </c>
      <c r="C87" s="111" t="s">
        <v>341</v>
      </c>
      <c r="D87" s="54">
        <v>8252.67</v>
      </c>
      <c r="E87" s="54">
        <v>8252.67</v>
      </c>
      <c r="F87" s="41">
        <f t="shared" si="2"/>
        <v>86.8</v>
      </c>
      <c r="G87" s="41">
        <v>86.8</v>
      </c>
      <c r="H87" s="41">
        <v>0</v>
      </c>
      <c r="I87" s="41">
        <v>0</v>
      </c>
      <c r="J87" s="60">
        <f t="shared" si="3"/>
        <v>0.010517808176020608</v>
      </c>
      <c r="K87" s="41" t="s">
        <v>427</v>
      </c>
      <c r="L87" s="44">
        <v>0</v>
      </c>
      <c r="M87" s="39" t="s">
        <v>40</v>
      </c>
      <c r="N87" s="41" t="s">
        <v>82</v>
      </c>
    </row>
    <row r="88" spans="1:14" ht="162.75">
      <c r="A88" s="39">
        <v>76</v>
      </c>
      <c r="B88" s="39" t="s">
        <v>83</v>
      </c>
      <c r="C88" s="111" t="s">
        <v>342</v>
      </c>
      <c r="D88" s="54">
        <v>18305.61</v>
      </c>
      <c r="E88" s="54">
        <v>18290.27</v>
      </c>
      <c r="F88" s="41">
        <f t="shared" si="2"/>
        <v>15.34</v>
      </c>
      <c r="G88" s="41">
        <v>15.34</v>
      </c>
      <c r="H88" s="41">
        <v>0</v>
      </c>
      <c r="I88" s="41">
        <v>0</v>
      </c>
      <c r="J88" s="60">
        <f t="shared" si="3"/>
        <v>0.0008386972964313813</v>
      </c>
      <c r="K88" s="41" t="s">
        <v>418</v>
      </c>
      <c r="L88" s="44">
        <v>15.34</v>
      </c>
      <c r="M88" s="41" t="s">
        <v>50</v>
      </c>
      <c r="N88" s="41" t="s">
        <v>82</v>
      </c>
    </row>
    <row r="89" spans="1:14" ht="69.75">
      <c r="A89" s="39">
        <v>77</v>
      </c>
      <c r="B89" s="125" t="s">
        <v>107</v>
      </c>
      <c r="C89" s="128" t="s">
        <v>343</v>
      </c>
      <c r="D89" s="148">
        <v>7923.97</v>
      </c>
      <c r="E89" s="148">
        <v>7923.97</v>
      </c>
      <c r="F89" s="41">
        <f t="shared" si="2"/>
        <v>292.8</v>
      </c>
      <c r="G89" s="41">
        <v>292.8</v>
      </c>
      <c r="H89" s="41">
        <v>0</v>
      </c>
      <c r="I89" s="41">
        <v>0</v>
      </c>
      <c r="J89" s="60">
        <f t="shared" si="3"/>
        <v>0.03695117472680992</v>
      </c>
      <c r="K89" s="75" t="s">
        <v>419</v>
      </c>
      <c r="L89" s="44">
        <v>0</v>
      </c>
      <c r="M89" s="41" t="s">
        <v>344</v>
      </c>
      <c r="N89" s="41" t="s">
        <v>82</v>
      </c>
    </row>
    <row r="90" spans="1:14" ht="69.75">
      <c r="A90" s="39">
        <v>78</v>
      </c>
      <c r="B90" s="127"/>
      <c r="C90" s="129"/>
      <c r="D90" s="150"/>
      <c r="E90" s="150"/>
      <c r="F90" s="41">
        <f t="shared" si="2"/>
        <v>44</v>
      </c>
      <c r="G90" s="41">
        <v>44</v>
      </c>
      <c r="H90" s="41">
        <v>0</v>
      </c>
      <c r="I90" s="41">
        <v>0</v>
      </c>
      <c r="J90" s="60">
        <f>F90/E89</f>
        <v>0.005552772158400398</v>
      </c>
      <c r="K90" s="75" t="s">
        <v>416</v>
      </c>
      <c r="L90" s="44">
        <v>0</v>
      </c>
      <c r="M90" s="39" t="s">
        <v>40</v>
      </c>
      <c r="N90" s="41" t="s">
        <v>82</v>
      </c>
    </row>
    <row r="91" spans="1:14" ht="116.25">
      <c r="A91" s="39">
        <v>79</v>
      </c>
      <c r="B91" s="39" t="s">
        <v>345</v>
      </c>
      <c r="C91" s="111" t="s">
        <v>346</v>
      </c>
      <c r="D91" s="54">
        <v>22283.83</v>
      </c>
      <c r="E91" s="54">
        <v>12806.39</v>
      </c>
      <c r="F91" s="41">
        <f t="shared" si="2"/>
        <v>2.61</v>
      </c>
      <c r="G91" s="41">
        <v>2.61</v>
      </c>
      <c r="H91" s="41">
        <v>0</v>
      </c>
      <c r="I91" s="41">
        <v>0</v>
      </c>
      <c r="J91" s="60">
        <f t="shared" si="3"/>
        <v>0.00020380450696878667</v>
      </c>
      <c r="K91" s="41" t="s">
        <v>418</v>
      </c>
      <c r="L91" s="44">
        <v>0</v>
      </c>
      <c r="M91" s="39" t="s">
        <v>40</v>
      </c>
      <c r="N91" s="41" t="s">
        <v>82</v>
      </c>
    </row>
    <row r="92" spans="1:14" ht="139.5">
      <c r="A92" s="39">
        <v>80</v>
      </c>
      <c r="B92" s="39" t="s">
        <v>347</v>
      </c>
      <c r="C92" s="111" t="s">
        <v>348</v>
      </c>
      <c r="D92" s="54">
        <v>9114.59</v>
      </c>
      <c r="E92" s="54">
        <v>8203.13</v>
      </c>
      <c r="F92" s="41">
        <f t="shared" si="2"/>
        <v>16.06</v>
      </c>
      <c r="G92" s="41">
        <v>16.06</v>
      </c>
      <c r="H92" s="41">
        <v>0</v>
      </c>
      <c r="I92" s="41">
        <v>0</v>
      </c>
      <c r="J92" s="60">
        <f t="shared" si="3"/>
        <v>0.0019577892828712942</v>
      </c>
      <c r="K92" s="41" t="s">
        <v>427</v>
      </c>
      <c r="L92" s="44">
        <v>16.06</v>
      </c>
      <c r="M92" s="41" t="s">
        <v>29</v>
      </c>
      <c r="N92" s="41" t="s">
        <v>82</v>
      </c>
    </row>
    <row r="93" spans="1:14" ht="116.25">
      <c r="A93" s="39">
        <v>81</v>
      </c>
      <c r="B93" s="39" t="s">
        <v>51</v>
      </c>
      <c r="C93" s="111" t="s">
        <v>349</v>
      </c>
      <c r="D93" s="54">
        <v>16000</v>
      </c>
      <c r="E93" s="54">
        <v>6180</v>
      </c>
      <c r="F93" s="41">
        <f t="shared" si="2"/>
        <v>220</v>
      </c>
      <c r="G93" s="41">
        <v>220</v>
      </c>
      <c r="H93" s="41">
        <v>0</v>
      </c>
      <c r="I93" s="41">
        <v>0</v>
      </c>
      <c r="J93" s="60">
        <f t="shared" si="3"/>
        <v>0.03559870550161812</v>
      </c>
      <c r="K93" s="75" t="s">
        <v>419</v>
      </c>
      <c r="L93" s="44">
        <v>220</v>
      </c>
      <c r="M93" s="41" t="s">
        <v>29</v>
      </c>
      <c r="N93" s="41" t="s">
        <v>82</v>
      </c>
    </row>
    <row r="94" spans="1:14" ht="69.75">
      <c r="A94" s="39">
        <v>82</v>
      </c>
      <c r="B94" s="125" t="s">
        <v>350</v>
      </c>
      <c r="C94" s="128" t="s">
        <v>351</v>
      </c>
      <c r="D94" s="148">
        <v>12407.7</v>
      </c>
      <c r="E94" s="148">
        <v>12247.22</v>
      </c>
      <c r="F94" s="41">
        <f t="shared" si="2"/>
        <v>17.01</v>
      </c>
      <c r="G94" s="41">
        <v>17.01</v>
      </c>
      <c r="H94" s="41">
        <v>0</v>
      </c>
      <c r="I94" s="41">
        <v>0</v>
      </c>
      <c r="J94" s="60">
        <f t="shared" si="3"/>
        <v>0.0013888866208004757</v>
      </c>
      <c r="K94" s="41" t="s">
        <v>422</v>
      </c>
      <c r="L94" s="44">
        <v>0</v>
      </c>
      <c r="M94" s="39" t="s">
        <v>40</v>
      </c>
      <c r="N94" s="41" t="s">
        <v>82</v>
      </c>
    </row>
    <row r="95" spans="1:14" ht="69.75">
      <c r="A95" s="39">
        <v>83</v>
      </c>
      <c r="B95" s="127"/>
      <c r="C95" s="129"/>
      <c r="D95" s="150"/>
      <c r="E95" s="150"/>
      <c r="F95" s="41">
        <f t="shared" si="2"/>
        <v>36.25</v>
      </c>
      <c r="G95" s="41">
        <v>36.25</v>
      </c>
      <c r="H95" s="41">
        <v>0</v>
      </c>
      <c r="I95" s="41">
        <v>0</v>
      </c>
      <c r="J95" s="60">
        <f>F95/E94</f>
        <v>0.002959855379424882</v>
      </c>
      <c r="K95" s="41" t="s">
        <v>422</v>
      </c>
      <c r="L95" s="44">
        <v>0</v>
      </c>
      <c r="M95" s="39" t="s">
        <v>40</v>
      </c>
      <c r="N95" s="41" t="s">
        <v>82</v>
      </c>
    </row>
    <row r="96" spans="1:14" ht="69.75">
      <c r="A96" s="39">
        <v>84</v>
      </c>
      <c r="B96" s="39" t="s">
        <v>352</v>
      </c>
      <c r="C96" s="111" t="s">
        <v>353</v>
      </c>
      <c r="D96" s="54">
        <v>16940.95</v>
      </c>
      <c r="E96" s="54">
        <v>9079.2</v>
      </c>
      <c r="F96" s="41">
        <f t="shared" si="2"/>
        <v>20.92</v>
      </c>
      <c r="G96" s="41">
        <v>20.92</v>
      </c>
      <c r="H96" s="41">
        <v>0</v>
      </c>
      <c r="I96" s="41">
        <v>0</v>
      </c>
      <c r="J96" s="60">
        <f t="shared" si="3"/>
        <v>0.002304167768085294</v>
      </c>
      <c r="K96" s="41" t="s">
        <v>428</v>
      </c>
      <c r="L96" s="44">
        <v>0</v>
      </c>
      <c r="M96" s="39" t="s">
        <v>40</v>
      </c>
      <c r="N96" s="41" t="s">
        <v>82</v>
      </c>
    </row>
    <row r="97" spans="1:14" ht="93">
      <c r="A97" s="39">
        <v>85</v>
      </c>
      <c r="B97" s="39" t="s">
        <v>354</v>
      </c>
      <c r="C97" s="111" t="s">
        <v>355</v>
      </c>
      <c r="D97" s="54">
        <v>20110</v>
      </c>
      <c r="E97" s="54">
        <v>18099</v>
      </c>
      <c r="F97" s="41">
        <f t="shared" si="2"/>
        <v>1195.6</v>
      </c>
      <c r="G97" s="41">
        <v>1195.6</v>
      </c>
      <c r="H97" s="41">
        <v>0</v>
      </c>
      <c r="I97" s="41">
        <v>0</v>
      </c>
      <c r="J97" s="60">
        <f t="shared" si="3"/>
        <v>0.06605889828167301</v>
      </c>
      <c r="K97" s="41" t="s">
        <v>418</v>
      </c>
      <c r="L97" s="44">
        <v>0</v>
      </c>
      <c r="M97" s="39" t="s">
        <v>40</v>
      </c>
      <c r="N97" s="41" t="s">
        <v>21</v>
      </c>
    </row>
    <row r="98" spans="1:14" ht="69.75">
      <c r="A98" s="39">
        <v>86</v>
      </c>
      <c r="B98" s="39" t="s">
        <v>356</v>
      </c>
      <c r="C98" s="111" t="s">
        <v>357</v>
      </c>
      <c r="D98" s="54">
        <v>7359.65</v>
      </c>
      <c r="E98" s="54">
        <v>7359.65</v>
      </c>
      <c r="F98" s="41">
        <f t="shared" si="2"/>
        <v>387.35</v>
      </c>
      <c r="G98" s="41">
        <v>387.35</v>
      </c>
      <c r="H98" s="41">
        <v>0</v>
      </c>
      <c r="I98" s="41">
        <v>0</v>
      </c>
      <c r="J98" s="60">
        <f t="shared" si="3"/>
        <v>0.052631578947368425</v>
      </c>
      <c r="K98" s="41" t="s">
        <v>419</v>
      </c>
      <c r="L98" s="44">
        <v>387.35</v>
      </c>
      <c r="M98" s="39" t="s">
        <v>29</v>
      </c>
      <c r="N98" s="41" t="s">
        <v>21</v>
      </c>
    </row>
    <row r="99" spans="1:14" ht="93">
      <c r="A99" s="39">
        <v>87</v>
      </c>
      <c r="B99" s="39" t="s">
        <v>358</v>
      </c>
      <c r="C99" s="111" t="s">
        <v>359</v>
      </c>
      <c r="D99" s="54">
        <v>24000</v>
      </c>
      <c r="E99" s="54">
        <v>10759.2</v>
      </c>
      <c r="F99" s="41">
        <f t="shared" si="2"/>
        <v>1115.71</v>
      </c>
      <c r="G99" s="41">
        <v>1115.71</v>
      </c>
      <c r="H99" s="41">
        <v>0</v>
      </c>
      <c r="I99" s="41">
        <v>0</v>
      </c>
      <c r="J99" s="60">
        <f t="shared" si="3"/>
        <v>0.103698230351699</v>
      </c>
      <c r="K99" s="41" t="s">
        <v>419</v>
      </c>
      <c r="L99" s="44">
        <v>0</v>
      </c>
      <c r="M99" s="39" t="s">
        <v>40</v>
      </c>
      <c r="N99" s="41" t="s">
        <v>21</v>
      </c>
    </row>
    <row r="100" spans="1:14" ht="69.75">
      <c r="A100" s="39">
        <v>88</v>
      </c>
      <c r="B100" s="39" t="s">
        <v>360</v>
      </c>
      <c r="C100" s="111" t="s">
        <v>361</v>
      </c>
      <c r="D100" s="54">
        <v>44877</v>
      </c>
      <c r="E100" s="54">
        <v>40389.3</v>
      </c>
      <c r="F100" s="41">
        <f t="shared" si="2"/>
        <v>3025.6</v>
      </c>
      <c r="G100" s="41">
        <v>3025.6</v>
      </c>
      <c r="H100" s="41">
        <v>0</v>
      </c>
      <c r="I100" s="41">
        <v>0</v>
      </c>
      <c r="J100" s="60">
        <f t="shared" si="3"/>
        <v>0.07491092937981098</v>
      </c>
      <c r="K100" s="41" t="s">
        <v>419</v>
      </c>
      <c r="L100" s="44">
        <v>0</v>
      </c>
      <c r="M100" s="39" t="s">
        <v>40</v>
      </c>
      <c r="N100" s="41" t="s">
        <v>21</v>
      </c>
    </row>
    <row r="101" spans="1:14" ht="116.25">
      <c r="A101" s="39">
        <v>89</v>
      </c>
      <c r="B101" s="39" t="s">
        <v>362</v>
      </c>
      <c r="C101" s="111" t="s">
        <v>363</v>
      </c>
      <c r="D101" s="54">
        <v>29589.2</v>
      </c>
      <c r="E101" s="54">
        <v>21555.04</v>
      </c>
      <c r="F101" s="41">
        <f t="shared" si="2"/>
        <v>2191.61</v>
      </c>
      <c r="G101" s="41">
        <v>2191.61</v>
      </c>
      <c r="H101" s="41">
        <v>0</v>
      </c>
      <c r="I101" s="41">
        <v>0</v>
      </c>
      <c r="J101" s="60">
        <f t="shared" si="3"/>
        <v>0.10167506068186373</v>
      </c>
      <c r="K101" s="41" t="s">
        <v>419</v>
      </c>
      <c r="L101" s="44">
        <v>2191.61</v>
      </c>
      <c r="M101" s="39" t="s">
        <v>29</v>
      </c>
      <c r="N101" s="41" t="s">
        <v>21</v>
      </c>
    </row>
    <row r="102" spans="1:14" ht="69.75">
      <c r="A102" s="39">
        <v>90</v>
      </c>
      <c r="B102" s="39" t="s">
        <v>364</v>
      </c>
      <c r="C102" s="111" t="s">
        <v>365</v>
      </c>
      <c r="D102" s="54">
        <v>26058</v>
      </c>
      <c r="E102" s="54">
        <v>23452.2</v>
      </c>
      <c r="F102" s="41">
        <f t="shared" si="2"/>
        <v>1183.4</v>
      </c>
      <c r="G102" s="41">
        <v>1183.4</v>
      </c>
      <c r="H102" s="41">
        <v>0</v>
      </c>
      <c r="I102" s="41">
        <v>0</v>
      </c>
      <c r="J102" s="60">
        <f t="shared" si="3"/>
        <v>0.05046008476816674</v>
      </c>
      <c r="K102" s="41" t="s">
        <v>419</v>
      </c>
      <c r="L102" s="44">
        <v>0</v>
      </c>
      <c r="M102" s="39" t="s">
        <v>40</v>
      </c>
      <c r="N102" s="41" t="s">
        <v>21</v>
      </c>
    </row>
    <row r="103" spans="1:14" ht="69.75">
      <c r="A103" s="39">
        <v>91</v>
      </c>
      <c r="B103" s="125" t="s">
        <v>366</v>
      </c>
      <c r="C103" s="128" t="s">
        <v>367</v>
      </c>
      <c r="D103" s="148">
        <v>43145</v>
      </c>
      <c r="E103" s="148">
        <v>38830.5</v>
      </c>
      <c r="F103" s="41">
        <f t="shared" si="2"/>
        <v>866.2</v>
      </c>
      <c r="G103" s="41">
        <v>866.2</v>
      </c>
      <c r="H103" s="41">
        <v>0</v>
      </c>
      <c r="I103" s="41">
        <v>0</v>
      </c>
      <c r="J103" s="60">
        <f t="shared" si="3"/>
        <v>0.022307206963598204</v>
      </c>
      <c r="K103" s="41" t="s">
        <v>419</v>
      </c>
      <c r="L103" s="44">
        <v>0</v>
      </c>
      <c r="M103" s="39" t="s">
        <v>40</v>
      </c>
      <c r="N103" s="41" t="s">
        <v>21</v>
      </c>
    </row>
    <row r="104" spans="1:14" ht="69.75">
      <c r="A104" s="39">
        <v>92</v>
      </c>
      <c r="B104" s="127"/>
      <c r="C104" s="129"/>
      <c r="D104" s="150"/>
      <c r="E104" s="150"/>
      <c r="F104" s="41">
        <f t="shared" si="2"/>
        <v>580.82</v>
      </c>
      <c r="G104" s="41">
        <v>580.82</v>
      </c>
      <c r="H104" s="41">
        <v>0</v>
      </c>
      <c r="I104" s="41">
        <v>0</v>
      </c>
      <c r="J104" s="60">
        <f>F104/E103</f>
        <v>0.014957829541211163</v>
      </c>
      <c r="K104" s="41" t="s">
        <v>419</v>
      </c>
      <c r="L104" s="44">
        <v>0</v>
      </c>
      <c r="M104" s="39" t="s">
        <v>344</v>
      </c>
      <c r="N104" s="41" t="s">
        <v>21</v>
      </c>
    </row>
    <row r="105" spans="1:14" ht="22.5">
      <c r="A105" s="173" t="s">
        <v>19</v>
      </c>
      <c r="B105" s="174"/>
      <c r="C105" s="175"/>
      <c r="D105" s="17">
        <f aca="true" t="shared" si="4" ref="D105:L105">SUM(D106:D107)</f>
        <v>2932558</v>
      </c>
      <c r="E105" s="17">
        <f t="shared" si="4"/>
        <v>22319.26</v>
      </c>
      <c r="F105" s="19">
        <f t="shared" si="4"/>
        <v>8.51</v>
      </c>
      <c r="G105" s="19">
        <f t="shared" si="4"/>
        <v>8.51</v>
      </c>
      <c r="H105" s="17">
        <f t="shared" si="4"/>
        <v>0</v>
      </c>
      <c r="I105" s="17">
        <f t="shared" si="4"/>
        <v>0</v>
      </c>
      <c r="J105" s="17">
        <f t="shared" si="4"/>
        <v>0.0003812850426044591</v>
      </c>
      <c r="K105" s="17">
        <f t="shared" si="4"/>
        <v>0</v>
      </c>
      <c r="L105" s="19">
        <f t="shared" si="4"/>
        <v>8.51</v>
      </c>
      <c r="M105" s="19"/>
      <c r="N105" s="19"/>
    </row>
    <row r="106" spans="1:14" ht="69.75">
      <c r="A106" s="39">
        <v>93</v>
      </c>
      <c r="B106" s="125" t="s">
        <v>125</v>
      </c>
      <c r="C106" s="125" t="s">
        <v>126</v>
      </c>
      <c r="D106" s="130">
        <v>2932558</v>
      </c>
      <c r="E106" s="130">
        <f>11385.46+10933.8</f>
        <v>22319.26</v>
      </c>
      <c r="F106" s="41">
        <f>G106+H106+I106</f>
        <v>2.75</v>
      </c>
      <c r="G106" s="41">
        <v>2.75</v>
      </c>
      <c r="H106" s="42">
        <v>0</v>
      </c>
      <c r="I106" s="42">
        <v>0</v>
      </c>
      <c r="J106" s="43">
        <f>F106/E106</f>
        <v>0.00012321197028933756</v>
      </c>
      <c r="K106" s="41" t="s">
        <v>419</v>
      </c>
      <c r="L106" s="44">
        <v>2.75</v>
      </c>
      <c r="M106" s="41" t="s">
        <v>127</v>
      </c>
      <c r="N106" s="41" t="s">
        <v>48</v>
      </c>
    </row>
    <row r="107" spans="1:14" ht="69.75">
      <c r="A107" s="39">
        <v>94</v>
      </c>
      <c r="B107" s="127"/>
      <c r="C107" s="127"/>
      <c r="D107" s="131"/>
      <c r="E107" s="131"/>
      <c r="F107" s="41">
        <f>G107+H107+I107</f>
        <v>5.76</v>
      </c>
      <c r="G107" s="41">
        <v>5.76</v>
      </c>
      <c r="H107" s="42">
        <v>0</v>
      </c>
      <c r="I107" s="42">
        <v>0</v>
      </c>
      <c r="J107" s="43">
        <f>F107/E106</f>
        <v>0.00025807307231512155</v>
      </c>
      <c r="K107" s="41" t="s">
        <v>419</v>
      </c>
      <c r="L107" s="44">
        <v>5.76</v>
      </c>
      <c r="M107" s="41" t="s">
        <v>128</v>
      </c>
      <c r="N107" s="41" t="s">
        <v>48</v>
      </c>
    </row>
    <row r="108" spans="1:14" ht="22.5">
      <c r="A108" s="56" t="s">
        <v>7</v>
      </c>
      <c r="B108" s="35"/>
      <c r="C108" s="36"/>
      <c r="D108" s="70">
        <f aca="true" t="shared" si="5" ref="D108:I108">SUM(D109:D166)</f>
        <v>14286894.629999999</v>
      </c>
      <c r="E108" s="70">
        <f t="shared" si="5"/>
        <v>10863274.092999997</v>
      </c>
      <c r="F108" s="70">
        <f t="shared" si="5"/>
        <v>97879.23</v>
      </c>
      <c r="G108" s="70">
        <f t="shared" si="5"/>
        <v>79726.34</v>
      </c>
      <c r="H108" s="70">
        <f t="shared" si="5"/>
        <v>14752.68</v>
      </c>
      <c r="I108" s="70">
        <f t="shared" si="5"/>
        <v>3400.2100000000005</v>
      </c>
      <c r="J108" s="71">
        <f>F108/E108</f>
        <v>0.009010104059058102</v>
      </c>
      <c r="K108" s="72"/>
      <c r="L108" s="70">
        <f>SUM(L109:L166)</f>
        <v>96208.14</v>
      </c>
      <c r="M108" s="37"/>
      <c r="N108" s="38"/>
    </row>
    <row r="109" spans="1:14" ht="69.75">
      <c r="A109" s="39">
        <v>1</v>
      </c>
      <c r="B109" s="39" t="s">
        <v>23</v>
      </c>
      <c r="C109" s="111" t="s">
        <v>85</v>
      </c>
      <c r="D109" s="63">
        <v>437832</v>
      </c>
      <c r="E109" s="63">
        <v>349337.98</v>
      </c>
      <c r="F109" s="63">
        <f aca="true" t="shared" si="6" ref="F109:F141">SUM(G109:I109)</f>
        <v>4251.139999999999</v>
      </c>
      <c r="G109" s="63">
        <v>4032.72</v>
      </c>
      <c r="H109" s="63">
        <v>0</v>
      </c>
      <c r="I109" s="63">
        <v>218.42</v>
      </c>
      <c r="J109" s="64">
        <f aca="true" t="shared" si="7" ref="J109:J141">F109/E109</f>
        <v>0.012169132025095009</v>
      </c>
      <c r="K109" s="65" t="s">
        <v>150</v>
      </c>
      <c r="L109" s="63">
        <v>4251.139999999999</v>
      </c>
      <c r="M109" s="39" t="s">
        <v>29</v>
      </c>
      <c r="N109" s="41" t="s">
        <v>22</v>
      </c>
    </row>
    <row r="110" spans="1:14" ht="69.75">
      <c r="A110" s="39">
        <v>2</v>
      </c>
      <c r="B110" s="125" t="s">
        <v>110</v>
      </c>
      <c r="C110" s="128" t="s">
        <v>151</v>
      </c>
      <c r="D110" s="147">
        <v>296423</v>
      </c>
      <c r="E110" s="63">
        <v>169116.34</v>
      </c>
      <c r="F110" s="63">
        <f t="shared" si="6"/>
        <v>4710.87</v>
      </c>
      <c r="G110" s="63">
        <v>4710.87</v>
      </c>
      <c r="H110" s="63">
        <v>0</v>
      </c>
      <c r="I110" s="63">
        <v>0</v>
      </c>
      <c r="J110" s="64">
        <f t="shared" si="7"/>
        <v>0.027855794419392</v>
      </c>
      <c r="K110" s="65" t="s">
        <v>152</v>
      </c>
      <c r="L110" s="63">
        <v>4710.87</v>
      </c>
      <c r="M110" s="39" t="s">
        <v>29</v>
      </c>
      <c r="N110" s="41" t="s">
        <v>22</v>
      </c>
    </row>
    <row r="111" spans="1:14" ht="69.75">
      <c r="A111" s="39">
        <v>3</v>
      </c>
      <c r="B111" s="144"/>
      <c r="C111" s="145"/>
      <c r="D111" s="144"/>
      <c r="E111" s="63">
        <v>169116.34</v>
      </c>
      <c r="F111" s="63">
        <f t="shared" si="6"/>
        <v>237.72</v>
      </c>
      <c r="G111" s="63">
        <v>237.72</v>
      </c>
      <c r="H111" s="63">
        <v>0</v>
      </c>
      <c r="I111" s="63">
        <v>0</v>
      </c>
      <c r="J111" s="64">
        <f t="shared" si="7"/>
        <v>0.0014056595595671004</v>
      </c>
      <c r="K111" s="65" t="s">
        <v>153</v>
      </c>
      <c r="L111" s="63">
        <v>237.72</v>
      </c>
      <c r="M111" s="39" t="s">
        <v>29</v>
      </c>
      <c r="N111" s="41" t="s">
        <v>22</v>
      </c>
    </row>
    <row r="112" spans="1:14" ht="69.75">
      <c r="A112" s="39">
        <v>4</v>
      </c>
      <c r="B112" s="126"/>
      <c r="C112" s="146"/>
      <c r="D112" s="126"/>
      <c r="E112" s="63">
        <v>169116.34</v>
      </c>
      <c r="F112" s="63">
        <f t="shared" si="6"/>
        <v>1418.74</v>
      </c>
      <c r="G112" s="63">
        <v>1418.74</v>
      </c>
      <c r="H112" s="63">
        <v>0</v>
      </c>
      <c r="I112" s="63">
        <v>0</v>
      </c>
      <c r="J112" s="64">
        <f t="shared" si="7"/>
        <v>0.008389136141427849</v>
      </c>
      <c r="K112" s="65" t="s">
        <v>154</v>
      </c>
      <c r="L112" s="63">
        <v>1418.74</v>
      </c>
      <c r="M112" s="39" t="s">
        <v>29</v>
      </c>
      <c r="N112" s="41" t="s">
        <v>22</v>
      </c>
    </row>
    <row r="113" spans="1:14" ht="93">
      <c r="A113" s="39">
        <v>5</v>
      </c>
      <c r="B113" s="39" t="s">
        <v>31</v>
      </c>
      <c r="C113" s="111" t="s">
        <v>155</v>
      </c>
      <c r="D113" s="63">
        <v>422253</v>
      </c>
      <c r="E113" s="63">
        <v>293045.7</v>
      </c>
      <c r="F113" s="63">
        <f t="shared" si="6"/>
        <v>83.91</v>
      </c>
      <c r="G113" s="63">
        <v>77.61</v>
      </c>
      <c r="H113" s="63">
        <v>0</v>
      </c>
      <c r="I113" s="63">
        <v>6.3</v>
      </c>
      <c r="J113" s="64">
        <f t="shared" si="7"/>
        <v>0.0002863375917135109</v>
      </c>
      <c r="K113" s="65" t="s">
        <v>156</v>
      </c>
      <c r="L113" s="63">
        <v>83.91</v>
      </c>
      <c r="M113" s="39" t="s">
        <v>29</v>
      </c>
      <c r="N113" s="41" t="s">
        <v>22</v>
      </c>
    </row>
    <row r="114" spans="1:14" ht="69.75">
      <c r="A114" s="39">
        <v>6</v>
      </c>
      <c r="B114" s="125" t="s">
        <v>31</v>
      </c>
      <c r="C114" s="128" t="s">
        <v>32</v>
      </c>
      <c r="D114" s="147">
        <v>339870</v>
      </c>
      <c r="E114" s="63">
        <v>177968.56</v>
      </c>
      <c r="F114" s="63">
        <f t="shared" si="6"/>
        <v>312.79999999999995</v>
      </c>
      <c r="G114" s="63">
        <v>289.34</v>
      </c>
      <c r="H114" s="63">
        <v>0</v>
      </c>
      <c r="I114" s="63">
        <v>23.46</v>
      </c>
      <c r="J114" s="64">
        <f t="shared" si="7"/>
        <v>0.0017576138167325732</v>
      </c>
      <c r="K114" s="65" t="s">
        <v>157</v>
      </c>
      <c r="L114" s="63">
        <v>312.79999999999995</v>
      </c>
      <c r="M114" s="39" t="s">
        <v>29</v>
      </c>
      <c r="N114" s="41" t="s">
        <v>22</v>
      </c>
    </row>
    <row r="115" spans="1:14" ht="69.75">
      <c r="A115" s="39">
        <v>7</v>
      </c>
      <c r="B115" s="126"/>
      <c r="C115" s="146"/>
      <c r="D115" s="126"/>
      <c r="E115" s="63">
        <v>17796.56</v>
      </c>
      <c r="F115" s="63">
        <f t="shared" si="6"/>
        <v>938.34</v>
      </c>
      <c r="G115" s="63">
        <v>867.96</v>
      </c>
      <c r="H115" s="63">
        <v>0</v>
      </c>
      <c r="I115" s="63">
        <v>70.38</v>
      </c>
      <c r="J115" s="64">
        <f t="shared" si="7"/>
        <v>0.05272592006545085</v>
      </c>
      <c r="K115" s="65" t="s">
        <v>158</v>
      </c>
      <c r="L115" s="63">
        <v>938.34</v>
      </c>
      <c r="M115" s="39" t="s">
        <v>29</v>
      </c>
      <c r="N115" s="41" t="s">
        <v>22</v>
      </c>
    </row>
    <row r="116" spans="1:14" ht="139.5">
      <c r="A116" s="39">
        <v>8</v>
      </c>
      <c r="B116" s="39" t="s">
        <v>37</v>
      </c>
      <c r="C116" s="111" t="s">
        <v>159</v>
      </c>
      <c r="D116" s="63">
        <v>317620</v>
      </c>
      <c r="E116" s="63">
        <v>243019.85</v>
      </c>
      <c r="F116" s="63">
        <f t="shared" si="6"/>
        <v>114.68</v>
      </c>
      <c r="G116" s="63">
        <v>114.68</v>
      </c>
      <c r="H116" s="63">
        <v>0</v>
      </c>
      <c r="I116" s="63">
        <v>0</v>
      </c>
      <c r="J116" s="64">
        <f t="shared" si="7"/>
        <v>0.0004718956085274516</v>
      </c>
      <c r="K116" s="65" t="s">
        <v>160</v>
      </c>
      <c r="L116" s="63">
        <v>114.68</v>
      </c>
      <c r="M116" s="39" t="s">
        <v>29</v>
      </c>
      <c r="N116" s="41" t="s">
        <v>22</v>
      </c>
    </row>
    <row r="117" spans="1:14" ht="139.5">
      <c r="A117" s="39">
        <v>9</v>
      </c>
      <c r="B117" s="39" t="s">
        <v>57</v>
      </c>
      <c r="C117" s="111" t="s">
        <v>161</v>
      </c>
      <c r="D117" s="63">
        <v>294880</v>
      </c>
      <c r="E117" s="63">
        <v>264825.85</v>
      </c>
      <c r="F117" s="63">
        <f t="shared" si="6"/>
        <v>148.91</v>
      </c>
      <c r="G117" s="63">
        <v>137.74</v>
      </c>
      <c r="H117" s="63">
        <v>0</v>
      </c>
      <c r="I117" s="63">
        <v>11.17</v>
      </c>
      <c r="J117" s="64">
        <f t="shared" si="7"/>
        <v>0.0005622940509772743</v>
      </c>
      <c r="K117" s="65" t="s">
        <v>154</v>
      </c>
      <c r="L117" s="63">
        <v>148.91</v>
      </c>
      <c r="M117" s="39" t="s">
        <v>29</v>
      </c>
      <c r="N117" s="41" t="s">
        <v>22</v>
      </c>
    </row>
    <row r="118" spans="1:14" ht="139.5">
      <c r="A118" s="39">
        <v>10</v>
      </c>
      <c r="B118" s="39" t="s">
        <v>39</v>
      </c>
      <c r="C118" s="111" t="s">
        <v>86</v>
      </c>
      <c r="D118" s="63">
        <v>325461</v>
      </c>
      <c r="E118" s="63">
        <v>134475.06</v>
      </c>
      <c r="F118" s="63">
        <f t="shared" si="6"/>
        <v>958.76</v>
      </c>
      <c r="G118" s="63">
        <v>886.85</v>
      </c>
      <c r="H118" s="63">
        <v>0</v>
      </c>
      <c r="I118" s="63">
        <v>71.91</v>
      </c>
      <c r="J118" s="64">
        <f t="shared" si="7"/>
        <v>0.007129649170634317</v>
      </c>
      <c r="K118" s="65" t="s">
        <v>162</v>
      </c>
      <c r="L118" s="63">
        <v>958.76</v>
      </c>
      <c r="M118" s="39" t="s">
        <v>29</v>
      </c>
      <c r="N118" s="41" t="s">
        <v>22</v>
      </c>
    </row>
    <row r="119" spans="1:14" ht="69.75">
      <c r="A119" s="39">
        <v>11</v>
      </c>
      <c r="B119" s="39" t="s">
        <v>34</v>
      </c>
      <c r="C119" s="111" t="s">
        <v>163</v>
      </c>
      <c r="D119" s="63">
        <v>164908</v>
      </c>
      <c r="E119" s="63">
        <v>142906.73</v>
      </c>
      <c r="F119" s="63">
        <f t="shared" si="6"/>
        <v>983.08</v>
      </c>
      <c r="G119" s="63">
        <v>909.34</v>
      </c>
      <c r="H119" s="63">
        <v>0</v>
      </c>
      <c r="I119" s="63">
        <v>73.74</v>
      </c>
      <c r="J119" s="64">
        <f t="shared" si="7"/>
        <v>0.006879172170547881</v>
      </c>
      <c r="K119" s="65" t="s">
        <v>164</v>
      </c>
      <c r="L119" s="63">
        <v>983.08</v>
      </c>
      <c r="M119" s="39" t="s">
        <v>29</v>
      </c>
      <c r="N119" s="41" t="s">
        <v>22</v>
      </c>
    </row>
    <row r="120" spans="1:14" ht="162.75">
      <c r="A120" s="39">
        <v>12</v>
      </c>
      <c r="B120" s="39" t="s">
        <v>53</v>
      </c>
      <c r="C120" s="111" t="s">
        <v>277</v>
      </c>
      <c r="D120" s="63">
        <v>183112</v>
      </c>
      <c r="E120" s="63">
        <v>144345.7</v>
      </c>
      <c r="F120" s="63">
        <f t="shared" si="6"/>
        <v>454.06</v>
      </c>
      <c r="G120" s="63">
        <v>420</v>
      </c>
      <c r="H120" s="63">
        <v>0</v>
      </c>
      <c r="I120" s="63">
        <v>34.06</v>
      </c>
      <c r="J120" s="64">
        <f t="shared" si="7"/>
        <v>0.0031456427174484584</v>
      </c>
      <c r="K120" s="65" t="s">
        <v>278</v>
      </c>
      <c r="L120" s="63">
        <v>454.06</v>
      </c>
      <c r="M120" s="39" t="s">
        <v>29</v>
      </c>
      <c r="N120" s="41" t="s">
        <v>22</v>
      </c>
    </row>
    <row r="121" spans="1:14" ht="99.75" customHeight="1">
      <c r="A121" s="39">
        <v>13</v>
      </c>
      <c r="B121" s="125" t="s">
        <v>87</v>
      </c>
      <c r="C121" s="128" t="s">
        <v>88</v>
      </c>
      <c r="D121" s="147">
        <v>260282</v>
      </c>
      <c r="E121" s="63">
        <v>188467.54</v>
      </c>
      <c r="F121" s="63">
        <f t="shared" si="6"/>
        <v>185.6</v>
      </c>
      <c r="G121" s="63">
        <v>179.85</v>
      </c>
      <c r="H121" s="63">
        <v>0</v>
      </c>
      <c r="I121" s="63">
        <v>5.75</v>
      </c>
      <c r="J121" s="64">
        <f t="shared" si="7"/>
        <v>0.0009847849661538534</v>
      </c>
      <c r="K121" s="65" t="s">
        <v>165</v>
      </c>
      <c r="L121" s="63">
        <v>185.6</v>
      </c>
      <c r="M121" s="39" t="s">
        <v>29</v>
      </c>
      <c r="N121" s="41" t="s">
        <v>22</v>
      </c>
    </row>
    <row r="122" spans="1:14" ht="110.25" customHeight="1">
      <c r="A122" s="39">
        <v>14</v>
      </c>
      <c r="B122" s="126"/>
      <c r="C122" s="146"/>
      <c r="D122" s="126"/>
      <c r="E122" s="63">
        <v>188467.54</v>
      </c>
      <c r="F122" s="63">
        <f t="shared" si="6"/>
        <v>30.65</v>
      </c>
      <c r="G122" s="63">
        <v>29.7</v>
      </c>
      <c r="H122" s="63">
        <v>0</v>
      </c>
      <c r="I122" s="63">
        <v>0.95</v>
      </c>
      <c r="J122" s="64">
        <f t="shared" si="7"/>
        <v>0.00016262747420590302</v>
      </c>
      <c r="K122" s="65" t="s">
        <v>166</v>
      </c>
      <c r="L122" s="63">
        <v>0</v>
      </c>
      <c r="M122" s="39" t="s">
        <v>29</v>
      </c>
      <c r="N122" s="41" t="s">
        <v>22</v>
      </c>
    </row>
    <row r="123" spans="1:14" ht="139.5">
      <c r="A123" s="39">
        <v>15</v>
      </c>
      <c r="B123" s="125" t="s">
        <v>57</v>
      </c>
      <c r="C123" s="128" t="s">
        <v>214</v>
      </c>
      <c r="D123" s="147">
        <v>379422</v>
      </c>
      <c r="E123" s="63">
        <v>262953.313</v>
      </c>
      <c r="F123" s="63">
        <f t="shared" si="6"/>
        <v>285.34000000000003</v>
      </c>
      <c r="G123" s="63">
        <v>263.93</v>
      </c>
      <c r="H123" s="63">
        <v>0</v>
      </c>
      <c r="I123" s="63">
        <v>21.41</v>
      </c>
      <c r="J123" s="64">
        <f t="shared" si="7"/>
        <v>0.0010851355959147014</v>
      </c>
      <c r="K123" s="65" t="s">
        <v>215</v>
      </c>
      <c r="L123" s="63">
        <v>285.34000000000003</v>
      </c>
      <c r="M123" s="39" t="s">
        <v>29</v>
      </c>
      <c r="N123" s="41" t="s">
        <v>22</v>
      </c>
    </row>
    <row r="124" spans="1:14" ht="139.5">
      <c r="A124" s="39">
        <v>16</v>
      </c>
      <c r="B124" s="126"/>
      <c r="C124" s="146"/>
      <c r="D124" s="126"/>
      <c r="E124" s="63">
        <v>262953.31</v>
      </c>
      <c r="F124" s="63">
        <f t="shared" si="6"/>
        <v>831.0600000000001</v>
      </c>
      <c r="G124" s="63">
        <v>768.73</v>
      </c>
      <c r="H124" s="63">
        <v>0</v>
      </c>
      <c r="I124" s="63">
        <v>62.33</v>
      </c>
      <c r="J124" s="64">
        <f t="shared" si="7"/>
        <v>0.003160485030593454</v>
      </c>
      <c r="K124" s="65" t="s">
        <v>215</v>
      </c>
      <c r="L124" s="63">
        <v>831.0600000000001</v>
      </c>
      <c r="M124" s="39" t="s">
        <v>29</v>
      </c>
      <c r="N124" s="41" t="s">
        <v>22</v>
      </c>
    </row>
    <row r="125" spans="1:14" ht="116.25">
      <c r="A125" s="39">
        <v>17</v>
      </c>
      <c r="B125" s="39" t="s">
        <v>54</v>
      </c>
      <c r="C125" s="111" t="s">
        <v>216</v>
      </c>
      <c r="D125" s="63">
        <v>215371</v>
      </c>
      <c r="E125" s="63">
        <v>191574.7</v>
      </c>
      <c r="F125" s="63">
        <f t="shared" si="6"/>
        <v>14.27</v>
      </c>
      <c r="G125" s="63">
        <v>13.19</v>
      </c>
      <c r="H125" s="63">
        <v>0</v>
      </c>
      <c r="I125" s="63">
        <v>1.08</v>
      </c>
      <c r="J125" s="64">
        <f t="shared" si="7"/>
        <v>7.448791515789923E-05</v>
      </c>
      <c r="K125" s="65" t="s">
        <v>217</v>
      </c>
      <c r="L125" s="63">
        <v>14.27</v>
      </c>
      <c r="M125" s="39" t="s">
        <v>29</v>
      </c>
      <c r="N125" s="41" t="s">
        <v>22</v>
      </c>
    </row>
    <row r="126" spans="1:14" ht="93">
      <c r="A126" s="39">
        <v>18</v>
      </c>
      <c r="B126" s="39" t="s">
        <v>23</v>
      </c>
      <c r="C126" s="111" t="s">
        <v>220</v>
      </c>
      <c r="D126" s="63">
        <v>453296</v>
      </c>
      <c r="E126" s="63">
        <v>325533.35</v>
      </c>
      <c r="F126" s="63">
        <f t="shared" si="6"/>
        <v>12</v>
      </c>
      <c r="G126" s="63">
        <v>11.1</v>
      </c>
      <c r="H126" s="63">
        <v>0</v>
      </c>
      <c r="I126" s="63">
        <v>0.9</v>
      </c>
      <c r="J126" s="64">
        <f t="shared" si="7"/>
        <v>3.6862582589464335E-05</v>
      </c>
      <c r="K126" s="65" t="s">
        <v>218</v>
      </c>
      <c r="L126" s="63">
        <v>12</v>
      </c>
      <c r="M126" s="39" t="s">
        <v>29</v>
      </c>
      <c r="N126" s="41" t="s">
        <v>22</v>
      </c>
    </row>
    <row r="127" spans="1:14" ht="162.75">
      <c r="A127" s="39">
        <v>19</v>
      </c>
      <c r="B127" s="39" t="s">
        <v>104</v>
      </c>
      <c r="C127" s="111" t="s">
        <v>221</v>
      </c>
      <c r="D127" s="63">
        <v>298731</v>
      </c>
      <c r="E127" s="63">
        <v>188308.81</v>
      </c>
      <c r="F127" s="63">
        <f t="shared" si="6"/>
        <v>245.49</v>
      </c>
      <c r="G127" s="63">
        <v>227.07</v>
      </c>
      <c r="H127" s="63">
        <v>0</v>
      </c>
      <c r="I127" s="63">
        <v>18.42</v>
      </c>
      <c r="J127" s="64">
        <f t="shared" si="7"/>
        <v>0.001303656477888634</v>
      </c>
      <c r="K127" s="65" t="s">
        <v>222</v>
      </c>
      <c r="L127" s="63">
        <v>0</v>
      </c>
      <c r="M127" s="39" t="s">
        <v>29</v>
      </c>
      <c r="N127" s="41" t="s">
        <v>22</v>
      </c>
    </row>
    <row r="128" spans="1:14" ht="116.25">
      <c r="A128" s="39">
        <v>20</v>
      </c>
      <c r="B128" s="39" t="s">
        <v>30</v>
      </c>
      <c r="C128" s="111" t="s">
        <v>223</v>
      </c>
      <c r="D128" s="63">
        <v>82275</v>
      </c>
      <c r="E128" s="63">
        <v>74043.84</v>
      </c>
      <c r="F128" s="63">
        <f t="shared" si="6"/>
        <v>3.66</v>
      </c>
      <c r="G128" s="63">
        <v>3.66</v>
      </c>
      <c r="H128" s="63">
        <v>0</v>
      </c>
      <c r="I128" s="63">
        <v>0</v>
      </c>
      <c r="J128" s="64">
        <f t="shared" si="7"/>
        <v>4.9430175420399594E-05</v>
      </c>
      <c r="K128" s="65" t="s">
        <v>224</v>
      </c>
      <c r="L128" s="63">
        <v>3.66</v>
      </c>
      <c r="M128" s="39" t="s">
        <v>29</v>
      </c>
      <c r="N128" s="41" t="s">
        <v>22</v>
      </c>
    </row>
    <row r="129" spans="1:14" ht="93">
      <c r="A129" s="39">
        <v>21</v>
      </c>
      <c r="B129" s="39" t="s">
        <v>55</v>
      </c>
      <c r="C129" s="111" t="s">
        <v>225</v>
      </c>
      <c r="D129" s="63">
        <v>102798</v>
      </c>
      <c r="E129" s="63">
        <v>89573.48</v>
      </c>
      <c r="F129" s="63">
        <f t="shared" si="6"/>
        <v>17.86</v>
      </c>
      <c r="G129" s="63">
        <v>16.52</v>
      </c>
      <c r="H129" s="63">
        <v>0</v>
      </c>
      <c r="I129" s="63">
        <v>1.34</v>
      </c>
      <c r="J129" s="64">
        <f t="shared" si="7"/>
        <v>0.0001993893728366923</v>
      </c>
      <c r="K129" s="65" t="s">
        <v>226</v>
      </c>
      <c r="L129" s="63">
        <v>17.86</v>
      </c>
      <c r="M129" s="39" t="s">
        <v>29</v>
      </c>
      <c r="N129" s="41" t="s">
        <v>22</v>
      </c>
    </row>
    <row r="130" spans="1:14" ht="93">
      <c r="A130" s="39">
        <v>22</v>
      </c>
      <c r="B130" s="39" t="s">
        <v>23</v>
      </c>
      <c r="C130" s="111" t="s">
        <v>227</v>
      </c>
      <c r="D130" s="63">
        <v>260252</v>
      </c>
      <c r="E130" s="63">
        <v>98324.34</v>
      </c>
      <c r="F130" s="63">
        <f t="shared" si="6"/>
        <v>194.59</v>
      </c>
      <c r="G130" s="63">
        <v>179.99</v>
      </c>
      <c r="H130" s="63">
        <v>0</v>
      </c>
      <c r="I130" s="63">
        <v>14.6</v>
      </c>
      <c r="J130" s="64">
        <f t="shared" si="7"/>
        <v>0.0019790623562792285</v>
      </c>
      <c r="K130" s="65" t="s">
        <v>228</v>
      </c>
      <c r="L130" s="63">
        <v>194.59</v>
      </c>
      <c r="M130" s="39" t="s">
        <v>29</v>
      </c>
      <c r="N130" s="41" t="s">
        <v>22</v>
      </c>
    </row>
    <row r="131" spans="1:14" ht="116.25">
      <c r="A131" s="39">
        <v>23</v>
      </c>
      <c r="B131" s="39" t="s">
        <v>56</v>
      </c>
      <c r="C131" s="111" t="s">
        <v>230</v>
      </c>
      <c r="D131" s="63">
        <v>310800</v>
      </c>
      <c r="E131" s="63">
        <v>252738.65</v>
      </c>
      <c r="F131" s="63">
        <f>SUM(G131:I131)</f>
        <v>244.71</v>
      </c>
      <c r="G131" s="63">
        <v>238.12</v>
      </c>
      <c r="H131" s="63">
        <v>0</v>
      </c>
      <c r="I131" s="63">
        <v>6.59</v>
      </c>
      <c r="J131" s="64">
        <f>F131/E131</f>
        <v>0.0009682333905004241</v>
      </c>
      <c r="K131" s="65" t="s">
        <v>231</v>
      </c>
      <c r="L131" s="63">
        <v>244.71</v>
      </c>
      <c r="M131" s="39" t="s">
        <v>29</v>
      </c>
      <c r="N131" s="41" t="s">
        <v>22</v>
      </c>
    </row>
    <row r="132" spans="1:14" ht="93">
      <c r="A132" s="39">
        <v>24</v>
      </c>
      <c r="B132" s="125" t="s">
        <v>23</v>
      </c>
      <c r="C132" s="128" t="s">
        <v>233</v>
      </c>
      <c r="D132" s="147">
        <v>180814</v>
      </c>
      <c r="E132" s="63">
        <v>91621.69</v>
      </c>
      <c r="F132" s="63">
        <f aca="true" t="shared" si="8" ref="F132:F140">SUM(G132:I132)</f>
        <v>58.589999999999996</v>
      </c>
      <c r="G132" s="63">
        <v>54.19</v>
      </c>
      <c r="H132" s="63">
        <v>0</v>
      </c>
      <c r="I132" s="63">
        <v>4.4</v>
      </c>
      <c r="J132" s="64">
        <f aca="true" t="shared" si="9" ref="J132:J140">F132/E132</f>
        <v>0.0006394773988561005</v>
      </c>
      <c r="K132" s="65" t="s">
        <v>234</v>
      </c>
      <c r="L132" s="63">
        <v>58.589999999999996</v>
      </c>
      <c r="M132" s="39" t="s">
        <v>29</v>
      </c>
      <c r="N132" s="41" t="s">
        <v>22</v>
      </c>
    </row>
    <row r="133" spans="1:14" ht="69.75">
      <c r="A133" s="39">
        <v>25</v>
      </c>
      <c r="B133" s="126"/>
      <c r="C133" s="146"/>
      <c r="D133" s="126"/>
      <c r="E133" s="63">
        <v>91621.69</v>
      </c>
      <c r="F133" s="63">
        <f t="shared" si="8"/>
        <v>275.88</v>
      </c>
      <c r="G133" s="63">
        <v>255.18</v>
      </c>
      <c r="H133" s="63">
        <v>0</v>
      </c>
      <c r="I133" s="63">
        <v>20.7</v>
      </c>
      <c r="J133" s="64">
        <f t="shared" si="9"/>
        <v>0.0030110773988124427</v>
      </c>
      <c r="K133" s="65" t="s">
        <v>235</v>
      </c>
      <c r="L133" s="63">
        <v>275.88</v>
      </c>
      <c r="M133" s="39" t="s">
        <v>29</v>
      </c>
      <c r="N133" s="41" t="s">
        <v>22</v>
      </c>
    </row>
    <row r="134" spans="1:14" ht="209.25">
      <c r="A134" s="39">
        <v>26</v>
      </c>
      <c r="B134" s="39" t="s">
        <v>33</v>
      </c>
      <c r="C134" s="111" t="s">
        <v>237</v>
      </c>
      <c r="D134" s="63">
        <v>250380</v>
      </c>
      <c r="E134" s="63">
        <v>194685.51</v>
      </c>
      <c r="F134" s="63">
        <f t="shared" si="8"/>
        <v>456.12</v>
      </c>
      <c r="G134" s="63">
        <v>421.91</v>
      </c>
      <c r="H134" s="63">
        <v>0</v>
      </c>
      <c r="I134" s="63">
        <v>34.21</v>
      </c>
      <c r="J134" s="64">
        <f t="shared" si="9"/>
        <v>0.002342855408191395</v>
      </c>
      <c r="K134" s="65" t="s">
        <v>238</v>
      </c>
      <c r="L134" s="63">
        <v>456.12</v>
      </c>
      <c r="M134" s="39" t="s">
        <v>29</v>
      </c>
      <c r="N134" s="41" t="s">
        <v>22</v>
      </c>
    </row>
    <row r="135" spans="1:14" ht="162.75">
      <c r="A135" s="39">
        <v>27</v>
      </c>
      <c r="B135" s="39" t="s">
        <v>23</v>
      </c>
      <c r="C135" s="111" t="s">
        <v>239</v>
      </c>
      <c r="D135" s="63">
        <v>409963</v>
      </c>
      <c r="E135" s="63">
        <v>176914.6</v>
      </c>
      <c r="F135" s="63">
        <f t="shared" si="8"/>
        <v>42.339999999999996</v>
      </c>
      <c r="G135" s="63">
        <v>39.16</v>
      </c>
      <c r="H135" s="63">
        <v>0</v>
      </c>
      <c r="I135" s="63">
        <v>3.18</v>
      </c>
      <c r="J135" s="64">
        <f t="shared" si="9"/>
        <v>0.00023932451024392558</v>
      </c>
      <c r="K135" s="65" t="s">
        <v>240</v>
      </c>
      <c r="L135" s="63">
        <v>42.339999999999996</v>
      </c>
      <c r="M135" s="39" t="s">
        <v>29</v>
      </c>
      <c r="N135" s="41" t="s">
        <v>22</v>
      </c>
    </row>
    <row r="136" spans="1:14" ht="139.5">
      <c r="A136" s="39">
        <v>28</v>
      </c>
      <c r="B136" s="39" t="s">
        <v>57</v>
      </c>
      <c r="C136" s="111" t="s">
        <v>241</v>
      </c>
      <c r="D136" s="63">
        <v>259925</v>
      </c>
      <c r="E136" s="63">
        <v>186643.7</v>
      </c>
      <c r="F136" s="63">
        <f t="shared" si="8"/>
        <v>8.6</v>
      </c>
      <c r="G136" s="63">
        <v>7.95</v>
      </c>
      <c r="H136" s="63">
        <v>0</v>
      </c>
      <c r="I136" s="63">
        <v>0.65</v>
      </c>
      <c r="J136" s="64">
        <f t="shared" si="9"/>
        <v>4.60770977000563E-05</v>
      </c>
      <c r="K136" s="65" t="s">
        <v>242</v>
      </c>
      <c r="L136" s="63">
        <v>8.6</v>
      </c>
      <c r="M136" s="39" t="s">
        <v>29</v>
      </c>
      <c r="N136" s="41" t="s">
        <v>22</v>
      </c>
    </row>
    <row r="137" spans="1:14" ht="139.5">
      <c r="A137" s="39">
        <v>29</v>
      </c>
      <c r="B137" s="39" t="s">
        <v>57</v>
      </c>
      <c r="C137" s="111" t="s">
        <v>243</v>
      </c>
      <c r="D137" s="63">
        <v>310800</v>
      </c>
      <c r="E137" s="63">
        <v>236082.56</v>
      </c>
      <c r="F137" s="63">
        <f t="shared" si="8"/>
        <v>10.84</v>
      </c>
      <c r="G137" s="63">
        <v>10.02</v>
      </c>
      <c r="H137" s="63">
        <v>0</v>
      </c>
      <c r="I137" s="63">
        <v>0.82</v>
      </c>
      <c r="J137" s="64">
        <f t="shared" si="9"/>
        <v>4.591614052304414E-05</v>
      </c>
      <c r="K137" s="65" t="s">
        <v>244</v>
      </c>
      <c r="L137" s="63">
        <v>10.84</v>
      </c>
      <c r="M137" s="39" t="s">
        <v>29</v>
      </c>
      <c r="N137" s="41" t="s">
        <v>22</v>
      </c>
    </row>
    <row r="138" spans="1:14" ht="93">
      <c r="A138" s="39">
        <v>30</v>
      </c>
      <c r="B138" s="39" t="s">
        <v>247</v>
      </c>
      <c r="C138" s="111" t="s">
        <v>248</v>
      </c>
      <c r="D138" s="63">
        <v>431820</v>
      </c>
      <c r="E138" s="63">
        <v>248487.15</v>
      </c>
      <c r="F138" s="63">
        <f t="shared" si="8"/>
        <v>18.69</v>
      </c>
      <c r="G138" s="63">
        <v>17.28</v>
      </c>
      <c r="H138" s="63">
        <v>0</v>
      </c>
      <c r="I138" s="63">
        <v>1.41</v>
      </c>
      <c r="J138" s="64">
        <f t="shared" si="9"/>
        <v>7.521515700107631E-05</v>
      </c>
      <c r="K138" s="65" t="s">
        <v>249</v>
      </c>
      <c r="L138" s="63">
        <v>18.69</v>
      </c>
      <c r="M138" s="39" t="s">
        <v>29</v>
      </c>
      <c r="N138" s="41" t="s">
        <v>22</v>
      </c>
    </row>
    <row r="139" spans="1:14" ht="69.75">
      <c r="A139" s="39">
        <v>31</v>
      </c>
      <c r="B139" s="39" t="s">
        <v>56</v>
      </c>
      <c r="C139" s="111" t="s">
        <v>251</v>
      </c>
      <c r="D139" s="63">
        <v>454175</v>
      </c>
      <c r="E139" s="63">
        <v>408755.21</v>
      </c>
      <c r="F139" s="63">
        <f t="shared" si="8"/>
        <v>2.61</v>
      </c>
      <c r="G139" s="63">
        <v>2.55</v>
      </c>
      <c r="H139" s="63">
        <v>0</v>
      </c>
      <c r="I139" s="63">
        <v>0.06</v>
      </c>
      <c r="J139" s="64">
        <f t="shared" si="9"/>
        <v>6.385239713519492E-06</v>
      </c>
      <c r="K139" s="65" t="s">
        <v>164</v>
      </c>
      <c r="L139" s="63">
        <v>2.61</v>
      </c>
      <c r="M139" s="39" t="s">
        <v>29</v>
      </c>
      <c r="N139" s="41" t="s">
        <v>22</v>
      </c>
    </row>
    <row r="140" spans="1:14" ht="162.75">
      <c r="A140" s="39">
        <v>32</v>
      </c>
      <c r="B140" s="39" t="s">
        <v>53</v>
      </c>
      <c r="C140" s="111" t="s">
        <v>252</v>
      </c>
      <c r="D140" s="63">
        <v>295295</v>
      </c>
      <c r="E140" s="63">
        <v>159466.11</v>
      </c>
      <c r="F140" s="63">
        <f t="shared" si="8"/>
        <v>2507.8</v>
      </c>
      <c r="G140" s="63">
        <v>2507.8</v>
      </c>
      <c r="H140" s="63">
        <v>0</v>
      </c>
      <c r="I140" s="63">
        <v>0</v>
      </c>
      <c r="J140" s="64">
        <f t="shared" si="9"/>
        <v>0.01572622546571181</v>
      </c>
      <c r="K140" s="65" t="s">
        <v>253</v>
      </c>
      <c r="L140" s="63">
        <v>2507.8</v>
      </c>
      <c r="M140" s="39" t="s">
        <v>29</v>
      </c>
      <c r="N140" s="41" t="s">
        <v>22</v>
      </c>
    </row>
    <row r="141" spans="1:14" ht="93">
      <c r="A141" s="39">
        <v>33</v>
      </c>
      <c r="B141" s="39" t="s">
        <v>33</v>
      </c>
      <c r="C141" s="111" t="s">
        <v>35</v>
      </c>
      <c r="D141" s="63">
        <v>257063</v>
      </c>
      <c r="E141" s="63">
        <v>196482.81</v>
      </c>
      <c r="F141" s="63">
        <f t="shared" si="6"/>
        <v>6.93</v>
      </c>
      <c r="G141" s="63">
        <v>6.75</v>
      </c>
      <c r="H141" s="63">
        <v>0</v>
      </c>
      <c r="I141" s="63">
        <v>0.18</v>
      </c>
      <c r="J141" s="64">
        <f t="shared" si="7"/>
        <v>3.5270261047264134E-05</v>
      </c>
      <c r="K141" s="65" t="s">
        <v>213</v>
      </c>
      <c r="L141" s="63">
        <v>6.93</v>
      </c>
      <c r="M141" s="39" t="s">
        <v>29</v>
      </c>
      <c r="N141" s="41" t="s">
        <v>22</v>
      </c>
    </row>
    <row r="142" spans="1:14" ht="186">
      <c r="A142" s="39">
        <v>34</v>
      </c>
      <c r="B142" s="39" t="s">
        <v>33</v>
      </c>
      <c r="C142" s="111" t="s">
        <v>36</v>
      </c>
      <c r="D142" s="63">
        <v>270028</v>
      </c>
      <c r="E142" s="63">
        <v>195593.28</v>
      </c>
      <c r="F142" s="63">
        <f>SUM(G142:I142)</f>
        <v>372.72</v>
      </c>
      <c r="G142" s="63">
        <v>362.23</v>
      </c>
      <c r="H142" s="63">
        <v>0</v>
      </c>
      <c r="I142" s="63">
        <v>10.49</v>
      </c>
      <c r="J142" s="64">
        <f aca="true" t="shared" si="10" ref="J142:J147">F142/E142</f>
        <v>0.001905586940410223</v>
      </c>
      <c r="K142" s="65" t="s">
        <v>219</v>
      </c>
      <c r="L142" s="63">
        <v>372.72</v>
      </c>
      <c r="M142" s="39" t="s">
        <v>122</v>
      </c>
      <c r="N142" s="41" t="s">
        <v>22</v>
      </c>
    </row>
    <row r="143" spans="1:14" ht="162.75">
      <c r="A143" s="39">
        <v>35</v>
      </c>
      <c r="B143" s="39" t="s">
        <v>53</v>
      </c>
      <c r="C143" s="111" t="s">
        <v>89</v>
      </c>
      <c r="D143" s="63">
        <v>353671</v>
      </c>
      <c r="E143" s="63">
        <v>208374.31</v>
      </c>
      <c r="F143" s="63">
        <f aca="true" t="shared" si="11" ref="F143:F166">SUM(G143:I143)</f>
        <v>535.02</v>
      </c>
      <c r="G143" s="63">
        <v>494.89</v>
      </c>
      <c r="H143" s="63">
        <v>0</v>
      </c>
      <c r="I143" s="63">
        <v>40.13</v>
      </c>
      <c r="J143" s="64">
        <f t="shared" si="10"/>
        <v>0.0025675909856642115</v>
      </c>
      <c r="K143" s="65" t="s">
        <v>229</v>
      </c>
      <c r="L143" s="63">
        <v>535.02</v>
      </c>
      <c r="M143" s="39" t="s">
        <v>29</v>
      </c>
      <c r="N143" s="41" t="s">
        <v>22</v>
      </c>
    </row>
    <row r="144" spans="1:14" ht="93">
      <c r="A144" s="39">
        <v>36</v>
      </c>
      <c r="B144" s="39" t="s">
        <v>37</v>
      </c>
      <c r="C144" s="111" t="s">
        <v>90</v>
      </c>
      <c r="D144" s="63">
        <v>364985</v>
      </c>
      <c r="E144" s="63">
        <v>232798.06</v>
      </c>
      <c r="F144" s="63">
        <f t="shared" si="11"/>
        <v>1118.63</v>
      </c>
      <c r="G144" s="63">
        <v>1034.73</v>
      </c>
      <c r="H144" s="63">
        <v>0</v>
      </c>
      <c r="I144" s="63">
        <v>83.9</v>
      </c>
      <c r="J144" s="64">
        <f t="shared" si="10"/>
        <v>0.004805151726779854</v>
      </c>
      <c r="K144" s="65" t="s">
        <v>263</v>
      </c>
      <c r="L144" s="63">
        <v>1118.63</v>
      </c>
      <c r="M144" s="39" t="s">
        <v>29</v>
      </c>
      <c r="N144" s="41" t="s">
        <v>22</v>
      </c>
    </row>
    <row r="145" spans="1:14" ht="162.75">
      <c r="A145" s="39">
        <v>37</v>
      </c>
      <c r="B145" s="39" t="s">
        <v>23</v>
      </c>
      <c r="C145" s="111" t="s">
        <v>91</v>
      </c>
      <c r="D145" s="63">
        <v>274867</v>
      </c>
      <c r="E145" s="63">
        <v>136930.37</v>
      </c>
      <c r="F145" s="63">
        <f t="shared" si="11"/>
        <v>407.57</v>
      </c>
      <c r="G145" s="63">
        <v>377</v>
      </c>
      <c r="H145" s="63">
        <v>0</v>
      </c>
      <c r="I145" s="63">
        <v>30.57</v>
      </c>
      <c r="J145" s="64">
        <f t="shared" si="10"/>
        <v>0.002976476292293667</v>
      </c>
      <c r="K145" s="65" t="s">
        <v>232</v>
      </c>
      <c r="L145" s="63">
        <v>407.57</v>
      </c>
      <c r="M145" s="39" t="s">
        <v>29</v>
      </c>
      <c r="N145" s="41" t="s">
        <v>22</v>
      </c>
    </row>
    <row r="146" spans="1:14" ht="162.75">
      <c r="A146" s="39">
        <v>38</v>
      </c>
      <c r="B146" s="39" t="s">
        <v>53</v>
      </c>
      <c r="C146" s="111" t="s">
        <v>92</v>
      </c>
      <c r="D146" s="63">
        <v>196898</v>
      </c>
      <c r="E146" s="63">
        <v>168335.91</v>
      </c>
      <c r="F146" s="63">
        <f t="shared" si="11"/>
        <v>22692.190000000002</v>
      </c>
      <c r="G146" s="63">
        <v>20990.27</v>
      </c>
      <c r="H146" s="63">
        <v>0</v>
      </c>
      <c r="I146" s="63">
        <v>1701.92</v>
      </c>
      <c r="J146" s="64">
        <f t="shared" si="10"/>
        <v>0.13480302568833946</v>
      </c>
      <c r="K146" s="65" t="s">
        <v>236</v>
      </c>
      <c r="L146" s="63">
        <v>22692.190000000002</v>
      </c>
      <c r="M146" s="39" t="s">
        <v>29</v>
      </c>
      <c r="N146" s="41" t="s">
        <v>22</v>
      </c>
    </row>
    <row r="147" spans="1:14" ht="186">
      <c r="A147" s="39">
        <v>39</v>
      </c>
      <c r="B147" s="39" t="s">
        <v>37</v>
      </c>
      <c r="C147" s="111" t="s">
        <v>93</v>
      </c>
      <c r="D147" s="63">
        <v>227632</v>
      </c>
      <c r="E147" s="63">
        <v>198474.25</v>
      </c>
      <c r="F147" s="63">
        <f t="shared" si="11"/>
        <v>878.03</v>
      </c>
      <c r="G147" s="63">
        <v>812.17</v>
      </c>
      <c r="H147" s="63">
        <v>0</v>
      </c>
      <c r="I147" s="63">
        <v>65.86</v>
      </c>
      <c r="J147" s="64">
        <f t="shared" si="10"/>
        <v>0.004423898818108646</v>
      </c>
      <c r="K147" s="65" t="s">
        <v>245</v>
      </c>
      <c r="L147" s="63">
        <v>878.03</v>
      </c>
      <c r="M147" s="39" t="s">
        <v>29</v>
      </c>
      <c r="N147" s="41" t="s">
        <v>22</v>
      </c>
    </row>
    <row r="148" spans="1:14" ht="192.75" customHeight="1">
      <c r="A148" s="39">
        <v>40</v>
      </c>
      <c r="B148" s="39" t="s">
        <v>94</v>
      </c>
      <c r="C148" s="111" t="s">
        <v>95</v>
      </c>
      <c r="D148" s="63">
        <v>128577</v>
      </c>
      <c r="E148" s="63">
        <v>114749.18</v>
      </c>
      <c r="F148" s="63">
        <f t="shared" si="11"/>
        <v>1245.93</v>
      </c>
      <c r="G148" s="63">
        <v>1152.48</v>
      </c>
      <c r="H148" s="63">
        <v>0</v>
      </c>
      <c r="I148" s="63">
        <v>93.45</v>
      </c>
      <c r="J148" s="64">
        <f aca="true" t="shared" si="12" ref="J148:J166">F148/E148</f>
        <v>0.01085785536768106</v>
      </c>
      <c r="K148" s="65" t="s">
        <v>246</v>
      </c>
      <c r="L148" s="63">
        <v>0</v>
      </c>
      <c r="M148" s="39" t="s">
        <v>29</v>
      </c>
      <c r="N148" s="41" t="s">
        <v>22</v>
      </c>
    </row>
    <row r="149" spans="1:14" ht="69.75">
      <c r="A149" s="39">
        <v>41</v>
      </c>
      <c r="B149" s="125" t="s">
        <v>58</v>
      </c>
      <c r="C149" s="128" t="s">
        <v>96</v>
      </c>
      <c r="D149" s="147">
        <v>341152</v>
      </c>
      <c r="E149" s="63">
        <v>168670.72</v>
      </c>
      <c r="F149" s="63">
        <f t="shared" si="11"/>
        <v>3261.36</v>
      </c>
      <c r="G149" s="63">
        <v>3016.75</v>
      </c>
      <c r="H149" s="63">
        <v>0</v>
      </c>
      <c r="I149" s="63">
        <v>244.61</v>
      </c>
      <c r="J149" s="64">
        <f t="shared" si="12"/>
        <v>0.019335661814925555</v>
      </c>
      <c r="K149" s="65" t="s">
        <v>250</v>
      </c>
      <c r="L149" s="63">
        <v>3261.36</v>
      </c>
      <c r="M149" s="39" t="s">
        <v>29</v>
      </c>
      <c r="N149" s="41" t="s">
        <v>22</v>
      </c>
    </row>
    <row r="150" spans="1:14" ht="69.75">
      <c r="A150" s="39">
        <v>42</v>
      </c>
      <c r="B150" s="126"/>
      <c r="C150" s="146"/>
      <c r="D150" s="126"/>
      <c r="E150" s="63">
        <v>168670.72</v>
      </c>
      <c r="F150" s="63">
        <f t="shared" si="11"/>
        <v>5611.349999999999</v>
      </c>
      <c r="G150" s="63">
        <v>5190.49</v>
      </c>
      <c r="H150" s="63">
        <v>0</v>
      </c>
      <c r="I150" s="63">
        <v>420.86</v>
      </c>
      <c r="J150" s="64">
        <f t="shared" si="12"/>
        <v>0.03326807403205488</v>
      </c>
      <c r="K150" s="65" t="s">
        <v>250</v>
      </c>
      <c r="L150" s="63">
        <v>5611.349999999999</v>
      </c>
      <c r="M150" s="39" t="s">
        <v>29</v>
      </c>
      <c r="N150" s="41" t="s">
        <v>22</v>
      </c>
    </row>
    <row r="151" spans="1:14" ht="93">
      <c r="A151" s="39">
        <v>43</v>
      </c>
      <c r="B151" s="39" t="s">
        <v>56</v>
      </c>
      <c r="C151" s="111" t="s">
        <v>97</v>
      </c>
      <c r="D151" s="63">
        <v>263160</v>
      </c>
      <c r="E151" s="63">
        <v>187049.6</v>
      </c>
      <c r="F151" s="63">
        <f t="shared" si="11"/>
        <v>17</v>
      </c>
      <c r="G151" s="63">
        <v>17</v>
      </c>
      <c r="H151" s="63">
        <v>0</v>
      </c>
      <c r="I151" s="63">
        <v>0</v>
      </c>
      <c r="J151" s="64">
        <f t="shared" si="12"/>
        <v>9.088498451747558E-05</v>
      </c>
      <c r="K151" s="65" t="s">
        <v>254</v>
      </c>
      <c r="L151" s="63">
        <v>0</v>
      </c>
      <c r="M151" s="39" t="s">
        <v>29</v>
      </c>
      <c r="N151" s="41" t="s">
        <v>22</v>
      </c>
    </row>
    <row r="152" spans="1:14" ht="93">
      <c r="A152" s="39">
        <v>44</v>
      </c>
      <c r="B152" s="39" t="s">
        <v>38</v>
      </c>
      <c r="C152" s="111" t="s">
        <v>255</v>
      </c>
      <c r="D152" s="63">
        <v>273053</v>
      </c>
      <c r="E152" s="63">
        <v>138779.97</v>
      </c>
      <c r="F152" s="63">
        <f t="shared" si="11"/>
        <v>243.94</v>
      </c>
      <c r="G152" s="63">
        <v>243.94</v>
      </c>
      <c r="H152" s="63">
        <v>0</v>
      </c>
      <c r="I152" s="63">
        <v>0</v>
      </c>
      <c r="J152" s="64">
        <f t="shared" si="12"/>
        <v>0.0017577464528923013</v>
      </c>
      <c r="K152" s="65" t="s">
        <v>256</v>
      </c>
      <c r="L152" s="63">
        <v>243.94</v>
      </c>
      <c r="M152" s="39" t="s">
        <v>29</v>
      </c>
      <c r="N152" s="41" t="s">
        <v>22</v>
      </c>
    </row>
    <row r="153" spans="1:14" ht="139.5">
      <c r="A153" s="39">
        <v>45</v>
      </c>
      <c r="B153" s="39" t="s">
        <v>57</v>
      </c>
      <c r="C153" s="111" t="s">
        <v>98</v>
      </c>
      <c r="D153" s="63">
        <v>257720</v>
      </c>
      <c r="E153" s="63">
        <v>162048.88</v>
      </c>
      <c r="F153" s="63">
        <f t="shared" si="11"/>
        <v>3190.58</v>
      </c>
      <c r="G153" s="63">
        <v>3190.58</v>
      </c>
      <c r="H153" s="63">
        <v>0</v>
      </c>
      <c r="I153" s="63">
        <v>0</v>
      </c>
      <c r="J153" s="64">
        <f t="shared" si="12"/>
        <v>0.019688997541976224</v>
      </c>
      <c r="K153" s="65" t="s">
        <v>257</v>
      </c>
      <c r="L153" s="63">
        <v>3190.58</v>
      </c>
      <c r="M153" s="39" t="s">
        <v>29</v>
      </c>
      <c r="N153" s="41" t="s">
        <v>22</v>
      </c>
    </row>
    <row r="154" spans="1:14" ht="116.25">
      <c r="A154" s="39">
        <v>46</v>
      </c>
      <c r="B154" s="39" t="s">
        <v>34</v>
      </c>
      <c r="C154" s="111" t="s">
        <v>99</v>
      </c>
      <c r="D154" s="63">
        <v>416919</v>
      </c>
      <c r="E154" s="63">
        <v>174440.67</v>
      </c>
      <c r="F154" s="63">
        <f t="shared" si="11"/>
        <v>242.01</v>
      </c>
      <c r="G154" s="63">
        <v>242.01</v>
      </c>
      <c r="H154" s="63">
        <v>0</v>
      </c>
      <c r="I154" s="63">
        <v>0</v>
      </c>
      <c r="J154" s="64">
        <f t="shared" si="12"/>
        <v>0.0013873484893173133</v>
      </c>
      <c r="K154" s="65" t="s">
        <v>100</v>
      </c>
      <c r="L154" s="63">
        <v>242.01</v>
      </c>
      <c r="M154" s="39" t="s">
        <v>29</v>
      </c>
      <c r="N154" s="41" t="s">
        <v>22</v>
      </c>
    </row>
    <row r="155" spans="1:14" ht="139.5">
      <c r="A155" s="39">
        <v>47</v>
      </c>
      <c r="B155" s="39" t="s">
        <v>258</v>
      </c>
      <c r="C155" s="111" t="s">
        <v>259</v>
      </c>
      <c r="D155" s="63">
        <v>59738</v>
      </c>
      <c r="E155" s="63">
        <v>47556.26</v>
      </c>
      <c r="F155" s="63">
        <f t="shared" si="11"/>
        <v>12.21</v>
      </c>
      <c r="G155" s="63">
        <v>12.21</v>
      </c>
      <c r="H155" s="63">
        <v>0</v>
      </c>
      <c r="I155" s="63">
        <v>0</v>
      </c>
      <c r="J155" s="64">
        <f t="shared" si="12"/>
        <v>0.00025674853321098004</v>
      </c>
      <c r="K155" s="65" t="s">
        <v>260</v>
      </c>
      <c r="L155" s="63">
        <f>VLOOKUP('[1]2012. 3.cet'!K192,'[1]PIVOT atgūst uz 30.09.2012'!$I$3:$K$2449,3,0)</f>
        <v>12.21</v>
      </c>
      <c r="M155" s="39" t="s">
        <v>29</v>
      </c>
      <c r="N155" s="41" t="s">
        <v>22</v>
      </c>
    </row>
    <row r="156" spans="1:14" ht="180" customHeight="1">
      <c r="A156" s="39">
        <v>48</v>
      </c>
      <c r="B156" s="39" t="s">
        <v>94</v>
      </c>
      <c r="C156" s="111" t="s">
        <v>261</v>
      </c>
      <c r="D156" s="63">
        <v>175277</v>
      </c>
      <c r="E156" s="63">
        <v>89143.21</v>
      </c>
      <c r="F156" s="63">
        <f t="shared" si="11"/>
        <v>493.14</v>
      </c>
      <c r="G156" s="63">
        <v>493.14</v>
      </c>
      <c r="H156" s="63">
        <v>0</v>
      </c>
      <c r="I156" s="63">
        <v>0</v>
      </c>
      <c r="J156" s="64">
        <f t="shared" si="12"/>
        <v>0.005531997333279786</v>
      </c>
      <c r="K156" s="65" t="s">
        <v>262</v>
      </c>
      <c r="L156" s="63">
        <v>493.14</v>
      </c>
      <c r="M156" s="39" t="s">
        <v>29</v>
      </c>
      <c r="N156" s="41" t="s">
        <v>22</v>
      </c>
    </row>
    <row r="157" spans="1:14" ht="93">
      <c r="A157" s="39">
        <v>49</v>
      </c>
      <c r="B157" s="39" t="s">
        <v>31</v>
      </c>
      <c r="C157" s="111" t="s">
        <v>101</v>
      </c>
      <c r="D157" s="63">
        <v>174250</v>
      </c>
      <c r="E157" s="63">
        <v>144550.45</v>
      </c>
      <c r="F157" s="63">
        <f t="shared" si="11"/>
        <v>147.42</v>
      </c>
      <c r="G157" s="63">
        <v>147.42</v>
      </c>
      <c r="H157" s="63">
        <v>0</v>
      </c>
      <c r="I157" s="63">
        <v>0</v>
      </c>
      <c r="J157" s="64">
        <f t="shared" si="12"/>
        <v>0.0010198515466399445</v>
      </c>
      <c r="K157" s="65" t="s">
        <v>102</v>
      </c>
      <c r="L157" s="63">
        <v>147.42</v>
      </c>
      <c r="M157" s="39" t="s">
        <v>29</v>
      </c>
      <c r="N157" s="41" t="s">
        <v>22</v>
      </c>
    </row>
    <row r="158" spans="1:14" ht="69.75">
      <c r="A158" s="39">
        <v>50</v>
      </c>
      <c r="B158" s="39" t="s">
        <v>39</v>
      </c>
      <c r="C158" s="111" t="s">
        <v>103</v>
      </c>
      <c r="D158" s="63">
        <v>392360</v>
      </c>
      <c r="E158" s="63">
        <v>201210.43</v>
      </c>
      <c r="F158" s="63">
        <f>SUM(G158:I158)</f>
        <v>189.09</v>
      </c>
      <c r="G158" s="63">
        <v>189.09</v>
      </c>
      <c r="H158" s="63">
        <v>0</v>
      </c>
      <c r="I158" s="63">
        <v>0</v>
      </c>
      <c r="J158" s="64">
        <f t="shared" si="12"/>
        <v>0.0009397624168886276</v>
      </c>
      <c r="K158" s="65" t="s">
        <v>264</v>
      </c>
      <c r="L158" s="63">
        <v>189.09</v>
      </c>
      <c r="M158" s="39" t="s">
        <v>29</v>
      </c>
      <c r="N158" s="41" t="s">
        <v>22</v>
      </c>
    </row>
    <row r="159" spans="1:14" ht="162.75">
      <c r="A159" s="39">
        <v>51</v>
      </c>
      <c r="B159" s="39" t="s">
        <v>104</v>
      </c>
      <c r="C159" s="111" t="s">
        <v>105</v>
      </c>
      <c r="D159" s="63">
        <v>341700</v>
      </c>
      <c r="E159" s="63">
        <v>163380.37</v>
      </c>
      <c r="F159" s="63">
        <f t="shared" si="11"/>
        <v>16.76</v>
      </c>
      <c r="G159" s="63">
        <v>16.76</v>
      </c>
      <c r="H159" s="63">
        <v>0</v>
      </c>
      <c r="I159" s="63">
        <v>0</v>
      </c>
      <c r="J159" s="64">
        <f t="shared" si="12"/>
        <v>0.00010258270317296994</v>
      </c>
      <c r="K159" s="65" t="s">
        <v>265</v>
      </c>
      <c r="L159" s="63">
        <v>16.76</v>
      </c>
      <c r="M159" s="39" t="s">
        <v>29</v>
      </c>
      <c r="N159" s="41" t="s">
        <v>22</v>
      </c>
    </row>
    <row r="160" spans="1:14" ht="69.75">
      <c r="A160" s="39">
        <v>52</v>
      </c>
      <c r="B160" s="39" t="s">
        <v>38</v>
      </c>
      <c r="C160" s="111" t="s">
        <v>106</v>
      </c>
      <c r="D160" s="63">
        <v>274353.02</v>
      </c>
      <c r="E160" s="63">
        <v>111781.26</v>
      </c>
      <c r="F160" s="63">
        <f t="shared" si="11"/>
        <v>36.54</v>
      </c>
      <c r="G160" s="63">
        <v>36.54</v>
      </c>
      <c r="H160" s="63">
        <v>0</v>
      </c>
      <c r="I160" s="63">
        <v>0</v>
      </c>
      <c r="J160" s="64">
        <f t="shared" si="12"/>
        <v>0.0003268884247681588</v>
      </c>
      <c r="K160" s="65" t="s">
        <v>266</v>
      </c>
      <c r="L160" s="63">
        <v>36.54</v>
      </c>
      <c r="M160" s="39" t="s">
        <v>29</v>
      </c>
      <c r="N160" s="41" t="s">
        <v>52</v>
      </c>
    </row>
    <row r="161" spans="1:14" ht="139.5">
      <c r="A161" s="39">
        <v>53</v>
      </c>
      <c r="B161" s="39" t="s">
        <v>267</v>
      </c>
      <c r="C161" s="111" t="s">
        <v>268</v>
      </c>
      <c r="D161" s="63">
        <v>3270.65</v>
      </c>
      <c r="E161" s="63">
        <v>3115.28</v>
      </c>
      <c r="F161" s="63">
        <f t="shared" si="11"/>
        <v>87.37</v>
      </c>
      <c r="G161" s="63">
        <v>87.37</v>
      </c>
      <c r="H161" s="63">
        <v>0</v>
      </c>
      <c r="I161" s="63">
        <v>0</v>
      </c>
      <c r="J161" s="64">
        <f t="shared" si="12"/>
        <v>0.02804563313731029</v>
      </c>
      <c r="K161" s="65" t="s">
        <v>269</v>
      </c>
      <c r="L161" s="63">
        <v>87.37</v>
      </c>
      <c r="M161" s="39" t="s">
        <v>29</v>
      </c>
      <c r="N161" s="41" t="s">
        <v>52</v>
      </c>
    </row>
    <row r="162" spans="1:14" ht="116.25">
      <c r="A162" s="39">
        <v>54</v>
      </c>
      <c r="B162" s="39" t="s">
        <v>270</v>
      </c>
      <c r="C162" s="111" t="s">
        <v>279</v>
      </c>
      <c r="D162" s="63">
        <v>1463.27</v>
      </c>
      <c r="E162" s="69"/>
      <c r="F162" s="63">
        <f t="shared" si="11"/>
        <v>132.02</v>
      </c>
      <c r="G162" s="63">
        <v>132.02</v>
      </c>
      <c r="H162" s="63">
        <v>0</v>
      </c>
      <c r="I162" s="63">
        <v>0</v>
      </c>
      <c r="J162" s="64">
        <v>0</v>
      </c>
      <c r="K162" s="65" t="s">
        <v>271</v>
      </c>
      <c r="L162" s="63">
        <v>0</v>
      </c>
      <c r="M162" s="39" t="s">
        <v>29</v>
      </c>
      <c r="N162" s="41" t="s">
        <v>52</v>
      </c>
    </row>
    <row r="163" spans="1:14" ht="116.25">
      <c r="A163" s="39">
        <v>55</v>
      </c>
      <c r="B163" s="125" t="s">
        <v>272</v>
      </c>
      <c r="C163" s="128" t="s">
        <v>273</v>
      </c>
      <c r="D163" s="147">
        <v>1499999.69</v>
      </c>
      <c r="E163" s="63">
        <v>364712.5</v>
      </c>
      <c r="F163" s="63">
        <f t="shared" si="11"/>
        <v>7284.39</v>
      </c>
      <c r="G163" s="63">
        <v>4370.63</v>
      </c>
      <c r="H163" s="63">
        <v>2913.76</v>
      </c>
      <c r="I163" s="63">
        <v>0</v>
      </c>
      <c r="J163" s="64">
        <f t="shared" si="12"/>
        <v>0.019972965006683347</v>
      </c>
      <c r="K163" s="65" t="s">
        <v>274</v>
      </c>
      <c r="L163" s="63">
        <v>7284.39</v>
      </c>
      <c r="M163" s="39" t="s">
        <v>275</v>
      </c>
      <c r="N163" s="41" t="s">
        <v>52</v>
      </c>
    </row>
    <row r="164" spans="1:14" ht="116.25">
      <c r="A164" s="39">
        <v>56</v>
      </c>
      <c r="B164" s="144"/>
      <c r="C164" s="145"/>
      <c r="D164" s="144"/>
      <c r="E164" s="63">
        <v>364712.5</v>
      </c>
      <c r="F164" s="63">
        <f t="shared" si="11"/>
        <v>8971.73</v>
      </c>
      <c r="G164" s="63">
        <v>5383.04</v>
      </c>
      <c r="H164" s="63">
        <v>3588.69</v>
      </c>
      <c r="I164" s="63">
        <v>0</v>
      </c>
      <c r="J164" s="64">
        <f t="shared" si="12"/>
        <v>0.024599458477567945</v>
      </c>
      <c r="K164" s="65" t="s">
        <v>274</v>
      </c>
      <c r="L164" s="63">
        <v>8971.73</v>
      </c>
      <c r="M164" s="39" t="s">
        <v>275</v>
      </c>
      <c r="N164" s="41" t="s">
        <v>52</v>
      </c>
    </row>
    <row r="165" spans="1:14" ht="116.25">
      <c r="A165" s="39">
        <v>57</v>
      </c>
      <c r="B165" s="144"/>
      <c r="C165" s="145"/>
      <c r="D165" s="144"/>
      <c r="E165" s="63">
        <v>364712.5</v>
      </c>
      <c r="F165" s="63">
        <f t="shared" si="11"/>
        <v>20293.25</v>
      </c>
      <c r="G165" s="63">
        <v>12175.95</v>
      </c>
      <c r="H165" s="63">
        <v>8117.3</v>
      </c>
      <c r="I165" s="63">
        <v>0</v>
      </c>
      <c r="J165" s="64">
        <f t="shared" si="12"/>
        <v>0.05564177262912568</v>
      </c>
      <c r="K165" s="65" t="s">
        <v>274</v>
      </c>
      <c r="L165" s="63">
        <v>20293.25</v>
      </c>
      <c r="M165" s="39" t="s">
        <v>275</v>
      </c>
      <c r="N165" s="41" t="s">
        <v>52</v>
      </c>
    </row>
    <row r="166" spans="1:14" ht="69.75">
      <c r="A166" s="39">
        <v>58</v>
      </c>
      <c r="B166" s="126"/>
      <c r="C166" s="146"/>
      <c r="D166" s="126"/>
      <c r="E166" s="63">
        <v>364712.5</v>
      </c>
      <c r="F166" s="63">
        <f t="shared" si="11"/>
        <v>332.34000000000003</v>
      </c>
      <c r="G166" s="63">
        <v>199.41</v>
      </c>
      <c r="H166" s="63">
        <v>132.93</v>
      </c>
      <c r="I166" s="63">
        <v>0</v>
      </c>
      <c r="J166" s="64">
        <f t="shared" si="12"/>
        <v>0.0009112383041436749</v>
      </c>
      <c r="K166" s="65" t="s">
        <v>276</v>
      </c>
      <c r="L166" s="68">
        <v>332.34000000000003</v>
      </c>
      <c r="M166" s="39" t="s">
        <v>275</v>
      </c>
      <c r="N166" s="41" t="s">
        <v>52</v>
      </c>
    </row>
    <row r="167" spans="1:14" ht="22.5">
      <c r="A167" s="49" t="s">
        <v>18</v>
      </c>
      <c r="B167" s="49"/>
      <c r="C167" s="115"/>
      <c r="D167" s="55">
        <f>D168</f>
        <v>2932558</v>
      </c>
      <c r="E167" s="55">
        <f>E168</f>
        <v>80494.88</v>
      </c>
      <c r="F167" s="88">
        <f aca="true" t="shared" si="13" ref="F167:N167">SUM(F168:F169)</f>
        <v>30.68</v>
      </c>
      <c r="G167" s="88">
        <f t="shared" si="13"/>
        <v>30.68</v>
      </c>
      <c r="H167" s="55">
        <f t="shared" si="13"/>
        <v>0</v>
      </c>
      <c r="I167" s="55">
        <f t="shared" si="13"/>
        <v>0</v>
      </c>
      <c r="J167" s="55">
        <f t="shared" si="13"/>
        <v>0.000381142254016653</v>
      </c>
      <c r="K167" s="55">
        <f t="shared" si="13"/>
        <v>0</v>
      </c>
      <c r="L167" s="88">
        <f t="shared" si="13"/>
        <v>30.68</v>
      </c>
      <c r="M167" s="55">
        <f t="shared" si="13"/>
        <v>0</v>
      </c>
      <c r="N167" s="55">
        <f t="shared" si="13"/>
        <v>0</v>
      </c>
    </row>
    <row r="168" spans="1:14" ht="93">
      <c r="A168" s="39">
        <v>59</v>
      </c>
      <c r="B168" s="125" t="s">
        <v>125</v>
      </c>
      <c r="C168" s="128" t="s">
        <v>126</v>
      </c>
      <c r="D168" s="130">
        <v>2932558</v>
      </c>
      <c r="E168" s="130">
        <f>41061.89+39432.99</f>
        <v>80494.88</v>
      </c>
      <c r="F168" s="45">
        <f>G168+H168+I168</f>
        <v>9.92</v>
      </c>
      <c r="G168" s="45">
        <v>9.92</v>
      </c>
      <c r="H168" s="40">
        <v>0</v>
      </c>
      <c r="I168" s="40">
        <v>0</v>
      </c>
      <c r="J168" s="46">
        <f>F168/E168</f>
        <v>0.0001232376518854367</v>
      </c>
      <c r="K168" s="39" t="s">
        <v>62</v>
      </c>
      <c r="L168" s="47">
        <v>9.92</v>
      </c>
      <c r="M168" s="39" t="s">
        <v>127</v>
      </c>
      <c r="N168" s="39" t="s">
        <v>48</v>
      </c>
    </row>
    <row r="169" spans="1:14" ht="93">
      <c r="A169" s="39">
        <v>60</v>
      </c>
      <c r="B169" s="127"/>
      <c r="C169" s="129"/>
      <c r="D169" s="131"/>
      <c r="E169" s="141"/>
      <c r="F169" s="41">
        <f>G169+H169+I169</f>
        <v>20.76</v>
      </c>
      <c r="G169" s="45">
        <v>20.76</v>
      </c>
      <c r="H169" s="40">
        <v>0</v>
      </c>
      <c r="I169" s="40">
        <v>0</v>
      </c>
      <c r="J169" s="46">
        <f>F169/E168</f>
        <v>0.0002579046021312163</v>
      </c>
      <c r="K169" s="39" t="s">
        <v>74</v>
      </c>
      <c r="L169" s="47">
        <v>20.76</v>
      </c>
      <c r="M169" s="39" t="s">
        <v>128</v>
      </c>
      <c r="N169" s="39" t="s">
        <v>48</v>
      </c>
    </row>
    <row r="170" spans="1:14" ht="22.5">
      <c r="A170" s="107" t="s">
        <v>6</v>
      </c>
      <c r="B170" s="108"/>
      <c r="C170" s="116"/>
      <c r="D170" s="50">
        <f aca="true" t="shared" si="14" ref="D170:I170">SUM(D171:D253)</f>
        <v>106349392.74000001</v>
      </c>
      <c r="E170" s="50">
        <f t="shared" si="14"/>
        <v>69338071.41999999</v>
      </c>
      <c r="F170" s="50">
        <f t="shared" si="14"/>
        <v>995465.5100000001</v>
      </c>
      <c r="G170" s="50">
        <f t="shared" si="14"/>
        <v>945553.9700000001</v>
      </c>
      <c r="H170" s="50">
        <f t="shared" si="14"/>
        <v>44848.619999999995</v>
      </c>
      <c r="I170" s="50">
        <f t="shared" si="14"/>
        <v>5062.919999999999</v>
      </c>
      <c r="J170" s="51">
        <f>F170/E170</f>
        <v>0.014356694520246873</v>
      </c>
      <c r="K170" s="52"/>
      <c r="L170" s="53">
        <f>SUM(L176:L253)</f>
        <v>761178.72</v>
      </c>
      <c r="M170" s="52"/>
      <c r="N170" s="52"/>
    </row>
    <row r="171" spans="1:14" ht="93">
      <c r="A171" s="162"/>
      <c r="B171" s="125" t="s">
        <v>167</v>
      </c>
      <c r="C171" s="128" t="s">
        <v>168</v>
      </c>
      <c r="D171" s="160">
        <v>10678404</v>
      </c>
      <c r="E171" s="130">
        <v>5019214.73</v>
      </c>
      <c r="F171" s="41">
        <f aca="true" t="shared" si="15" ref="F171:F177">SUM(G171:I171)</f>
        <v>1714.29</v>
      </c>
      <c r="G171" s="41">
        <v>1529.32</v>
      </c>
      <c r="H171" s="41">
        <v>184.97</v>
      </c>
      <c r="I171" s="41">
        <v>0</v>
      </c>
      <c r="J171" s="46">
        <f>F171/E171</f>
        <v>0.00034154545924358165</v>
      </c>
      <c r="K171" s="41" t="s">
        <v>169</v>
      </c>
      <c r="L171" s="44">
        <v>1714.29</v>
      </c>
      <c r="M171" s="39" t="s">
        <v>127</v>
      </c>
      <c r="N171" s="41" t="s">
        <v>170</v>
      </c>
    </row>
    <row r="172" spans="1:14" ht="93">
      <c r="A172" s="163"/>
      <c r="B172" s="127"/>
      <c r="C172" s="129"/>
      <c r="D172" s="161"/>
      <c r="E172" s="131"/>
      <c r="F172" s="41">
        <f t="shared" si="15"/>
        <v>27638.11</v>
      </c>
      <c r="G172" s="41">
        <v>24655.96</v>
      </c>
      <c r="H172" s="41">
        <v>2982.15</v>
      </c>
      <c r="I172" s="41">
        <v>0</v>
      </c>
      <c r="J172" s="46">
        <f>F172/E171</f>
        <v>0.005506460967849447</v>
      </c>
      <c r="K172" s="41" t="s">
        <v>171</v>
      </c>
      <c r="L172" s="44">
        <v>27638.11</v>
      </c>
      <c r="M172" s="39" t="s">
        <v>127</v>
      </c>
      <c r="N172" s="41" t="s">
        <v>170</v>
      </c>
    </row>
    <row r="173" spans="1:14" ht="162.75">
      <c r="A173" s="61"/>
      <c r="B173" s="125" t="s">
        <v>73</v>
      </c>
      <c r="C173" s="128" t="s">
        <v>172</v>
      </c>
      <c r="D173" s="160">
        <v>9680976.81</v>
      </c>
      <c r="E173" s="130">
        <v>3405140.96</v>
      </c>
      <c r="F173" s="41">
        <f t="shared" si="15"/>
        <v>1301.76</v>
      </c>
      <c r="G173" s="41">
        <v>1175.78</v>
      </c>
      <c r="H173" s="41">
        <v>125.98</v>
      </c>
      <c r="I173" s="41">
        <v>0</v>
      </c>
      <c r="J173" s="46">
        <f>F173/E173</f>
        <v>0.00038229254391865177</v>
      </c>
      <c r="K173" s="41" t="s">
        <v>173</v>
      </c>
      <c r="L173" s="44">
        <v>1301.76</v>
      </c>
      <c r="M173" s="39" t="s">
        <v>29</v>
      </c>
      <c r="N173" s="41" t="s">
        <v>79</v>
      </c>
    </row>
    <row r="174" spans="1:14" ht="162.75">
      <c r="A174" s="61"/>
      <c r="B174" s="139"/>
      <c r="C174" s="140"/>
      <c r="D174" s="190"/>
      <c r="E174" s="141"/>
      <c r="F174" s="41">
        <f t="shared" si="15"/>
        <v>2385.45</v>
      </c>
      <c r="G174" s="41">
        <v>2154.6</v>
      </c>
      <c r="H174" s="41">
        <v>230.85</v>
      </c>
      <c r="I174" s="41">
        <v>0</v>
      </c>
      <c r="J174" s="46">
        <f>F174/E173</f>
        <v>0.0007005436861562406</v>
      </c>
      <c r="K174" s="41" t="s">
        <v>173</v>
      </c>
      <c r="L174" s="44">
        <v>2385.45</v>
      </c>
      <c r="M174" s="39" t="s">
        <v>29</v>
      </c>
      <c r="N174" s="41" t="s">
        <v>79</v>
      </c>
    </row>
    <row r="175" spans="1:14" ht="162.75">
      <c r="A175" s="61"/>
      <c r="B175" s="127"/>
      <c r="C175" s="129"/>
      <c r="D175" s="161"/>
      <c r="E175" s="131"/>
      <c r="F175" s="41">
        <f t="shared" si="15"/>
        <v>444.6</v>
      </c>
      <c r="G175" s="41">
        <v>401.57</v>
      </c>
      <c r="H175" s="41">
        <v>43.03</v>
      </c>
      <c r="I175" s="41">
        <v>0</v>
      </c>
      <c r="J175" s="46">
        <f>F175/E173</f>
        <v>0.00013056728200761474</v>
      </c>
      <c r="K175" s="41" t="s">
        <v>173</v>
      </c>
      <c r="L175" s="44">
        <v>70.86</v>
      </c>
      <c r="M175" s="39" t="s">
        <v>174</v>
      </c>
      <c r="N175" s="41" t="s">
        <v>79</v>
      </c>
    </row>
    <row r="176" spans="1:14" ht="69.75">
      <c r="A176" s="61"/>
      <c r="B176" s="61" t="s">
        <v>175</v>
      </c>
      <c r="C176" s="113" t="s">
        <v>176</v>
      </c>
      <c r="D176" s="66">
        <v>715219.22</v>
      </c>
      <c r="E176" s="62">
        <v>584763.42</v>
      </c>
      <c r="F176" s="41">
        <f t="shared" si="15"/>
        <v>617.7700000000001</v>
      </c>
      <c r="G176" s="41">
        <v>586.32</v>
      </c>
      <c r="H176" s="41">
        <v>31.45</v>
      </c>
      <c r="I176" s="41">
        <v>0</v>
      </c>
      <c r="J176" s="46">
        <f>F176/E176</f>
        <v>0.0010564443309398527</v>
      </c>
      <c r="K176" s="41" t="s">
        <v>177</v>
      </c>
      <c r="L176" s="44">
        <v>617.7700000000001</v>
      </c>
      <c r="M176" s="39" t="s">
        <v>29</v>
      </c>
      <c r="N176" s="41" t="s">
        <v>52</v>
      </c>
    </row>
    <row r="177" spans="1:14" ht="69.75">
      <c r="A177" s="61"/>
      <c r="B177" s="125" t="s">
        <v>60</v>
      </c>
      <c r="C177" s="128" t="s">
        <v>178</v>
      </c>
      <c r="D177" s="160">
        <v>410410.26</v>
      </c>
      <c r="E177" s="130">
        <v>407914.33</v>
      </c>
      <c r="F177" s="41">
        <f t="shared" si="15"/>
        <v>2320.25</v>
      </c>
      <c r="G177" s="41">
        <v>2260.39</v>
      </c>
      <c r="H177" s="41">
        <v>59.86</v>
      </c>
      <c r="I177" s="41">
        <v>0</v>
      </c>
      <c r="J177" s="46">
        <f>F177/E177</f>
        <v>0.005688081612626847</v>
      </c>
      <c r="K177" s="41" t="s">
        <v>179</v>
      </c>
      <c r="L177" s="44">
        <v>2320.25</v>
      </c>
      <c r="M177" s="39" t="s">
        <v>29</v>
      </c>
      <c r="N177" s="41" t="s">
        <v>52</v>
      </c>
    </row>
    <row r="178" spans="1:14" ht="69.75">
      <c r="A178" s="61"/>
      <c r="B178" s="127"/>
      <c r="C178" s="129"/>
      <c r="D178" s="161"/>
      <c r="E178" s="131"/>
      <c r="F178" s="41">
        <f aca="true" t="shared" si="16" ref="F178:F205">SUM(G178:I178)</f>
        <v>175.66</v>
      </c>
      <c r="G178" s="41">
        <v>171.13</v>
      </c>
      <c r="H178" s="41">
        <v>4.53</v>
      </c>
      <c r="I178" s="41">
        <v>0</v>
      </c>
      <c r="J178" s="46">
        <f>F178/E177</f>
        <v>0.00043062963735547116</v>
      </c>
      <c r="K178" s="41" t="s">
        <v>180</v>
      </c>
      <c r="L178" s="44">
        <v>175.66</v>
      </c>
      <c r="M178" s="39" t="s">
        <v>29</v>
      </c>
      <c r="N178" s="41" t="s">
        <v>52</v>
      </c>
    </row>
    <row r="179" spans="1:14" ht="69.75">
      <c r="A179" s="61"/>
      <c r="B179" s="125" t="s">
        <v>51</v>
      </c>
      <c r="C179" s="128" t="s">
        <v>181</v>
      </c>
      <c r="D179" s="160">
        <v>234291.84</v>
      </c>
      <c r="E179" s="130">
        <v>178659.74</v>
      </c>
      <c r="F179" s="41">
        <f t="shared" si="16"/>
        <v>54074.08</v>
      </c>
      <c r="G179" s="41">
        <v>51688.46</v>
      </c>
      <c r="H179" s="41">
        <v>2385.62</v>
      </c>
      <c r="I179" s="41">
        <v>0</v>
      </c>
      <c r="J179" s="46">
        <f>F179/$E$179</f>
        <v>0.302665166757771</v>
      </c>
      <c r="K179" s="41" t="s">
        <v>212</v>
      </c>
      <c r="L179" s="44">
        <v>54074.08</v>
      </c>
      <c r="M179" s="39" t="s">
        <v>29</v>
      </c>
      <c r="N179" s="41" t="s">
        <v>52</v>
      </c>
    </row>
    <row r="180" spans="1:14" ht="69.75">
      <c r="A180" s="61"/>
      <c r="B180" s="139"/>
      <c r="C180" s="140"/>
      <c r="D180" s="190"/>
      <c r="E180" s="141"/>
      <c r="F180" s="41">
        <f t="shared" si="16"/>
        <v>248.88</v>
      </c>
      <c r="G180" s="41">
        <v>237.9</v>
      </c>
      <c r="H180" s="41">
        <v>10.98</v>
      </c>
      <c r="I180" s="41">
        <v>0</v>
      </c>
      <c r="J180" s="46">
        <f>F180/$E$179</f>
        <v>0.001393039080880785</v>
      </c>
      <c r="K180" s="41" t="s">
        <v>182</v>
      </c>
      <c r="L180" s="44">
        <v>248.88</v>
      </c>
      <c r="M180" s="39" t="s">
        <v>29</v>
      </c>
      <c r="N180" s="41" t="s">
        <v>52</v>
      </c>
    </row>
    <row r="181" spans="1:14" ht="93">
      <c r="A181" s="61"/>
      <c r="B181" s="127"/>
      <c r="C181" s="129"/>
      <c r="D181" s="161"/>
      <c r="E181" s="131"/>
      <c r="F181" s="41">
        <f t="shared" si="16"/>
        <v>1309.14</v>
      </c>
      <c r="G181" s="41">
        <v>1251.39</v>
      </c>
      <c r="H181" s="41">
        <v>57.75</v>
      </c>
      <c r="I181" s="41">
        <v>0</v>
      </c>
      <c r="J181" s="46">
        <f>F181/$E$179</f>
        <v>0.007327560199068913</v>
      </c>
      <c r="K181" s="41" t="s">
        <v>183</v>
      </c>
      <c r="L181" s="44">
        <v>1309.14</v>
      </c>
      <c r="M181" s="39" t="s">
        <v>29</v>
      </c>
      <c r="N181" s="41" t="s">
        <v>52</v>
      </c>
    </row>
    <row r="182" spans="1:14" ht="93">
      <c r="A182" s="61"/>
      <c r="B182" s="61" t="s">
        <v>184</v>
      </c>
      <c r="C182" s="113" t="s">
        <v>185</v>
      </c>
      <c r="D182" s="67">
        <v>290852.6</v>
      </c>
      <c r="E182" s="62">
        <v>133607.64</v>
      </c>
      <c r="F182" s="41">
        <f t="shared" si="16"/>
        <v>6164.64</v>
      </c>
      <c r="G182" s="41">
        <v>5954.46</v>
      </c>
      <c r="H182" s="41">
        <v>210.18</v>
      </c>
      <c r="I182" s="41">
        <v>0</v>
      </c>
      <c r="J182" s="46">
        <f>F182/E182</f>
        <v>0.046139876432216</v>
      </c>
      <c r="K182" s="41" t="s">
        <v>186</v>
      </c>
      <c r="L182" s="44">
        <v>6164.64</v>
      </c>
      <c r="M182" s="39" t="s">
        <v>29</v>
      </c>
      <c r="N182" s="41" t="s">
        <v>52</v>
      </c>
    </row>
    <row r="183" spans="1:14" ht="116.25">
      <c r="A183" s="61"/>
      <c r="B183" s="125" t="s">
        <v>26</v>
      </c>
      <c r="C183" s="128" t="s">
        <v>187</v>
      </c>
      <c r="D183" s="160">
        <v>407459.80000000005</v>
      </c>
      <c r="E183" s="130">
        <v>361961.88</v>
      </c>
      <c r="F183" s="41">
        <f t="shared" si="16"/>
        <v>23387.420000000002</v>
      </c>
      <c r="G183" s="41">
        <v>22784.24</v>
      </c>
      <c r="H183" s="41">
        <v>603.18</v>
      </c>
      <c r="I183" s="41">
        <v>0</v>
      </c>
      <c r="J183" s="46">
        <f>F183/$E$183</f>
        <v>0.06461293658879218</v>
      </c>
      <c r="K183" s="41" t="s">
        <v>188</v>
      </c>
      <c r="L183" s="44">
        <v>23387.420000000002</v>
      </c>
      <c r="M183" s="39" t="s">
        <v>29</v>
      </c>
      <c r="N183" s="41" t="s">
        <v>52</v>
      </c>
    </row>
    <row r="184" spans="1:14" ht="69.75">
      <c r="A184" s="61"/>
      <c r="B184" s="139"/>
      <c r="C184" s="140"/>
      <c r="D184" s="190"/>
      <c r="E184" s="141"/>
      <c r="F184" s="41">
        <f t="shared" si="16"/>
        <v>369.29999999999995</v>
      </c>
      <c r="G184" s="41">
        <v>359.78</v>
      </c>
      <c r="H184" s="41">
        <v>9.52</v>
      </c>
      <c r="I184" s="41">
        <v>0</v>
      </c>
      <c r="J184" s="46">
        <f>F184/$E$183</f>
        <v>0.0010202731845684965</v>
      </c>
      <c r="K184" s="41" t="s">
        <v>189</v>
      </c>
      <c r="L184" s="44">
        <v>369.29999999999995</v>
      </c>
      <c r="M184" s="39" t="s">
        <v>29</v>
      </c>
      <c r="N184" s="41" t="s">
        <v>52</v>
      </c>
    </row>
    <row r="185" spans="1:14" ht="69.75">
      <c r="A185" s="61"/>
      <c r="B185" s="139"/>
      <c r="C185" s="140"/>
      <c r="D185" s="190"/>
      <c r="E185" s="141"/>
      <c r="F185" s="41">
        <f t="shared" si="16"/>
        <v>108.17</v>
      </c>
      <c r="G185" s="41">
        <v>105.38</v>
      </c>
      <c r="H185" s="41">
        <v>2.79</v>
      </c>
      <c r="I185" s="41">
        <v>0</v>
      </c>
      <c r="J185" s="46">
        <f>F185/$E$183</f>
        <v>0.0002988436240854976</v>
      </c>
      <c r="K185" s="41" t="s">
        <v>189</v>
      </c>
      <c r="L185" s="44">
        <v>108.17</v>
      </c>
      <c r="M185" s="39" t="s">
        <v>29</v>
      </c>
      <c r="N185" s="41" t="s">
        <v>52</v>
      </c>
    </row>
    <row r="186" spans="1:14" ht="69.75">
      <c r="A186" s="61"/>
      <c r="B186" s="127"/>
      <c r="C186" s="129"/>
      <c r="D186" s="161"/>
      <c r="E186" s="131"/>
      <c r="F186" s="41">
        <f t="shared" si="16"/>
        <v>149.12</v>
      </c>
      <c r="G186" s="41">
        <v>145.27</v>
      </c>
      <c r="H186" s="41">
        <v>3.85</v>
      </c>
      <c r="I186" s="41">
        <v>0</v>
      </c>
      <c r="J186" s="46">
        <f>F186/$E$183</f>
        <v>0.0004119770844377314</v>
      </c>
      <c r="K186" s="41" t="s">
        <v>189</v>
      </c>
      <c r="L186" s="44">
        <v>149.12</v>
      </c>
      <c r="M186" s="39" t="s">
        <v>127</v>
      </c>
      <c r="N186" s="41" t="s">
        <v>52</v>
      </c>
    </row>
    <row r="187" spans="1:14" ht="93">
      <c r="A187" s="61"/>
      <c r="B187" s="61" t="s">
        <v>190</v>
      </c>
      <c r="C187" s="113" t="s">
        <v>191</v>
      </c>
      <c r="D187" s="67">
        <v>736373.98</v>
      </c>
      <c r="E187" s="62">
        <v>431840.6</v>
      </c>
      <c r="F187" s="41">
        <f t="shared" si="16"/>
        <v>21984.98</v>
      </c>
      <c r="G187" s="41">
        <v>20879.47</v>
      </c>
      <c r="H187" s="41">
        <v>1105.51</v>
      </c>
      <c r="I187" s="41">
        <v>0</v>
      </c>
      <c r="J187" s="46">
        <f>F187/E187</f>
        <v>0.0509099422333148</v>
      </c>
      <c r="K187" s="41" t="s">
        <v>192</v>
      </c>
      <c r="L187" s="44">
        <v>21984.98</v>
      </c>
      <c r="M187" s="39" t="s">
        <v>127</v>
      </c>
      <c r="N187" s="41" t="s">
        <v>52</v>
      </c>
    </row>
    <row r="188" spans="1:14" ht="93">
      <c r="A188" s="61"/>
      <c r="B188" s="125" t="s">
        <v>193</v>
      </c>
      <c r="C188" s="128" t="s">
        <v>194</v>
      </c>
      <c r="D188" s="160">
        <v>405286.4</v>
      </c>
      <c r="E188" s="130">
        <v>399085</v>
      </c>
      <c r="F188" s="41">
        <f t="shared" si="16"/>
        <v>25.5</v>
      </c>
      <c r="G188" s="41">
        <v>23.76</v>
      </c>
      <c r="H188" s="41">
        <v>1.74</v>
      </c>
      <c r="I188" s="41">
        <v>0</v>
      </c>
      <c r="J188" s="46">
        <f>F188/$E$188</f>
        <v>6.389616247165391E-05</v>
      </c>
      <c r="K188" s="41" t="s">
        <v>74</v>
      </c>
      <c r="L188" s="44">
        <v>25.5</v>
      </c>
      <c r="M188" s="39" t="s">
        <v>127</v>
      </c>
      <c r="N188" s="41" t="s">
        <v>52</v>
      </c>
    </row>
    <row r="189" spans="1:14" ht="116.25">
      <c r="A189" s="61"/>
      <c r="B189" s="139"/>
      <c r="C189" s="140"/>
      <c r="D189" s="190"/>
      <c r="E189" s="141"/>
      <c r="F189" s="41">
        <f t="shared" si="16"/>
        <v>5917.84</v>
      </c>
      <c r="G189" s="41">
        <v>5515.95</v>
      </c>
      <c r="H189" s="41">
        <v>401.89</v>
      </c>
      <c r="I189" s="41">
        <v>0</v>
      </c>
      <c r="J189" s="46">
        <f>F189/$E$188</f>
        <v>0.014828520240049112</v>
      </c>
      <c r="K189" s="41" t="s">
        <v>195</v>
      </c>
      <c r="L189" s="44">
        <v>5917.84</v>
      </c>
      <c r="M189" s="39" t="s">
        <v>127</v>
      </c>
      <c r="N189" s="41" t="s">
        <v>52</v>
      </c>
    </row>
    <row r="190" spans="1:14" ht="93">
      <c r="A190" s="61"/>
      <c r="B190" s="127"/>
      <c r="C190" s="129"/>
      <c r="D190" s="161"/>
      <c r="E190" s="131"/>
      <c r="F190" s="41">
        <f t="shared" si="16"/>
        <v>258.02</v>
      </c>
      <c r="G190" s="41">
        <v>240.51</v>
      </c>
      <c r="H190" s="41">
        <v>17.51</v>
      </c>
      <c r="I190" s="41">
        <v>0</v>
      </c>
      <c r="J190" s="46">
        <f>F190/$E$188</f>
        <v>0.0006465289349386722</v>
      </c>
      <c r="K190" s="41" t="s">
        <v>74</v>
      </c>
      <c r="L190" s="44">
        <v>258.02</v>
      </c>
      <c r="M190" s="39" t="s">
        <v>127</v>
      </c>
      <c r="N190" s="41" t="s">
        <v>52</v>
      </c>
    </row>
    <row r="191" spans="1:14" ht="93">
      <c r="A191" s="61"/>
      <c r="B191" s="125" t="s">
        <v>24</v>
      </c>
      <c r="C191" s="128" t="s">
        <v>196</v>
      </c>
      <c r="D191" s="160">
        <v>65603.06</v>
      </c>
      <c r="E191" s="130">
        <v>55950.2</v>
      </c>
      <c r="F191" s="41">
        <f t="shared" si="16"/>
        <v>3003.66</v>
      </c>
      <c r="G191" s="41">
        <v>2650.29</v>
      </c>
      <c r="H191" s="41">
        <v>353.37</v>
      </c>
      <c r="I191" s="41">
        <v>0</v>
      </c>
      <c r="J191" s="46">
        <f>F191/$E$191</f>
        <v>0.0536845265968665</v>
      </c>
      <c r="K191" s="41" t="s">
        <v>74</v>
      </c>
      <c r="L191" s="44">
        <v>3003.66</v>
      </c>
      <c r="M191" s="39" t="s">
        <v>127</v>
      </c>
      <c r="N191" s="41" t="s">
        <v>52</v>
      </c>
    </row>
    <row r="192" spans="1:14" ht="93">
      <c r="A192" s="61"/>
      <c r="B192" s="139"/>
      <c r="C192" s="140"/>
      <c r="D192" s="190"/>
      <c r="E192" s="141"/>
      <c r="F192" s="41">
        <f t="shared" si="16"/>
        <v>2905.7200000000003</v>
      </c>
      <c r="G192" s="41">
        <v>2563.88</v>
      </c>
      <c r="H192" s="41">
        <v>341.84</v>
      </c>
      <c r="I192" s="41">
        <v>0</v>
      </c>
      <c r="J192" s="46">
        <f>F192/$E$191</f>
        <v>0.051934041343909415</v>
      </c>
      <c r="K192" s="41" t="s">
        <v>74</v>
      </c>
      <c r="L192" s="44">
        <v>2905.7200000000003</v>
      </c>
      <c r="M192" s="39" t="s">
        <v>127</v>
      </c>
      <c r="N192" s="41" t="s">
        <v>52</v>
      </c>
    </row>
    <row r="193" spans="1:14" ht="69.75">
      <c r="A193" s="61"/>
      <c r="B193" s="127"/>
      <c r="C193" s="129"/>
      <c r="D193" s="161"/>
      <c r="E193" s="131"/>
      <c r="F193" s="41">
        <f t="shared" si="16"/>
        <v>73.17999999999999</v>
      </c>
      <c r="G193" s="41">
        <v>64.57</v>
      </c>
      <c r="H193" s="41">
        <v>8.61</v>
      </c>
      <c r="I193" s="41">
        <v>0</v>
      </c>
      <c r="J193" s="46">
        <f>F193/$E$191</f>
        <v>0.0013079488545170526</v>
      </c>
      <c r="K193" s="41" t="s">
        <v>28</v>
      </c>
      <c r="L193" s="44">
        <v>73.17999999999999</v>
      </c>
      <c r="M193" s="39" t="s">
        <v>127</v>
      </c>
      <c r="N193" s="41" t="s">
        <v>52</v>
      </c>
    </row>
    <row r="194" spans="1:14" ht="93">
      <c r="A194" s="61"/>
      <c r="B194" s="61" t="s">
        <v>197</v>
      </c>
      <c r="C194" s="113" t="s">
        <v>198</v>
      </c>
      <c r="D194" s="67">
        <v>86617.65</v>
      </c>
      <c r="E194" s="62">
        <v>62000.7</v>
      </c>
      <c r="F194" s="41">
        <f t="shared" si="16"/>
        <v>4971.22</v>
      </c>
      <c r="G194" s="41">
        <v>4971.22</v>
      </c>
      <c r="H194" s="41">
        <v>0</v>
      </c>
      <c r="I194" s="41">
        <v>0</v>
      </c>
      <c r="J194" s="46">
        <f>F194/E194</f>
        <v>0.08018006248316552</v>
      </c>
      <c r="K194" s="41" t="s">
        <v>74</v>
      </c>
      <c r="L194" s="44">
        <v>4971.22</v>
      </c>
      <c r="M194" s="39" t="s">
        <v>128</v>
      </c>
      <c r="N194" s="41" t="s">
        <v>52</v>
      </c>
    </row>
    <row r="195" spans="1:14" ht="93">
      <c r="A195" s="61"/>
      <c r="B195" s="61" t="s">
        <v>197</v>
      </c>
      <c r="C195" s="113" t="s">
        <v>199</v>
      </c>
      <c r="D195" s="67">
        <v>72581.39</v>
      </c>
      <c r="E195" s="62">
        <v>25362.85</v>
      </c>
      <c r="F195" s="41">
        <f t="shared" si="16"/>
        <v>2638.09</v>
      </c>
      <c r="G195" s="41">
        <v>2638.09</v>
      </c>
      <c r="H195" s="41">
        <v>0</v>
      </c>
      <c r="I195" s="41">
        <v>0</v>
      </c>
      <c r="J195" s="46">
        <f>F195/E195</f>
        <v>0.10401394165087915</v>
      </c>
      <c r="K195" s="41" t="s">
        <v>74</v>
      </c>
      <c r="L195" s="44">
        <v>2638.09</v>
      </c>
      <c r="M195" s="39" t="s">
        <v>128</v>
      </c>
      <c r="N195" s="41" t="s">
        <v>52</v>
      </c>
    </row>
    <row r="196" spans="1:14" ht="116.25">
      <c r="A196" s="61"/>
      <c r="B196" s="61" t="s">
        <v>200</v>
      </c>
      <c r="C196" s="113" t="s">
        <v>201</v>
      </c>
      <c r="D196" s="67">
        <v>34825.34</v>
      </c>
      <c r="E196" s="62">
        <v>0</v>
      </c>
      <c r="F196" s="41">
        <f t="shared" si="16"/>
        <v>3336.08</v>
      </c>
      <c r="G196" s="41">
        <v>3336.08</v>
      </c>
      <c r="H196" s="41">
        <v>0</v>
      </c>
      <c r="I196" s="41">
        <v>0</v>
      </c>
      <c r="J196" s="46">
        <v>0</v>
      </c>
      <c r="K196" s="41" t="s">
        <v>202</v>
      </c>
      <c r="L196" s="44">
        <v>0</v>
      </c>
      <c r="M196" s="39" t="s">
        <v>203</v>
      </c>
      <c r="N196" s="41" t="s">
        <v>52</v>
      </c>
    </row>
    <row r="197" spans="1:14" ht="93">
      <c r="A197" s="61"/>
      <c r="B197" s="125" t="s">
        <v>84</v>
      </c>
      <c r="C197" s="128" t="s">
        <v>204</v>
      </c>
      <c r="D197" s="160">
        <v>57820.65</v>
      </c>
      <c r="E197" s="130">
        <v>43734.18</v>
      </c>
      <c r="F197" s="41">
        <f t="shared" si="16"/>
        <v>4703.37</v>
      </c>
      <c r="G197" s="41">
        <v>4703.37</v>
      </c>
      <c r="H197" s="41">
        <v>0</v>
      </c>
      <c r="I197" s="41">
        <v>0</v>
      </c>
      <c r="J197" s="46">
        <f>F197/$E$197</f>
        <v>0.10754448808689222</v>
      </c>
      <c r="K197" s="41" t="s">
        <v>74</v>
      </c>
      <c r="L197" s="44">
        <v>4703.37</v>
      </c>
      <c r="M197" s="39" t="s">
        <v>128</v>
      </c>
      <c r="N197" s="41" t="s">
        <v>52</v>
      </c>
    </row>
    <row r="198" spans="1:14" ht="162.75">
      <c r="A198" s="61"/>
      <c r="B198" s="139"/>
      <c r="C198" s="140"/>
      <c r="D198" s="190"/>
      <c r="E198" s="141"/>
      <c r="F198" s="41">
        <f t="shared" si="16"/>
        <v>4645.58</v>
      </c>
      <c r="G198" s="41">
        <v>4645.58</v>
      </c>
      <c r="H198" s="41">
        <v>0</v>
      </c>
      <c r="I198" s="41">
        <v>0</v>
      </c>
      <c r="J198" s="46">
        <f>F198/$E$197</f>
        <v>0.10622309598579417</v>
      </c>
      <c r="K198" s="41" t="s">
        <v>205</v>
      </c>
      <c r="L198" s="44">
        <v>4645.58</v>
      </c>
      <c r="M198" s="39" t="s">
        <v>128</v>
      </c>
      <c r="N198" s="41" t="s">
        <v>52</v>
      </c>
    </row>
    <row r="199" spans="1:14" ht="69.75">
      <c r="A199" s="61"/>
      <c r="B199" s="139"/>
      <c r="C199" s="140"/>
      <c r="D199" s="190"/>
      <c r="E199" s="141"/>
      <c r="F199" s="41">
        <f t="shared" si="16"/>
        <v>328.55</v>
      </c>
      <c r="G199" s="41">
        <v>328.55</v>
      </c>
      <c r="H199" s="41">
        <v>0</v>
      </c>
      <c r="I199" s="41">
        <v>0</v>
      </c>
      <c r="J199" s="46">
        <f>F199/$E$197</f>
        <v>0.007512430780684582</v>
      </c>
      <c r="K199" s="41" t="s">
        <v>206</v>
      </c>
      <c r="L199" s="44">
        <v>328.55</v>
      </c>
      <c r="M199" s="39" t="s">
        <v>128</v>
      </c>
      <c r="N199" s="41" t="s">
        <v>52</v>
      </c>
    </row>
    <row r="200" spans="1:14" ht="69.75">
      <c r="A200" s="61"/>
      <c r="B200" s="139"/>
      <c r="C200" s="140"/>
      <c r="D200" s="190"/>
      <c r="E200" s="141"/>
      <c r="F200" s="41">
        <f t="shared" si="16"/>
        <v>1052.1</v>
      </c>
      <c r="G200" s="41">
        <v>1052.1</v>
      </c>
      <c r="H200" s="41">
        <v>0</v>
      </c>
      <c r="I200" s="41">
        <v>0</v>
      </c>
      <c r="J200" s="46">
        <f>F200/$E$197</f>
        <v>0.02405669890232308</v>
      </c>
      <c r="K200" s="41" t="s">
        <v>206</v>
      </c>
      <c r="L200" s="44">
        <v>1052.1</v>
      </c>
      <c r="M200" s="39" t="s">
        <v>128</v>
      </c>
      <c r="N200" s="41" t="s">
        <v>52</v>
      </c>
    </row>
    <row r="201" spans="1:14" ht="116.25">
      <c r="A201" s="61"/>
      <c r="B201" s="127"/>
      <c r="C201" s="129"/>
      <c r="D201" s="161"/>
      <c r="E201" s="131"/>
      <c r="F201" s="41">
        <f t="shared" si="16"/>
        <v>335.58</v>
      </c>
      <c r="G201" s="41">
        <v>335.58</v>
      </c>
      <c r="H201" s="41">
        <v>0</v>
      </c>
      <c r="I201" s="41">
        <v>0</v>
      </c>
      <c r="J201" s="46">
        <f>F201/$E$197</f>
        <v>0.007673174619942571</v>
      </c>
      <c r="K201" s="41" t="s">
        <v>207</v>
      </c>
      <c r="L201" s="44">
        <v>335.58</v>
      </c>
      <c r="M201" s="39" t="s">
        <v>128</v>
      </c>
      <c r="N201" s="41" t="s">
        <v>52</v>
      </c>
    </row>
    <row r="202" spans="1:14" ht="139.5">
      <c r="A202" s="61"/>
      <c r="B202" s="125" t="s">
        <v>208</v>
      </c>
      <c r="C202" s="128" t="s">
        <v>209</v>
      </c>
      <c r="D202" s="160">
        <v>64659.14</v>
      </c>
      <c r="E202" s="130">
        <v>39499.06</v>
      </c>
      <c r="F202" s="41">
        <f t="shared" si="16"/>
        <v>1374.91</v>
      </c>
      <c r="G202" s="41">
        <v>1288.91</v>
      </c>
      <c r="H202" s="41">
        <v>86</v>
      </c>
      <c r="I202" s="41">
        <v>0</v>
      </c>
      <c r="J202" s="46">
        <f>F202/$E$202</f>
        <v>0.034808676459642335</v>
      </c>
      <c r="K202" s="41" t="s">
        <v>210</v>
      </c>
      <c r="L202" s="44">
        <v>1374.91</v>
      </c>
      <c r="M202" s="39" t="s">
        <v>128</v>
      </c>
      <c r="N202" s="41" t="s">
        <v>52</v>
      </c>
    </row>
    <row r="203" spans="1:14" ht="139.5">
      <c r="A203" s="61"/>
      <c r="B203" s="139"/>
      <c r="C203" s="140"/>
      <c r="D203" s="190"/>
      <c r="E203" s="141"/>
      <c r="F203" s="41">
        <f t="shared" si="16"/>
        <v>1987.46</v>
      </c>
      <c r="G203" s="41">
        <v>1863.15</v>
      </c>
      <c r="H203" s="41">
        <v>124.31</v>
      </c>
      <c r="I203" s="41">
        <v>0</v>
      </c>
      <c r="J203" s="46">
        <f>F203/$E$202</f>
        <v>0.05031664044663342</v>
      </c>
      <c r="K203" s="41" t="s">
        <v>211</v>
      </c>
      <c r="L203" s="44">
        <v>1987.46</v>
      </c>
      <c r="M203" s="39" t="s">
        <v>128</v>
      </c>
      <c r="N203" s="41" t="s">
        <v>52</v>
      </c>
    </row>
    <row r="204" spans="1:14" ht="139.5">
      <c r="A204" s="61"/>
      <c r="B204" s="139"/>
      <c r="C204" s="140"/>
      <c r="D204" s="190"/>
      <c r="E204" s="141"/>
      <c r="F204" s="41">
        <f t="shared" si="16"/>
        <v>297.67</v>
      </c>
      <c r="G204" s="41">
        <v>279.06</v>
      </c>
      <c r="H204" s="41">
        <v>18.61</v>
      </c>
      <c r="I204" s="41">
        <v>0</v>
      </c>
      <c r="J204" s="46">
        <f>F204/$E$202</f>
        <v>0.007536128707873049</v>
      </c>
      <c r="K204" s="41" t="s">
        <v>211</v>
      </c>
      <c r="L204" s="44">
        <v>297.67</v>
      </c>
      <c r="M204" s="39" t="s">
        <v>128</v>
      </c>
      <c r="N204" s="41" t="s">
        <v>52</v>
      </c>
    </row>
    <row r="205" spans="1:14" ht="69.75">
      <c r="A205" s="61"/>
      <c r="B205" s="127"/>
      <c r="C205" s="129"/>
      <c r="D205" s="161"/>
      <c r="E205" s="131"/>
      <c r="F205" s="41">
        <f t="shared" si="16"/>
        <v>21500.02</v>
      </c>
      <c r="G205" s="41">
        <v>20155.24</v>
      </c>
      <c r="H205" s="41">
        <v>1344.78</v>
      </c>
      <c r="I205" s="41">
        <v>0</v>
      </c>
      <c r="J205" s="46">
        <f>F205/$E$202</f>
        <v>0.5443172571701707</v>
      </c>
      <c r="K205" s="41" t="s">
        <v>28</v>
      </c>
      <c r="L205" s="44">
        <v>21500.02</v>
      </c>
      <c r="M205" s="39" t="s">
        <v>128</v>
      </c>
      <c r="N205" s="41" t="s">
        <v>52</v>
      </c>
    </row>
    <row r="206" spans="1:14" ht="46.5">
      <c r="A206" s="125"/>
      <c r="B206" s="125" t="s">
        <v>402</v>
      </c>
      <c r="C206" s="128" t="s">
        <v>403</v>
      </c>
      <c r="D206" s="160">
        <v>173283.26</v>
      </c>
      <c r="E206" s="130">
        <v>5142.5</v>
      </c>
      <c r="F206" s="41">
        <f>G206+H206+I206</f>
        <v>4463.6900000000005</v>
      </c>
      <c r="G206" s="41">
        <v>4309.42</v>
      </c>
      <c r="H206" s="41">
        <v>154.27</v>
      </c>
      <c r="I206" s="41">
        <v>0</v>
      </c>
      <c r="J206" s="46">
        <f>F206/E206</f>
        <v>0.8680000000000001</v>
      </c>
      <c r="K206" s="41" t="s">
        <v>28</v>
      </c>
      <c r="L206" s="44">
        <v>5142.5</v>
      </c>
      <c r="M206" s="39" t="s">
        <v>50</v>
      </c>
      <c r="N206" s="134" t="s">
        <v>49</v>
      </c>
    </row>
    <row r="207" spans="1:14" ht="46.5">
      <c r="A207" s="126"/>
      <c r="B207" s="126"/>
      <c r="C207" s="146"/>
      <c r="D207" s="191"/>
      <c r="E207" s="126"/>
      <c r="F207" s="41">
        <f>G207+H207+I207</f>
        <v>30081.97</v>
      </c>
      <c r="G207" s="41">
        <v>29041.13</v>
      </c>
      <c r="H207" s="41">
        <v>1040.84</v>
      </c>
      <c r="I207" s="41">
        <v>0</v>
      </c>
      <c r="J207" s="46">
        <f>F207/E206</f>
        <v>5.849678172095285</v>
      </c>
      <c r="K207" s="41" t="s">
        <v>28</v>
      </c>
      <c r="L207" s="44">
        <v>34656.65</v>
      </c>
      <c r="M207" s="39" t="s">
        <v>401</v>
      </c>
      <c r="N207" s="126"/>
    </row>
    <row r="208" spans="1:14" ht="69.75">
      <c r="A208" s="78"/>
      <c r="B208" s="61" t="s">
        <v>405</v>
      </c>
      <c r="C208" s="113" t="s">
        <v>404</v>
      </c>
      <c r="D208" s="77">
        <v>50229401.88</v>
      </c>
      <c r="E208" s="62">
        <v>34986794.8</v>
      </c>
      <c r="F208" s="41">
        <f>G208+H208+I208</f>
        <v>120115</v>
      </c>
      <c r="G208" s="41">
        <v>102097.75</v>
      </c>
      <c r="H208" s="41">
        <v>18017.25</v>
      </c>
      <c r="I208" s="41">
        <v>0</v>
      </c>
      <c r="J208" s="46">
        <f>F208/E208</f>
        <v>0.003433152441846431</v>
      </c>
      <c r="K208" s="41" t="s">
        <v>377</v>
      </c>
      <c r="L208" s="44">
        <f>F208</f>
        <v>120115</v>
      </c>
      <c r="M208" s="39" t="s">
        <v>40</v>
      </c>
      <c r="N208" s="41" t="s">
        <v>27</v>
      </c>
    </row>
    <row r="209" spans="1:14" ht="93">
      <c r="A209" s="162"/>
      <c r="B209" s="125" t="s">
        <v>132</v>
      </c>
      <c r="C209" s="128" t="s">
        <v>133</v>
      </c>
      <c r="D209" s="130">
        <v>1967851</v>
      </c>
      <c r="E209" s="130">
        <v>913598.19</v>
      </c>
      <c r="F209" s="41">
        <v>16700.81</v>
      </c>
      <c r="G209" s="41">
        <v>14362.69</v>
      </c>
      <c r="H209" s="41">
        <v>2338.12</v>
      </c>
      <c r="I209" s="42">
        <v>0</v>
      </c>
      <c r="J209" s="46">
        <f>F209/E209</f>
        <v>0.01828025731968668</v>
      </c>
      <c r="K209" s="41" t="s">
        <v>74</v>
      </c>
      <c r="L209" s="41">
        <v>0</v>
      </c>
      <c r="M209" s="60" t="s">
        <v>40</v>
      </c>
      <c r="N209" s="41" t="s">
        <v>22</v>
      </c>
    </row>
    <row r="210" spans="1:14" ht="93">
      <c r="A210" s="163"/>
      <c r="B210" s="127"/>
      <c r="C210" s="129"/>
      <c r="D210" s="131"/>
      <c r="E210" s="131"/>
      <c r="F210" s="41">
        <v>3874.81</v>
      </c>
      <c r="G210" s="41">
        <v>3332.33</v>
      </c>
      <c r="H210" s="41">
        <v>542.48</v>
      </c>
      <c r="I210" s="42">
        <v>0</v>
      </c>
      <c r="J210" s="46">
        <f>F210/E209</f>
        <v>0.004241262780960632</v>
      </c>
      <c r="K210" s="41" t="s">
        <v>74</v>
      </c>
      <c r="L210" s="44">
        <v>3874.81</v>
      </c>
      <c r="M210" s="60" t="s">
        <v>29</v>
      </c>
      <c r="N210" s="41" t="s">
        <v>22</v>
      </c>
    </row>
    <row r="211" spans="1:14" ht="93">
      <c r="A211" s="162"/>
      <c r="B211" s="125" t="s">
        <v>134</v>
      </c>
      <c r="C211" s="128" t="s">
        <v>135</v>
      </c>
      <c r="D211" s="130">
        <v>1117571</v>
      </c>
      <c r="E211" s="130">
        <v>906010.42</v>
      </c>
      <c r="F211" s="41">
        <v>5149.86</v>
      </c>
      <c r="G211" s="41">
        <v>4428.87</v>
      </c>
      <c r="H211" s="42">
        <v>0</v>
      </c>
      <c r="I211" s="42">
        <v>720.99</v>
      </c>
      <c r="J211" s="46">
        <f>F211/E211</f>
        <v>0.005684106811928278</v>
      </c>
      <c r="K211" s="41" t="s">
        <v>74</v>
      </c>
      <c r="L211" s="44">
        <v>5149.86</v>
      </c>
      <c r="M211" s="60" t="s">
        <v>29</v>
      </c>
      <c r="N211" s="41" t="s">
        <v>22</v>
      </c>
    </row>
    <row r="212" spans="1:14" ht="93">
      <c r="A212" s="163"/>
      <c r="B212" s="127"/>
      <c r="C212" s="129"/>
      <c r="D212" s="131"/>
      <c r="E212" s="131"/>
      <c r="F212" s="41">
        <v>5838.84</v>
      </c>
      <c r="G212" s="41">
        <v>5021.4</v>
      </c>
      <c r="H212" s="42">
        <v>0</v>
      </c>
      <c r="I212" s="42">
        <v>817.44</v>
      </c>
      <c r="J212" s="46">
        <f>F212/E211</f>
        <v>0.006444561642017318</v>
      </c>
      <c r="K212" s="41" t="s">
        <v>74</v>
      </c>
      <c r="L212" s="44">
        <v>5838.84</v>
      </c>
      <c r="M212" s="60" t="s">
        <v>29</v>
      </c>
      <c r="N212" s="41" t="s">
        <v>22</v>
      </c>
    </row>
    <row r="213" spans="1:14" ht="116.25">
      <c r="A213" s="57"/>
      <c r="B213" s="58" t="s">
        <v>67</v>
      </c>
      <c r="C213" s="112" t="s">
        <v>68</v>
      </c>
      <c r="D213" s="40">
        <v>957918</v>
      </c>
      <c r="E213" s="40">
        <v>764429.7599999999</v>
      </c>
      <c r="F213" s="41">
        <v>1100.22</v>
      </c>
      <c r="G213" s="41">
        <v>946.18</v>
      </c>
      <c r="H213" s="41">
        <v>154.04</v>
      </c>
      <c r="I213" s="42">
        <v>0</v>
      </c>
      <c r="J213" s="46">
        <f>F213/E213</f>
        <v>0.001439268926421703</v>
      </c>
      <c r="K213" s="41" t="s">
        <v>28</v>
      </c>
      <c r="L213" s="44">
        <v>1100.22</v>
      </c>
      <c r="M213" s="60" t="s">
        <v>29</v>
      </c>
      <c r="N213" s="41" t="s">
        <v>22</v>
      </c>
    </row>
    <row r="214" spans="1:14" ht="93">
      <c r="A214" s="162"/>
      <c r="B214" s="125" t="s">
        <v>132</v>
      </c>
      <c r="C214" s="128" t="s">
        <v>136</v>
      </c>
      <c r="D214" s="130">
        <v>1967851</v>
      </c>
      <c r="E214" s="130">
        <v>984693.37</v>
      </c>
      <c r="F214" s="41">
        <v>1943.7399999999998</v>
      </c>
      <c r="G214" s="41">
        <v>1671.61</v>
      </c>
      <c r="H214" s="41">
        <v>272.13</v>
      </c>
      <c r="I214" s="42">
        <v>0</v>
      </c>
      <c r="J214" s="46">
        <f>F214/E214</f>
        <v>0.0019739545925855067</v>
      </c>
      <c r="K214" s="41" t="s">
        <v>62</v>
      </c>
      <c r="L214" s="41">
        <v>0</v>
      </c>
      <c r="M214" s="60" t="s">
        <v>40</v>
      </c>
      <c r="N214" s="41" t="s">
        <v>22</v>
      </c>
    </row>
    <row r="215" spans="1:14" ht="93">
      <c r="A215" s="163"/>
      <c r="B215" s="127"/>
      <c r="C215" s="129"/>
      <c r="D215" s="131"/>
      <c r="E215" s="131"/>
      <c r="F215" s="41">
        <v>429.36</v>
      </c>
      <c r="G215" s="41">
        <v>369.24</v>
      </c>
      <c r="H215" s="41">
        <v>60.12</v>
      </c>
      <c r="I215" s="42"/>
      <c r="J215" s="46">
        <f>F215/E214</f>
        <v>0.0004360342143869619</v>
      </c>
      <c r="K215" s="41" t="s">
        <v>74</v>
      </c>
      <c r="L215" s="44">
        <v>429.36</v>
      </c>
      <c r="M215" s="60" t="s">
        <v>29</v>
      </c>
      <c r="N215" s="41" t="s">
        <v>22</v>
      </c>
    </row>
    <row r="216" spans="1:14" ht="139.5">
      <c r="A216" s="57"/>
      <c r="B216" s="58" t="s">
        <v>114</v>
      </c>
      <c r="C216" s="112" t="s">
        <v>137</v>
      </c>
      <c r="D216" s="40">
        <v>1178224</v>
      </c>
      <c r="E216" s="40">
        <v>1053898.26</v>
      </c>
      <c r="F216" s="41">
        <v>13675.9</v>
      </c>
      <c r="G216" s="41">
        <v>11624.51</v>
      </c>
      <c r="H216" s="41">
        <v>980.56</v>
      </c>
      <c r="I216" s="42">
        <v>1070.83</v>
      </c>
      <c r="J216" s="46">
        <f>F216/E216</f>
        <v>0.012976489779952763</v>
      </c>
      <c r="K216" s="41" t="s">
        <v>74</v>
      </c>
      <c r="L216" s="44">
        <v>13675.9</v>
      </c>
      <c r="M216" s="60" t="s">
        <v>29</v>
      </c>
      <c r="N216" s="41" t="s">
        <v>22</v>
      </c>
    </row>
    <row r="217" spans="1:14" ht="93">
      <c r="A217" s="57"/>
      <c r="B217" s="58" t="s">
        <v>59</v>
      </c>
      <c r="C217" s="112" t="s">
        <v>77</v>
      </c>
      <c r="D217" s="40">
        <v>6789521</v>
      </c>
      <c r="E217" s="40">
        <v>4382640.500000001</v>
      </c>
      <c r="F217" s="41">
        <v>9604.77</v>
      </c>
      <c r="G217" s="41">
        <v>8164.05</v>
      </c>
      <c r="H217" s="41">
        <v>688.66</v>
      </c>
      <c r="I217" s="42">
        <v>752.06</v>
      </c>
      <c r="J217" s="46">
        <f>F217/E217</f>
        <v>0.0021915486793863195</v>
      </c>
      <c r="K217" s="41" t="s">
        <v>74</v>
      </c>
      <c r="L217" s="44">
        <v>9604.77</v>
      </c>
      <c r="M217" s="60" t="s">
        <v>29</v>
      </c>
      <c r="N217" s="41" t="s">
        <v>22</v>
      </c>
    </row>
    <row r="218" spans="1:14" ht="162.75">
      <c r="A218" s="57"/>
      <c r="B218" s="58" t="s">
        <v>69</v>
      </c>
      <c r="C218" s="112" t="s">
        <v>70</v>
      </c>
      <c r="D218" s="40">
        <v>1149869</v>
      </c>
      <c r="E218" s="40">
        <v>1048756.9100000001</v>
      </c>
      <c r="F218" s="41">
        <v>13624.39</v>
      </c>
      <c r="G218" s="41">
        <v>11580.73</v>
      </c>
      <c r="H218" s="41">
        <v>976.86</v>
      </c>
      <c r="I218" s="42">
        <v>1066.8</v>
      </c>
      <c r="J218" s="46">
        <f>F218/E218</f>
        <v>0.0129909894944101</v>
      </c>
      <c r="K218" s="41" t="s">
        <v>74</v>
      </c>
      <c r="L218" s="44">
        <v>13624.39</v>
      </c>
      <c r="M218" s="60" t="s">
        <v>29</v>
      </c>
      <c r="N218" s="41" t="s">
        <v>22</v>
      </c>
    </row>
    <row r="219" spans="1:14" ht="93">
      <c r="A219" s="162"/>
      <c r="B219" s="125" t="s">
        <v>138</v>
      </c>
      <c r="C219" s="128" t="s">
        <v>139</v>
      </c>
      <c r="D219" s="130">
        <v>241638</v>
      </c>
      <c r="E219" s="130">
        <v>215802.43999999997</v>
      </c>
      <c r="F219" s="41">
        <v>3946.53</v>
      </c>
      <c r="G219" s="41">
        <v>3354.55</v>
      </c>
      <c r="H219" s="41">
        <v>282.96</v>
      </c>
      <c r="I219" s="42">
        <v>309.02</v>
      </c>
      <c r="J219" s="46">
        <f>F219/E219</f>
        <v>0.01828769869330486</v>
      </c>
      <c r="K219" s="41" t="s">
        <v>74</v>
      </c>
      <c r="L219" s="44">
        <v>3946.53</v>
      </c>
      <c r="M219" s="60" t="s">
        <v>29</v>
      </c>
      <c r="N219" s="41" t="s">
        <v>22</v>
      </c>
    </row>
    <row r="220" spans="1:14" ht="93">
      <c r="A220" s="170"/>
      <c r="B220" s="139"/>
      <c r="C220" s="140"/>
      <c r="D220" s="141"/>
      <c r="E220" s="141"/>
      <c r="F220" s="41">
        <v>214.71999999999997</v>
      </c>
      <c r="G220" s="41">
        <v>182.51</v>
      </c>
      <c r="H220" s="41">
        <v>15.39</v>
      </c>
      <c r="I220" s="42">
        <v>16.82</v>
      </c>
      <c r="J220" s="46">
        <f>F220/E219</f>
        <v>0.0009949841160276037</v>
      </c>
      <c r="K220" s="41" t="s">
        <v>74</v>
      </c>
      <c r="L220" s="41">
        <v>0</v>
      </c>
      <c r="M220" s="60" t="s">
        <v>40</v>
      </c>
      <c r="N220" s="41" t="s">
        <v>22</v>
      </c>
    </row>
    <row r="221" spans="1:14" ht="93">
      <c r="A221" s="170"/>
      <c r="B221" s="139"/>
      <c r="C221" s="140"/>
      <c r="D221" s="141"/>
      <c r="E221" s="141"/>
      <c r="F221" s="41">
        <v>593.6500000000001</v>
      </c>
      <c r="G221" s="41">
        <v>504.6</v>
      </c>
      <c r="H221" s="41">
        <v>42.56</v>
      </c>
      <c r="I221" s="42">
        <v>46.49</v>
      </c>
      <c r="J221" s="46">
        <f>F221/E219</f>
        <v>0.0027508956803268775</v>
      </c>
      <c r="K221" s="41" t="s">
        <v>74</v>
      </c>
      <c r="L221" s="44">
        <v>593.6500000000001</v>
      </c>
      <c r="M221" s="60" t="s">
        <v>29</v>
      </c>
      <c r="N221" s="41" t="s">
        <v>22</v>
      </c>
    </row>
    <row r="222" spans="1:14" ht="93">
      <c r="A222" s="163"/>
      <c r="B222" s="127"/>
      <c r="C222" s="129"/>
      <c r="D222" s="131"/>
      <c r="E222" s="131"/>
      <c r="F222" s="41">
        <v>3352.06</v>
      </c>
      <c r="G222" s="41">
        <v>2849.25</v>
      </c>
      <c r="H222" s="41">
        <v>240.34</v>
      </c>
      <c r="I222" s="42">
        <v>262.47</v>
      </c>
      <c r="J222" s="46">
        <f>F222/E219</f>
        <v>0.015533003241297923</v>
      </c>
      <c r="K222" s="41" t="s">
        <v>74</v>
      </c>
      <c r="L222" s="44">
        <v>3352.06</v>
      </c>
      <c r="M222" s="60" t="s">
        <v>29</v>
      </c>
      <c r="N222" s="41" t="s">
        <v>22</v>
      </c>
    </row>
    <row r="223" spans="1:14" ht="93">
      <c r="A223" s="57"/>
      <c r="B223" s="125" t="s">
        <v>140</v>
      </c>
      <c r="C223" s="128" t="s">
        <v>141</v>
      </c>
      <c r="D223" s="130">
        <v>688670</v>
      </c>
      <c r="E223" s="130">
        <v>641868.69</v>
      </c>
      <c r="F223" s="41">
        <v>226.73</v>
      </c>
      <c r="G223" s="41">
        <v>192.72</v>
      </c>
      <c r="H223" s="41">
        <v>34.01</v>
      </c>
      <c r="I223" s="42">
        <v>0</v>
      </c>
      <c r="J223" s="46">
        <f aca="true" t="shared" si="17" ref="J223:J253">F223/E223</f>
        <v>0.00035323424172629454</v>
      </c>
      <c r="K223" s="41" t="s">
        <v>62</v>
      </c>
      <c r="L223" s="44">
        <v>226.73</v>
      </c>
      <c r="M223" s="60" t="s">
        <v>29</v>
      </c>
      <c r="N223" s="41" t="s">
        <v>22</v>
      </c>
    </row>
    <row r="224" spans="1:14" ht="93">
      <c r="A224" s="57"/>
      <c r="B224" s="139"/>
      <c r="C224" s="140"/>
      <c r="D224" s="141"/>
      <c r="E224" s="141"/>
      <c r="F224" s="41">
        <v>799.97</v>
      </c>
      <c r="G224" s="41">
        <v>679.97</v>
      </c>
      <c r="H224" s="41">
        <v>120</v>
      </c>
      <c r="I224" s="42">
        <v>0</v>
      </c>
      <c r="J224" s="46">
        <f>F224/E223</f>
        <v>0.0012463141020323022</v>
      </c>
      <c r="K224" s="41" t="s">
        <v>74</v>
      </c>
      <c r="L224" s="41">
        <v>799.97</v>
      </c>
      <c r="M224" s="60" t="s">
        <v>29</v>
      </c>
      <c r="N224" s="41" t="s">
        <v>22</v>
      </c>
    </row>
    <row r="225" spans="1:14" ht="93">
      <c r="A225" s="57"/>
      <c r="B225" s="127"/>
      <c r="C225" s="129"/>
      <c r="D225" s="131"/>
      <c r="E225" s="131"/>
      <c r="F225" s="41">
        <v>9232.23</v>
      </c>
      <c r="G225" s="41">
        <v>7847.39</v>
      </c>
      <c r="H225" s="41">
        <v>1384.84</v>
      </c>
      <c r="I225" s="42">
        <v>0</v>
      </c>
      <c r="J225" s="46">
        <f>F225/E223</f>
        <v>0.014383362428848181</v>
      </c>
      <c r="K225" s="41" t="s">
        <v>74</v>
      </c>
      <c r="L225" s="41">
        <v>9232.23</v>
      </c>
      <c r="M225" s="60" t="s">
        <v>29</v>
      </c>
      <c r="N225" s="41" t="s">
        <v>22</v>
      </c>
    </row>
    <row r="226" spans="1:14" ht="69.75">
      <c r="A226" s="57"/>
      <c r="B226" s="58" t="s">
        <v>142</v>
      </c>
      <c r="C226" s="112" t="s">
        <v>143</v>
      </c>
      <c r="D226" s="40">
        <v>331594</v>
      </c>
      <c r="E226" s="40">
        <v>331090.71</v>
      </c>
      <c r="F226" s="41">
        <v>35.2</v>
      </c>
      <c r="G226" s="41">
        <v>34</v>
      </c>
      <c r="H226" s="41">
        <v>1.2</v>
      </c>
      <c r="I226" s="42">
        <v>0</v>
      </c>
      <c r="J226" s="46">
        <f t="shared" si="17"/>
        <v>0.00010631527535157963</v>
      </c>
      <c r="K226" s="41" t="s">
        <v>28</v>
      </c>
      <c r="L226" s="44">
        <v>35.2</v>
      </c>
      <c r="M226" s="60" t="s">
        <v>29</v>
      </c>
      <c r="N226" s="41" t="s">
        <v>22</v>
      </c>
    </row>
    <row r="227" spans="1:14" ht="116.25">
      <c r="A227" s="57"/>
      <c r="B227" s="58" t="s">
        <v>71</v>
      </c>
      <c r="C227" s="112" t="s">
        <v>72</v>
      </c>
      <c r="D227" s="40">
        <v>5454851</v>
      </c>
      <c r="E227" s="40">
        <v>4238738.16</v>
      </c>
      <c r="F227" s="44">
        <v>20816.96</v>
      </c>
      <c r="G227" s="41">
        <v>20107.3</v>
      </c>
      <c r="H227" s="41">
        <v>709.66</v>
      </c>
      <c r="I227" s="42">
        <v>0</v>
      </c>
      <c r="J227" s="46">
        <f t="shared" si="17"/>
        <v>0.004911121945782091</v>
      </c>
      <c r="K227" s="41" t="s">
        <v>74</v>
      </c>
      <c r="L227" s="44">
        <v>0</v>
      </c>
      <c r="M227" s="60" t="s">
        <v>40</v>
      </c>
      <c r="N227" s="41" t="s">
        <v>22</v>
      </c>
    </row>
    <row r="228" spans="1:14" ht="116.25">
      <c r="A228" s="57"/>
      <c r="B228" s="58" t="s">
        <v>144</v>
      </c>
      <c r="C228" s="112" t="s">
        <v>145</v>
      </c>
      <c r="D228" s="40">
        <v>885481</v>
      </c>
      <c r="E228" s="40">
        <v>88777.05</v>
      </c>
      <c r="F228" s="41">
        <v>228.95000000000002</v>
      </c>
      <c r="G228" s="41">
        <v>213.86</v>
      </c>
      <c r="H228" s="41">
        <v>15.09</v>
      </c>
      <c r="I228" s="42">
        <v>0</v>
      </c>
      <c r="J228" s="46">
        <f t="shared" si="17"/>
        <v>0.0025789322803584937</v>
      </c>
      <c r="K228" s="41" t="s">
        <v>62</v>
      </c>
      <c r="L228" s="44">
        <v>228.95</v>
      </c>
      <c r="M228" s="60" t="s">
        <v>50</v>
      </c>
      <c r="N228" s="41" t="s">
        <v>22</v>
      </c>
    </row>
    <row r="229" spans="1:14" ht="93">
      <c r="A229" s="57"/>
      <c r="B229" s="58" t="s">
        <v>146</v>
      </c>
      <c r="C229" s="112" t="s">
        <v>147</v>
      </c>
      <c r="D229" s="40">
        <v>1054206</v>
      </c>
      <c r="E229" s="40">
        <v>889138.22</v>
      </c>
      <c r="F229" s="41">
        <v>2515.03</v>
      </c>
      <c r="G229" s="41">
        <v>2515.03</v>
      </c>
      <c r="H229" s="41">
        <v>0</v>
      </c>
      <c r="I229" s="42">
        <v>0</v>
      </c>
      <c r="J229" s="46">
        <f t="shared" si="17"/>
        <v>0.0028286153304713413</v>
      </c>
      <c r="K229" s="41" t="s">
        <v>74</v>
      </c>
      <c r="L229" s="44">
        <v>2515.03</v>
      </c>
      <c r="M229" s="60" t="s">
        <v>29</v>
      </c>
      <c r="N229" s="41" t="s">
        <v>22</v>
      </c>
    </row>
    <row r="230" spans="1:14" ht="116.25">
      <c r="A230" s="59"/>
      <c r="B230" s="39" t="s">
        <v>148</v>
      </c>
      <c r="C230" s="111" t="s">
        <v>149</v>
      </c>
      <c r="D230" s="42">
        <v>92900</v>
      </c>
      <c r="E230" s="42">
        <v>82937.37</v>
      </c>
      <c r="F230" s="41">
        <v>1601.6299999999999</v>
      </c>
      <c r="G230" s="41">
        <v>1496.03</v>
      </c>
      <c r="H230" s="41">
        <v>105.6</v>
      </c>
      <c r="I230" s="42">
        <v>0</v>
      </c>
      <c r="J230" s="46">
        <f t="shared" si="17"/>
        <v>0.019311318890386807</v>
      </c>
      <c r="K230" s="41" t="s">
        <v>47</v>
      </c>
      <c r="L230" s="44">
        <v>1601.63</v>
      </c>
      <c r="M230" s="60" t="s">
        <v>29</v>
      </c>
      <c r="N230" s="41" t="s">
        <v>22</v>
      </c>
    </row>
    <row r="231" spans="1:14" ht="69.75">
      <c r="A231" s="39">
        <v>1</v>
      </c>
      <c r="B231" s="125" t="s">
        <v>368</v>
      </c>
      <c r="C231" s="128" t="s">
        <v>369</v>
      </c>
      <c r="D231" s="130">
        <v>289700</v>
      </c>
      <c r="E231" s="130">
        <v>181109</v>
      </c>
      <c r="F231" s="42">
        <v>31388.46</v>
      </c>
      <c r="G231" s="42">
        <v>31388.46</v>
      </c>
      <c r="H231" s="42">
        <v>0</v>
      </c>
      <c r="I231" s="42">
        <v>0</v>
      </c>
      <c r="J231" s="43">
        <f>F231/E231</f>
        <v>0.17331253554489284</v>
      </c>
      <c r="K231" s="41" t="s">
        <v>25</v>
      </c>
      <c r="L231" s="132">
        <v>45498.380000000005</v>
      </c>
      <c r="M231" s="39" t="s">
        <v>29</v>
      </c>
      <c r="N231" s="134" t="s">
        <v>21</v>
      </c>
    </row>
    <row r="232" spans="1:14" ht="69.75">
      <c r="A232" s="39">
        <v>2</v>
      </c>
      <c r="B232" s="139"/>
      <c r="C232" s="140"/>
      <c r="D232" s="141"/>
      <c r="E232" s="141"/>
      <c r="F232" s="42">
        <v>4405.33</v>
      </c>
      <c r="G232" s="42">
        <v>4405.33</v>
      </c>
      <c r="H232" s="42">
        <v>0</v>
      </c>
      <c r="I232" s="42">
        <v>0</v>
      </c>
      <c r="J232" s="43">
        <f>F232/E231</f>
        <v>0.02432419150898078</v>
      </c>
      <c r="K232" s="41" t="s">
        <v>25</v>
      </c>
      <c r="L232" s="143"/>
      <c r="M232" s="39" t="s">
        <v>29</v>
      </c>
      <c r="N232" s="142"/>
    </row>
    <row r="233" spans="1:14" ht="69.75">
      <c r="A233" s="39">
        <v>3</v>
      </c>
      <c r="B233" s="127"/>
      <c r="C233" s="129"/>
      <c r="D233" s="131"/>
      <c r="E233" s="131"/>
      <c r="F233" s="42">
        <v>9704.59</v>
      </c>
      <c r="G233" s="42">
        <v>9704.59</v>
      </c>
      <c r="H233" s="42">
        <v>0</v>
      </c>
      <c r="I233" s="42">
        <v>0</v>
      </c>
      <c r="J233" s="43">
        <f>F233/E231</f>
        <v>0.053584250368562576</v>
      </c>
      <c r="K233" s="41" t="s">
        <v>25</v>
      </c>
      <c r="L233" s="133"/>
      <c r="M233" s="39" t="s">
        <v>29</v>
      </c>
      <c r="N233" s="135"/>
    </row>
    <row r="234" spans="1:14" ht="69.75">
      <c r="A234" s="39">
        <v>4</v>
      </c>
      <c r="B234" s="39" t="s">
        <v>370</v>
      </c>
      <c r="C234" s="111" t="s">
        <v>371</v>
      </c>
      <c r="D234" s="42">
        <v>2679346.62</v>
      </c>
      <c r="E234" s="42">
        <v>2134930</v>
      </c>
      <c r="F234" s="42">
        <v>0</v>
      </c>
      <c r="G234" s="42">
        <v>0</v>
      </c>
      <c r="H234" s="42">
        <v>0</v>
      </c>
      <c r="I234" s="42">
        <v>0</v>
      </c>
      <c r="J234" s="43">
        <f>F234/E234</f>
        <v>0</v>
      </c>
      <c r="K234" s="41" t="s">
        <v>25</v>
      </c>
      <c r="L234" s="76">
        <v>0</v>
      </c>
      <c r="M234" s="39" t="s">
        <v>400</v>
      </c>
      <c r="N234" s="41" t="s">
        <v>21</v>
      </c>
    </row>
    <row r="235" spans="1:14" ht="69.75">
      <c r="A235" s="39">
        <v>5</v>
      </c>
      <c r="B235" s="125" t="s">
        <v>282</v>
      </c>
      <c r="C235" s="128" t="s">
        <v>372</v>
      </c>
      <c r="D235" s="130">
        <v>2189490</v>
      </c>
      <c r="E235" s="130">
        <v>1539702</v>
      </c>
      <c r="F235" s="42">
        <v>73870.96</v>
      </c>
      <c r="G235" s="42">
        <v>73870.96</v>
      </c>
      <c r="H235" s="42">
        <v>0</v>
      </c>
      <c r="I235" s="42">
        <v>0</v>
      </c>
      <c r="J235" s="43">
        <f>F235/E235</f>
        <v>0.04797743979029709</v>
      </c>
      <c r="K235" s="41" t="s">
        <v>25</v>
      </c>
      <c r="L235" s="132">
        <v>44615.85</v>
      </c>
      <c r="M235" s="39" t="s">
        <v>29</v>
      </c>
      <c r="N235" s="134" t="s">
        <v>21</v>
      </c>
    </row>
    <row r="236" spans="1:14" ht="69.75">
      <c r="A236" s="39">
        <v>6</v>
      </c>
      <c r="B236" s="139"/>
      <c r="C236" s="140"/>
      <c r="D236" s="141"/>
      <c r="E236" s="141"/>
      <c r="F236" s="42">
        <v>2230.79</v>
      </c>
      <c r="G236" s="42">
        <v>2230.79</v>
      </c>
      <c r="H236" s="42">
        <v>0</v>
      </c>
      <c r="I236" s="42">
        <v>0</v>
      </c>
      <c r="J236" s="43">
        <f>F236/E235</f>
        <v>0.0014488452960378048</v>
      </c>
      <c r="K236" s="41" t="s">
        <v>25</v>
      </c>
      <c r="L236" s="133"/>
      <c r="M236" s="39" t="s">
        <v>29</v>
      </c>
      <c r="N236" s="142"/>
    </row>
    <row r="237" spans="1:14" ht="69.75">
      <c r="A237" s="39">
        <v>7</v>
      </c>
      <c r="B237" s="127"/>
      <c r="C237" s="129"/>
      <c r="D237" s="131"/>
      <c r="E237" s="131"/>
      <c r="F237" s="42">
        <v>81.9</v>
      </c>
      <c r="G237" s="42">
        <v>81.9</v>
      </c>
      <c r="H237" s="42">
        <v>0</v>
      </c>
      <c r="I237" s="42">
        <v>0</v>
      </c>
      <c r="J237" s="43">
        <f>F237/E235</f>
        <v>5.3192111200738845E-05</v>
      </c>
      <c r="K237" s="41" t="s">
        <v>217</v>
      </c>
      <c r="L237" s="76">
        <v>81.9</v>
      </c>
      <c r="M237" s="39" t="s">
        <v>29</v>
      </c>
      <c r="N237" s="135"/>
    </row>
    <row r="238" spans="1:14" ht="69.75">
      <c r="A238" s="39">
        <v>8</v>
      </c>
      <c r="B238" s="39" t="s">
        <v>60</v>
      </c>
      <c r="C238" s="111" t="s">
        <v>373</v>
      </c>
      <c r="D238" s="42">
        <v>154706.93</v>
      </c>
      <c r="E238" s="42">
        <v>154701</v>
      </c>
      <c r="F238" s="42">
        <v>450.36</v>
      </c>
      <c r="G238" s="42">
        <v>450.36</v>
      </c>
      <c r="H238" s="42">
        <v>0</v>
      </c>
      <c r="I238" s="42">
        <v>0</v>
      </c>
      <c r="J238" s="43">
        <f>F238/E238</f>
        <v>0.002911164116586189</v>
      </c>
      <c r="K238" s="41" t="s">
        <v>217</v>
      </c>
      <c r="L238" s="76">
        <v>450.36</v>
      </c>
      <c r="M238" s="39" t="s">
        <v>29</v>
      </c>
      <c r="N238" s="41" t="s">
        <v>22</v>
      </c>
    </row>
    <row r="239" spans="1:14" ht="69.75">
      <c r="A239" s="39">
        <v>9</v>
      </c>
      <c r="B239" s="39" t="s">
        <v>374</v>
      </c>
      <c r="C239" s="111" t="s">
        <v>375</v>
      </c>
      <c r="D239" s="42">
        <v>89101.98</v>
      </c>
      <c r="E239" s="42">
        <v>18196</v>
      </c>
      <c r="F239" s="42">
        <v>2959.84</v>
      </c>
      <c r="G239" s="42">
        <v>2959.84</v>
      </c>
      <c r="H239" s="42">
        <v>0</v>
      </c>
      <c r="I239" s="42">
        <v>0</v>
      </c>
      <c r="J239" s="43">
        <f t="shared" si="17"/>
        <v>0.16266432182897342</v>
      </c>
      <c r="K239" s="41" t="s">
        <v>25</v>
      </c>
      <c r="L239" s="76">
        <v>2959.84</v>
      </c>
      <c r="M239" s="39" t="s">
        <v>29</v>
      </c>
      <c r="N239" s="41" t="s">
        <v>22</v>
      </c>
    </row>
    <row r="240" spans="1:14" ht="69.75">
      <c r="A240" s="39">
        <v>10</v>
      </c>
      <c r="B240" s="39" t="s">
        <v>184</v>
      </c>
      <c r="C240" s="111" t="s">
        <v>376</v>
      </c>
      <c r="D240" s="42">
        <v>74792.31</v>
      </c>
      <c r="E240" s="42">
        <v>74791</v>
      </c>
      <c r="F240" s="42">
        <v>1.46</v>
      </c>
      <c r="G240" s="42">
        <v>1.46</v>
      </c>
      <c r="H240" s="42">
        <v>0</v>
      </c>
      <c r="I240" s="42">
        <v>0</v>
      </c>
      <c r="J240" s="43">
        <f t="shared" si="17"/>
        <v>1.95210653688278E-05</v>
      </c>
      <c r="K240" s="41" t="s">
        <v>377</v>
      </c>
      <c r="L240" s="76">
        <v>1.46</v>
      </c>
      <c r="M240" s="39" t="s">
        <v>29</v>
      </c>
      <c r="N240" s="41" t="s">
        <v>22</v>
      </c>
    </row>
    <row r="241" spans="1:14" ht="69.75">
      <c r="A241" s="39">
        <v>11</v>
      </c>
      <c r="B241" s="39" t="s">
        <v>378</v>
      </c>
      <c r="C241" s="111" t="s">
        <v>379</v>
      </c>
      <c r="D241" s="42">
        <v>136614.22</v>
      </c>
      <c r="E241" s="42">
        <v>134790</v>
      </c>
      <c r="F241" s="42">
        <v>498.16</v>
      </c>
      <c r="G241" s="42">
        <v>498.16</v>
      </c>
      <c r="H241" s="42">
        <v>0</v>
      </c>
      <c r="I241" s="42">
        <v>0</v>
      </c>
      <c r="J241" s="43">
        <f t="shared" si="17"/>
        <v>0.003695823132279843</v>
      </c>
      <c r="K241" s="41" t="s">
        <v>25</v>
      </c>
      <c r="L241" s="76">
        <v>498.16</v>
      </c>
      <c r="M241" s="39" t="s">
        <v>29</v>
      </c>
      <c r="N241" s="41" t="s">
        <v>22</v>
      </c>
    </row>
    <row r="242" spans="1:14" ht="93">
      <c r="A242" s="39">
        <v>12</v>
      </c>
      <c r="B242" s="39" t="s">
        <v>24</v>
      </c>
      <c r="C242" s="111" t="s">
        <v>380</v>
      </c>
      <c r="D242" s="42">
        <v>253653.6</v>
      </c>
      <c r="E242" s="42">
        <v>228288</v>
      </c>
      <c r="F242" s="42">
        <v>13.39</v>
      </c>
      <c r="G242" s="42">
        <v>13.39</v>
      </c>
      <c r="H242" s="42">
        <v>0</v>
      </c>
      <c r="I242" s="42">
        <v>0</v>
      </c>
      <c r="J242" s="43">
        <f t="shared" si="17"/>
        <v>5.865398093636109E-05</v>
      </c>
      <c r="K242" s="41" t="s">
        <v>217</v>
      </c>
      <c r="L242" s="76">
        <v>0</v>
      </c>
      <c r="M242" s="39" t="s">
        <v>203</v>
      </c>
      <c r="N242" s="41" t="s">
        <v>21</v>
      </c>
    </row>
    <row r="243" spans="1:14" ht="93">
      <c r="A243" s="39">
        <v>13</v>
      </c>
      <c r="B243" s="39" t="s">
        <v>107</v>
      </c>
      <c r="C243" s="111" t="s">
        <v>381</v>
      </c>
      <c r="D243" s="42">
        <v>166347.55</v>
      </c>
      <c r="E243" s="42">
        <v>83173.78</v>
      </c>
      <c r="F243" s="42">
        <v>83173.78</v>
      </c>
      <c r="G243" s="42">
        <v>83173.78</v>
      </c>
      <c r="H243" s="42">
        <v>0</v>
      </c>
      <c r="I243" s="42">
        <v>0</v>
      </c>
      <c r="J243" s="43">
        <f t="shared" si="17"/>
        <v>1</v>
      </c>
      <c r="K243" s="41" t="s">
        <v>382</v>
      </c>
      <c r="L243" s="76">
        <v>0</v>
      </c>
      <c r="M243" s="39" t="s">
        <v>401</v>
      </c>
      <c r="N243" s="41" t="s">
        <v>21</v>
      </c>
    </row>
    <row r="244" spans="1:14" ht="46.5">
      <c r="A244" s="39">
        <v>14</v>
      </c>
      <c r="B244" s="125" t="s">
        <v>383</v>
      </c>
      <c r="C244" s="128" t="s">
        <v>384</v>
      </c>
      <c r="D244" s="130">
        <v>156572</v>
      </c>
      <c r="E244" s="130">
        <v>82929</v>
      </c>
      <c r="F244" s="42">
        <v>78286.01</v>
      </c>
      <c r="G244" s="42">
        <v>78286.01</v>
      </c>
      <c r="H244" s="42">
        <v>0</v>
      </c>
      <c r="I244" s="42">
        <v>0</v>
      </c>
      <c r="J244" s="43">
        <f>F244/E244</f>
        <v>0.9440124684971481</v>
      </c>
      <c r="K244" s="41" t="s">
        <v>382</v>
      </c>
      <c r="L244" s="132">
        <v>82928.70999999999</v>
      </c>
      <c r="M244" s="39" t="s">
        <v>401</v>
      </c>
      <c r="N244" s="134" t="s">
        <v>21</v>
      </c>
    </row>
    <row r="245" spans="1:14" ht="46.5">
      <c r="A245" s="39">
        <v>15</v>
      </c>
      <c r="B245" s="127"/>
      <c r="C245" s="129"/>
      <c r="D245" s="131"/>
      <c r="E245" s="131"/>
      <c r="F245" s="42">
        <v>4642.7</v>
      </c>
      <c r="G245" s="42">
        <v>4642.7</v>
      </c>
      <c r="H245" s="42">
        <v>0</v>
      </c>
      <c r="I245" s="42">
        <v>0</v>
      </c>
      <c r="J245" s="43">
        <f>F245/E244</f>
        <v>0.055984034535566565</v>
      </c>
      <c r="K245" s="41" t="s">
        <v>382</v>
      </c>
      <c r="L245" s="133"/>
      <c r="M245" s="39" t="s">
        <v>401</v>
      </c>
      <c r="N245" s="135"/>
    </row>
    <row r="246" spans="1:14" ht="69.75">
      <c r="A246" s="39">
        <v>16</v>
      </c>
      <c r="B246" s="39" t="s">
        <v>385</v>
      </c>
      <c r="C246" s="111" t="s">
        <v>386</v>
      </c>
      <c r="D246" s="42">
        <v>161348.25</v>
      </c>
      <c r="E246" s="42">
        <v>152652</v>
      </c>
      <c r="F246" s="42">
        <v>170.74</v>
      </c>
      <c r="G246" s="42">
        <v>170.74</v>
      </c>
      <c r="H246" s="42">
        <v>0</v>
      </c>
      <c r="I246" s="42">
        <v>0</v>
      </c>
      <c r="J246" s="43">
        <f t="shared" si="17"/>
        <v>0.0011184917328302282</v>
      </c>
      <c r="K246" s="41" t="s">
        <v>387</v>
      </c>
      <c r="L246" s="76">
        <v>170.74</v>
      </c>
      <c r="M246" s="39" t="s">
        <v>29</v>
      </c>
      <c r="N246" s="41" t="s">
        <v>21</v>
      </c>
    </row>
    <row r="247" spans="1:14" ht="69.75">
      <c r="A247" s="39">
        <v>17</v>
      </c>
      <c r="B247" s="125" t="s">
        <v>388</v>
      </c>
      <c r="C247" s="128" t="s">
        <v>389</v>
      </c>
      <c r="D247" s="130">
        <v>253014</v>
      </c>
      <c r="E247" s="130">
        <v>227712</v>
      </c>
      <c r="F247" s="42">
        <v>250.79</v>
      </c>
      <c r="G247" s="42">
        <v>250.79</v>
      </c>
      <c r="H247" s="42">
        <v>0</v>
      </c>
      <c r="I247" s="42">
        <v>0</v>
      </c>
      <c r="J247" s="43">
        <f>F247/E247</f>
        <v>0.0011013473159078133</v>
      </c>
      <c r="K247" s="41" t="s">
        <v>377</v>
      </c>
      <c r="L247" s="76">
        <v>0</v>
      </c>
      <c r="M247" s="39" t="s">
        <v>29</v>
      </c>
      <c r="N247" s="134" t="s">
        <v>21</v>
      </c>
    </row>
    <row r="248" spans="1:14" ht="69.75">
      <c r="A248" s="39">
        <v>18</v>
      </c>
      <c r="B248" s="127"/>
      <c r="C248" s="129"/>
      <c r="D248" s="131"/>
      <c r="E248" s="131"/>
      <c r="F248" s="42">
        <v>1069.55</v>
      </c>
      <c r="G248" s="42">
        <v>1069.55</v>
      </c>
      <c r="H248" s="42">
        <v>0</v>
      </c>
      <c r="I248" s="42">
        <v>0</v>
      </c>
      <c r="J248" s="43">
        <f>F248/E247</f>
        <v>0.0046969417509836985</v>
      </c>
      <c r="K248" s="41" t="s">
        <v>217</v>
      </c>
      <c r="L248" s="76">
        <v>0</v>
      </c>
      <c r="M248" s="39" t="s">
        <v>29</v>
      </c>
      <c r="N248" s="135"/>
    </row>
    <row r="249" spans="1:14" ht="69.75">
      <c r="A249" s="39">
        <v>19</v>
      </c>
      <c r="B249" s="125" t="s">
        <v>390</v>
      </c>
      <c r="C249" s="128" t="s">
        <v>391</v>
      </c>
      <c r="D249" s="130">
        <v>298692</v>
      </c>
      <c r="E249" s="130">
        <v>255512</v>
      </c>
      <c r="F249" s="42">
        <v>2957.79</v>
      </c>
      <c r="G249" s="42">
        <v>2957.79</v>
      </c>
      <c r="H249" s="42">
        <v>0</v>
      </c>
      <c r="I249" s="42">
        <v>0</v>
      </c>
      <c r="J249" s="43">
        <f t="shared" si="17"/>
        <v>0.011575933811327844</v>
      </c>
      <c r="K249" s="41" t="s">
        <v>25</v>
      </c>
      <c r="L249" s="76">
        <v>14788.93</v>
      </c>
      <c r="M249" s="39" t="s">
        <v>29</v>
      </c>
      <c r="N249" s="134" t="s">
        <v>21</v>
      </c>
    </row>
    <row r="250" spans="1:14" ht="69.75">
      <c r="A250" s="39">
        <v>20</v>
      </c>
      <c r="B250" s="127"/>
      <c r="C250" s="129"/>
      <c r="D250" s="131"/>
      <c r="E250" s="131"/>
      <c r="F250" s="42">
        <v>11831.14</v>
      </c>
      <c r="G250" s="42">
        <v>11831.14</v>
      </c>
      <c r="H250" s="42">
        <v>0</v>
      </c>
      <c r="I250" s="42">
        <v>0</v>
      </c>
      <c r="J250" s="43">
        <f>F250/E249</f>
        <v>0.046303656971101156</v>
      </c>
      <c r="K250" s="41" t="s">
        <v>25</v>
      </c>
      <c r="L250" s="76">
        <v>14788.93</v>
      </c>
      <c r="M250" s="39" t="s">
        <v>29</v>
      </c>
      <c r="N250" s="135"/>
    </row>
    <row r="251" spans="1:14" ht="23.25">
      <c r="A251" s="39">
        <v>21</v>
      </c>
      <c r="B251" s="125" t="s">
        <v>392</v>
      </c>
      <c r="C251" s="128" t="s">
        <v>393</v>
      </c>
      <c r="D251" s="130">
        <v>298692</v>
      </c>
      <c r="E251" s="130">
        <v>151723</v>
      </c>
      <c r="F251" s="42">
        <v>149345.85</v>
      </c>
      <c r="G251" s="42">
        <v>149345.85</v>
      </c>
      <c r="H251" s="42">
        <v>0</v>
      </c>
      <c r="I251" s="42">
        <v>0</v>
      </c>
      <c r="J251" s="43">
        <f t="shared" si="17"/>
        <v>0.9843323029468176</v>
      </c>
      <c r="K251" s="41" t="s">
        <v>377</v>
      </c>
      <c r="L251" s="76">
        <v>149345.85</v>
      </c>
      <c r="M251" s="39" t="s">
        <v>401</v>
      </c>
      <c r="N251" s="134" t="s">
        <v>21</v>
      </c>
    </row>
    <row r="252" spans="1:14" ht="23.25">
      <c r="A252" s="39">
        <v>22</v>
      </c>
      <c r="B252" s="127"/>
      <c r="C252" s="129"/>
      <c r="D252" s="131"/>
      <c r="E252" s="131"/>
      <c r="F252" s="42">
        <v>2377.45</v>
      </c>
      <c r="G252" s="42">
        <v>2377.45</v>
      </c>
      <c r="H252" s="42">
        <v>0</v>
      </c>
      <c r="I252" s="42">
        <v>0</v>
      </c>
      <c r="J252" s="43">
        <f>F252/E251</f>
        <v>0.015669674340739372</v>
      </c>
      <c r="K252" s="41" t="s">
        <v>377</v>
      </c>
      <c r="L252" s="76">
        <v>2377.45</v>
      </c>
      <c r="M252" s="39" t="s">
        <v>401</v>
      </c>
      <c r="N252" s="135"/>
    </row>
    <row r="253" spans="1:14" ht="93">
      <c r="A253" s="39">
        <v>27</v>
      </c>
      <c r="B253" s="39" t="s">
        <v>398</v>
      </c>
      <c r="C253" s="111" t="s">
        <v>399</v>
      </c>
      <c r="D253" s="42">
        <v>925109</v>
      </c>
      <c r="E253" s="42">
        <v>1234810</v>
      </c>
      <c r="F253" s="42">
        <v>61839.28</v>
      </c>
      <c r="G253" s="42">
        <v>55918.5</v>
      </c>
      <c r="H253" s="42">
        <v>5920.78</v>
      </c>
      <c r="I253" s="42">
        <v>0</v>
      </c>
      <c r="J253" s="43">
        <f t="shared" si="17"/>
        <v>0.05007999611276229</v>
      </c>
      <c r="K253" s="41" t="s">
        <v>25</v>
      </c>
      <c r="L253" s="76">
        <v>0</v>
      </c>
      <c r="M253" s="39" t="s">
        <v>401</v>
      </c>
      <c r="N253" s="41" t="s">
        <v>21</v>
      </c>
    </row>
    <row r="254" spans="1:14" ht="22.5">
      <c r="A254" s="136" t="s">
        <v>406</v>
      </c>
      <c r="B254" s="137"/>
      <c r="C254" s="138"/>
      <c r="D254" s="70">
        <f>D255</f>
        <v>2932558</v>
      </c>
      <c r="E254" s="70">
        <f>E255</f>
        <v>95949.02</v>
      </c>
      <c r="F254" s="52">
        <f>F255+F256</f>
        <v>36.58</v>
      </c>
      <c r="G254" s="52">
        <f>G255+G256</f>
        <v>36.58</v>
      </c>
      <c r="H254" s="52">
        <v>0</v>
      </c>
      <c r="I254" s="52">
        <v>0</v>
      </c>
      <c r="J254" s="89">
        <f>F254/E254</f>
        <v>0.0003812441231812477</v>
      </c>
      <c r="K254" s="52"/>
      <c r="L254" s="90">
        <f>L255+L256</f>
        <v>36.58</v>
      </c>
      <c r="M254" s="91"/>
      <c r="N254" s="52"/>
    </row>
    <row r="255" spans="1:14" ht="69.75">
      <c r="A255" s="39">
        <v>103</v>
      </c>
      <c r="B255" s="125" t="s">
        <v>125</v>
      </c>
      <c r="C255" s="125" t="s">
        <v>126</v>
      </c>
      <c r="D255" s="130">
        <v>2932558</v>
      </c>
      <c r="E255" s="130">
        <f>48945.33+47003.69</f>
        <v>95949.02</v>
      </c>
      <c r="F255" s="41">
        <f>SUM(G255:I255)</f>
        <v>11.83</v>
      </c>
      <c r="G255" s="41">
        <v>11.83</v>
      </c>
      <c r="H255" s="42">
        <v>0</v>
      </c>
      <c r="I255" s="42">
        <v>0</v>
      </c>
      <c r="J255" s="48">
        <f>F255/E255</f>
        <v>0.00012329464125845161</v>
      </c>
      <c r="K255" s="41" t="s">
        <v>25</v>
      </c>
      <c r="L255" s="44">
        <v>11.83</v>
      </c>
      <c r="M255" s="39" t="s">
        <v>127</v>
      </c>
      <c r="N255" s="41" t="s">
        <v>48</v>
      </c>
    </row>
    <row r="256" spans="1:14" ht="69.75">
      <c r="A256" s="39">
        <v>104</v>
      </c>
      <c r="B256" s="127"/>
      <c r="C256" s="127"/>
      <c r="D256" s="131"/>
      <c r="E256" s="131"/>
      <c r="F256" s="41">
        <f>SUM(G256:I256)</f>
        <v>24.75</v>
      </c>
      <c r="G256" s="41">
        <v>24.75</v>
      </c>
      <c r="H256" s="42">
        <v>0</v>
      </c>
      <c r="I256" s="42">
        <v>0</v>
      </c>
      <c r="J256" s="48">
        <f>F256/E255</f>
        <v>0.0002579494819227961</v>
      </c>
      <c r="K256" s="41" t="s">
        <v>25</v>
      </c>
      <c r="L256" s="44">
        <v>24.75</v>
      </c>
      <c r="M256" s="41" t="s">
        <v>128</v>
      </c>
      <c r="N256" s="41" t="s">
        <v>48</v>
      </c>
    </row>
    <row r="257" spans="1:14" ht="22.5">
      <c r="A257" s="122" t="s">
        <v>15</v>
      </c>
      <c r="B257" s="123"/>
      <c r="C257" s="124"/>
      <c r="D257" s="50">
        <f aca="true" t="shared" si="18" ref="D257:I257">SUM(D258:D261)</f>
        <v>780253</v>
      </c>
      <c r="E257" s="50">
        <f t="shared" si="18"/>
        <v>740638</v>
      </c>
      <c r="F257" s="50">
        <f t="shared" si="18"/>
        <v>24882.81</v>
      </c>
      <c r="G257" s="50">
        <f t="shared" si="18"/>
        <v>23658.690000000002</v>
      </c>
      <c r="H257" s="50">
        <f t="shared" si="18"/>
        <v>0</v>
      </c>
      <c r="I257" s="50">
        <f t="shared" si="18"/>
        <v>1224.12</v>
      </c>
      <c r="J257" s="92">
        <f>SUM(F257/E257)</f>
        <v>0.033596453328076606</v>
      </c>
      <c r="K257" s="52"/>
      <c r="L257" s="53">
        <f>SUM(L258:L261)</f>
        <v>24882.800000000003</v>
      </c>
      <c r="M257" s="52"/>
      <c r="N257" s="52"/>
    </row>
    <row r="258" spans="1:14" ht="69.75">
      <c r="A258" s="39">
        <v>23</v>
      </c>
      <c r="B258" s="125" t="s">
        <v>394</v>
      </c>
      <c r="C258" s="125" t="s">
        <v>395</v>
      </c>
      <c r="D258" s="130">
        <v>528842</v>
      </c>
      <c r="E258" s="130">
        <v>489760</v>
      </c>
      <c r="F258" s="42">
        <v>22350.38</v>
      </c>
      <c r="G258" s="42">
        <v>21232.86</v>
      </c>
      <c r="H258" s="42">
        <v>0</v>
      </c>
      <c r="I258" s="42">
        <v>1117.52</v>
      </c>
      <c r="J258" s="43">
        <f>F258/E258</f>
        <v>0.04563537242731134</v>
      </c>
      <c r="K258" s="41" t="s">
        <v>25</v>
      </c>
      <c r="L258" s="76">
        <v>22350.38</v>
      </c>
      <c r="M258" s="39" t="s">
        <v>29</v>
      </c>
      <c r="N258" s="134" t="s">
        <v>21</v>
      </c>
    </row>
    <row r="259" spans="1:14" ht="69.75">
      <c r="A259" s="39">
        <v>24</v>
      </c>
      <c r="B259" s="127"/>
      <c r="C259" s="127"/>
      <c r="D259" s="131"/>
      <c r="E259" s="131"/>
      <c r="F259" s="42">
        <v>2131.91</v>
      </c>
      <c r="G259" s="42">
        <v>2025.31</v>
      </c>
      <c r="H259" s="42">
        <v>0</v>
      </c>
      <c r="I259" s="42">
        <v>106.6</v>
      </c>
      <c r="J259" s="43">
        <f>F259/E258</f>
        <v>0.004352968801045409</v>
      </c>
      <c r="K259" s="41" t="s">
        <v>25</v>
      </c>
      <c r="L259" s="76">
        <v>2131.9</v>
      </c>
      <c r="M259" s="39" t="s">
        <v>29</v>
      </c>
      <c r="N259" s="135"/>
    </row>
    <row r="260" spans="1:14" ht="69.75">
      <c r="A260" s="39">
        <v>25</v>
      </c>
      <c r="B260" s="125" t="s">
        <v>148</v>
      </c>
      <c r="C260" s="125" t="s">
        <v>396</v>
      </c>
      <c r="D260" s="130">
        <v>251411</v>
      </c>
      <c r="E260" s="130">
        <v>250878</v>
      </c>
      <c r="F260" s="42">
        <v>296.82</v>
      </c>
      <c r="G260" s="42">
        <v>296.82</v>
      </c>
      <c r="H260" s="42">
        <v>0</v>
      </c>
      <c r="I260" s="42">
        <v>0</v>
      </c>
      <c r="J260" s="43">
        <f>F260/E260</f>
        <v>0.0011831248654724606</v>
      </c>
      <c r="K260" s="41" t="s">
        <v>25</v>
      </c>
      <c r="L260" s="76">
        <v>296.82</v>
      </c>
      <c r="M260" s="39" t="s">
        <v>29</v>
      </c>
      <c r="N260" s="134" t="s">
        <v>21</v>
      </c>
    </row>
    <row r="261" spans="1:14" ht="69.75">
      <c r="A261" s="39">
        <v>26</v>
      </c>
      <c r="B261" s="127"/>
      <c r="C261" s="127"/>
      <c r="D261" s="131"/>
      <c r="E261" s="131"/>
      <c r="F261" s="42">
        <v>103.7</v>
      </c>
      <c r="G261" s="42">
        <v>103.7</v>
      </c>
      <c r="H261" s="42">
        <v>0</v>
      </c>
      <c r="I261" s="42">
        <v>0</v>
      </c>
      <c r="J261" s="43">
        <f>F261/E260</f>
        <v>0.00041334832069770967</v>
      </c>
      <c r="K261" s="41" t="s">
        <v>397</v>
      </c>
      <c r="L261" s="76">
        <v>103.7</v>
      </c>
      <c r="M261" s="39" t="s">
        <v>29</v>
      </c>
      <c r="N261" s="135"/>
    </row>
    <row r="262" spans="1:14" ht="23.25">
      <c r="A262" s="122" t="s">
        <v>20</v>
      </c>
      <c r="B262" s="123"/>
      <c r="C262" s="124"/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102">
        <v>0</v>
      </c>
      <c r="K262" s="52" t="s">
        <v>131</v>
      </c>
      <c r="L262" s="53">
        <v>0</v>
      </c>
      <c r="M262" s="52" t="s">
        <v>131</v>
      </c>
      <c r="N262" s="52" t="s">
        <v>131</v>
      </c>
    </row>
    <row r="263" spans="1:14" ht="23.25">
      <c r="A263" s="79" t="s">
        <v>131</v>
      </c>
      <c r="B263" s="39" t="s">
        <v>131</v>
      </c>
      <c r="C263" s="73" t="s">
        <v>131</v>
      </c>
      <c r="D263" s="80">
        <v>0</v>
      </c>
      <c r="E263" s="80">
        <v>0</v>
      </c>
      <c r="F263" s="81">
        <v>0</v>
      </c>
      <c r="G263" s="82">
        <v>0</v>
      </c>
      <c r="H263" s="83">
        <v>0</v>
      </c>
      <c r="I263" s="83">
        <v>0</v>
      </c>
      <c r="J263" s="43">
        <v>0</v>
      </c>
      <c r="K263" s="84" t="s">
        <v>131</v>
      </c>
      <c r="L263" s="85" t="s">
        <v>131</v>
      </c>
      <c r="M263" s="86" t="s">
        <v>131</v>
      </c>
      <c r="N263" s="87" t="s">
        <v>131</v>
      </c>
    </row>
    <row r="264" spans="1:14" ht="22.5">
      <c r="A264" s="184" t="s">
        <v>16</v>
      </c>
      <c r="B264" s="185"/>
      <c r="C264" s="186"/>
      <c r="D264" s="26">
        <f>D262+D257+D254+D170+D167+D108+D105+D12</f>
        <v>265224841.07999998</v>
      </c>
      <c r="E264" s="26">
        <f>E262+E257+E254+E170+E167+E108+E105+E12</f>
        <v>172189714.75299996</v>
      </c>
      <c r="F264" s="26">
        <f>F262+F257+F254+F170+F167+F108+F105+F12</f>
        <v>1247245.9700000004</v>
      </c>
      <c r="G264" s="26">
        <f>G262+G257+G254+G170+G167+G108+G105+G12</f>
        <v>1163437.2200000002</v>
      </c>
      <c r="H264" s="26">
        <f>H262+H257+H254+H170+H167+H108+H105+H12</f>
        <v>73017.93999999999</v>
      </c>
      <c r="I264" s="26">
        <f>I262+I257+I254+I170+I167+I108+I105+I12</f>
        <v>10790.81</v>
      </c>
      <c r="J264" s="92">
        <f>F264/E264</f>
        <v>0.007243440595677451</v>
      </c>
      <c r="K264" s="103"/>
      <c r="L264" s="106">
        <f>L262+L257+L254+L170+L167+L108+L105+L12</f>
        <v>975525.9500000001</v>
      </c>
      <c r="M264" s="104"/>
      <c r="N264" s="105"/>
    </row>
    <row r="265" spans="1:14" ht="22.5">
      <c r="A265" s="181" t="s">
        <v>76</v>
      </c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3"/>
    </row>
    <row r="266" spans="1:14" ht="69.75">
      <c r="A266" s="93">
        <v>1</v>
      </c>
      <c r="B266" s="94" t="s">
        <v>280</v>
      </c>
      <c r="C266" s="94" t="s">
        <v>285</v>
      </c>
      <c r="D266" s="67">
        <f>4117647*0.59</f>
        <v>2429411.73</v>
      </c>
      <c r="E266" s="95">
        <v>1677204.31</v>
      </c>
      <c r="F266" s="96">
        <v>3355</v>
      </c>
      <c r="G266" s="96">
        <v>2851.75</v>
      </c>
      <c r="H266" s="96">
        <v>503.25</v>
      </c>
      <c r="I266" s="96">
        <v>0</v>
      </c>
      <c r="J266" s="97">
        <f>F266/E266</f>
        <v>0.0020003525986646196</v>
      </c>
      <c r="K266" s="84" t="s">
        <v>75</v>
      </c>
      <c r="L266" s="98" t="s">
        <v>131</v>
      </c>
      <c r="M266" s="99" t="s">
        <v>29</v>
      </c>
      <c r="N266" s="93" t="s">
        <v>287</v>
      </c>
    </row>
    <row r="267" spans="1:14" ht="69.75">
      <c r="A267" s="93">
        <v>2</v>
      </c>
      <c r="B267" s="94" t="s">
        <v>282</v>
      </c>
      <c r="C267" s="94" t="s">
        <v>284</v>
      </c>
      <c r="D267" s="67">
        <f>15300000*0.59</f>
        <v>9027000</v>
      </c>
      <c r="E267" s="95">
        <v>111908</v>
      </c>
      <c r="F267" s="96">
        <v>29250</v>
      </c>
      <c r="G267" s="96">
        <v>24862.5</v>
      </c>
      <c r="H267" s="96">
        <v>0</v>
      </c>
      <c r="I267" s="96">
        <v>4387.5</v>
      </c>
      <c r="J267" s="97">
        <f>F267/E267</f>
        <v>0.26137541551989135</v>
      </c>
      <c r="K267" s="84" t="s">
        <v>75</v>
      </c>
      <c r="L267" s="98" t="s">
        <v>131</v>
      </c>
      <c r="M267" s="99" t="s">
        <v>29</v>
      </c>
      <c r="N267" s="93" t="s">
        <v>21</v>
      </c>
    </row>
    <row r="268" spans="1:14" ht="93">
      <c r="A268" s="93">
        <v>3</v>
      </c>
      <c r="B268" s="94" t="s">
        <v>281</v>
      </c>
      <c r="C268" s="94" t="s">
        <v>283</v>
      </c>
      <c r="D268" s="67">
        <f>4705883*0.59</f>
        <v>2776470.9699999997</v>
      </c>
      <c r="E268" s="95">
        <v>395645.05</v>
      </c>
      <c r="F268" s="96">
        <v>4418.16</v>
      </c>
      <c r="G268" s="96">
        <v>3755.44</v>
      </c>
      <c r="H268" s="96">
        <v>662.72</v>
      </c>
      <c r="I268" s="96">
        <v>0</v>
      </c>
      <c r="J268" s="97">
        <f>F268/E268</f>
        <v>0.011166979088958652</v>
      </c>
      <c r="K268" s="100" t="s">
        <v>286</v>
      </c>
      <c r="L268" s="98" t="s">
        <v>131</v>
      </c>
      <c r="M268" s="101" t="s">
        <v>29</v>
      </c>
      <c r="N268" s="93" t="s">
        <v>22</v>
      </c>
    </row>
    <row r="269" spans="1:14" ht="23.25">
      <c r="A269" s="178" t="s">
        <v>16</v>
      </c>
      <c r="B269" s="179"/>
      <c r="C269" s="180"/>
      <c r="D269" s="26">
        <f aca="true" t="shared" si="19" ref="D269:I269">D268+D267+D266</f>
        <v>14232882.7</v>
      </c>
      <c r="E269" s="26">
        <f t="shared" si="19"/>
        <v>2184757.36</v>
      </c>
      <c r="F269" s="26">
        <f t="shared" si="19"/>
        <v>37023.16</v>
      </c>
      <c r="G269" s="26">
        <f t="shared" si="19"/>
        <v>31469.69</v>
      </c>
      <c r="H269" s="26">
        <f t="shared" si="19"/>
        <v>1165.97</v>
      </c>
      <c r="I269" s="26">
        <f t="shared" si="19"/>
        <v>4387.5</v>
      </c>
      <c r="J269" s="27">
        <f>F269/E269</f>
        <v>0.016946119819914465</v>
      </c>
      <c r="K269" s="32"/>
      <c r="L269" s="28"/>
      <c r="M269" s="28"/>
      <c r="N269" s="29"/>
    </row>
    <row r="270" spans="2:14" ht="45.75">
      <c r="B270" s="20"/>
      <c r="C270" s="21"/>
      <c r="D270" s="22"/>
      <c r="E270" s="22"/>
      <c r="F270" s="22"/>
      <c r="M270" s="167"/>
      <c r="N270" s="167"/>
    </row>
    <row r="271" spans="1:11" ht="28.5" customHeight="1">
      <c r="A271" s="23"/>
      <c r="B271" s="20"/>
      <c r="C271" s="10"/>
      <c r="J271" s="11"/>
      <c r="K271" s="33"/>
    </row>
    <row r="272" ht="35.25">
      <c r="F272" s="24"/>
    </row>
    <row r="273" spans="10:12" ht="23.25">
      <c r="J273" s="117"/>
      <c r="K273" s="118"/>
      <c r="L273" s="119"/>
    </row>
    <row r="274" spans="10:12" ht="23.25">
      <c r="J274" s="120"/>
      <c r="K274" s="121"/>
      <c r="L274" s="119"/>
    </row>
    <row r="275" spans="7:12" ht="45.75">
      <c r="G275" s="34" t="s">
        <v>123</v>
      </c>
      <c r="H275" s="7"/>
      <c r="I275" s="7"/>
      <c r="J275" s="164" t="s">
        <v>124</v>
      </c>
      <c r="K275" s="164"/>
      <c r="L275" s="164"/>
    </row>
    <row r="276" ht="23.25">
      <c r="J276" s="11"/>
    </row>
    <row r="277" ht="23.25">
      <c r="J277" s="11"/>
    </row>
    <row r="278" spans="1:10" ht="23.25">
      <c r="A278" s="109" t="s">
        <v>409</v>
      </c>
      <c r="B278" s="20"/>
      <c r="C278" s="10"/>
      <c r="J278" s="11"/>
    </row>
    <row r="279" spans="1:10" ht="23.25">
      <c r="A279" s="110" t="s">
        <v>410</v>
      </c>
      <c r="B279" s="20"/>
      <c r="C279" s="10"/>
      <c r="J279" s="11"/>
    </row>
    <row r="280" spans="1:3" ht="23.25">
      <c r="A280" s="110" t="s">
        <v>411</v>
      </c>
      <c r="C280" s="10"/>
    </row>
  </sheetData>
  <sheetProtection/>
  <autoFilter ref="A11:N270"/>
  <mergeCells count="226">
    <mergeCell ref="B64:B67"/>
    <mergeCell ref="C64:C67"/>
    <mergeCell ref="D64:D67"/>
    <mergeCell ref="E64:E67"/>
    <mergeCell ref="C206:C207"/>
    <mergeCell ref="D206:D207"/>
    <mergeCell ref="E206:E207"/>
    <mergeCell ref="B206:B207"/>
    <mergeCell ref="N206:N207"/>
    <mergeCell ref="D94:D95"/>
    <mergeCell ref="E94:E95"/>
    <mergeCell ref="B103:B104"/>
    <mergeCell ref="C103:C104"/>
    <mergeCell ref="D103:D104"/>
    <mergeCell ref="E103:E104"/>
    <mergeCell ref="B80:B81"/>
    <mergeCell ref="C80:C81"/>
    <mergeCell ref="D80:D81"/>
    <mergeCell ref="E80:E81"/>
    <mergeCell ref="B85:B86"/>
    <mergeCell ref="C85:C86"/>
    <mergeCell ref="D85:D86"/>
    <mergeCell ref="E85:E86"/>
    <mergeCell ref="E89:E90"/>
    <mergeCell ref="B68:B77"/>
    <mergeCell ref="C68:C77"/>
    <mergeCell ref="D68:D77"/>
    <mergeCell ref="E68:E77"/>
    <mergeCell ref="B78:B79"/>
    <mergeCell ref="C78:C79"/>
    <mergeCell ref="D78:D79"/>
    <mergeCell ref="E78:E79"/>
    <mergeCell ref="B40:B41"/>
    <mergeCell ref="C40:C41"/>
    <mergeCell ref="D40:D41"/>
    <mergeCell ref="E40:E41"/>
    <mergeCell ref="C33:C34"/>
    <mergeCell ref="B33:B34"/>
    <mergeCell ref="D33:D34"/>
    <mergeCell ref="E28:E30"/>
    <mergeCell ref="B31:B32"/>
    <mergeCell ref="C31:C32"/>
    <mergeCell ref="D31:D32"/>
    <mergeCell ref="E31:E32"/>
    <mergeCell ref="E33:E34"/>
    <mergeCell ref="D202:D205"/>
    <mergeCell ref="E202:E205"/>
    <mergeCell ref="D188:D190"/>
    <mergeCell ref="E188:E190"/>
    <mergeCell ref="D191:D193"/>
    <mergeCell ref="E191:E193"/>
    <mergeCell ref="D197:D201"/>
    <mergeCell ref="E197:E201"/>
    <mergeCell ref="B197:B201"/>
    <mergeCell ref="C197:C201"/>
    <mergeCell ref="B202:B205"/>
    <mergeCell ref="C202:C205"/>
    <mergeCell ref="D177:D178"/>
    <mergeCell ref="E177:E178"/>
    <mergeCell ref="D179:D181"/>
    <mergeCell ref="E179:E181"/>
    <mergeCell ref="D183:D186"/>
    <mergeCell ref="E183:E186"/>
    <mergeCell ref="C179:C181"/>
    <mergeCell ref="B183:B186"/>
    <mergeCell ref="C183:C186"/>
    <mergeCell ref="B188:B190"/>
    <mergeCell ref="C188:C190"/>
    <mergeCell ref="B191:B193"/>
    <mergeCell ref="C191:C193"/>
    <mergeCell ref="E21:E22"/>
    <mergeCell ref="D23:D24"/>
    <mergeCell ref="E23:E24"/>
    <mergeCell ref="B28:B30"/>
    <mergeCell ref="B173:B175"/>
    <mergeCell ref="C173:C175"/>
    <mergeCell ref="D173:D175"/>
    <mergeCell ref="E173:E175"/>
    <mergeCell ref="C28:C30"/>
    <mergeCell ref="D28:D30"/>
    <mergeCell ref="A265:N265"/>
    <mergeCell ref="A264:C264"/>
    <mergeCell ref="B21:B22"/>
    <mergeCell ref="D8:D9"/>
    <mergeCell ref="E8:E9"/>
    <mergeCell ref="A12:C12"/>
    <mergeCell ref="L8:L9"/>
    <mergeCell ref="A171:A172"/>
    <mergeCell ref="B171:B172"/>
    <mergeCell ref="D21:D22"/>
    <mergeCell ref="A269:C269"/>
    <mergeCell ref="D255:D256"/>
    <mergeCell ref="E255:E256"/>
    <mergeCell ref="B255:B256"/>
    <mergeCell ref="A214:A215"/>
    <mergeCell ref="E168:E169"/>
    <mergeCell ref="C177:C178"/>
    <mergeCell ref="B179:B181"/>
    <mergeCell ref="C223:C225"/>
    <mergeCell ref="C255:C256"/>
    <mergeCell ref="N8:N9"/>
    <mergeCell ref="C8:C9"/>
    <mergeCell ref="B8:B9"/>
    <mergeCell ref="F8:I8"/>
    <mergeCell ref="M8:M9"/>
    <mergeCell ref="J8:J9"/>
    <mergeCell ref="K8:K9"/>
    <mergeCell ref="A8:A9"/>
    <mergeCell ref="A105:C105"/>
    <mergeCell ref="B106:B107"/>
    <mergeCell ref="C168:C169"/>
    <mergeCell ref="D168:D169"/>
    <mergeCell ref="C21:C22"/>
    <mergeCell ref="B23:B24"/>
    <mergeCell ref="C23:C24"/>
    <mergeCell ref="C106:C107"/>
    <mergeCell ref="D89:D90"/>
    <mergeCell ref="J275:L275"/>
    <mergeCell ref="D219:D222"/>
    <mergeCell ref="E219:E222"/>
    <mergeCell ref="H1:N4"/>
    <mergeCell ref="M270:N270"/>
    <mergeCell ref="A6:M6"/>
    <mergeCell ref="B177:B178"/>
    <mergeCell ref="E223:E225"/>
    <mergeCell ref="A219:A222"/>
    <mergeCell ref="B219:B222"/>
    <mergeCell ref="C219:C222"/>
    <mergeCell ref="B214:B215"/>
    <mergeCell ref="C214:C215"/>
    <mergeCell ref="D214:D215"/>
    <mergeCell ref="E214:E215"/>
    <mergeCell ref="D223:D225"/>
    <mergeCell ref="B223:B225"/>
    <mergeCell ref="B211:B212"/>
    <mergeCell ref="A209:A210"/>
    <mergeCell ref="C211:C212"/>
    <mergeCell ref="D211:D212"/>
    <mergeCell ref="E211:E212"/>
    <mergeCell ref="A211:A212"/>
    <mergeCell ref="B209:B210"/>
    <mergeCell ref="C209:C210"/>
    <mergeCell ref="D209:D210"/>
    <mergeCell ref="C89:C90"/>
    <mergeCell ref="B110:B112"/>
    <mergeCell ref="C110:C112"/>
    <mergeCell ref="D110:D112"/>
    <mergeCell ref="D106:D107"/>
    <mergeCell ref="E209:E210"/>
    <mergeCell ref="B168:B169"/>
    <mergeCell ref="C171:C172"/>
    <mergeCell ref="D171:D172"/>
    <mergeCell ref="E171:E172"/>
    <mergeCell ref="B94:B95"/>
    <mergeCell ref="C94:C95"/>
    <mergeCell ref="B59:B63"/>
    <mergeCell ref="C59:C63"/>
    <mergeCell ref="D59:D63"/>
    <mergeCell ref="E59:E63"/>
    <mergeCell ref="B89:B90"/>
    <mergeCell ref="C132:C133"/>
    <mergeCell ref="D132:D133"/>
    <mergeCell ref="B114:B115"/>
    <mergeCell ref="C114:C115"/>
    <mergeCell ref="D114:D115"/>
    <mergeCell ref="B121:B122"/>
    <mergeCell ref="C121:C122"/>
    <mergeCell ref="D121:D122"/>
    <mergeCell ref="E106:E107"/>
    <mergeCell ref="B163:B166"/>
    <mergeCell ref="C163:C166"/>
    <mergeCell ref="D163:D166"/>
    <mergeCell ref="B123:B124"/>
    <mergeCell ref="C123:C124"/>
    <mergeCell ref="D123:D124"/>
    <mergeCell ref="B149:B150"/>
    <mergeCell ref="C149:C150"/>
    <mergeCell ref="D149:D150"/>
    <mergeCell ref="B132:B133"/>
    <mergeCell ref="B231:B233"/>
    <mergeCell ref="C231:C233"/>
    <mergeCell ref="D231:D233"/>
    <mergeCell ref="E231:E233"/>
    <mergeCell ref="L231:L233"/>
    <mergeCell ref="N231:N233"/>
    <mergeCell ref="B235:B237"/>
    <mergeCell ref="C235:C237"/>
    <mergeCell ref="D235:D237"/>
    <mergeCell ref="E235:E237"/>
    <mergeCell ref="L235:L236"/>
    <mergeCell ref="N235:N237"/>
    <mergeCell ref="B249:B250"/>
    <mergeCell ref="C249:C250"/>
    <mergeCell ref="D249:D250"/>
    <mergeCell ref="E249:E250"/>
    <mergeCell ref="N249:N250"/>
    <mergeCell ref="D258:D259"/>
    <mergeCell ref="E258:E259"/>
    <mergeCell ref="E247:E248"/>
    <mergeCell ref="N247:N248"/>
    <mergeCell ref="D251:D252"/>
    <mergeCell ref="E251:E252"/>
    <mergeCell ref="N251:N252"/>
    <mergeCell ref="D260:D261"/>
    <mergeCell ref="E260:E261"/>
    <mergeCell ref="N260:N261"/>
    <mergeCell ref="D244:D245"/>
    <mergeCell ref="E244:E245"/>
    <mergeCell ref="L244:L245"/>
    <mergeCell ref="N244:N245"/>
    <mergeCell ref="N258:N259"/>
    <mergeCell ref="A254:C254"/>
    <mergeCell ref="A257:C257"/>
    <mergeCell ref="B247:B248"/>
    <mergeCell ref="C247:C248"/>
    <mergeCell ref="D247:D248"/>
    <mergeCell ref="A262:C262"/>
    <mergeCell ref="A206:A207"/>
    <mergeCell ref="B251:B252"/>
    <mergeCell ref="C251:C252"/>
    <mergeCell ref="B258:B259"/>
    <mergeCell ref="C258:C259"/>
    <mergeCell ref="B260:B261"/>
    <mergeCell ref="C260:C261"/>
    <mergeCell ref="B244:B245"/>
    <mergeCell ref="C244:C245"/>
  </mergeCells>
  <printOptions/>
  <pageMargins left="0.03937007874015748" right="0.03937007874015748" top="0.35433070866141736" bottom="0.1968503937007874" header="0.1968503937007874" footer="0.11811023622047245"/>
  <pageSetup fitToHeight="0" fitToWidth="1" horizontalDpi="600" verticalDpi="600" orientation="portrait" paperSize="9" scale="29" r:id="rId3"/>
  <headerFooter>
    <oddHeader>&amp;C&amp;P/&amp;N</oddHeader>
    <oddFooter>&amp;L&amp;"Times New Roman,Regular"&amp;12&amp;F; Tiešās vai pastarpinātās valsts pārvaldes iestādes, atvasinātas publiskas personas vai citas valsts iestādes īstenotajos projektos konstatētie neatbilstoši veiktie izdevumi pārskata periodā (ceturksnī)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4.pielikums</dc:title>
  <dc:subject>Tiešās vai pastarpinātās valsts pārvaldes iestādes, atvasinātas publiskas personas vai citas valsts iestādes īstenotajos projektos konstatētie neatbilstoši veiktie izdevumi pārskata periodā (ceturksnī)</dc:subject>
  <dc:creator>Ojārs Daugavietis</dc:creator>
  <cp:keywords/>
  <dc:description>Ojārs Daugavietis
LR Finanšu ministrijas
Eiropas Savienības fondu uzraudzības departamenta
Ieviešanas sistēmas nodaļas
vecākais eksperts 
Tālr.: 67065549; fakss 67095697
Ojars.Daugavietis@fm.gov.lv</dc:description>
  <cp:lastModifiedBy>Jānis Ābele</cp:lastModifiedBy>
  <cp:lastPrinted>2012-10-31T07:57:55Z</cp:lastPrinted>
  <dcterms:created xsi:type="dcterms:W3CDTF">2010-04-19T19:48:39Z</dcterms:created>
  <dcterms:modified xsi:type="dcterms:W3CDTF">2012-11-05T13:14:57Z</dcterms:modified>
  <cp:category/>
  <cp:version/>
  <cp:contentType/>
  <cp:contentStatus/>
</cp:coreProperties>
</file>