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0"/>
  </bookViews>
  <sheets>
    <sheet name="MK_571" sheetId="1" r:id="rId1"/>
    <sheet name="Sheet3" sheetId="2" r:id="rId2"/>
    <sheet name="Sheet1" sheetId="3" r:id="rId3"/>
  </sheets>
  <definedNames/>
  <calcPr fullCalcOnLoad="1"/>
</workbook>
</file>

<file path=xl/sharedStrings.xml><?xml version="1.0" encoding="utf-8"?>
<sst xmlns="http://schemas.openxmlformats.org/spreadsheetml/2006/main" count="111" uniqueCount="68">
  <si>
    <t>Nr.p.k.</t>
  </si>
  <si>
    <t>Spēkā esošajā normatīvajā aktā paredzētā skaitļa izteiksme latos</t>
  </si>
  <si>
    <t>Matemātiskā noapaļošana uz euro 
(norāda 6 ciparus aiz komata)</t>
  </si>
  <si>
    <t>1.</t>
  </si>
  <si>
    <t>2.</t>
  </si>
  <si>
    <r>
      <t xml:space="preserve">Normatīvajos aktos ietverto skaitļu pārrēķins no latiem uz </t>
    </r>
    <r>
      <rPr>
        <b/>
        <i/>
        <sz val="12"/>
        <color indexed="8"/>
        <rFont val="Times"/>
        <family val="1"/>
      </rPr>
      <t>euro</t>
    </r>
  </si>
  <si>
    <r>
      <t>Summa, kas paredzēta normatīvā akta grozījumos,</t>
    </r>
    <r>
      <rPr>
        <i/>
        <sz val="12"/>
        <color indexed="8"/>
        <rFont val="Times"/>
        <family val="0"/>
      </rPr>
      <t xml:space="preserve"> euro</t>
    </r>
  </si>
  <si>
    <r>
      <t xml:space="preserve"> Izmaiņas pret sākotnējā normatīvajā aktā norādīto summu, </t>
    </r>
    <r>
      <rPr>
        <i/>
        <sz val="12"/>
        <color indexed="8"/>
        <rFont val="Times"/>
        <family val="0"/>
      </rPr>
      <t>euro</t>
    </r>
    <r>
      <rPr>
        <sz val="12"/>
        <color indexed="8"/>
        <rFont val="Times"/>
        <family val="1"/>
      </rPr>
      <t xml:space="preserve"> 
(norāda 6 ciparus aiz komata) </t>
    </r>
  </si>
  <si>
    <t>2.1.</t>
  </si>
  <si>
    <t>2.2.</t>
  </si>
  <si>
    <t>3.1.</t>
  </si>
  <si>
    <t>3.2.</t>
  </si>
  <si>
    <t>3.3.</t>
  </si>
  <si>
    <t>3.4.</t>
  </si>
  <si>
    <t>5.1.1.</t>
  </si>
  <si>
    <t>5.1.2.</t>
  </si>
  <si>
    <t>5.1.3.</t>
  </si>
  <si>
    <t>5.2.1.</t>
  </si>
  <si>
    <t>5.2.2.</t>
  </si>
  <si>
    <t>5.2.3.</t>
  </si>
  <si>
    <t>5.3.1.</t>
  </si>
  <si>
    <t>5.3.2.</t>
  </si>
  <si>
    <t>5.3.3.</t>
  </si>
  <si>
    <t>5.4.1.</t>
  </si>
  <si>
    <t>5.4.2.</t>
  </si>
  <si>
    <t>5.4.3.</t>
  </si>
  <si>
    <t>5.5.1.</t>
  </si>
  <si>
    <t>5.5.2.</t>
  </si>
  <si>
    <t>5.5.3.</t>
  </si>
  <si>
    <t>5.6.1.</t>
  </si>
  <si>
    <t>5.6.2.</t>
  </si>
  <si>
    <t>5.7.1.</t>
  </si>
  <si>
    <t>5.7.2.</t>
  </si>
  <si>
    <t>5.8.1.</t>
  </si>
  <si>
    <t>5.8.2.</t>
  </si>
  <si>
    <t>5.8.3.</t>
  </si>
  <si>
    <t>7.2.</t>
  </si>
  <si>
    <t>7.3.</t>
  </si>
  <si>
    <t>7.4.</t>
  </si>
  <si>
    <t>Latvijas Republikas diplomātiskajās un konsulārajās pārstāvniecībās maksājamā valsts nodevas summa skaidrā naudā</t>
  </si>
  <si>
    <t>5.6.3.</t>
  </si>
  <si>
    <t>5.9.1.</t>
  </si>
  <si>
    <t>5.9.2.</t>
  </si>
  <si>
    <t>5.9.3.</t>
  </si>
  <si>
    <t>5.10.</t>
  </si>
  <si>
    <t>6.1.1.</t>
  </si>
  <si>
    <t>6.1.2.</t>
  </si>
  <si>
    <t>6.1.3.</t>
  </si>
  <si>
    <t>6.2.1.</t>
  </si>
  <si>
    <t>6.2.2.</t>
  </si>
  <si>
    <t>6.2.3.</t>
  </si>
  <si>
    <t>6.3.1.</t>
  </si>
  <si>
    <t>6.3.2.</t>
  </si>
  <si>
    <t>6.3.3.</t>
  </si>
  <si>
    <t>(5)=(4)/0,702804</t>
  </si>
  <si>
    <t>(9)=(8)-(5)</t>
  </si>
  <si>
    <t>(7)=(6)-(5)</t>
  </si>
  <si>
    <t>Normatīvā akta projekta pants, daļa, punkts (ja ir)</t>
  </si>
  <si>
    <t>Spēkā esošā normatīvā akta atbilstošais pants, daļa, punkts (ja ir)</t>
  </si>
  <si>
    <t>5.11.</t>
  </si>
  <si>
    <t>6.1.</t>
  </si>
  <si>
    <t>6.2.</t>
  </si>
  <si>
    <t>6.3.</t>
  </si>
  <si>
    <t>7.1.</t>
  </si>
  <si>
    <t xml:space="preserve">Eiropas Savienības pastāvīgā iedzīvotāja statusa Latvijas Republikā pieprasīšanai nepieciešamo dokumentu izskatīšanu un ar to saistītajiem pakalpojumiem" sākotnējās ietekmes novērtējuma ziņojuma (anotācijas) pielikums Nr.1 </t>
  </si>
  <si>
    <t>sākotnējās ietekmes novērtēšanas ziņojuma (anotācijas) pielikums Nr.1</t>
  </si>
  <si>
    <t xml:space="preserve">1.pielikums Ministru kabineta noteikumu projekta „Noteikumi par valsts nodevu par vīzas, uzturēšanās atļaujas vai Eiropas Savienības pastāvīgā iedzīvotāja statusa Latvijas Republikā pieprasīšanai nepieciešamo dokumentu izskatīšanu un ar to saistītajiem pakalpojumiem" sākotnējās ietekmes novērtējuma ziņojumam (anotācijai) </t>
  </si>
  <si>
    <t xml:space="preserve">IEMAnotp1_130913_571; Ministru kabineta noteikumu projekta  „Noteikumi par valsts nodevu par vīzas, uzturēšanās atļaujas vai </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</si>
</sst>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0.000000"/>
    <numFmt numFmtId="166" formatCode="#,##0.0"/>
    <numFmt numFmtId="167" formatCode="0.0"/>
    <numFmt numFmtId="168" formatCode="[$-426]dddd\,\ yyyy&quot;. gada &quot;d\.\ mmmm"/>
  </numFmts>
  <fonts count="40">
    <font>
      <sz val="11"/>
      <color theme="1"/>
      <name val="Calibri"/>
      <family val="2"/>
    </font>
    <font>
      <sz val="11"/>
      <color indexed="8"/>
      <name val="Calibri"/>
      <family val="2"/>
    </font>
    <font>
      <sz val="12"/>
      <color indexed="8"/>
      <name val="Times"/>
      <family val="1"/>
    </font>
    <font>
      <b/>
      <sz val="12"/>
      <color indexed="8"/>
      <name val="Times"/>
      <family val="1"/>
    </font>
    <font>
      <b/>
      <i/>
      <sz val="12"/>
      <color indexed="8"/>
      <name val="Times"/>
      <family val="1"/>
    </font>
    <font>
      <i/>
      <sz val="12"/>
      <color indexed="8"/>
      <name val="Times"/>
      <family val="1"/>
    </font>
    <font>
      <sz val="10"/>
      <color indexed="8"/>
      <name val="Times"/>
      <family val="0"/>
    </font>
    <font>
      <sz val="11"/>
      <color indexed="8"/>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Font="1" applyAlignment="1">
      <alignment/>
    </xf>
    <xf numFmtId="0" fontId="2" fillId="33" borderId="0" xfId="55" applyFont="1" applyFill="1">
      <alignment/>
      <protection/>
    </xf>
    <xf numFmtId="0" fontId="2" fillId="0" borderId="0" xfId="0" applyFont="1" applyAlignment="1">
      <alignment/>
    </xf>
    <xf numFmtId="0" fontId="2" fillId="34" borderId="10" xfId="55"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6" fillId="0" borderId="0" xfId="0" applyFont="1" applyAlignment="1">
      <alignment/>
    </xf>
    <xf numFmtId="0" fontId="2" fillId="0" borderId="10" xfId="0" applyFont="1" applyBorder="1" applyAlignment="1">
      <alignment horizontal="right"/>
    </xf>
    <xf numFmtId="164" fontId="2" fillId="33" borderId="10" xfId="55" applyNumberFormat="1" applyFont="1" applyFill="1" applyBorder="1" applyAlignment="1">
      <alignment horizontal="right" vertical="center" wrapText="1"/>
      <protection/>
    </xf>
    <xf numFmtId="0" fontId="2" fillId="0" borderId="10" xfId="55" applyFont="1" applyBorder="1" applyAlignment="1">
      <alignment horizontal="right" vertical="center" wrapText="1"/>
      <protection/>
    </xf>
    <xf numFmtId="164" fontId="2" fillId="35" borderId="10" xfId="55" applyNumberFormat="1" applyFont="1" applyFill="1" applyBorder="1" applyAlignment="1">
      <alignment horizontal="right" vertical="center" wrapText="1"/>
      <protection/>
    </xf>
    <xf numFmtId="4" fontId="2" fillId="33" borderId="10" xfId="55" applyNumberFormat="1" applyFont="1" applyFill="1" applyBorder="1" applyAlignment="1">
      <alignment horizontal="right" vertical="center" wrapText="1"/>
      <protection/>
    </xf>
    <xf numFmtId="2" fontId="2" fillId="0" borderId="10" xfId="55" applyNumberFormat="1" applyFont="1" applyBorder="1" applyAlignment="1">
      <alignment horizontal="right" vertical="center" wrapText="1"/>
      <protection/>
    </xf>
    <xf numFmtId="0" fontId="2" fillId="0" borderId="10" xfId="0" applyFont="1" applyBorder="1" applyAlignment="1">
      <alignment/>
    </xf>
    <xf numFmtId="2" fontId="2" fillId="0" borderId="10" xfId="55" applyNumberFormat="1" applyFont="1" applyBorder="1" applyAlignment="1">
      <alignment horizontal="center" vertical="center" wrapText="1"/>
      <protection/>
    </xf>
    <xf numFmtId="164" fontId="2" fillId="35" borderId="10" xfId="0" applyNumberFormat="1" applyFont="1" applyFill="1" applyBorder="1" applyAlignment="1">
      <alignment/>
    </xf>
    <xf numFmtId="0" fontId="2" fillId="35" borderId="10" xfId="0" applyFont="1" applyFill="1" applyBorder="1" applyAlignment="1">
      <alignment/>
    </xf>
    <xf numFmtId="0" fontId="2" fillId="33" borderId="11"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11" xfId="55" applyFont="1" applyFill="1" applyBorder="1" applyAlignment="1">
      <alignment horizontal="right" vertical="center" wrapText="1"/>
      <protection/>
    </xf>
    <xf numFmtId="164" fontId="2" fillId="0" borderId="11" xfId="55" applyNumberFormat="1" applyFont="1" applyFill="1" applyBorder="1" applyAlignment="1">
      <alignment horizontal="right" vertical="center" wrapText="1"/>
      <protection/>
    </xf>
    <xf numFmtId="2" fontId="2" fillId="0" borderId="11" xfId="55" applyNumberFormat="1" applyFont="1" applyFill="1" applyBorder="1" applyAlignment="1">
      <alignment horizontal="right" vertical="center" wrapText="1"/>
      <protection/>
    </xf>
    <xf numFmtId="0" fontId="2" fillId="0" borderId="0" xfId="0" applyFont="1" applyFill="1" applyAlignment="1">
      <alignment/>
    </xf>
    <xf numFmtId="0" fontId="2" fillId="0" borderId="0" xfId="0" applyFont="1" applyFill="1" applyBorder="1" applyAlignment="1">
      <alignment/>
    </xf>
    <xf numFmtId="164" fontId="2" fillId="0" borderId="0" xfId="0" applyNumberFormat="1" applyFont="1" applyFill="1" applyBorder="1" applyAlignment="1">
      <alignment/>
    </xf>
    <xf numFmtId="0" fontId="5" fillId="36" borderId="10" xfId="55" applyNumberFormat="1" applyFont="1" applyFill="1" applyBorder="1" applyAlignment="1">
      <alignment horizontal="center" vertical="center"/>
      <protection/>
    </xf>
    <xf numFmtId="0" fontId="5" fillId="36" borderId="10" xfId="55" applyNumberFormat="1" applyFont="1" applyFill="1" applyBorder="1" applyAlignment="1">
      <alignment horizontal="center" vertical="center" wrapText="1"/>
      <protection/>
    </xf>
    <xf numFmtId="0" fontId="2" fillId="0" borderId="0" xfId="0" applyNumberFormat="1" applyFont="1" applyAlignment="1">
      <alignment horizontal="center"/>
    </xf>
    <xf numFmtId="14" fontId="2" fillId="0" borderId="10" xfId="55" applyNumberFormat="1" applyFont="1" applyBorder="1" applyAlignment="1">
      <alignment horizontal="center" vertical="center" wrapText="1"/>
      <protection/>
    </xf>
    <xf numFmtId="0" fontId="6" fillId="0" borderId="0" xfId="0" applyFont="1" applyBorder="1" applyAlignment="1">
      <alignment vertical="center" wrapText="1"/>
    </xf>
    <xf numFmtId="0" fontId="2" fillId="0" borderId="12" xfId="0" applyFont="1" applyBorder="1" applyAlignment="1">
      <alignment/>
    </xf>
    <xf numFmtId="0" fontId="7" fillId="0" borderId="0" xfId="0" applyFont="1" applyAlignment="1">
      <alignment horizontal="left"/>
    </xf>
    <xf numFmtId="0" fontId="3" fillId="33" borderId="0" xfId="55" applyFont="1" applyFill="1" applyBorder="1" applyAlignment="1">
      <alignment horizontal="center" vertical="center" wrapText="1"/>
      <protection/>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2" fillId="33" borderId="0" xfId="55" applyNumberFormat="1" applyFont="1" applyFill="1" applyAlignment="1">
      <alignment horizontal="righ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4"/>
  <sheetViews>
    <sheetView tabSelected="1" view="pageLayout" workbookViewId="0" topLeftCell="A1">
      <selection activeCell="O53" sqref="O53"/>
    </sheetView>
  </sheetViews>
  <sheetFormatPr defaultColWidth="9.140625" defaultRowHeight="15"/>
  <cols>
    <col min="1" max="1" width="7.421875" style="2" customWidth="1"/>
    <col min="2" max="2" width="11.00390625" style="2" customWidth="1"/>
    <col min="3" max="3" width="10.8515625" style="2" customWidth="1"/>
    <col min="4" max="4" width="11.00390625" style="2" customWidth="1"/>
    <col min="5" max="5" width="16.28125" style="2" customWidth="1"/>
    <col min="6" max="6" width="10.57421875" style="2" customWidth="1"/>
    <col min="7" max="7" width="14.421875" style="2" customWidth="1"/>
    <col min="8" max="14" width="9.140625" style="2" hidden="1" customWidth="1"/>
    <col min="15" max="15" width="14.57421875" style="2" customWidth="1"/>
    <col min="16" max="16" width="19.140625" style="2" customWidth="1"/>
    <col min="17" max="16384" width="9.140625" style="2" customWidth="1"/>
  </cols>
  <sheetData>
    <row r="1" spans="1:16" ht="81.75" customHeight="1">
      <c r="A1" s="1"/>
      <c r="B1" s="1"/>
      <c r="C1" s="1"/>
      <c r="D1" s="1"/>
      <c r="E1" s="35" t="s">
        <v>66</v>
      </c>
      <c r="F1" s="35"/>
      <c r="G1" s="35"/>
      <c r="H1" s="35"/>
      <c r="I1" s="35"/>
      <c r="J1" s="35"/>
      <c r="K1" s="35"/>
      <c r="L1" s="35"/>
      <c r="M1" s="35"/>
      <c r="N1" s="35"/>
      <c r="O1" s="35"/>
      <c r="P1" s="35"/>
    </row>
    <row r="2" spans="1:16" ht="15.75" customHeight="1">
      <c r="A2" s="32" t="s">
        <v>5</v>
      </c>
      <c r="B2" s="32"/>
      <c r="C2" s="32"/>
      <c r="D2" s="32"/>
      <c r="E2" s="32"/>
      <c r="F2" s="32"/>
      <c r="G2" s="32"/>
      <c r="H2" s="32"/>
      <c r="I2" s="32"/>
      <c r="J2" s="32"/>
      <c r="K2" s="32"/>
      <c r="L2" s="32"/>
      <c r="M2" s="32"/>
      <c r="N2" s="32"/>
      <c r="O2" s="32"/>
      <c r="P2" s="32"/>
    </row>
    <row r="3" spans="1:17" ht="13.5" customHeight="1">
      <c r="A3" s="32"/>
      <c r="B3" s="32"/>
      <c r="C3" s="32"/>
      <c r="D3" s="32"/>
      <c r="E3" s="32"/>
      <c r="F3" s="32"/>
      <c r="G3" s="32"/>
      <c r="H3" s="32"/>
      <c r="I3" s="32"/>
      <c r="J3" s="32"/>
      <c r="K3" s="32"/>
      <c r="L3" s="32"/>
      <c r="M3" s="32"/>
      <c r="N3" s="32"/>
      <c r="O3" s="32"/>
      <c r="P3" s="32"/>
      <c r="Q3" s="6"/>
    </row>
    <row r="4" spans="1:16" ht="141.75">
      <c r="A4" s="3" t="s">
        <v>0</v>
      </c>
      <c r="B4" s="3" t="s">
        <v>57</v>
      </c>
      <c r="C4" s="3" t="s">
        <v>58</v>
      </c>
      <c r="D4" s="3" t="s">
        <v>1</v>
      </c>
      <c r="E4" s="3" t="s">
        <v>2</v>
      </c>
      <c r="F4" s="3" t="s">
        <v>6</v>
      </c>
      <c r="G4" s="3" t="s">
        <v>7</v>
      </c>
      <c r="O4" s="3" t="s">
        <v>39</v>
      </c>
      <c r="P4" s="3" t="s">
        <v>7</v>
      </c>
    </row>
    <row r="5" spans="1:16" ht="15.75">
      <c r="A5" s="25">
        <v>1</v>
      </c>
      <c r="B5" s="25">
        <v>2</v>
      </c>
      <c r="C5" s="25">
        <v>3</v>
      </c>
      <c r="D5" s="25">
        <v>4</v>
      </c>
      <c r="E5" s="25" t="s">
        <v>54</v>
      </c>
      <c r="F5" s="25">
        <v>6</v>
      </c>
      <c r="G5" s="26" t="s">
        <v>56</v>
      </c>
      <c r="H5" s="27"/>
      <c r="I5" s="27"/>
      <c r="J5" s="27"/>
      <c r="K5" s="27"/>
      <c r="L5" s="27"/>
      <c r="M5" s="27"/>
      <c r="N5" s="27"/>
      <c r="O5" s="25">
        <v>8</v>
      </c>
      <c r="P5" s="25" t="s">
        <v>55</v>
      </c>
    </row>
    <row r="6" spans="1:16" ht="15.75">
      <c r="A6" s="4" t="s">
        <v>3</v>
      </c>
      <c r="B6" s="5" t="s">
        <v>8</v>
      </c>
      <c r="C6" s="5" t="s">
        <v>8</v>
      </c>
      <c r="D6" s="7">
        <v>43</v>
      </c>
      <c r="E6" s="8">
        <f>D6/0.702804</f>
        <v>61.18348785721197</v>
      </c>
      <c r="F6" s="11">
        <v>61.18</v>
      </c>
      <c r="G6" s="10">
        <f aca="true" t="shared" si="0" ref="G6:G49">F6-E6</f>
        <v>-0.0034878572119723117</v>
      </c>
      <c r="O6" s="13">
        <v>60</v>
      </c>
      <c r="P6" s="15">
        <f>O6-E6</f>
        <v>-1.183487857211972</v>
      </c>
    </row>
    <row r="7" spans="1:16" ht="15.75">
      <c r="A7" s="4" t="s">
        <v>4</v>
      </c>
      <c r="B7" s="5" t="s">
        <v>9</v>
      </c>
      <c r="C7" s="5" t="s">
        <v>9</v>
      </c>
      <c r="D7" s="9">
        <v>60</v>
      </c>
      <c r="E7" s="8">
        <f>D7/0.702804</f>
        <v>85.37230863797019</v>
      </c>
      <c r="F7" s="12">
        <v>85.37</v>
      </c>
      <c r="G7" s="10">
        <f t="shared" si="0"/>
        <v>-0.0023086379701879878</v>
      </c>
      <c r="O7" s="13">
        <v>85</v>
      </c>
      <c r="P7" s="15">
        <f>O7-E7</f>
        <v>-0.37230863797019254</v>
      </c>
    </row>
    <row r="8" spans="1:16" ht="15.75">
      <c r="A8" s="4">
        <v>3</v>
      </c>
      <c r="B8" s="5" t="s">
        <v>10</v>
      </c>
      <c r="C8" s="5" t="s">
        <v>10</v>
      </c>
      <c r="D8" s="9">
        <v>5</v>
      </c>
      <c r="E8" s="8">
        <f aca="true" t="shared" si="1" ref="E8:E55">D8/0.702804</f>
        <v>7.114359053164183</v>
      </c>
      <c r="F8" s="12">
        <v>7.11</v>
      </c>
      <c r="G8" s="10">
        <f t="shared" si="0"/>
        <v>-0.0043590531641823915</v>
      </c>
      <c r="O8" s="13"/>
      <c r="P8" s="15"/>
    </row>
    <row r="9" spans="1:16" ht="15.75">
      <c r="A9" s="4">
        <v>4</v>
      </c>
      <c r="B9" s="5" t="s">
        <v>11</v>
      </c>
      <c r="C9" s="5" t="s">
        <v>11</v>
      </c>
      <c r="D9" s="9">
        <v>2</v>
      </c>
      <c r="E9" s="8">
        <f t="shared" si="1"/>
        <v>2.845743621265673</v>
      </c>
      <c r="F9" s="12">
        <v>2.85</v>
      </c>
      <c r="G9" s="10">
        <f t="shared" si="0"/>
        <v>0.004256378734327271</v>
      </c>
      <c r="O9" s="13"/>
      <c r="P9" s="15"/>
    </row>
    <row r="10" spans="1:16" ht="15.75">
      <c r="A10" s="4">
        <v>5</v>
      </c>
      <c r="B10" s="5" t="s">
        <v>12</v>
      </c>
      <c r="C10" s="5" t="s">
        <v>12</v>
      </c>
      <c r="D10" s="9">
        <v>1</v>
      </c>
      <c r="E10" s="8">
        <f t="shared" si="1"/>
        <v>1.4228718106328364</v>
      </c>
      <c r="F10" s="12">
        <v>1.42</v>
      </c>
      <c r="G10" s="10">
        <f t="shared" si="0"/>
        <v>-0.00287181063283648</v>
      </c>
      <c r="O10" s="13"/>
      <c r="P10" s="15"/>
    </row>
    <row r="11" spans="1:16" ht="15.75">
      <c r="A11" s="4">
        <v>6</v>
      </c>
      <c r="B11" s="5" t="s">
        <v>13</v>
      </c>
      <c r="C11" s="5" t="s">
        <v>13</v>
      </c>
      <c r="D11" s="9">
        <v>38</v>
      </c>
      <c r="E11" s="8">
        <f t="shared" si="1"/>
        <v>54.069128804047786</v>
      </c>
      <c r="F11" s="12">
        <v>54.07</v>
      </c>
      <c r="G11" s="10">
        <f t="shared" si="0"/>
        <v>0.0008711959522145207</v>
      </c>
      <c r="O11" s="13"/>
      <c r="P11" s="15"/>
    </row>
    <row r="12" spans="1:16" ht="15.75">
      <c r="A12" s="4">
        <v>7</v>
      </c>
      <c r="B12" s="5">
        <v>4</v>
      </c>
      <c r="C12" s="5">
        <v>4</v>
      </c>
      <c r="D12" s="9">
        <v>4</v>
      </c>
      <c r="E12" s="8">
        <f t="shared" si="1"/>
        <v>5.691487242531346</v>
      </c>
      <c r="F12" s="12">
        <v>5.69</v>
      </c>
      <c r="G12" s="10">
        <f t="shared" si="0"/>
        <v>-0.0014872425313452453</v>
      </c>
      <c r="O12" s="13"/>
      <c r="P12" s="15"/>
    </row>
    <row r="13" spans="1:16" ht="15.75">
      <c r="A13" s="4">
        <v>8</v>
      </c>
      <c r="B13" s="5" t="s">
        <v>14</v>
      </c>
      <c r="C13" s="5" t="s">
        <v>14</v>
      </c>
      <c r="D13" s="9">
        <v>70</v>
      </c>
      <c r="E13" s="8">
        <f t="shared" si="1"/>
        <v>99.60102674429855</v>
      </c>
      <c r="F13" s="12">
        <v>99.6</v>
      </c>
      <c r="G13" s="10">
        <f t="shared" si="0"/>
        <v>-0.0010267442985565367</v>
      </c>
      <c r="O13" s="13">
        <v>95</v>
      </c>
      <c r="P13" s="15">
        <f aca="true" t="shared" si="2" ref="P13:P24">O13-E13</f>
        <v>-4.601026744298551</v>
      </c>
    </row>
    <row r="14" spans="1:16" ht="15.75">
      <c r="A14" s="4">
        <v>9</v>
      </c>
      <c r="B14" s="5" t="s">
        <v>15</v>
      </c>
      <c r="C14" s="5" t="s">
        <v>15</v>
      </c>
      <c r="D14" s="9">
        <v>170</v>
      </c>
      <c r="E14" s="8">
        <f t="shared" si="1"/>
        <v>241.8882078075822</v>
      </c>
      <c r="F14" s="12">
        <v>241.89</v>
      </c>
      <c r="G14" s="10">
        <f t="shared" si="0"/>
        <v>0.0017921924177812798</v>
      </c>
      <c r="O14" s="13">
        <v>240</v>
      </c>
      <c r="P14" s="15">
        <f t="shared" si="2"/>
        <v>-1.888207807582205</v>
      </c>
    </row>
    <row r="15" spans="1:16" ht="15.75">
      <c r="A15" s="4">
        <v>10</v>
      </c>
      <c r="B15" s="5" t="s">
        <v>16</v>
      </c>
      <c r="C15" s="5" t="s">
        <v>16</v>
      </c>
      <c r="D15" s="9">
        <v>220</v>
      </c>
      <c r="E15" s="8">
        <f t="shared" si="1"/>
        <v>313.03179833922405</v>
      </c>
      <c r="F15" s="12">
        <v>384.18</v>
      </c>
      <c r="G15" s="10">
        <f t="shared" si="0"/>
        <v>71.14820166077595</v>
      </c>
      <c r="O15" s="13">
        <v>380</v>
      </c>
      <c r="P15" s="15">
        <f t="shared" si="2"/>
        <v>66.96820166077595</v>
      </c>
    </row>
    <row r="16" spans="1:16" ht="15.75">
      <c r="A16" s="4">
        <v>11</v>
      </c>
      <c r="B16" s="5" t="s">
        <v>17</v>
      </c>
      <c r="C16" s="5" t="s">
        <v>17</v>
      </c>
      <c r="D16" s="9">
        <v>50</v>
      </c>
      <c r="E16" s="8">
        <f t="shared" si="1"/>
        <v>71.14359053164182</v>
      </c>
      <c r="F16" s="12">
        <v>71.14</v>
      </c>
      <c r="G16" s="10">
        <f t="shared" si="0"/>
        <v>-0.003590531641819439</v>
      </c>
      <c r="O16" s="13">
        <v>70</v>
      </c>
      <c r="P16" s="15">
        <f t="shared" si="2"/>
        <v>-1.14359053164182</v>
      </c>
    </row>
    <row r="17" spans="1:16" ht="15.75">
      <c r="A17" s="4">
        <v>12</v>
      </c>
      <c r="B17" s="5" t="s">
        <v>18</v>
      </c>
      <c r="C17" s="5" t="s">
        <v>18</v>
      </c>
      <c r="D17" s="9">
        <v>150</v>
      </c>
      <c r="E17" s="8">
        <f t="shared" si="1"/>
        <v>213.4307715949255</v>
      </c>
      <c r="F17" s="12">
        <v>213.43</v>
      </c>
      <c r="G17" s="10">
        <f t="shared" si="0"/>
        <v>-0.0007715949254816223</v>
      </c>
      <c r="O17" s="13">
        <v>210</v>
      </c>
      <c r="P17" s="15">
        <f t="shared" si="2"/>
        <v>-3.4307715949254884</v>
      </c>
    </row>
    <row r="18" spans="1:16" ht="15.75">
      <c r="A18" s="4">
        <v>13</v>
      </c>
      <c r="B18" s="5" t="s">
        <v>19</v>
      </c>
      <c r="C18" s="5" t="s">
        <v>19</v>
      </c>
      <c r="D18" s="9">
        <v>200</v>
      </c>
      <c r="E18" s="8">
        <f t="shared" si="1"/>
        <v>284.5743621265673</v>
      </c>
      <c r="F18" s="12">
        <v>355.72</v>
      </c>
      <c r="G18" s="10">
        <f t="shared" si="0"/>
        <v>71.14563787343275</v>
      </c>
      <c r="O18" s="13">
        <v>355</v>
      </c>
      <c r="P18" s="15">
        <f t="shared" si="2"/>
        <v>70.42563787343272</v>
      </c>
    </row>
    <row r="19" spans="1:16" ht="15.75">
      <c r="A19" s="4">
        <v>14</v>
      </c>
      <c r="B19" s="5" t="s">
        <v>20</v>
      </c>
      <c r="C19" s="5" t="s">
        <v>23</v>
      </c>
      <c r="D19" s="9">
        <v>15</v>
      </c>
      <c r="E19" s="8">
        <f t="shared" si="1"/>
        <v>21.343077159492548</v>
      </c>
      <c r="F19" s="12">
        <v>21.34</v>
      </c>
      <c r="G19" s="10">
        <f t="shared" si="0"/>
        <v>-0.003077159492548276</v>
      </c>
      <c r="O19" s="13"/>
      <c r="P19" s="15"/>
    </row>
    <row r="20" spans="1:16" ht="15.75">
      <c r="A20" s="4">
        <v>15</v>
      </c>
      <c r="B20" s="5" t="s">
        <v>21</v>
      </c>
      <c r="C20" s="28" t="s">
        <v>24</v>
      </c>
      <c r="D20" s="9">
        <v>30</v>
      </c>
      <c r="E20" s="8">
        <f t="shared" si="1"/>
        <v>42.686154318985096</v>
      </c>
      <c r="F20" s="12">
        <v>42.69</v>
      </c>
      <c r="G20" s="10">
        <f t="shared" si="0"/>
        <v>0.0038456810149014586</v>
      </c>
      <c r="O20" s="13"/>
      <c r="P20" s="15"/>
    </row>
    <row r="21" spans="1:16" ht="15.75">
      <c r="A21" s="4">
        <v>16</v>
      </c>
      <c r="B21" s="5" t="s">
        <v>22</v>
      </c>
      <c r="C21" s="5" t="s">
        <v>25</v>
      </c>
      <c r="D21" s="9">
        <v>45</v>
      </c>
      <c r="E21" s="8">
        <f t="shared" si="1"/>
        <v>64.02923147847764</v>
      </c>
      <c r="F21" s="12">
        <v>64.03</v>
      </c>
      <c r="G21" s="10">
        <f t="shared" si="0"/>
        <v>0.0007685215223602881</v>
      </c>
      <c r="O21" s="13"/>
      <c r="P21" s="15"/>
    </row>
    <row r="22" spans="1:16" ht="15.75">
      <c r="A22" s="4">
        <v>17</v>
      </c>
      <c r="B22" s="5" t="s">
        <v>23</v>
      </c>
      <c r="C22" s="5" t="s">
        <v>14</v>
      </c>
      <c r="D22" s="9">
        <v>70</v>
      </c>
      <c r="E22" s="8">
        <f t="shared" si="1"/>
        <v>99.60102674429855</v>
      </c>
      <c r="F22" s="12">
        <v>142.29</v>
      </c>
      <c r="G22" s="10">
        <f t="shared" si="0"/>
        <v>42.68897325570144</v>
      </c>
      <c r="O22" s="13">
        <v>140</v>
      </c>
      <c r="P22" s="15">
        <f t="shared" si="2"/>
        <v>40.39897325570145</v>
      </c>
    </row>
    <row r="23" spans="1:16" ht="15.75">
      <c r="A23" s="4">
        <v>18</v>
      </c>
      <c r="B23" s="5" t="s">
        <v>24</v>
      </c>
      <c r="C23" s="5" t="s">
        <v>15</v>
      </c>
      <c r="D23" s="9">
        <v>170</v>
      </c>
      <c r="E23" s="8">
        <f t="shared" si="1"/>
        <v>241.8882078075822</v>
      </c>
      <c r="F23" s="12">
        <v>284.57</v>
      </c>
      <c r="G23" s="10">
        <f t="shared" si="0"/>
        <v>42.68179219241779</v>
      </c>
      <c r="O23" s="13">
        <v>280</v>
      </c>
      <c r="P23" s="15">
        <f t="shared" si="2"/>
        <v>38.111792192417795</v>
      </c>
    </row>
    <row r="24" spans="1:16" ht="15.75">
      <c r="A24" s="4">
        <v>19</v>
      </c>
      <c r="B24" s="5" t="s">
        <v>25</v>
      </c>
      <c r="C24" s="5" t="s">
        <v>16</v>
      </c>
      <c r="D24" s="9">
        <v>220</v>
      </c>
      <c r="E24" s="8">
        <f t="shared" si="1"/>
        <v>313.03179833922405</v>
      </c>
      <c r="F24" s="12">
        <v>426.86</v>
      </c>
      <c r="G24" s="10">
        <f t="shared" si="0"/>
        <v>113.82820166077596</v>
      </c>
      <c r="O24" s="13">
        <v>425</v>
      </c>
      <c r="P24" s="15">
        <f t="shared" si="2"/>
        <v>111.96820166077595</v>
      </c>
    </row>
    <row r="25" spans="1:16" ht="15.75">
      <c r="A25" s="4">
        <v>20</v>
      </c>
      <c r="B25" s="5" t="s">
        <v>26</v>
      </c>
      <c r="C25" s="5" t="s">
        <v>26</v>
      </c>
      <c r="D25" s="9">
        <v>70</v>
      </c>
      <c r="E25" s="8">
        <f t="shared" si="1"/>
        <v>99.60102674429855</v>
      </c>
      <c r="F25" s="12">
        <v>142.29</v>
      </c>
      <c r="G25" s="10">
        <f aca="true" t="shared" si="3" ref="G25:G30">F25-E25</f>
        <v>42.68897325570144</v>
      </c>
      <c r="O25" s="13">
        <v>140</v>
      </c>
      <c r="P25" s="16"/>
    </row>
    <row r="26" spans="1:16" ht="15.75">
      <c r="A26" s="4">
        <v>21</v>
      </c>
      <c r="B26" s="5" t="s">
        <v>27</v>
      </c>
      <c r="C26" s="5" t="s">
        <v>27</v>
      </c>
      <c r="D26" s="9">
        <v>170</v>
      </c>
      <c r="E26" s="8">
        <f t="shared" si="1"/>
        <v>241.8882078075822</v>
      </c>
      <c r="F26" s="12">
        <v>284.57</v>
      </c>
      <c r="G26" s="10">
        <f t="shared" si="3"/>
        <v>42.68179219241779</v>
      </c>
      <c r="O26" s="13">
        <v>280</v>
      </c>
      <c r="P26" s="16"/>
    </row>
    <row r="27" spans="1:16" ht="15.75">
      <c r="A27" s="4">
        <v>22</v>
      </c>
      <c r="B27" s="5" t="s">
        <v>28</v>
      </c>
      <c r="C27" s="5" t="s">
        <v>28</v>
      </c>
      <c r="D27" s="9">
        <v>220</v>
      </c>
      <c r="E27" s="8">
        <f t="shared" si="1"/>
        <v>313.03179833922405</v>
      </c>
      <c r="F27" s="12">
        <v>426.86</v>
      </c>
      <c r="G27" s="10">
        <f t="shared" si="3"/>
        <v>113.82820166077596</v>
      </c>
      <c r="O27" s="13">
        <v>425</v>
      </c>
      <c r="P27" s="16"/>
    </row>
    <row r="28" spans="1:16" ht="15.75">
      <c r="A28" s="4">
        <v>23</v>
      </c>
      <c r="B28" s="5" t="s">
        <v>29</v>
      </c>
      <c r="C28" s="5" t="s">
        <v>29</v>
      </c>
      <c r="D28" s="9">
        <v>70</v>
      </c>
      <c r="E28" s="8">
        <f t="shared" si="1"/>
        <v>99.60102674429855</v>
      </c>
      <c r="F28" s="12">
        <v>99.6</v>
      </c>
      <c r="G28" s="10">
        <f t="shared" si="3"/>
        <v>-0.0010267442985565367</v>
      </c>
      <c r="O28" s="13"/>
      <c r="P28" s="16"/>
    </row>
    <row r="29" spans="1:16" ht="15.75">
      <c r="A29" s="4">
        <v>24</v>
      </c>
      <c r="B29" s="5" t="s">
        <v>30</v>
      </c>
      <c r="C29" s="5" t="s">
        <v>30</v>
      </c>
      <c r="D29" s="9">
        <v>170</v>
      </c>
      <c r="E29" s="8">
        <f t="shared" si="1"/>
        <v>241.8882078075822</v>
      </c>
      <c r="F29" s="12">
        <v>241.89</v>
      </c>
      <c r="G29" s="10">
        <f t="shared" si="3"/>
        <v>0.0017921924177812798</v>
      </c>
      <c r="O29" s="13"/>
      <c r="P29" s="16"/>
    </row>
    <row r="30" spans="1:16" ht="15.75">
      <c r="A30" s="4">
        <v>25</v>
      </c>
      <c r="B30" s="5" t="s">
        <v>40</v>
      </c>
      <c r="C30" s="5" t="s">
        <v>40</v>
      </c>
      <c r="D30" s="9">
        <v>220</v>
      </c>
      <c r="E30" s="8">
        <f t="shared" si="1"/>
        <v>313.03179833922405</v>
      </c>
      <c r="F30" s="12">
        <v>384.18</v>
      </c>
      <c r="G30" s="10">
        <f t="shared" si="3"/>
        <v>71.14820166077595</v>
      </c>
      <c r="O30" s="13"/>
      <c r="P30" s="16"/>
    </row>
    <row r="31" spans="1:16" ht="15.75">
      <c r="A31" s="4">
        <v>26</v>
      </c>
      <c r="B31" s="5" t="s">
        <v>31</v>
      </c>
      <c r="C31" s="5" t="s">
        <v>31</v>
      </c>
      <c r="D31" s="9">
        <v>20</v>
      </c>
      <c r="E31" s="8">
        <f t="shared" si="1"/>
        <v>28.45743621265673</v>
      </c>
      <c r="F31" s="12">
        <v>35.57</v>
      </c>
      <c r="G31" s="10">
        <f t="shared" si="0"/>
        <v>7.112563787343269</v>
      </c>
      <c r="O31" s="13"/>
      <c r="P31" s="16"/>
    </row>
    <row r="32" spans="1:16" ht="15.75">
      <c r="A32" s="4">
        <v>27</v>
      </c>
      <c r="B32" s="5" t="s">
        <v>32</v>
      </c>
      <c r="C32" s="5" t="s">
        <v>32</v>
      </c>
      <c r="D32" s="9">
        <v>120</v>
      </c>
      <c r="E32" s="8">
        <f t="shared" si="1"/>
        <v>170.74461727594039</v>
      </c>
      <c r="F32" s="12">
        <v>177.86</v>
      </c>
      <c r="G32" s="10">
        <f t="shared" si="0"/>
        <v>7.115382724059629</v>
      </c>
      <c r="O32" s="13"/>
      <c r="P32" s="16"/>
    </row>
    <row r="33" spans="1:16" ht="15.75">
      <c r="A33" s="4">
        <v>28</v>
      </c>
      <c r="B33" s="5" t="s">
        <v>33</v>
      </c>
      <c r="C33" s="5" t="s">
        <v>33</v>
      </c>
      <c r="D33" s="9">
        <v>45</v>
      </c>
      <c r="E33" s="8">
        <f t="shared" si="1"/>
        <v>64.02923147847764</v>
      </c>
      <c r="F33" s="12">
        <v>64.03</v>
      </c>
      <c r="G33" s="10">
        <f t="shared" si="0"/>
        <v>0.0007685215223602881</v>
      </c>
      <c r="O33" s="13"/>
      <c r="P33" s="16"/>
    </row>
    <row r="34" spans="1:16" ht="15.75">
      <c r="A34" s="4">
        <v>29</v>
      </c>
      <c r="B34" s="5" t="s">
        <v>34</v>
      </c>
      <c r="C34" s="5" t="s">
        <v>34</v>
      </c>
      <c r="D34" s="9">
        <v>100</v>
      </c>
      <c r="E34" s="8">
        <f t="shared" si="1"/>
        <v>142.28718106328364</v>
      </c>
      <c r="F34" s="12">
        <v>142.29</v>
      </c>
      <c r="G34" s="10">
        <f t="shared" si="0"/>
        <v>0.0028189367163520274</v>
      </c>
      <c r="O34" s="13"/>
      <c r="P34" s="16"/>
    </row>
    <row r="35" spans="1:16" ht="15.75">
      <c r="A35" s="4">
        <v>30</v>
      </c>
      <c r="B35" s="5" t="s">
        <v>35</v>
      </c>
      <c r="C35" s="5" t="s">
        <v>35</v>
      </c>
      <c r="D35" s="9">
        <v>120</v>
      </c>
      <c r="E35" s="8">
        <f t="shared" si="1"/>
        <v>170.74461727594039</v>
      </c>
      <c r="F35" s="12">
        <v>170.74</v>
      </c>
      <c r="G35" s="10">
        <f t="shared" si="0"/>
        <v>-0.0046172759403759756</v>
      </c>
      <c r="O35" s="13"/>
      <c r="P35" s="16"/>
    </row>
    <row r="36" spans="1:16" ht="15.75">
      <c r="A36" s="4">
        <v>31</v>
      </c>
      <c r="B36" s="5" t="s">
        <v>41</v>
      </c>
      <c r="C36" s="5" t="s">
        <v>41</v>
      </c>
      <c r="D36" s="9">
        <v>20</v>
      </c>
      <c r="E36" s="8">
        <f t="shared" si="1"/>
        <v>28.45743621265673</v>
      </c>
      <c r="F36" s="12">
        <v>28.46</v>
      </c>
      <c r="G36" s="10">
        <f t="shared" si="0"/>
        <v>0.0025637873432700076</v>
      </c>
      <c r="O36" s="13"/>
      <c r="P36" s="16"/>
    </row>
    <row r="37" spans="1:16" ht="15.75">
      <c r="A37" s="4">
        <v>32</v>
      </c>
      <c r="B37" s="5" t="s">
        <v>42</v>
      </c>
      <c r="C37" s="5" t="s">
        <v>42</v>
      </c>
      <c r="D37" s="9">
        <v>100</v>
      </c>
      <c r="E37" s="8">
        <f t="shared" si="1"/>
        <v>142.28718106328364</v>
      </c>
      <c r="F37" s="12">
        <v>142.29</v>
      </c>
      <c r="G37" s="10">
        <f t="shared" si="0"/>
        <v>0.0028189367163520274</v>
      </c>
      <c r="O37" s="13"/>
      <c r="P37" s="16"/>
    </row>
    <row r="38" spans="1:16" ht="15.75">
      <c r="A38" s="4">
        <v>33</v>
      </c>
      <c r="B38" s="5" t="s">
        <v>43</v>
      </c>
      <c r="C38" s="5" t="s">
        <v>43</v>
      </c>
      <c r="D38" s="9">
        <v>120</v>
      </c>
      <c r="E38" s="8">
        <f t="shared" si="1"/>
        <v>170.74461727594039</v>
      </c>
      <c r="F38" s="12">
        <v>170.74</v>
      </c>
      <c r="G38" s="10">
        <f t="shared" si="0"/>
        <v>-0.0046172759403759756</v>
      </c>
      <c r="O38" s="13"/>
      <c r="P38" s="16"/>
    </row>
    <row r="39" spans="1:16" ht="15.75">
      <c r="A39" s="4">
        <v>34</v>
      </c>
      <c r="B39" s="5" t="s">
        <v>44</v>
      </c>
      <c r="C39" s="5" t="s">
        <v>44</v>
      </c>
      <c r="D39" s="9">
        <v>12</v>
      </c>
      <c r="E39" s="8">
        <f t="shared" si="1"/>
        <v>17.074461727594038</v>
      </c>
      <c r="F39" s="12">
        <v>17.07</v>
      </c>
      <c r="G39" s="10">
        <f t="shared" si="0"/>
        <v>-0.004461727594037512</v>
      </c>
      <c r="O39" s="13"/>
      <c r="P39" s="16"/>
    </row>
    <row r="40" spans="1:16" ht="15.75">
      <c r="A40" s="4">
        <v>35</v>
      </c>
      <c r="B40" s="14">
        <f>5.11</f>
        <v>5.11</v>
      </c>
      <c r="C40" s="14" t="s">
        <v>59</v>
      </c>
      <c r="D40" s="9">
        <v>5</v>
      </c>
      <c r="E40" s="8">
        <f t="shared" si="1"/>
        <v>7.114359053164183</v>
      </c>
      <c r="F40" s="12">
        <v>7.11</v>
      </c>
      <c r="G40" s="10">
        <f t="shared" si="0"/>
        <v>-0.0043590531641823915</v>
      </c>
      <c r="O40" s="13"/>
      <c r="P40" s="16"/>
    </row>
    <row r="41" spans="1:16" ht="15.75">
      <c r="A41" s="4">
        <v>36</v>
      </c>
      <c r="B41" s="5" t="s">
        <v>45</v>
      </c>
      <c r="C41" s="5" t="s">
        <v>60</v>
      </c>
      <c r="D41" s="9">
        <v>15</v>
      </c>
      <c r="E41" s="8">
        <f t="shared" si="1"/>
        <v>21.343077159492548</v>
      </c>
      <c r="F41" s="12">
        <v>42.69</v>
      </c>
      <c r="G41" s="10">
        <f t="shared" si="0"/>
        <v>21.34692284050745</v>
      </c>
      <c r="O41" s="13"/>
      <c r="P41" s="16"/>
    </row>
    <row r="42" spans="1:16" ht="15.75">
      <c r="A42" s="4">
        <v>37</v>
      </c>
      <c r="B42" s="5" t="s">
        <v>46</v>
      </c>
      <c r="C42" s="5" t="s">
        <v>61</v>
      </c>
      <c r="D42" s="9">
        <v>30</v>
      </c>
      <c r="E42" s="8">
        <f t="shared" si="1"/>
        <v>42.686154318985096</v>
      </c>
      <c r="F42" s="12">
        <v>113.83</v>
      </c>
      <c r="G42" s="10">
        <f t="shared" si="0"/>
        <v>71.14384568101491</v>
      </c>
      <c r="O42" s="13"/>
      <c r="P42" s="16"/>
    </row>
    <row r="43" spans="1:16" ht="15.75">
      <c r="A43" s="4">
        <v>38</v>
      </c>
      <c r="B43" s="5" t="s">
        <v>47</v>
      </c>
      <c r="C43" s="5" t="s">
        <v>62</v>
      </c>
      <c r="D43" s="9">
        <v>45</v>
      </c>
      <c r="E43" s="8">
        <f t="shared" si="1"/>
        <v>64.02923147847764</v>
      </c>
      <c r="F43" s="12">
        <v>184.97</v>
      </c>
      <c r="G43" s="10">
        <f t="shared" si="0"/>
        <v>120.94076852152236</v>
      </c>
      <c r="O43" s="13"/>
      <c r="P43" s="16"/>
    </row>
    <row r="44" spans="1:16" ht="15.75">
      <c r="A44" s="4">
        <v>39</v>
      </c>
      <c r="B44" s="5" t="s">
        <v>48</v>
      </c>
      <c r="C44" s="5" t="s">
        <v>60</v>
      </c>
      <c r="D44" s="9">
        <v>15</v>
      </c>
      <c r="E44" s="8">
        <f t="shared" si="1"/>
        <v>21.343077159492548</v>
      </c>
      <c r="F44" s="12">
        <v>71.14</v>
      </c>
      <c r="G44" s="10">
        <f t="shared" si="0"/>
        <v>49.79692284050745</v>
      </c>
      <c r="O44" s="13"/>
      <c r="P44" s="16"/>
    </row>
    <row r="45" spans="1:16" ht="15.75">
      <c r="A45" s="4">
        <v>40</v>
      </c>
      <c r="B45" s="5" t="s">
        <v>49</v>
      </c>
      <c r="C45" s="5" t="s">
        <v>61</v>
      </c>
      <c r="D45" s="9">
        <v>30</v>
      </c>
      <c r="E45" s="8">
        <f t="shared" si="1"/>
        <v>42.686154318985096</v>
      </c>
      <c r="F45" s="12">
        <v>142.29</v>
      </c>
      <c r="G45" s="10">
        <f t="shared" si="0"/>
        <v>99.60384568101489</v>
      </c>
      <c r="O45" s="13"/>
      <c r="P45" s="16"/>
    </row>
    <row r="46" spans="1:16" ht="15.75">
      <c r="A46" s="4">
        <v>41</v>
      </c>
      <c r="B46" s="5" t="s">
        <v>50</v>
      </c>
      <c r="C46" s="5" t="s">
        <v>62</v>
      </c>
      <c r="D46" s="9">
        <v>45</v>
      </c>
      <c r="E46" s="8">
        <f t="shared" si="1"/>
        <v>64.02923147847764</v>
      </c>
      <c r="F46" s="12">
        <v>213.43</v>
      </c>
      <c r="G46" s="10">
        <f t="shared" si="0"/>
        <v>149.40076852152237</v>
      </c>
      <c r="O46" s="13"/>
      <c r="P46" s="16"/>
    </row>
    <row r="47" spans="1:16" ht="15.75">
      <c r="A47" s="4">
        <v>42</v>
      </c>
      <c r="B47" s="5" t="s">
        <v>51</v>
      </c>
      <c r="C47" s="5" t="s">
        <v>60</v>
      </c>
      <c r="D47" s="9">
        <v>15</v>
      </c>
      <c r="E47" s="8">
        <f t="shared" si="1"/>
        <v>21.343077159492548</v>
      </c>
      <c r="F47" s="12">
        <v>35.57</v>
      </c>
      <c r="G47" s="10">
        <f t="shared" si="0"/>
        <v>14.226922840507452</v>
      </c>
      <c r="O47" s="13"/>
      <c r="P47" s="16"/>
    </row>
    <row r="48" spans="1:16" ht="15.75">
      <c r="A48" s="4">
        <v>43</v>
      </c>
      <c r="B48" s="5" t="s">
        <v>52</v>
      </c>
      <c r="C48" s="5" t="s">
        <v>61</v>
      </c>
      <c r="D48" s="9">
        <v>30</v>
      </c>
      <c r="E48" s="8">
        <f t="shared" si="1"/>
        <v>42.686154318985096</v>
      </c>
      <c r="F48" s="12">
        <v>99.6</v>
      </c>
      <c r="G48" s="10">
        <f t="shared" si="0"/>
        <v>56.9138456810149</v>
      </c>
      <c r="O48" s="13"/>
      <c r="P48" s="16"/>
    </row>
    <row r="49" spans="1:16" ht="15.75">
      <c r="A49" s="4">
        <v>44</v>
      </c>
      <c r="B49" s="5" t="s">
        <v>53</v>
      </c>
      <c r="C49" s="5" t="s">
        <v>62</v>
      </c>
      <c r="D49" s="9">
        <v>45</v>
      </c>
      <c r="E49" s="8">
        <f t="shared" si="1"/>
        <v>64.02923147847764</v>
      </c>
      <c r="F49" s="12">
        <v>170.74</v>
      </c>
      <c r="G49" s="10">
        <f t="shared" si="0"/>
        <v>106.71076852152237</v>
      </c>
      <c r="O49" s="13"/>
      <c r="P49" s="16"/>
    </row>
    <row r="50" spans="1:16" ht="15.75">
      <c r="A50" s="4">
        <v>45</v>
      </c>
      <c r="B50" s="5">
        <v>7.1</v>
      </c>
      <c r="C50" s="5" t="s">
        <v>63</v>
      </c>
      <c r="D50" s="9">
        <v>5</v>
      </c>
      <c r="E50" s="8">
        <f t="shared" si="1"/>
        <v>7.114359053164183</v>
      </c>
      <c r="F50" s="12">
        <v>7.11</v>
      </c>
      <c r="G50" s="10">
        <f aca="true" t="shared" si="4" ref="G50:G55">F50-E50</f>
        <v>-0.0043590531641823915</v>
      </c>
      <c r="O50" s="13"/>
      <c r="P50" s="16"/>
    </row>
    <row r="51" spans="1:16" ht="15.75">
      <c r="A51" s="4">
        <v>46</v>
      </c>
      <c r="B51" s="5" t="s">
        <v>36</v>
      </c>
      <c r="C51" s="5" t="s">
        <v>36</v>
      </c>
      <c r="D51" s="9">
        <v>2</v>
      </c>
      <c r="E51" s="8">
        <f t="shared" si="1"/>
        <v>2.845743621265673</v>
      </c>
      <c r="F51" s="12">
        <v>2.85</v>
      </c>
      <c r="G51" s="10">
        <f t="shared" si="4"/>
        <v>0.004256378734327271</v>
      </c>
      <c r="O51" s="13"/>
      <c r="P51" s="16"/>
    </row>
    <row r="52" spans="1:16" ht="15.75">
      <c r="A52" s="4">
        <v>47</v>
      </c>
      <c r="B52" s="5" t="s">
        <v>37</v>
      </c>
      <c r="C52" s="5" t="s">
        <v>37</v>
      </c>
      <c r="D52" s="9">
        <v>1</v>
      </c>
      <c r="E52" s="8">
        <f t="shared" si="1"/>
        <v>1.4228718106328364</v>
      </c>
      <c r="F52" s="12">
        <v>1.42</v>
      </c>
      <c r="G52" s="10">
        <f t="shared" si="4"/>
        <v>-0.00287181063283648</v>
      </c>
      <c r="O52" s="13"/>
      <c r="P52" s="16"/>
    </row>
    <row r="53" spans="1:16" ht="15.75">
      <c r="A53" s="4">
        <v>48</v>
      </c>
      <c r="B53" s="5" t="s">
        <v>38</v>
      </c>
      <c r="C53" s="5" t="s">
        <v>38</v>
      </c>
      <c r="D53" s="9">
        <v>38</v>
      </c>
      <c r="E53" s="8">
        <f t="shared" si="1"/>
        <v>54.069128804047786</v>
      </c>
      <c r="F53" s="12">
        <v>54.07</v>
      </c>
      <c r="G53" s="10">
        <f t="shared" si="4"/>
        <v>0.0008711959522145207</v>
      </c>
      <c r="O53" s="13"/>
      <c r="P53" s="16"/>
    </row>
    <row r="54" spans="1:16" ht="15.75">
      <c r="A54" s="4">
        <v>49</v>
      </c>
      <c r="B54" s="5">
        <v>8</v>
      </c>
      <c r="C54" s="5">
        <v>8</v>
      </c>
      <c r="D54" s="9">
        <v>4</v>
      </c>
      <c r="E54" s="8">
        <f t="shared" si="1"/>
        <v>5.691487242531346</v>
      </c>
      <c r="F54" s="12">
        <v>5.69</v>
      </c>
      <c r="G54" s="10">
        <f t="shared" si="4"/>
        <v>-0.0014872425313452453</v>
      </c>
      <c r="O54" s="13"/>
      <c r="P54" s="16"/>
    </row>
    <row r="55" spans="1:16" ht="15.75">
      <c r="A55" s="4">
        <v>50</v>
      </c>
      <c r="B55" s="5">
        <v>11</v>
      </c>
      <c r="C55" s="5">
        <v>11</v>
      </c>
      <c r="D55" s="9">
        <v>23</v>
      </c>
      <c r="E55" s="8">
        <f t="shared" si="1"/>
        <v>32.72605164455524</v>
      </c>
      <c r="F55" s="12">
        <v>35</v>
      </c>
      <c r="G55" s="10">
        <f t="shared" si="4"/>
        <v>2.273948355444759</v>
      </c>
      <c r="O55" s="13"/>
      <c r="P55" s="15"/>
    </row>
    <row r="56" spans="1:16" ht="15.75">
      <c r="A56" s="17"/>
      <c r="B56" s="18"/>
      <c r="C56" s="18"/>
      <c r="D56" s="19"/>
      <c r="E56" s="20"/>
      <c r="F56" s="21"/>
      <c r="G56" s="20"/>
      <c r="H56" s="22"/>
      <c r="I56" s="22"/>
      <c r="J56" s="22"/>
      <c r="K56" s="22"/>
      <c r="L56" s="22"/>
      <c r="M56" s="22"/>
      <c r="N56" s="22"/>
      <c r="O56" s="23"/>
      <c r="P56" s="24"/>
    </row>
    <row r="57" spans="1:16" ht="17.25" customHeight="1">
      <c r="A57" s="33" t="s">
        <v>67</v>
      </c>
      <c r="B57" s="33"/>
      <c r="C57" s="33"/>
      <c r="D57" s="33"/>
      <c r="E57" s="33"/>
      <c r="F57" s="33"/>
      <c r="G57" s="33"/>
      <c r="H57" s="33"/>
      <c r="I57" s="33"/>
      <c r="J57" s="33"/>
      <c r="K57" s="33"/>
      <c r="L57" s="33"/>
      <c r="M57" s="33"/>
      <c r="N57" s="33"/>
      <c r="O57" s="33"/>
      <c r="P57" s="29"/>
    </row>
    <row r="58" spans="1:16" ht="15.75" customHeight="1">
      <c r="A58" s="34" t="s">
        <v>64</v>
      </c>
      <c r="B58" s="34"/>
      <c r="C58" s="34"/>
      <c r="D58" s="34"/>
      <c r="E58" s="34"/>
      <c r="F58" s="34"/>
      <c r="G58" s="34"/>
      <c r="H58" s="34"/>
      <c r="I58" s="34"/>
      <c r="J58" s="34"/>
      <c r="K58" s="34"/>
      <c r="L58" s="34"/>
      <c r="M58" s="34"/>
      <c r="N58" s="34"/>
      <c r="O58" s="34"/>
      <c r="P58" s="29"/>
    </row>
    <row r="59" spans="1:15" ht="15" customHeight="1">
      <c r="A59" s="31" t="s">
        <v>65</v>
      </c>
      <c r="B59" s="31"/>
      <c r="C59" s="31"/>
      <c r="D59" s="31"/>
      <c r="E59" s="31"/>
      <c r="F59" s="31"/>
      <c r="G59" s="31"/>
      <c r="H59" s="31"/>
      <c r="I59" s="31"/>
      <c r="J59" s="31"/>
      <c r="K59" s="31"/>
      <c r="L59" s="31"/>
      <c r="M59" s="31"/>
      <c r="N59" s="31"/>
      <c r="O59" s="31"/>
    </row>
    <row r="74" ht="15.75">
      <c r="E74" s="30"/>
    </row>
  </sheetData>
  <sheetProtection/>
  <mergeCells count="5">
    <mergeCell ref="A59:O59"/>
    <mergeCell ref="A2:P3"/>
    <mergeCell ref="A57:O57"/>
    <mergeCell ref="A58:O58"/>
    <mergeCell ref="E1:P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&amp;L&amp;"Times New Roman,Regular"IEMAnotp1_130913_571&amp;C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Radzeviča</dc:creator>
  <cp:keywords/>
  <dc:description/>
  <cp:lastModifiedBy>ilzebr</cp:lastModifiedBy>
  <cp:lastPrinted>2013-09-12T12:20:06Z</cp:lastPrinted>
  <dcterms:created xsi:type="dcterms:W3CDTF">2013-03-21T10:32:37Z</dcterms:created>
  <dcterms:modified xsi:type="dcterms:W3CDTF">2013-09-13T10:12:29Z</dcterms:modified>
  <cp:category/>
  <cp:version/>
  <cp:contentType/>
  <cp:contentStatus/>
</cp:coreProperties>
</file>