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ielikuma pārrēķins" sheetId="1" r:id="rId1"/>
  </sheets>
  <definedNames>
    <definedName name="_xlnm.Print_Area">'pielikuma pārrēķins'!$A$1:$F$288</definedName>
    <definedName name="_xlnm.Print_Area" localSheetId="0">'pielikuma pārrēķins'!$A$2:$F$833</definedName>
  </definedNames>
  <calcPr fullCalcOnLoad="1"/>
</workbook>
</file>

<file path=xl/sharedStrings.xml><?xml version="1.0" encoding="utf-8"?>
<sst xmlns="http://schemas.openxmlformats.org/spreadsheetml/2006/main" count="1068" uniqueCount="411">
  <si>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</si>
  <si>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</si>
  <si>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</si>
  <si>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
</t>
    </r>
    <r>
      <rPr>
        <sz val="11"/>
        <color indexed="8"/>
        <rFont val="Times New Roman"/>
        <family val="1"/>
      </rPr>
      <t xml:space="preserve">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</si>
  <si>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</si>
  <si>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 xml:space="preserve">4
</t>
    </r>
    <r>
      <rPr>
        <sz val="11"/>
        <color indexed="8"/>
        <rFont val="Times New Roman"/>
        <family val="1"/>
      </rPr>
      <t xml:space="preserve">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</si>
  <si>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</si>
  <si>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</si>
  <si>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</si>
  <si>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</si>
  <si>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</si>
  <si>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</si>
  <si>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Ministru kabineta 2009.gada 30.novembra noteikumi Nr.1364 "Nodrošinājuma valsts aģentūras sniegto publisko maksas pakalpojumu cenrādis" pielikums</t>
  </si>
  <si>
    <t>Sporta zāles(sporta zāle, dušas telpas) noma Liepājā, Bāriņu ielā 3)</t>
  </si>
  <si>
    <t>1.1.</t>
  </si>
  <si>
    <t>grupai līdz 15 cilvēkiem</t>
  </si>
  <si>
    <t>cena bez PVN</t>
  </si>
  <si>
    <t>PVN 21%</t>
  </si>
  <si>
    <t>cena ar PVN</t>
  </si>
  <si>
    <t>1.2.</t>
  </si>
  <si>
    <t>grupai līdz 60 cilvēkiem vai sporta sacensībām</t>
  </si>
  <si>
    <t>Sporta zāles noma Aizputē, Padures   ielā 2</t>
  </si>
  <si>
    <t>2.1.</t>
  </si>
  <si>
    <t>skolēnu grupai (līdz 30 skolēniem) darbdienās no plkst.8.00 līdz 16.00</t>
  </si>
  <si>
    <t>2.2</t>
  </si>
  <si>
    <t>2.3.</t>
  </si>
  <si>
    <t>sporta un kultūras pasākumi grupai līdz 60 cilvēkiem</t>
  </si>
  <si>
    <t>Aktu zāles noma Rīgā, Stabu ielā 89</t>
  </si>
  <si>
    <t>4.</t>
  </si>
  <si>
    <t>Aktu zāles noma Rīgā, Klijānu ielā4</t>
  </si>
  <si>
    <t>Nedzīvojamo telpu noma Jūrmalā, Piestātnes ielā 6/14</t>
  </si>
  <si>
    <t>5.1.</t>
  </si>
  <si>
    <t>konferenču zāle</t>
  </si>
  <si>
    <t>5.2.</t>
  </si>
  <si>
    <t>konferenču zāle (ar sinhrono tulkošanu)</t>
  </si>
  <si>
    <t>5.3.</t>
  </si>
  <si>
    <t>semināru zāle</t>
  </si>
  <si>
    <t>5.4.</t>
  </si>
  <si>
    <t>sauna ar baseinu (no 1.janvāra līdz 15.maijam un no 16.septembra līdz 31.decembrim)</t>
  </si>
  <si>
    <t>6.</t>
  </si>
  <si>
    <t>Viesnīcas pakalpojumi (telpu noma Jūrmalā, Piestātnes ielā 6/14 (standarta klase) , no 1.janvāra līdz 15.maijam (plkst.12) un no 15 septembra (plkst.12.00) līdz 31.decembrim</t>
  </si>
  <si>
    <t>6.1.</t>
  </si>
  <si>
    <t>vienvietīgs numurs</t>
  </si>
  <si>
    <t>6.2.</t>
  </si>
  <si>
    <t>vienvietīgs numurs ar papildu pakalpojumiem (TV, ledusskapis)</t>
  </si>
  <si>
    <t>6.3.</t>
  </si>
  <si>
    <t>divvietīgs numurs</t>
  </si>
  <si>
    <t>6.4.</t>
  </si>
  <si>
    <t>papildu vieta vienvietīgā vai divvietīgajā numurā</t>
  </si>
  <si>
    <t>6.5.</t>
  </si>
  <si>
    <t>divistabu numurs (divvietīgs) (pusluksus)</t>
  </si>
  <si>
    <t>7.</t>
  </si>
  <si>
    <t>Viesnīcas pakalpojumi (telpu noma Jūrmalā, Piestātnes ielā 6/14 (biznesa klase) , no 1.janvāra līdz 15.maijam (plkst.12) un no 15 septembra (plkst.12.00) līdz 31.decembrim</t>
  </si>
  <si>
    <t>7.1.</t>
  </si>
  <si>
    <t>mazgabarīta divistabu numurs (divvietīgs)</t>
  </si>
  <si>
    <t>7.2.</t>
  </si>
  <si>
    <t>vienistabas numurs (vienvietīgs)</t>
  </si>
  <si>
    <t>7.3.</t>
  </si>
  <si>
    <t xml:space="preserve">divistabu numurs (divvietīgs) </t>
  </si>
  <si>
    <t>7.4.</t>
  </si>
  <si>
    <t>vienistabas numurs kotedžā (divvietīgs)</t>
  </si>
  <si>
    <t>7.5.</t>
  </si>
  <si>
    <t>divistabu numurs kotedžā (divvietīgs)</t>
  </si>
  <si>
    <t>7.6.</t>
  </si>
  <si>
    <t>divistabu numurs kotedžā (divvietīgs) ar virtuvi</t>
  </si>
  <si>
    <t>7.7.</t>
  </si>
  <si>
    <t>trīsistabu numurs kotedžā (divvietīgs)</t>
  </si>
  <si>
    <t>7.8.</t>
  </si>
  <si>
    <t>viena vieta dienesta viesnīcā</t>
  </si>
  <si>
    <t>8.</t>
  </si>
  <si>
    <t>Viesnīcas pakalpojumi (telpu noma Jūrmalā, Piestātnes ielā 6/14 (standarta klase), no 15.maija (plkst.12.00) līdz 15.septembrim  (plkst.12) un no 15 septembra (plkst.12.00) līdz 31.decembrim</t>
  </si>
  <si>
    <t>8.1.</t>
  </si>
  <si>
    <t>8.2.</t>
  </si>
  <si>
    <t>8.3.</t>
  </si>
  <si>
    <t>8.4.</t>
  </si>
  <si>
    <t>8.5.</t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</si>
  <si>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</si>
  <si>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</si>
  <si>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</si>
  <si>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</si>
  <si>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</si>
  <si>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</si>
  <si>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</si>
  <si>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</si>
  <si>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</si>
  <si>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10.</t>
  </si>
  <si>
    <t>Dzīvojamo telpu īre dienesta viesnīcā Rīgā, Ezermalas ielā 4A</t>
  </si>
  <si>
    <t>10.1</t>
  </si>
  <si>
    <t>vienvietīga istaba</t>
  </si>
  <si>
    <t>10.2.</t>
  </si>
  <si>
    <t>vienvietīga istaba ar papildu ērtībām (129.nr.)</t>
  </si>
  <si>
    <t>10.3.</t>
  </si>
  <si>
    <r>
      <t>viena vieta divvietīgajā istabā (12m</t>
    </r>
    <r>
      <rPr>
        <sz val="11"/>
        <color indexed="8"/>
        <rFont val="Calibri"/>
        <family val="2"/>
      </rPr>
      <t>²)</t>
    </r>
  </si>
  <si>
    <t>10.4.</t>
  </si>
  <si>
    <r>
      <t>viena vieta divvietīgajā istabā (18m</t>
    </r>
    <r>
      <rPr>
        <sz val="11"/>
        <color indexed="8"/>
        <rFont val="Calibri"/>
        <family val="2"/>
      </rPr>
      <t>²) (304., 404., 501.,504.)</t>
    </r>
  </si>
  <si>
    <t>10.5.</t>
  </si>
  <si>
    <r>
      <t>viena vieta divvietīgajā istabā ar papildu ērtībām</t>
    </r>
    <r>
      <rPr>
        <sz val="11"/>
        <color indexed="8"/>
        <rFont val="Calibri"/>
        <family val="2"/>
      </rPr>
      <t xml:space="preserve"> (121.,122.,221.,229.nr.)</t>
    </r>
  </si>
  <si>
    <t>10.6.</t>
  </si>
  <si>
    <t xml:space="preserve">viena vieta trīsvietīgajā istabā </t>
  </si>
  <si>
    <t>10.7.</t>
  </si>
  <si>
    <t xml:space="preserve"> vieta vienvietīgajā vai divvietīgajā istabā </t>
  </si>
  <si>
    <t>11.</t>
  </si>
  <si>
    <t>Dzīvojamo telpu īre patvērumu meklētāju izmitināšanas centrā "Mucenieki" Ropažu novada Jaunceltnē -2</t>
  </si>
  <si>
    <t>11.1</t>
  </si>
  <si>
    <t>vienvietīga istaba bez ērtībām</t>
  </si>
  <si>
    <t>11.2.</t>
  </si>
  <si>
    <t xml:space="preserve">vienvietīga istaba ar daļējām ērtībām </t>
  </si>
  <si>
    <t>11.3.</t>
  </si>
  <si>
    <t>divvietīga istaba bez ērtībām</t>
  </si>
  <si>
    <t>11.4.</t>
  </si>
  <si>
    <t xml:space="preserve">divvietīga istaba ar daļējām ērtībām </t>
  </si>
  <si>
    <t>11.5.</t>
  </si>
  <si>
    <t xml:space="preserve">divvietīga istaba ar ērtībām </t>
  </si>
  <si>
    <t>11.6.</t>
  </si>
  <si>
    <t>trīsvietīga istaba bez ērtībām</t>
  </si>
  <si>
    <t>11.7.</t>
  </si>
  <si>
    <t xml:space="preserve">trīsvietīga istaba ar daļējām ērtībām </t>
  </si>
  <si>
    <t>11.8.</t>
  </si>
  <si>
    <t xml:space="preserve">trīsvietīga istaba ar ērtībām </t>
  </si>
  <si>
    <t>11.9.</t>
  </si>
  <si>
    <t>četru un vairāk vietu istaba ar ērtībām</t>
  </si>
  <si>
    <t>12.</t>
  </si>
  <si>
    <t xml:space="preserve">Konferenču telpu noma Ropažu novada "Jaunceltne -2" </t>
  </si>
  <si>
    <t>"Nodrošinājuma valsts aģentūras sniegto publisko maksas pakalpojumu cenrādis" pielikums</t>
  </si>
  <si>
    <t>1</t>
  </si>
  <si>
    <t xml:space="preserve">Viesnīcas pakalpojumi (telpu noma) Piestātnes ielā 6/14, Jūrmalā ēkas kadastra Nr.13000081609008 </t>
  </si>
  <si>
    <t>trīsistabu divvietīgs numurs (telpa Nr.1) diennaktī</t>
  </si>
  <si>
    <t>PVN 12 %</t>
  </si>
  <si>
    <t>vienistabu divvietīgs numurs (telpa Nr.2) diennaktī</t>
  </si>
  <si>
    <t>1.3.</t>
  </si>
  <si>
    <t>divistabu divvietīgs numurs (telpa Nr.3) diennaktī</t>
  </si>
  <si>
    <t>1.4.</t>
  </si>
  <si>
    <t>trīsistabu divvietīgs numurs (telpa Nr.4) diennaktī</t>
  </si>
  <si>
    <t>1.5.</t>
  </si>
  <si>
    <t>vienistabu divvietīgs numurs (telpa Nr.5) diennaktī</t>
  </si>
  <si>
    <t>1.6.</t>
  </si>
  <si>
    <t>trīsstabu divvietīgs numurs (telpa Nr.6) diennaktī</t>
  </si>
  <si>
    <t>Viesnīcas pakalpojumi (telpu noma) Piestātnes ielā 6/14, Jūrmalā ēkas kadastra Nr.13000081609003 (diennaktī)</t>
  </si>
  <si>
    <t>vienistabu divvietīgs numurs (telpa Nr.7)</t>
  </si>
  <si>
    <t>2.2.</t>
  </si>
  <si>
    <t>vienistabu divvietīgs numurs (telpa Nr.8 un 10)</t>
  </si>
  <si>
    <t>vienistabu divvietīgs numurs (telpa Nr.9)</t>
  </si>
  <si>
    <t>Viesnīcas pakalpojumi (telpu noma) Piestātnes ielā 6/14, Jūrmalā ēkas kadastra Nr.13000081609015</t>
  </si>
  <si>
    <t>3.1.</t>
  </si>
  <si>
    <t>vienvietīgs numurs ar divām gultas vietām (telpa Nr.1) vienas gultas vietas izcenojums diennaktī</t>
  </si>
  <si>
    <t>3.2.</t>
  </si>
  <si>
    <t>vienvietīgs numurs ar trijām gultas vietām (telpa Nr.2)  vienas gultas vietas izcenojums diennaktī</t>
  </si>
  <si>
    <t>3.3.</t>
  </si>
  <si>
    <t>vienvietīgs numurs ar divām gultas vietām (telpa Nr.3) vienas gultas vietas izcenojums diennaktī</t>
  </si>
  <si>
    <t>3.4.</t>
  </si>
  <si>
    <t>vienvietīgs numurs ar četrām gultas vietām (telpa Nr.4) vienas gultas vietas izcenojums diennaktī</t>
  </si>
  <si>
    <t>3.5.</t>
  </si>
  <si>
    <t>tukša (telpa Nr.5) diennaktī</t>
  </si>
  <si>
    <t>Viesnīcas pakalpojumi ārstniecības ēkā (telpas noma)  Piestātnes ielā 6/14, Jūrmalā ēkas kadastra Nr.13000081609030 (diennaktī)</t>
  </si>
  <si>
    <t>4.1.</t>
  </si>
  <si>
    <t>vienistabu divvietīgs numurs (telpa Nr.1 un 9)</t>
  </si>
  <si>
    <t>4.2.</t>
  </si>
  <si>
    <t>vienistabu divvietīgs numurs (telpa Nr.2)</t>
  </si>
  <si>
    <t>4.3.</t>
  </si>
  <si>
    <t>vienistabu divvietīgs numurs (telpa Nr.3)</t>
  </si>
  <si>
    <t>4.4.</t>
  </si>
  <si>
    <t>vienistabu divvietīgs numurs (telpa Nr.4)</t>
  </si>
  <si>
    <t>4.5.</t>
  </si>
  <si>
    <t>vienistabu divvietīgs numurs (telpa Nr.5 un 13)</t>
  </si>
  <si>
    <t>4.6.</t>
  </si>
  <si>
    <t>vienistabu divvietīgs numurs (telpa Nr.6 un 15)</t>
  </si>
  <si>
    <t>4.7.</t>
  </si>
  <si>
    <t>4.8.</t>
  </si>
  <si>
    <t>vienistabu divvietīgs numurs (telpa Nr.8)</t>
  </si>
  <si>
    <t>4.9.</t>
  </si>
  <si>
    <t>vienistabu divvietīgs numurs (telpa Nr.10)</t>
  </si>
  <si>
    <t>4.10.</t>
  </si>
  <si>
    <t>vienistabu divvietīgs numurs (telpa Nr.11)</t>
  </si>
  <si>
    <t>4.11.</t>
  </si>
  <si>
    <t>vienistabu divvietīgs numurs (telpa Nr.12)</t>
  </si>
  <si>
    <t>4.12.</t>
  </si>
  <si>
    <t>vienistabu divvietīgs numurs (telpa Nr.14)</t>
  </si>
  <si>
    <t>4.13.</t>
  </si>
  <si>
    <t>vienistabu divvietīgs numurs (telpa Nr.16)</t>
  </si>
  <si>
    <t>Dzīvojamo telpu īre dienesta viesnīcā Ezermalas ielā 4, Rīgā,  kadastra Nr.01000910099004</t>
  </si>
  <si>
    <t>Vienvietīga istaba  Nr.110, 206, 310, 330, 510 (7,5m²) mēnesī</t>
  </si>
  <si>
    <t>PVN 0 %</t>
  </si>
  <si>
    <t>Vienvietīga istaba  Nr.110, 206, 310, 330, 510 (7,5m²) diennaktī</t>
  </si>
  <si>
    <t>Vienvietīga istaba  Nr.126 (9,4m²) mēnesī</t>
  </si>
  <si>
    <t>Vienvietīga istaba  Nr.126 (9,4m²) diennaktī</t>
  </si>
  <si>
    <t>5.5.</t>
  </si>
  <si>
    <t xml:space="preserve">Vienvietīga istaba  Nr.210; 306 (7,3m²) mēnesī </t>
  </si>
  <si>
    <t>5.6.</t>
  </si>
  <si>
    <t>Vienvietīga istaba  Nr.210; 306 (7,3m²) diennaktī</t>
  </si>
  <si>
    <t>5.7.</t>
  </si>
  <si>
    <t>Vienvietīga istaba  Nr.226 (9,2m²) mēnesī</t>
  </si>
  <si>
    <t>5.8.</t>
  </si>
  <si>
    <t>Vienvietīga istaba  Nr.226 (9,2m²) diennaktī</t>
  </si>
  <si>
    <t>5.9.</t>
  </si>
  <si>
    <t>Vienvietīga istaba  Nr.410; 526; 530 (7,2m²) mēnesī</t>
  </si>
  <si>
    <t>5.10.</t>
  </si>
  <si>
    <t>Vienvietīga istaba  Nr.410; 526; 530 (7,2m²) diennaktī</t>
  </si>
  <si>
    <t>5.11.</t>
  </si>
  <si>
    <t>Vienvietīga istaba  Nr.426 (9,0m²) mēnesī</t>
  </si>
  <si>
    <t>5.12.</t>
  </si>
  <si>
    <t>Vienvietīga istaba  Nr.426 (9,0m²) diennaktī</t>
  </si>
  <si>
    <t>5.13.</t>
  </si>
  <si>
    <t>Vienvietīga istaba  Nr.221; 406; 506 (17,3m²) mēnesī</t>
  </si>
  <si>
    <t>5.14.</t>
  </si>
  <si>
    <t>Vienvietīga istaba  Nr.221; 406; 506 (17,3m²) diennaktī</t>
  </si>
  <si>
    <t>5.15.</t>
  </si>
  <si>
    <t xml:space="preserve">Vienvietīga istaba  Nr.326 (17,2m²) mēnesī </t>
  </si>
  <si>
    <t>5.16.</t>
  </si>
  <si>
    <t>Vienvietīga istaba  Nr.326 (17,2m²) diennaktī</t>
  </si>
  <si>
    <t>5.17.</t>
  </si>
  <si>
    <t>Vienvietīga istaba  Nr.430 (17,4m²) mēnesī</t>
  </si>
  <si>
    <t>5.18.</t>
  </si>
  <si>
    <t>Vienvietīga istaba  Nr.430 (17,4m²) diennaktī</t>
  </si>
  <si>
    <t>5.19.</t>
  </si>
  <si>
    <t xml:space="preserve">Viena vieta vienvietīgajā istabā ar papildu ērtībām Nr. 129 (20,3 m²) mēnesī </t>
  </si>
  <si>
    <t>5.20.</t>
  </si>
  <si>
    <t>Viena vieta vienvietīgajā istabā ar papildu ērtībām Nr. 129 (20,3 m²) diennaktī</t>
  </si>
  <si>
    <t>5.21.</t>
  </si>
  <si>
    <t>Viena vieta divvietīgajā istabā Nr.102; 202; 303; 322; 323; 402; 423; 428; 502; (10,6 m²) mēnesī</t>
  </si>
  <si>
    <t>5.22.</t>
  </si>
  <si>
    <t>Viena vieta divvietīgajā istabā Nr.102; 202; 303; 322; 323; 402;423; 428; 502; (10,6 m²) diennaktī</t>
  </si>
  <si>
    <t>5.23.</t>
  </si>
  <si>
    <t>Viena vieta divvietīgajā istabā Nr.109; 431; 511 (12,6 m²) mēnesī</t>
  </si>
  <si>
    <t>5.24.</t>
  </si>
  <si>
    <t>Viena vieta divvietīgajā istabā Nr.109; 431; 511 (12,6 m²) diennaktī</t>
  </si>
  <si>
    <t>5.25.</t>
  </si>
  <si>
    <t>Viena vieta divvietīgajā istabā Nr.111; 209; 329; 405; 509  (12,2 m²) mēnesī</t>
  </si>
  <si>
    <t>5.26.</t>
  </si>
  <si>
    <t>Viena vieta divvietīgajā istabā Nr.111; 209; 329; 405; 509  (12,2 m²) diennaktī</t>
  </si>
  <si>
    <t>5.27.</t>
  </si>
  <si>
    <t xml:space="preserve">Viena vieta divvietīgajā istabā Nr.123; 222; 427 (12,4 m²) mēnesī </t>
  </si>
  <si>
    <t>5.28.</t>
  </si>
  <si>
    <t>5.29.</t>
  </si>
  <si>
    <t>Viena vieta divvietīgajā istabā Nr.125; 425; 429; 507 (12,1 m²) mēnesī</t>
  </si>
  <si>
    <t>5.30.</t>
  </si>
  <si>
    <t>Viena vieta divvietīgajā istabā Nr.125; 425; 429; 507 (12,1 m²) diennaktī</t>
  </si>
  <si>
    <t>5.31.</t>
  </si>
  <si>
    <t>Viena vieta divvietīgajā istabā Nr.127; 227; 231; 309 (12,7 m²) mēnesī</t>
  </si>
  <si>
    <t>5.32.</t>
  </si>
  <si>
    <t>Viena vieta divvietīgajā istabā Nr.127; 227; 231; 309 (12,7 m²) diennaktī</t>
  </si>
  <si>
    <t>5.33.</t>
  </si>
  <si>
    <t>Viena vieta divvietīgajā istabā Nr.128 (11,1 m²) mēnesī</t>
  </si>
  <si>
    <t>5.34.</t>
  </si>
  <si>
    <t>Viena vieta divvietīgajā istabā Nr.128 (11,1 m²) diennaktī</t>
  </si>
  <si>
    <t>5.35.</t>
  </si>
  <si>
    <t>Viena vieta divvietīgajā istabā Nr.203; 223; 403; 422; 523 (10,4 m²) mēnesī</t>
  </si>
  <si>
    <t>5.36.</t>
  </si>
  <si>
    <t>Viena vieta divvietīgajā istabā Nr.203; 223; 403; 422; 523 (10,4 m²) diennaktī</t>
  </si>
  <si>
    <t>5.37.</t>
  </si>
  <si>
    <t>Viena vieta divvietīgajā istabā Nr.205; 331; 527; 531  (11,8 m²) mēnesī</t>
  </si>
  <si>
    <t>5.38.</t>
  </si>
  <si>
    <t>Viena vieta divvietīgajā istabā Nr.205; 331; 527; 531  (11,8 m²) diennaktī</t>
  </si>
  <si>
    <t>5.39.</t>
  </si>
  <si>
    <t>Viena vieta divvietīgajā istabā Nr.207; 211; 225; 327; (12,3 m²) mēnesī</t>
  </si>
  <si>
    <t>5.40.</t>
  </si>
  <si>
    <t>Viena vieta divvietīgajā istabā Nr.207; 211; 225; 327; (12,3 m²) diennaktī</t>
  </si>
  <si>
    <t>5.41.</t>
  </si>
  <si>
    <t>Viena vieta divvietīgajā istabā Nr.208; 528 (8,5 m²) mēnesī</t>
  </si>
  <si>
    <t>5.42.</t>
  </si>
  <si>
    <t>Viena vieta divvietīgajā istabā Nr.208; 528 (8,5 m²) diennaktī</t>
  </si>
  <si>
    <t>5.43.</t>
  </si>
  <si>
    <t>Viena vieta divvietīgajā istabā Nr.228 (10,9 m²) mēnesī</t>
  </si>
  <si>
    <t>5.44.</t>
  </si>
  <si>
    <t>Viena vieta divvietīgajā istabā Nr.228 (10,9 m²) diennaktī</t>
  </si>
  <si>
    <t>5.45.</t>
  </si>
  <si>
    <t>Viena vieta divvietīgajā istabā Nr.302 (11,0 m²) mēnesī</t>
  </si>
  <si>
    <t>5.46.</t>
  </si>
  <si>
    <t>Viena vieta divvietīgajā istabā Nr.302 (11,0 m²) diennaktī</t>
  </si>
  <si>
    <t>5.47.</t>
  </si>
  <si>
    <t>Viena vieta divvietīgajā istabā Nr.305 (11,9 m²) mēnesī</t>
  </si>
  <si>
    <t>5.48.</t>
  </si>
  <si>
    <t>Viena vieta divvietīgajā istabā Nr.305 (11,9 m²) diennaktī</t>
  </si>
  <si>
    <t>5.49.</t>
  </si>
  <si>
    <t>Viena vieta divvietīgajā istabā Nr.307 (12,8 m²) mēnesī</t>
  </si>
  <si>
    <t>5.50.</t>
  </si>
  <si>
    <t>Viena vieta divvietīgajā istabā Nr.307 (12,8 m²) diennaktī</t>
  </si>
  <si>
    <t>5.51.</t>
  </si>
  <si>
    <t>Viena vieta divvietīgajā istabā Nr.308 (8 ,4m²) mēnesī</t>
  </si>
  <si>
    <t>5.52.</t>
  </si>
  <si>
    <t>Viena vieta divvietīgajā istabā Nr.308 (8 ,4m²) diennaktī</t>
  </si>
  <si>
    <t>5.53.</t>
  </si>
  <si>
    <t>Viena vieta divvietīgajā istabā Nr.311; 411  (12,5 m²) mēnesī</t>
  </si>
  <si>
    <t>5.54.</t>
  </si>
  <si>
    <t>Viena vieta divvietīgajā istabā Nr.311; 411  (12,5 m²) diennaktī</t>
  </si>
  <si>
    <t>5.55.</t>
  </si>
  <si>
    <t>Viena vieta divvietīgajā istabā Nr.325; 407; 505  (12,0 m²) mēnesī</t>
  </si>
  <si>
    <t>5.56.</t>
  </si>
  <si>
    <t>Viena vieta divvietīgajā istabā Nr.325; 407; 505  (12,0 m²) diennaktī</t>
  </si>
  <si>
    <t>5.57.</t>
  </si>
  <si>
    <t>Viena vieta divvietīgajā istabā Nr.328 ; 408 (8,7 m²) mēnesī</t>
  </si>
  <si>
    <t>5.58.</t>
  </si>
  <si>
    <t>Viena vieta divvietīgajā istabā Nr.328 ; 408 (8,7 m²) diennaktī</t>
  </si>
  <si>
    <t>5.59.</t>
  </si>
  <si>
    <t>Viena vieta divvietīgajā istabā Nr. 409 (9,9 m²) mēnesī</t>
  </si>
  <si>
    <t>5.60.</t>
  </si>
  <si>
    <t>Viena vieta divvietīgajā istabā Nr. 409 (9,9 m²) diennaktī</t>
  </si>
  <si>
    <t>5.61.</t>
  </si>
  <si>
    <t>Viena vieta divvietīgajā istabā Nr. 503; 522 (10,5 m²) mēnesī</t>
  </si>
  <si>
    <t>5.62.</t>
  </si>
  <si>
    <t>Viena vieta divvietīgajā istabā Nr. 503; 522 (10,5 m²)  diennaktī</t>
  </si>
  <si>
    <t>5.63.</t>
  </si>
  <si>
    <t>Viena vieta divvietīgajā istabā Nr. 508; (8,9 m²) mēnesī</t>
  </si>
  <si>
    <t>5.64.</t>
  </si>
  <si>
    <t>Viena vieta divvietīgajā istabā Nr. 508; (8,9 m²)   diennaktī</t>
  </si>
  <si>
    <t>5.65.</t>
  </si>
  <si>
    <t>Viena vieta divvietīgajā istabā Nr. 525 (11,4 m²) mēnesī</t>
  </si>
  <si>
    <t>5.66.</t>
  </si>
  <si>
    <t>Viena vieta divvietīgajā istabā Nr. 525 (11,4 m²)   diennaktī</t>
  </si>
  <si>
    <t>5.67.</t>
  </si>
  <si>
    <t>Viena vieta divvietīgajā istabā Nr. 529 (11,7 m²) mēnesī</t>
  </si>
  <si>
    <t>5.68.</t>
  </si>
  <si>
    <t>Viena vieta divvietīgajā istabā Nr. 529 (11,7 m²) diennaktī</t>
  </si>
  <si>
    <t>5.69.</t>
  </si>
  <si>
    <t>Viena vieta divvietīgajā istabā Nr. 204 (16,8 m²) mēnesī</t>
  </si>
  <si>
    <t>5.70.</t>
  </si>
  <si>
    <t>Viena vieta divvietīgajā istabā Nr. 204 (16,8 m²)    diennaktī</t>
  </si>
  <si>
    <t>5.71.</t>
  </si>
  <si>
    <t>Viena vieta divvietīgajā istabā Nr. 304 (16,7 m²) mēnesī</t>
  </si>
  <si>
    <t>5.72.</t>
  </si>
  <si>
    <t>Viena vieta divvietīgajā istabā Nr. 304 (16,7 m²)    diennaktī</t>
  </si>
  <si>
    <t>5.73.</t>
  </si>
  <si>
    <t>Viena vieta divvietīgajā istabā Nr. 404 (17,3 m²) mēnesī</t>
  </si>
  <si>
    <t>5.74.</t>
  </si>
  <si>
    <t>Viena vieta divvietīgajā istabā Nr. 404 (17,3 m²)    diennaktī</t>
  </si>
  <si>
    <t>5.75.</t>
  </si>
  <si>
    <t>Viena vieta divvietīgajā istabā Nr. 501; 504 (17,1 m²) mēnesī</t>
  </si>
  <si>
    <t>5.76.</t>
  </si>
  <si>
    <t>Viena vieta divvietīgajā istabā Nr. 501; 504 (17,1 m²) diennaktī</t>
  </si>
  <si>
    <t>5.77.</t>
  </si>
  <si>
    <t xml:space="preserve">Viena vieta divvietīgajā istabā ar papildu ērtībām Nr. 121 (25,2 m²) mēnesī </t>
  </si>
  <si>
    <t>5.78.</t>
  </si>
  <si>
    <t xml:space="preserve">Viena vieta divvietīgajā istabā ar papildu ērtībām Nr. 121 (25,2 m²) diennaktī </t>
  </si>
  <si>
    <t>5.79.</t>
  </si>
  <si>
    <t xml:space="preserve">Viena vieta divvietīgajā istabā ar papildu ērtībām Nr. 122 (26,0 m²) mēnesī </t>
  </si>
  <si>
    <t>5.80.</t>
  </si>
  <si>
    <t xml:space="preserve">Viena vieta divvietīgajā istabā ar papildu ērtībām Nr. 229 (20,1 m²) mēnesī </t>
  </si>
  <si>
    <t>5.81.</t>
  </si>
  <si>
    <t xml:space="preserve">Viena vieta divvietīgajā istabā ar papildu ērtībām Nr. 229 (20,1 m²) </t>
  </si>
  <si>
    <t>5.82.</t>
  </si>
  <si>
    <t>Viena vieta trīsvietīgajā istabā Nr. 101; 424 (16,8 m²) mēnesī</t>
  </si>
  <si>
    <t>5.83.</t>
  </si>
  <si>
    <t>Viena vieta trīsvietīgajā istabā Nr. 101; 424 (16,8 m²) diennaktī</t>
  </si>
  <si>
    <t>5.84.</t>
  </si>
  <si>
    <t>Viena vieta trīsvietīgajā istabā Nr. 124 (17,0 m²) mēnesī</t>
  </si>
  <si>
    <t>5.85.</t>
  </si>
  <si>
    <t>Viena vieta trīsvietīgajā istabā Nr. 124 (17,0 m²) diennaktī</t>
  </si>
  <si>
    <t>5.86.</t>
  </si>
  <si>
    <t>Viena vieta trīsvietīgajā istabā Nr. 201 (16,7 m²) mēnesī</t>
  </si>
  <si>
    <t>5.87.</t>
  </si>
  <si>
    <t>Viena vieta trīsvietīgajā istabā Nr. 201 (16,7 m²) diennaktī</t>
  </si>
  <si>
    <t>5.88.</t>
  </si>
  <si>
    <t>Viena vieta trīsvietīgajā istabā Nr. 224; 321; 401; 421 (16,9 m²) mēnesī</t>
  </si>
  <si>
    <t>5.89.</t>
  </si>
  <si>
    <t>Viena vieta trīsvietīgajā istabā Nr. 224; 321; 401; 421 (16,9 m²) diennaktī</t>
  </si>
  <si>
    <t>5.90.</t>
  </si>
  <si>
    <t>Viena vieta trīsvietīgajā istabā Nr. 301 (17,2 m²) mēnesī</t>
  </si>
  <si>
    <t>5.91.</t>
  </si>
  <si>
    <t>Viena vieta trīsvietīgajā istabā Nr. 301 (17,2 m²) diennaktī</t>
  </si>
  <si>
    <t>5.92.</t>
  </si>
  <si>
    <t>Viena vieta trīsvietīgajā istabā Nr. 324 (17,1 m²) mēnesī</t>
  </si>
  <si>
    <t>5.93.</t>
  </si>
  <si>
    <t>Viena vieta trīsvietīgajā istabā Nr. 324 (17,1 m²) diennaktī</t>
  </si>
  <si>
    <t>5.94.</t>
  </si>
  <si>
    <t>Viena vieta trīsvietīgajā istabā Nr. 521; 524 (16,4 m²) mēnesī</t>
  </si>
  <si>
    <t>5.95.</t>
  </si>
  <si>
    <t>Viena vieta trīsvietīgajā istabā Nr. 521; 524 (16,4 m²) diennaktī</t>
  </si>
  <si>
    <t>5.96.</t>
  </si>
  <si>
    <t xml:space="preserve">Viena vieta divvietīgajā istabā ar papildu ērtībām Nr. 122 (26,0 m²) diennaktī </t>
  </si>
  <si>
    <t>Dzīvojamo telpu īre patvērumu meklētāju izmitināšanas centrā "Mucenieki"Ropažu novada "Jaunceltne -2 ", kadastra Nr.80840060056001</t>
  </si>
  <si>
    <t>Trīsvietīga istaba  ar daļējām ērtībām Nr.232 (15,8m²) diennaktī</t>
  </si>
  <si>
    <t>Trīsvietīga istaba  ar daļējām ērtībām Nr.233; 240 (16,5m²) diennaktī</t>
  </si>
  <si>
    <t>Trīsvietīga istaba  ar daļējām ērtībām Nr.241 (15,6m²) diennaktī</t>
  </si>
  <si>
    <t>Trīsvietīga istaba  ar daļējām ērtībām Nr.253 (16,9 m²) diennaktī</t>
  </si>
  <si>
    <t>Trīsvietīga istaba  ar daļējām ērtībām Nr.246 (17,3 m²) diennaktī</t>
  </si>
  <si>
    <t>6.6.</t>
  </si>
  <si>
    <t>Trīsvietīga istaba  ar daļējām ērtībām Nr.243; 239  (15,7 m²) diennaktī</t>
  </si>
  <si>
    <t>6.7.</t>
  </si>
  <si>
    <t>Divvietīga istaba  ar daļējām ērtībām Nr.254  (11,9 m²) diennaktī</t>
  </si>
  <si>
    <t>6.8.</t>
  </si>
  <si>
    <t>Divvietīga istaba  ar daļējām ērtībām Nr.247; 235  (9,2 m²) diennaktī</t>
  </si>
  <si>
    <t>6.9.</t>
  </si>
  <si>
    <t>Divvietīga istaba  ar ērtībām Nr.244  (9,1 m²) diennaktī</t>
  </si>
  <si>
    <t>6.10.</t>
  </si>
  <si>
    <t>Divvietīga istaba  ar ērtībām Nr.252  (10,7 m²) diennaktī</t>
  </si>
  <si>
    <t>6.11.</t>
  </si>
  <si>
    <t>Divvietīga istaba  ar ērtībām Nr.251  (10,4 m²) diennaktī</t>
  </si>
  <si>
    <t>6.12.</t>
  </si>
  <si>
    <t>Trīsvietīga istaba  ar ērtībām Nr.200  (15,6 m²) diennaktī</t>
  </si>
  <si>
    <t>6.13.</t>
  </si>
  <si>
    <t>Trīsvietīga istaba  ar ērtībām Nr.250  (14,9 m²) diennaktī</t>
  </si>
  <si>
    <t>Nedzīvojamo telpu noma Piestātnes ielā 6/14, Jūrmalā,  kadastra Nr.13000081609008</t>
  </si>
  <si>
    <t>Pirts un sauna ar baseinu un dušu (21,70 m²) stundā</t>
  </si>
  <si>
    <t>PVN 21 %</t>
  </si>
  <si>
    <t>Nedzīvojamo telpu noma Klijānu ielā 4, Rīgā  kadastra Nr.01000260002002</t>
  </si>
  <si>
    <t>Aktu zāles noma (877m²) (stundā)</t>
  </si>
  <si>
    <t>Nedzīvojamo telpu noma Stabu ielā 89, Rīgā  kadastra Nr.01000320001003</t>
  </si>
  <si>
    <t>Aktu zāles noma (278,6 m²) (stundā)</t>
  </si>
  <si>
    <t>Nedzīvojamo telpu noma 
Bāriņu ielā 4, Liepājā  kadastra Nr.17000330095009</t>
  </si>
  <si>
    <t>10.1.</t>
  </si>
  <si>
    <t>Sporta  zāles noma (1100.8 m²) (stundā) grupai līdz 15 cilvēkiem</t>
  </si>
  <si>
    <t>Sporta  zāles noma (1100.8 m²) (stundā) grupai no 16 līdz 60 cilvēkiem</t>
  </si>
  <si>
    <t>Sporta  zāles noma (1100.8 m²) (stundā) grupai no 61 cilvēka un vairāk</t>
  </si>
  <si>
    <t>Nedzīvojamo telpu noma Padures ielā 2, Aizputē  kadastra Nr.64050040003001</t>
  </si>
  <si>
    <t>11.1.</t>
  </si>
  <si>
    <t>Sporta  zāles noma (992.9 m²) (stundā) grupai līdz 15 cilvēkiem</t>
  </si>
  <si>
    <t>Sporta  zāles noma (992.9 m²) (stundā) grupai virs 15 cilvēkiem vai sporta sacensībām</t>
  </si>
  <si>
    <t>Sporta  zāles noma (992.9 m²) (stundā) skolēniem grupai līdz 30 cilvēkiem</t>
  </si>
  <si>
    <t>Nedzīvojamo telpu īre patvērumu meklētāju izmitināšanas centrā "Mucenieki"Ropažu novada "Jaunceltne -2 ", kadastra Nr.80840060056001</t>
  </si>
  <si>
    <t>Konferenču zāle (61,1 m²)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</si>
  <si>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</si>
  <si>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 xml:space="preserve">2.pielikums Ministru kabineta noteikumu projekta „Nodrošinājuma valsts aģentūras sniegto maksas pakalpojumu cenrādis” sākotnējās ietekmes novērtējuma ziņojumam (anotācijai)
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</si>
</sst>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0.000000"/>
    <numFmt numFmtId="166" formatCode="0.0000000"/>
    <numFmt numFmtId="167" formatCode="0.00000000"/>
    <numFmt numFmtId="168" formatCode="0.000000000"/>
    <numFmt numFmtId="169" formatCode="0.00000"/>
    <numFmt numFmtId="170" formatCode="0.0000"/>
    <numFmt numFmtId="171" formatCode="0.000"/>
    <numFmt numFmtId="172" formatCode="0.0"/>
  </numFmts>
  <fonts count="45"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horizontal="left" wrapText="1" indent="1" shrinkToFit="1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46" applyFont="1" applyAlignment="1">
      <alignment horizontal="left"/>
      <protection/>
    </xf>
    <xf numFmtId="0" fontId="3" fillId="0" borderId="0" xfId="46" applyFont="1" applyAlignment="1">
      <alignment vertical="top" wrapText="1"/>
      <protection/>
    </xf>
    <xf numFmtId="2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Fill="1">
      <alignment/>
      <protection/>
    </xf>
    <xf numFmtId="0" fontId="3" fillId="0" borderId="0" xfId="46" applyFont="1">
      <alignment/>
      <protection/>
    </xf>
    <xf numFmtId="0" fontId="3" fillId="33" borderId="0" xfId="46" applyFont="1" applyFill="1" applyAlignment="1">
      <alignment horizontal="left"/>
      <protection/>
    </xf>
    <xf numFmtId="0" fontId="3" fillId="33" borderId="0" xfId="46" applyFont="1" applyFill="1">
      <alignment/>
      <protection/>
    </xf>
    <xf numFmtId="0" fontId="3" fillId="0" borderId="0" xfId="46" applyFont="1" applyFill="1" applyAlignment="1">
      <alignment horizontal="left"/>
      <protection/>
    </xf>
    <xf numFmtId="0" fontId="2" fillId="0" borderId="0" xfId="46" applyAlignment="1">
      <alignment/>
      <protection/>
    </xf>
    <xf numFmtId="0" fontId="3" fillId="34" borderId="10" xfId="46" applyFont="1" applyFill="1" applyBorder="1" applyAlignment="1">
      <alignment horizontal="left" vertical="center" wrapText="1"/>
      <protection/>
    </xf>
    <xf numFmtId="0" fontId="3" fillId="34" borderId="10" xfId="46" applyFont="1" applyFill="1" applyBorder="1" applyAlignment="1">
      <alignment horizontal="center" vertical="top" wrapText="1"/>
      <protection/>
    </xf>
    <xf numFmtId="2" fontId="3" fillId="34" borderId="10" xfId="46" applyNumberFormat="1" applyFont="1" applyFill="1" applyBorder="1" applyAlignment="1">
      <alignment horizontal="center" vertical="center" wrapText="1"/>
      <protection/>
    </xf>
    <xf numFmtId="0" fontId="3" fillId="34" borderId="10" xfId="46" applyFont="1" applyFill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left" vertical="center"/>
      <protection/>
    </xf>
    <xf numFmtId="0" fontId="7" fillId="0" borderId="10" xfId="46" applyFont="1" applyBorder="1" applyAlignment="1">
      <alignment horizontal="center" vertical="top" wrapText="1"/>
      <protection/>
    </xf>
    <xf numFmtId="2" fontId="7" fillId="0" borderId="0" xfId="46" applyNumberFormat="1" applyFont="1" applyAlignment="1">
      <alignment horizontal="center" vertical="center"/>
      <protection/>
    </xf>
    <xf numFmtId="164" fontId="7" fillId="35" borderId="10" xfId="46" applyNumberFormat="1" applyFont="1" applyFill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35" borderId="10" xfId="46" applyFont="1" applyFill="1" applyBorder="1" applyAlignment="1">
      <alignment horizontal="center" vertical="center" wrapText="1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8" fillId="33" borderId="10" xfId="46" applyFont="1" applyFill="1" applyBorder="1" applyAlignment="1">
      <alignment vertical="top" wrapText="1"/>
      <protection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164" fontId="3" fillId="0" borderId="10" xfId="46" applyNumberFormat="1" applyFont="1" applyFill="1" applyBorder="1" applyAlignment="1">
      <alignment horizontal="center" vertical="center" wrapText="1"/>
      <protection/>
    </xf>
    <xf numFmtId="3" fontId="3" fillId="0" borderId="10" xfId="46" applyNumberFormat="1" applyFont="1" applyFill="1" applyBorder="1" applyAlignment="1">
      <alignment horizontal="center" vertical="center" wrapText="1"/>
      <protection/>
    </xf>
    <xf numFmtId="49" fontId="9" fillId="0" borderId="10" xfId="46" applyNumberFormat="1" applyFont="1" applyFill="1" applyBorder="1" applyAlignment="1">
      <alignment horizontal="left"/>
      <protection/>
    </xf>
    <xf numFmtId="0" fontId="9" fillId="0" borderId="10" xfId="46" applyFont="1" applyFill="1" applyBorder="1" applyAlignment="1">
      <alignment vertical="top" wrapText="1"/>
      <protection/>
    </xf>
    <xf numFmtId="2" fontId="3" fillId="0" borderId="10" xfId="46" applyNumberFormat="1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49" fontId="3" fillId="0" borderId="10" xfId="46" applyNumberFormat="1" applyFont="1" applyFill="1" applyBorder="1" applyAlignment="1">
      <alignment horizontal="left"/>
      <protection/>
    </xf>
    <xf numFmtId="0" fontId="3" fillId="33" borderId="10" xfId="46" applyFont="1" applyFill="1" applyBorder="1" applyAlignment="1">
      <alignment vertical="top" wrapText="1"/>
      <protection/>
    </xf>
    <xf numFmtId="2" fontId="3" fillId="33" borderId="10" xfId="46" applyNumberFormat="1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vertical="top" wrapText="1"/>
      <protection/>
    </xf>
    <xf numFmtId="4" fontId="3" fillId="0" borderId="10" xfId="46" applyNumberFormat="1" applyFont="1" applyFill="1" applyBorder="1" applyAlignment="1">
      <alignment horizontal="center" vertical="center" wrapText="1"/>
      <protection/>
    </xf>
    <xf numFmtId="165" fontId="3" fillId="0" borderId="10" xfId="46" applyNumberFormat="1" applyFont="1" applyFill="1" applyBorder="1" applyAlignment="1">
      <alignment horizontal="center" vertical="center" wrapText="1"/>
      <protection/>
    </xf>
    <xf numFmtId="0" fontId="3" fillId="36" borderId="0" xfId="46" applyFont="1" applyFill="1">
      <alignment/>
      <protection/>
    </xf>
    <xf numFmtId="0" fontId="3" fillId="33" borderId="10" xfId="46" applyFont="1" applyFill="1" applyBorder="1" applyAlignment="1">
      <alignment horizontal="justify" vertical="top" wrapText="1"/>
      <protection/>
    </xf>
    <xf numFmtId="0" fontId="3" fillId="37" borderId="0" xfId="46" applyFont="1" applyFill="1">
      <alignment/>
      <protection/>
    </xf>
    <xf numFmtId="0" fontId="3" fillId="0" borderId="0" xfId="46" applyFont="1" applyFill="1" applyAlignment="1">
      <alignment vertical="top"/>
      <protection/>
    </xf>
    <xf numFmtId="0" fontId="3" fillId="37" borderId="0" xfId="46" applyFont="1" applyFill="1" applyAlignment="1">
      <alignment vertical="top"/>
      <protection/>
    </xf>
    <xf numFmtId="0" fontId="3" fillId="36" borderId="0" xfId="46" applyFont="1" applyFill="1" applyAlignment="1">
      <alignment vertical="top"/>
      <protection/>
    </xf>
    <xf numFmtId="0" fontId="3" fillId="0" borderId="0" xfId="46" applyFont="1" applyAlignment="1">
      <alignment vertical="top"/>
      <protection/>
    </xf>
    <xf numFmtId="0" fontId="3" fillId="0" borderId="0" xfId="46" applyFont="1" applyAlignment="1">
      <alignment horizontal="left" vertical="top"/>
      <protection/>
    </xf>
    <xf numFmtId="2" fontId="3" fillId="0" borderId="0" xfId="46" applyNumberFormat="1" applyFont="1" applyAlignment="1">
      <alignment horizontal="center" vertical="top"/>
      <protection/>
    </xf>
    <xf numFmtId="0" fontId="3" fillId="0" borderId="0" xfId="46" applyFont="1" applyAlignment="1">
      <alignment horizontal="center" vertical="top"/>
      <protection/>
    </xf>
    <xf numFmtId="0" fontId="3" fillId="0" borderId="0" xfId="46" applyFont="1" applyFill="1" applyAlignment="1">
      <alignment vertical="top" wrapText="1"/>
      <protection/>
    </xf>
    <xf numFmtId="2" fontId="3" fillId="0" borderId="0" xfId="46" applyNumberFormat="1" applyFont="1" applyFill="1" applyAlignment="1">
      <alignment horizontal="center"/>
      <protection/>
    </xf>
    <xf numFmtId="0" fontId="3" fillId="0" borderId="0" xfId="46" applyFont="1" applyFill="1" applyAlignment="1">
      <alignment horizontal="center"/>
      <protection/>
    </xf>
    <xf numFmtId="0" fontId="1" fillId="0" borderId="11" xfId="46" applyFont="1" applyFill="1" applyBorder="1" applyAlignment="1">
      <alignment horizontal="center" vertical="center" wrapText="1"/>
      <protection/>
    </xf>
    <xf numFmtId="0" fontId="3" fillId="0" borderId="0" xfId="46" applyFont="1" applyFill="1" applyAlignment="1">
      <alignment horizontal="right" wrapText="1"/>
      <protection/>
    </xf>
    <xf numFmtId="0" fontId="9" fillId="0" borderId="12" xfId="46" applyFont="1" applyFill="1" applyBorder="1" applyAlignment="1">
      <alignment horizontal="left" vertical="center" wrapText="1"/>
      <protection/>
    </xf>
    <xf numFmtId="0" fontId="9" fillId="0" borderId="12" xfId="46" applyFont="1" applyFill="1" applyBorder="1" applyAlignment="1">
      <alignment vertical="top" wrapText="1"/>
      <protection/>
    </xf>
    <xf numFmtId="2" fontId="3" fillId="0" borderId="12" xfId="46" applyNumberFormat="1" applyFont="1" applyFill="1" applyBorder="1" applyAlignment="1">
      <alignment horizontal="center" vertical="center" wrapText="1"/>
      <protection/>
    </xf>
    <xf numFmtId="164" fontId="3" fillId="0" borderId="12" xfId="46" applyNumberFormat="1" applyFont="1" applyFill="1" applyBorder="1" applyAlignment="1">
      <alignment horizontal="center" vertical="center" wrapText="1"/>
      <protection/>
    </xf>
    <xf numFmtId="0" fontId="3" fillId="34" borderId="13" xfId="46" applyFont="1" applyFill="1" applyBorder="1" applyAlignment="1">
      <alignment horizontal="left" vertical="center" wrapText="1"/>
      <protection/>
    </xf>
    <xf numFmtId="0" fontId="3" fillId="34" borderId="13" xfId="46" applyFont="1" applyFill="1" applyBorder="1" applyAlignment="1">
      <alignment horizontal="center" vertical="top" wrapText="1"/>
      <protection/>
    </xf>
    <xf numFmtId="2" fontId="3" fillId="34" borderId="13" xfId="46" applyNumberFormat="1" applyFont="1" applyFill="1" applyBorder="1" applyAlignment="1">
      <alignment horizontal="center" vertical="center" wrapText="1"/>
      <protection/>
    </xf>
    <xf numFmtId="0" fontId="3" fillId="34" borderId="13" xfId="46" applyFont="1" applyFill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left" vertical="center"/>
      <protection/>
    </xf>
    <xf numFmtId="0" fontId="7" fillId="0" borderId="13" xfId="46" applyFont="1" applyBorder="1" applyAlignment="1">
      <alignment horizontal="center" vertical="top" wrapText="1"/>
      <protection/>
    </xf>
    <xf numFmtId="2" fontId="7" fillId="0" borderId="13" xfId="46" applyNumberFormat="1" applyFont="1" applyBorder="1" applyAlignment="1">
      <alignment horizontal="center" vertical="center"/>
      <protection/>
    </xf>
    <xf numFmtId="164" fontId="7" fillId="35" borderId="13" xfId="46" applyNumberFormat="1" applyFont="1" applyFill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 vertical="center"/>
      <protection/>
    </xf>
    <xf numFmtId="0" fontId="7" fillId="35" borderId="13" xfId="46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left" vertical="top" wrapText="1"/>
      <protection/>
    </xf>
    <xf numFmtId="0" fontId="8" fillId="33" borderId="13" xfId="46" applyFont="1" applyFill="1" applyBorder="1" applyAlignment="1">
      <alignment vertical="top" wrapText="1"/>
      <protection/>
    </xf>
    <xf numFmtId="2" fontId="3" fillId="0" borderId="13" xfId="46" applyNumberFormat="1" applyFont="1" applyFill="1" applyBorder="1" applyAlignment="1">
      <alignment horizontal="center" vertical="top" wrapText="1"/>
      <protection/>
    </xf>
    <xf numFmtId="164" fontId="3" fillId="0" borderId="13" xfId="46" applyNumberFormat="1" applyFont="1" applyFill="1" applyBorder="1" applyAlignment="1">
      <alignment horizontal="center" vertical="top" wrapText="1"/>
      <protection/>
    </xf>
    <xf numFmtId="3" fontId="3" fillId="0" borderId="13" xfId="46" applyNumberFormat="1" applyFont="1" applyFill="1" applyBorder="1" applyAlignment="1">
      <alignment horizontal="center" vertical="top" wrapText="1"/>
      <protection/>
    </xf>
    <xf numFmtId="49" fontId="10" fillId="0" borderId="13" xfId="46" applyNumberFormat="1" applyFont="1" applyFill="1" applyBorder="1" applyAlignment="1">
      <alignment horizontal="left" vertical="top"/>
      <protection/>
    </xf>
    <xf numFmtId="0" fontId="9" fillId="0" borderId="13" xfId="46" applyFont="1" applyFill="1" applyBorder="1" applyAlignment="1">
      <alignment vertical="top" wrapText="1"/>
      <protection/>
    </xf>
    <xf numFmtId="4" fontId="3" fillId="0" borderId="13" xfId="46" applyNumberFormat="1" applyFont="1" applyFill="1" applyBorder="1" applyAlignment="1">
      <alignment horizontal="center" vertical="top" wrapText="1"/>
      <protection/>
    </xf>
    <xf numFmtId="49" fontId="11" fillId="0" borderId="13" xfId="46" applyNumberFormat="1" applyFont="1" applyFill="1" applyBorder="1" applyAlignment="1">
      <alignment horizontal="left" vertical="top"/>
      <protection/>
    </xf>
    <xf numFmtId="0" fontId="3" fillId="0" borderId="13" xfId="46" applyFont="1" applyFill="1" applyBorder="1" applyAlignment="1">
      <alignment vertical="top" wrapText="1"/>
      <protection/>
    </xf>
    <xf numFmtId="49" fontId="9" fillId="0" borderId="13" xfId="46" applyNumberFormat="1" applyFont="1" applyFill="1" applyBorder="1" applyAlignment="1">
      <alignment horizontal="left" vertical="top"/>
      <protection/>
    </xf>
    <xf numFmtId="49" fontId="3" fillId="0" borderId="13" xfId="46" applyNumberFormat="1" applyFont="1" applyFill="1" applyBorder="1" applyAlignment="1">
      <alignment horizontal="left" vertical="top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13" xfId="46" applyFont="1" applyBorder="1" applyAlignment="1">
      <alignment horizontal="left" vertical="top"/>
      <protection/>
    </xf>
    <xf numFmtId="0" fontId="9" fillId="0" borderId="13" xfId="46" applyFont="1" applyBorder="1" applyAlignment="1">
      <alignment vertical="top" wrapText="1"/>
      <protection/>
    </xf>
    <xf numFmtId="2" fontId="3" fillId="0" borderId="13" xfId="46" applyNumberFormat="1" applyFont="1" applyBorder="1" applyAlignment="1">
      <alignment horizontal="center" vertical="top"/>
      <protection/>
    </xf>
    <xf numFmtId="0" fontId="3" fillId="0" borderId="13" xfId="46" applyFont="1" applyBorder="1" applyAlignment="1">
      <alignment horizontal="center" vertical="top"/>
      <protection/>
    </xf>
    <xf numFmtId="0" fontId="3" fillId="0" borderId="13" xfId="46" applyFont="1" applyBorder="1" applyAlignment="1">
      <alignment horizontal="left" vertical="top"/>
      <protection/>
    </xf>
    <xf numFmtId="2" fontId="2" fillId="0" borderId="13" xfId="46" applyNumberFormat="1" applyBorder="1" applyAlignment="1">
      <alignment vertical="top" wrapText="1"/>
      <protection/>
    </xf>
    <xf numFmtId="165" fontId="3" fillId="0" borderId="13" xfId="46" applyNumberFormat="1" applyFont="1" applyBorder="1" applyAlignment="1">
      <alignment horizontal="center" vertical="top"/>
      <protection/>
    </xf>
    <xf numFmtId="0" fontId="3" fillId="0" borderId="13" xfId="46" applyFont="1" applyBorder="1" applyAlignment="1">
      <alignment vertical="top"/>
      <protection/>
    </xf>
    <xf numFmtId="0" fontId="3" fillId="0" borderId="13" xfId="46" applyFont="1" applyBorder="1" applyAlignment="1">
      <alignment vertical="top" wrapText="1"/>
      <protection/>
    </xf>
    <xf numFmtId="4" fontId="11" fillId="0" borderId="13" xfId="46" applyNumberFormat="1" applyFont="1" applyFill="1" applyBorder="1" applyAlignment="1">
      <alignment horizontal="center" vertical="top" wrapText="1"/>
      <protection/>
    </xf>
    <xf numFmtId="4" fontId="11" fillId="0" borderId="13" xfId="39" applyNumberFormat="1" applyFont="1" applyFill="1" applyBorder="1" applyAlignment="1">
      <alignment horizontal="center" vertical="top" wrapText="1"/>
    </xf>
    <xf numFmtId="2" fontId="11" fillId="0" borderId="13" xfId="46" applyNumberFormat="1" applyFont="1" applyFill="1" applyBorder="1" applyAlignment="1">
      <alignment horizontal="center" vertical="top" wrapText="1"/>
      <protection/>
    </xf>
    <xf numFmtId="0" fontId="11" fillId="0" borderId="13" xfId="46" applyFont="1" applyFill="1" applyBorder="1" applyAlignment="1">
      <alignment horizontal="center" vertical="top"/>
      <protection/>
    </xf>
    <xf numFmtId="0" fontId="4" fillId="0" borderId="0" xfId="4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1"/>
  <sheetViews>
    <sheetView tabSelected="1" zoomScaleSheetLayoutView="70" zoomScalePageLayoutView="0" workbookViewId="0" topLeftCell="A814">
      <selection activeCell="F833" sqref="F833"/>
    </sheetView>
  </sheetViews>
  <sheetFormatPr defaultColWidth="9.140625" defaultRowHeight="12.75" outlineLevelRow="1"/>
  <cols>
    <col min="1" max="1" width="7.28125" style="1" customWidth="1"/>
    <col min="2" max="2" width="37.28125" style="2" customWidth="1"/>
    <col min="3" max="3" width="16.28125" style="3" customWidth="1"/>
    <col min="4" max="4" width="17.140625" style="4" customWidth="1"/>
    <col min="5" max="5" width="16.00390625" style="4" customWidth="1"/>
    <col min="6" max="6" width="21.7109375" style="4" customWidth="1"/>
    <col min="7" max="30" width="9.140625" style="5" customWidth="1"/>
    <col min="31" max="16384" width="9.140625" style="6" customWidth="1"/>
  </cols>
  <sheetData>
    <row r="1" spans="1:6" ht="5.25" customHeight="1" hidden="1">
      <c r="A1" s="9"/>
      <c r="B1" s="49"/>
      <c r="C1" s="50"/>
      <c r="D1" s="51"/>
      <c r="E1" s="51"/>
      <c r="F1" s="51"/>
    </row>
    <row r="2" spans="1:30" s="8" customFormat="1" ht="150">
      <c r="A2" s="9"/>
      <c r="B2" s="49"/>
      <c r="C2" s="50"/>
      <c r="D2" s="51"/>
      <c r="E2" s="51"/>
      <c r="F2" s="53" t="s">
        <v>410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7" customFormat="1" ht="53.25" customHeight="1">
      <c r="A3" s="94" t="s">
        <v>409</v>
      </c>
      <c r="B3" s="94"/>
      <c r="C3" s="94"/>
      <c r="D3" s="94"/>
      <c r="E3" s="94"/>
      <c r="F3" s="9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6" s="10" customFormat="1" ht="31.5" customHeight="1">
      <c r="A4" s="52"/>
      <c r="B4" s="52"/>
      <c r="C4" s="52"/>
      <c r="D4" s="52"/>
      <c r="E4" s="52"/>
      <c r="F4" s="52"/>
    </row>
    <row r="5" spans="1:6" ht="78" hidden="1">
      <c r="A5" s="11" t="s">
        <v>0</v>
      </c>
      <c r="B5" s="12" t="s">
        <v>1</v>
      </c>
      <c r="C5" s="13" t="s">
        <v>2</v>
      </c>
      <c r="D5" s="14" t="s">
        <v>3</v>
      </c>
      <c r="E5" s="14" t="s">
        <v>4</v>
      </c>
      <c r="F5" s="14" t="s">
        <v>5</v>
      </c>
    </row>
    <row r="6" spans="1:30" s="22" customFormat="1" ht="24" customHeight="1" hidden="1">
      <c r="A6" s="15" t="s">
        <v>6</v>
      </c>
      <c r="B6" s="16" t="s">
        <v>7</v>
      </c>
      <c r="C6" s="17" t="s">
        <v>8</v>
      </c>
      <c r="D6" s="18" t="s">
        <v>9</v>
      </c>
      <c r="E6" s="19" t="s">
        <v>10</v>
      </c>
      <c r="F6" s="20" t="s">
        <v>11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6" s="5" customFormat="1" ht="84" customHeight="1" hidden="1">
      <c r="A7" s="23"/>
      <c r="B7" s="24" t="s">
        <v>12</v>
      </c>
      <c r="C7" s="25"/>
      <c r="D7" s="26"/>
      <c r="E7" s="27"/>
      <c r="F7" s="26"/>
    </row>
    <row r="8" spans="1:6" s="5" customFormat="1" ht="28.5" hidden="1">
      <c r="A8" s="28" t="s">
        <v>6</v>
      </c>
      <c r="B8" s="29" t="s">
        <v>13</v>
      </c>
      <c r="C8" s="30"/>
      <c r="D8" s="31"/>
      <c r="E8" s="31"/>
      <c r="F8" s="31"/>
    </row>
    <row r="9" spans="1:6" s="8" customFormat="1" ht="15" hidden="1">
      <c r="A9" s="32" t="s">
        <v>14</v>
      </c>
      <c r="B9" s="33" t="s">
        <v>15</v>
      </c>
      <c r="C9" s="34"/>
      <c r="D9" s="35"/>
      <c r="E9" s="35"/>
      <c r="F9" s="35"/>
    </row>
    <row r="10" spans="1:6" s="8" customFormat="1" ht="15" hidden="1">
      <c r="A10" s="32"/>
      <c r="B10" s="36" t="s">
        <v>16</v>
      </c>
      <c r="C10" s="34">
        <v>9.64</v>
      </c>
      <c r="D10" s="26">
        <f>C10/0.702804</f>
        <v>13.716484254500545</v>
      </c>
      <c r="E10" s="37">
        <f aca="true" t="shared" si="0" ref="E10:E16">C10/0.702804</f>
        <v>13.716484254500545</v>
      </c>
      <c r="F10" s="26">
        <f aca="true" t="shared" si="1" ref="F10:F16">E10-D10</f>
        <v>0</v>
      </c>
    </row>
    <row r="11" spans="1:6" s="8" customFormat="1" ht="15" hidden="1">
      <c r="A11" s="32"/>
      <c r="B11" s="36" t="s">
        <v>17</v>
      </c>
      <c r="C11" s="34">
        <v>2.03</v>
      </c>
      <c r="D11" s="26">
        <f>C11/0.702804</f>
        <v>2.8884297755846577</v>
      </c>
      <c r="E11" s="37">
        <f t="shared" si="0"/>
        <v>2.8884297755846577</v>
      </c>
      <c r="F11" s="26">
        <f t="shared" si="1"/>
        <v>0</v>
      </c>
    </row>
    <row r="12" spans="1:30" s="39" customFormat="1" ht="15" hidden="1">
      <c r="A12" s="32"/>
      <c r="B12" s="36" t="s">
        <v>18</v>
      </c>
      <c r="C12" s="25">
        <f>SUM(C10:C11)</f>
        <v>11.67</v>
      </c>
      <c r="D12" s="38">
        <f>SUM(D10:D11)</f>
        <v>16.6049140300852</v>
      </c>
      <c r="E12" s="37">
        <f t="shared" si="0"/>
        <v>16.6049140300852</v>
      </c>
      <c r="F12" s="26">
        <f t="shared" si="1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39" customFormat="1" ht="30" hidden="1">
      <c r="A13" s="32" t="s">
        <v>19</v>
      </c>
      <c r="B13" s="40" t="s">
        <v>20</v>
      </c>
      <c r="C13" s="25"/>
      <c r="D13" s="26"/>
      <c r="E13" s="37">
        <f t="shared" si="0"/>
        <v>0</v>
      </c>
      <c r="F13" s="26">
        <f t="shared" si="1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39" customFormat="1" ht="15" hidden="1">
      <c r="A14" s="28"/>
      <c r="B14" s="36" t="s">
        <v>16</v>
      </c>
      <c r="C14" s="25">
        <v>14</v>
      </c>
      <c r="D14" s="26">
        <f>C14/0.702804</f>
        <v>19.92020534885971</v>
      </c>
      <c r="E14" s="37">
        <f t="shared" si="0"/>
        <v>19.92020534885971</v>
      </c>
      <c r="F14" s="26">
        <f t="shared" si="1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39" customFormat="1" ht="15" hidden="1">
      <c r="A15" s="28"/>
      <c r="B15" s="36" t="s">
        <v>17</v>
      </c>
      <c r="C15" s="25">
        <v>2.04</v>
      </c>
      <c r="D15" s="26">
        <f>C15/0.702804</f>
        <v>2.9026584936909865</v>
      </c>
      <c r="E15" s="37">
        <f t="shared" si="0"/>
        <v>2.9026584936909865</v>
      </c>
      <c r="F15" s="26">
        <f t="shared" si="1"/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39" customFormat="1" ht="15" hidden="1">
      <c r="A16" s="28"/>
      <c r="B16" s="36" t="s">
        <v>18</v>
      </c>
      <c r="C16" s="25">
        <f>SUM(C14:C15)</f>
        <v>16.04</v>
      </c>
      <c r="D16" s="26">
        <f>C16/0.702804</f>
        <v>22.822863842550696</v>
      </c>
      <c r="E16" s="37">
        <f t="shared" si="0"/>
        <v>22.822863842550696</v>
      </c>
      <c r="F16" s="26">
        <f t="shared" si="1"/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39" customFormat="1" ht="28.5" hidden="1">
      <c r="A17" s="28" t="s">
        <v>7</v>
      </c>
      <c r="B17" s="29" t="s">
        <v>21</v>
      </c>
      <c r="C17" s="25"/>
      <c r="D17" s="26"/>
      <c r="E17" s="37"/>
      <c r="F17" s="2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39" customFormat="1" ht="30" hidden="1">
      <c r="A18" s="32" t="s">
        <v>22</v>
      </c>
      <c r="B18" s="36" t="s">
        <v>23</v>
      </c>
      <c r="C18" s="25"/>
      <c r="D18" s="26"/>
      <c r="E18" s="37"/>
      <c r="F18" s="2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39" customFormat="1" ht="15" hidden="1">
      <c r="A19" s="32"/>
      <c r="B19" s="36" t="s">
        <v>16</v>
      </c>
      <c r="C19" s="25">
        <v>5.31</v>
      </c>
      <c r="D19" s="26">
        <f aca="true" t="shared" si="2" ref="D19:D25">C19/0.702804</f>
        <v>7.555449314460361</v>
      </c>
      <c r="E19" s="37">
        <f aca="true" t="shared" si="3" ref="E19:E25">C19/0.702804</f>
        <v>7.555449314460361</v>
      </c>
      <c r="F19" s="26">
        <f aca="true" t="shared" si="4" ref="F19:F25">E19-D19</f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39" customFormat="1" ht="15" hidden="1">
      <c r="A20" s="32"/>
      <c r="B20" s="36" t="s">
        <v>17</v>
      </c>
      <c r="C20" s="25">
        <v>1.12</v>
      </c>
      <c r="D20" s="26">
        <f t="shared" si="2"/>
        <v>1.593616427908777</v>
      </c>
      <c r="E20" s="37">
        <f t="shared" si="3"/>
        <v>1.593616427908777</v>
      </c>
      <c r="F20" s="26">
        <f t="shared" si="4"/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39" customFormat="1" ht="15" hidden="1">
      <c r="A21" s="32"/>
      <c r="B21" s="36" t="s">
        <v>18</v>
      </c>
      <c r="C21" s="25">
        <f>SUM(C19:C20)</f>
        <v>6.43</v>
      </c>
      <c r="D21" s="26">
        <f t="shared" si="2"/>
        <v>9.149065742369139</v>
      </c>
      <c r="E21" s="37">
        <f t="shared" si="3"/>
        <v>9.149065742369139</v>
      </c>
      <c r="F21" s="26">
        <f t="shared" si="4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39" customFormat="1" ht="15" hidden="1">
      <c r="A22" s="32" t="s">
        <v>24</v>
      </c>
      <c r="B22" s="33" t="s">
        <v>15</v>
      </c>
      <c r="C22" s="25"/>
      <c r="D22" s="26">
        <f t="shared" si="2"/>
        <v>0</v>
      </c>
      <c r="E22" s="37">
        <f t="shared" si="3"/>
        <v>0</v>
      </c>
      <c r="F22" s="26">
        <f t="shared" si="4"/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39" customFormat="1" ht="15" hidden="1">
      <c r="A23" s="32"/>
      <c r="B23" s="36" t="s">
        <v>16</v>
      </c>
      <c r="C23" s="25">
        <v>13.17</v>
      </c>
      <c r="D23" s="26">
        <f t="shared" si="2"/>
        <v>18.739221746034456</v>
      </c>
      <c r="E23" s="37">
        <f t="shared" si="3"/>
        <v>18.739221746034456</v>
      </c>
      <c r="F23" s="26">
        <f t="shared" si="4"/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39" customFormat="1" ht="15" hidden="1">
      <c r="A24" s="32"/>
      <c r="B24" s="36" t="s">
        <v>17</v>
      </c>
      <c r="C24" s="25">
        <v>2.77</v>
      </c>
      <c r="D24" s="26">
        <f t="shared" si="2"/>
        <v>3.941354915452957</v>
      </c>
      <c r="E24" s="37">
        <f t="shared" si="3"/>
        <v>3.941354915452957</v>
      </c>
      <c r="F24" s="26">
        <f t="shared" si="4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39" customFormat="1" ht="15" hidden="1">
      <c r="A25" s="32"/>
      <c r="B25" s="36" t="s">
        <v>18</v>
      </c>
      <c r="C25" s="25">
        <f>SUM(C23:C24)</f>
        <v>15.94</v>
      </c>
      <c r="D25" s="26">
        <f t="shared" si="2"/>
        <v>22.680576661487414</v>
      </c>
      <c r="E25" s="37">
        <f t="shared" si="3"/>
        <v>22.680576661487414</v>
      </c>
      <c r="F25" s="26">
        <f t="shared" si="4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39" customFormat="1" ht="30" hidden="1">
      <c r="A26" s="32" t="s">
        <v>25</v>
      </c>
      <c r="B26" s="36" t="s">
        <v>26</v>
      </c>
      <c r="C26" s="25"/>
      <c r="D26" s="26"/>
      <c r="E26" s="37"/>
      <c r="F26" s="2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39" customFormat="1" ht="15" hidden="1">
      <c r="A27" s="28"/>
      <c r="B27" s="36" t="s">
        <v>16</v>
      </c>
      <c r="C27" s="25">
        <v>13.17</v>
      </c>
      <c r="D27" s="26">
        <f>C27/0.702804</f>
        <v>18.739221746034456</v>
      </c>
      <c r="E27" s="37">
        <f>C27/0.702804</f>
        <v>18.739221746034456</v>
      </c>
      <c r="F27" s="26">
        <f>E27-D27</f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39" customFormat="1" ht="15" hidden="1">
      <c r="A28" s="28"/>
      <c r="B28" s="36" t="s">
        <v>17</v>
      </c>
      <c r="C28" s="25">
        <v>2.77</v>
      </c>
      <c r="D28" s="26">
        <f>C28/0.702804</f>
        <v>3.941354915452957</v>
      </c>
      <c r="E28" s="37">
        <f>C28/0.702804</f>
        <v>3.941354915452957</v>
      </c>
      <c r="F28" s="26">
        <f>E28-D28</f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39" customFormat="1" ht="15" hidden="1">
      <c r="A29" s="28"/>
      <c r="B29" s="36" t="s">
        <v>18</v>
      </c>
      <c r="C29" s="25">
        <f>SUM(C27:C28)</f>
        <v>15.94</v>
      </c>
      <c r="D29" s="26">
        <f>C29/0.702804</f>
        <v>22.680576661487414</v>
      </c>
      <c r="E29" s="37">
        <f>C29/0.702804</f>
        <v>22.680576661487414</v>
      </c>
      <c r="F29" s="26">
        <f>E29-D29</f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39" customFormat="1" ht="15" hidden="1">
      <c r="A30" s="28" t="s">
        <v>8</v>
      </c>
      <c r="B30" s="29" t="s">
        <v>27</v>
      </c>
      <c r="C30" s="25"/>
      <c r="D30" s="26"/>
      <c r="E30" s="37"/>
      <c r="F30" s="2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39" customFormat="1" ht="15" hidden="1">
      <c r="A31" s="28"/>
      <c r="B31" s="36" t="s">
        <v>16</v>
      </c>
      <c r="C31" s="25">
        <v>8.98</v>
      </c>
      <c r="D31" s="26">
        <f>C31/0.702804</f>
        <v>12.777388859482873</v>
      </c>
      <c r="E31" s="37">
        <f>C31/0.702804</f>
        <v>12.777388859482873</v>
      </c>
      <c r="F31" s="26">
        <f>E31-D31</f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39" customFormat="1" ht="15" hidden="1">
      <c r="A32" s="28"/>
      <c r="B32" s="36" t="s">
        <v>17</v>
      </c>
      <c r="C32" s="25">
        <v>1.89</v>
      </c>
      <c r="D32" s="26">
        <f>C32/0.702804</f>
        <v>2.689227722096061</v>
      </c>
      <c r="E32" s="37">
        <f>C32/0.702804</f>
        <v>2.689227722096061</v>
      </c>
      <c r="F32" s="26">
        <f>E32-D32</f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39" customFormat="1" ht="15" hidden="1">
      <c r="A33" s="28"/>
      <c r="B33" s="36" t="s">
        <v>18</v>
      </c>
      <c r="C33" s="25">
        <f>SUM(C31:C32)</f>
        <v>10.870000000000001</v>
      </c>
      <c r="D33" s="26">
        <f>C33/0.702804</f>
        <v>15.466616581578934</v>
      </c>
      <c r="E33" s="37">
        <f>C33/0.702804</f>
        <v>15.466616581578934</v>
      </c>
      <c r="F33" s="26">
        <f>E33-D33</f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39" customFormat="1" ht="15" hidden="1">
      <c r="A34" s="28" t="s">
        <v>28</v>
      </c>
      <c r="B34" s="29" t="s">
        <v>29</v>
      </c>
      <c r="C34" s="25"/>
      <c r="D34" s="26"/>
      <c r="E34" s="37"/>
      <c r="F34" s="2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39" customFormat="1" ht="15" hidden="1">
      <c r="A35" s="28"/>
      <c r="B35" s="36" t="s">
        <v>16</v>
      </c>
      <c r="C35" s="25">
        <v>3.97</v>
      </c>
      <c r="D35" s="26">
        <f>C35/0.702804</f>
        <v>5.648801088212362</v>
      </c>
      <c r="E35" s="37">
        <f>C35/0.702804</f>
        <v>5.648801088212362</v>
      </c>
      <c r="F35" s="26">
        <f>E35-D35</f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39" customFormat="1" ht="15" hidden="1">
      <c r="A36" s="28"/>
      <c r="B36" s="36" t="s">
        <v>17</v>
      </c>
      <c r="C36" s="25">
        <v>0.83</v>
      </c>
      <c r="D36" s="26">
        <f>C36/0.702804</f>
        <v>1.1809836028252543</v>
      </c>
      <c r="E36" s="37">
        <f>C36/0.702804</f>
        <v>1.1809836028252543</v>
      </c>
      <c r="F36" s="26">
        <f>E36-D36</f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39" customFormat="1" ht="15" hidden="1">
      <c r="A37" s="28"/>
      <c r="B37" s="36" t="s">
        <v>18</v>
      </c>
      <c r="C37" s="25">
        <f>SUM(C35:C36)</f>
        <v>4.8</v>
      </c>
      <c r="D37" s="26">
        <f>C37/0.702804</f>
        <v>6.829784691037615</v>
      </c>
      <c r="E37" s="37">
        <f>C37/0.702804</f>
        <v>6.829784691037615</v>
      </c>
      <c r="F37" s="26">
        <f>E37-D37</f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39" customFormat="1" ht="28.5" hidden="1">
      <c r="A38" s="28" t="s">
        <v>10</v>
      </c>
      <c r="B38" s="29" t="s">
        <v>30</v>
      </c>
      <c r="C38" s="25"/>
      <c r="D38" s="26"/>
      <c r="E38" s="37"/>
      <c r="F38" s="2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9" customFormat="1" ht="15" hidden="1">
      <c r="A39" s="32" t="s">
        <v>31</v>
      </c>
      <c r="B39" s="36" t="s">
        <v>32</v>
      </c>
      <c r="C39" s="25"/>
      <c r="D39" s="26"/>
      <c r="E39" s="37"/>
      <c r="F39" s="2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39" customFormat="1" ht="15" hidden="1">
      <c r="A40" s="28"/>
      <c r="B40" s="36" t="s">
        <v>16</v>
      </c>
      <c r="C40" s="25">
        <v>7.44</v>
      </c>
      <c r="D40" s="26">
        <f>C40/0.702804</f>
        <v>10.586166271108304</v>
      </c>
      <c r="E40" s="37">
        <f>C40/0.702804</f>
        <v>10.586166271108304</v>
      </c>
      <c r="F40" s="26">
        <f>E40-D40</f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39" customFormat="1" ht="15" hidden="1">
      <c r="A41" s="28"/>
      <c r="B41" s="36" t="s">
        <v>17</v>
      </c>
      <c r="C41" s="25">
        <v>1.56</v>
      </c>
      <c r="D41" s="26">
        <f>C41/0.702804</f>
        <v>2.219680024587225</v>
      </c>
      <c r="E41" s="37">
        <f>C41/0.702804</f>
        <v>2.219680024587225</v>
      </c>
      <c r="F41" s="26">
        <f>E41-D41</f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39" customFormat="1" ht="15" hidden="1">
      <c r="A42" s="28"/>
      <c r="B42" s="36" t="s">
        <v>18</v>
      </c>
      <c r="C42" s="25">
        <f>SUM(C40:C41)</f>
        <v>9</v>
      </c>
      <c r="D42" s="26">
        <f>C42/0.702804</f>
        <v>12.80584629569553</v>
      </c>
      <c r="E42" s="37">
        <f>C42/0.702804</f>
        <v>12.80584629569553</v>
      </c>
      <c r="F42" s="26">
        <f>E42-D42</f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39" customFormat="1" ht="15" hidden="1">
      <c r="A43" s="32" t="s">
        <v>33</v>
      </c>
      <c r="B43" s="36" t="s">
        <v>34</v>
      </c>
      <c r="C43" s="25"/>
      <c r="D43" s="26"/>
      <c r="E43" s="37"/>
      <c r="F43" s="2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39" customFormat="1" ht="15" hidden="1">
      <c r="A44" s="28"/>
      <c r="B44" s="36" t="s">
        <v>16</v>
      </c>
      <c r="C44" s="25">
        <v>9.92</v>
      </c>
      <c r="D44" s="26">
        <f>C44/0.702804</f>
        <v>14.114888361477737</v>
      </c>
      <c r="E44" s="37">
        <f>C44/0.702804</f>
        <v>14.114888361477737</v>
      </c>
      <c r="F44" s="26">
        <f>E44-D44</f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39" customFormat="1" ht="15" hidden="1">
      <c r="A45" s="28"/>
      <c r="B45" s="36" t="s">
        <v>17</v>
      </c>
      <c r="C45" s="25">
        <v>2.08</v>
      </c>
      <c r="D45" s="26">
        <f>C45/0.702804</f>
        <v>2.9595733661163</v>
      </c>
      <c r="E45" s="37">
        <f>C45/0.702804</f>
        <v>2.9595733661163</v>
      </c>
      <c r="F45" s="26">
        <f>E45-D45</f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39" customFormat="1" ht="15" hidden="1">
      <c r="A46" s="28"/>
      <c r="B46" s="36" t="s">
        <v>18</v>
      </c>
      <c r="C46" s="25">
        <f>SUM(C44:C45)</f>
        <v>12</v>
      </c>
      <c r="D46" s="26">
        <f>C46/0.702804</f>
        <v>17.074461727594038</v>
      </c>
      <c r="E46" s="37">
        <f>C46/0.702804</f>
        <v>17.074461727594038</v>
      </c>
      <c r="F46" s="26">
        <f>E46-D46</f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39" customFormat="1" ht="15" hidden="1">
      <c r="A47" s="32" t="s">
        <v>35</v>
      </c>
      <c r="B47" s="36" t="s">
        <v>36</v>
      </c>
      <c r="C47" s="25"/>
      <c r="D47" s="26"/>
      <c r="E47" s="37"/>
      <c r="F47" s="2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39" customFormat="1" ht="15" hidden="1">
      <c r="A48" s="28"/>
      <c r="B48" s="36" t="s">
        <v>16</v>
      </c>
      <c r="C48" s="25">
        <v>4.96</v>
      </c>
      <c r="D48" s="26">
        <f>C48/0.702804</f>
        <v>7.057444180738869</v>
      </c>
      <c r="E48" s="37">
        <f>C48/0.702804</f>
        <v>7.057444180738869</v>
      </c>
      <c r="F48" s="26">
        <f>E48-D48</f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39" customFormat="1" ht="15" hidden="1">
      <c r="A49" s="28"/>
      <c r="B49" s="36" t="s">
        <v>17</v>
      </c>
      <c r="C49" s="25">
        <v>1.04</v>
      </c>
      <c r="D49" s="26">
        <f>C49/0.702804</f>
        <v>1.47978668305815</v>
      </c>
      <c r="E49" s="37">
        <f>C49/0.702804</f>
        <v>1.47978668305815</v>
      </c>
      <c r="F49" s="26">
        <f>E49-D49</f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39" customFormat="1" ht="15" hidden="1">
      <c r="A50" s="28"/>
      <c r="B50" s="36" t="s">
        <v>18</v>
      </c>
      <c r="C50" s="25">
        <f>SUM(C48:C49)</f>
        <v>6</v>
      </c>
      <c r="D50" s="26">
        <f>C50/0.702804</f>
        <v>8.537230863797019</v>
      </c>
      <c r="E50" s="37">
        <f>C50/0.702804</f>
        <v>8.537230863797019</v>
      </c>
      <c r="F50" s="26">
        <f>E50-D50</f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39" customFormat="1" ht="45" hidden="1">
      <c r="A51" s="32" t="s">
        <v>37</v>
      </c>
      <c r="B51" s="36" t="s">
        <v>38</v>
      </c>
      <c r="C51" s="25"/>
      <c r="D51" s="26"/>
      <c r="E51" s="37"/>
      <c r="F51" s="2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s="39" customFormat="1" ht="15" hidden="1">
      <c r="A52" s="28"/>
      <c r="B52" s="36" t="s">
        <v>16</v>
      </c>
      <c r="C52" s="25">
        <v>9.09</v>
      </c>
      <c r="D52" s="26">
        <f>C52/0.702804</f>
        <v>12.933904758652483</v>
      </c>
      <c r="E52" s="37">
        <f>C52/0.702804</f>
        <v>12.933904758652483</v>
      </c>
      <c r="F52" s="26">
        <f>E52-D52</f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39" customFormat="1" ht="15" hidden="1">
      <c r="A53" s="28"/>
      <c r="B53" s="36" t="s">
        <v>17</v>
      </c>
      <c r="C53" s="25">
        <v>1.91</v>
      </c>
      <c r="D53" s="26">
        <f>C53/0.702804</f>
        <v>2.7176851583087176</v>
      </c>
      <c r="E53" s="37">
        <f>C53/0.702804</f>
        <v>2.7176851583087176</v>
      </c>
      <c r="F53" s="26">
        <f>E53-D53</f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39" customFormat="1" ht="15" hidden="1">
      <c r="A54" s="28"/>
      <c r="B54" s="36" t="s">
        <v>18</v>
      </c>
      <c r="C54" s="25">
        <f>SUM(C52:C53)</f>
        <v>11</v>
      </c>
      <c r="D54" s="26">
        <f>C54/0.702804</f>
        <v>15.651589916961202</v>
      </c>
      <c r="E54" s="37">
        <f>C54/0.702804</f>
        <v>15.651589916961202</v>
      </c>
      <c r="F54" s="26">
        <f>E54-D54</f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39" customFormat="1" ht="85.5" hidden="1">
      <c r="A55" s="28" t="s">
        <v>39</v>
      </c>
      <c r="B55" s="29" t="s">
        <v>40</v>
      </c>
      <c r="C55" s="25"/>
      <c r="D55" s="26"/>
      <c r="E55" s="37"/>
      <c r="F55" s="2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39" customFormat="1" ht="15" hidden="1">
      <c r="A56" s="32" t="s">
        <v>41</v>
      </c>
      <c r="B56" s="36" t="s">
        <v>42</v>
      </c>
      <c r="C56" s="25"/>
      <c r="D56" s="26"/>
      <c r="E56" s="37"/>
      <c r="F56" s="2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39" customFormat="1" ht="15" hidden="1">
      <c r="A57" s="28"/>
      <c r="B57" s="36" t="s">
        <v>16</v>
      </c>
      <c r="C57" s="25">
        <v>9.09</v>
      </c>
      <c r="D57" s="26">
        <f>C57/0.702804</f>
        <v>12.933904758652483</v>
      </c>
      <c r="E57" s="37">
        <f>C57/0.702804</f>
        <v>12.933904758652483</v>
      </c>
      <c r="F57" s="26">
        <f>E57-D57</f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39" customFormat="1" ht="15" hidden="1">
      <c r="A58" s="28"/>
      <c r="B58" s="36" t="s">
        <v>17</v>
      </c>
      <c r="C58" s="25">
        <v>1.09</v>
      </c>
      <c r="D58" s="26">
        <f>C58/0.702804</f>
        <v>1.5509302735897919</v>
      </c>
      <c r="E58" s="37">
        <f>C58/0.702804</f>
        <v>1.5509302735897919</v>
      </c>
      <c r="F58" s="26">
        <f>E58-D58</f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39" customFormat="1" ht="15" hidden="1">
      <c r="A59" s="28"/>
      <c r="B59" s="36" t="s">
        <v>18</v>
      </c>
      <c r="C59" s="25">
        <f>SUM(C57:C58)</f>
        <v>10.18</v>
      </c>
      <c r="D59" s="26">
        <f>C59/0.702804</f>
        <v>14.484835032242275</v>
      </c>
      <c r="E59" s="37">
        <f>C59/0.702804</f>
        <v>14.484835032242275</v>
      </c>
      <c r="F59" s="26">
        <f>E59-D59</f>
        <v>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39" customFormat="1" ht="30" hidden="1">
      <c r="A60" s="32" t="s">
        <v>43</v>
      </c>
      <c r="B60" s="36" t="s">
        <v>44</v>
      </c>
      <c r="C60" s="25"/>
      <c r="D60" s="26"/>
      <c r="E60" s="37"/>
      <c r="F60" s="2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39" customFormat="1" ht="15" hidden="1">
      <c r="A61" s="28"/>
      <c r="B61" s="36" t="s">
        <v>16</v>
      </c>
      <c r="C61" s="25">
        <v>13.22</v>
      </c>
      <c r="D61" s="26">
        <f>C61/0.702804</f>
        <v>18.8103653365661</v>
      </c>
      <c r="E61" s="37">
        <f>C61/0.702804</f>
        <v>18.8103653365661</v>
      </c>
      <c r="F61" s="26">
        <f>E61-D61</f>
        <v>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39" customFormat="1" ht="15" hidden="1">
      <c r="A62" s="28"/>
      <c r="B62" s="36" t="s">
        <v>17</v>
      </c>
      <c r="C62" s="25">
        <v>1.59</v>
      </c>
      <c r="D62" s="26">
        <f>C62/0.702804</f>
        <v>2.26236617890621</v>
      </c>
      <c r="E62" s="37">
        <f>C62/0.702804</f>
        <v>2.26236617890621</v>
      </c>
      <c r="F62" s="26">
        <f>E62-D62</f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39" customFormat="1" ht="15" hidden="1">
      <c r="A63" s="28"/>
      <c r="B63" s="36" t="s">
        <v>18</v>
      </c>
      <c r="C63" s="25">
        <f>SUM(C61:C62)</f>
        <v>14.81</v>
      </c>
      <c r="D63" s="26">
        <f>C63/0.702804</f>
        <v>21.07273151547231</v>
      </c>
      <c r="E63" s="37">
        <f>C63/0.702804</f>
        <v>21.07273151547231</v>
      </c>
      <c r="F63" s="26">
        <f>E63-D63</f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39" customFormat="1" ht="15" hidden="1">
      <c r="A64" s="32" t="s">
        <v>45</v>
      </c>
      <c r="B64" s="36" t="s">
        <v>46</v>
      </c>
      <c r="C64" s="25"/>
      <c r="D64" s="26"/>
      <c r="E64" s="37"/>
      <c r="F64" s="2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39" customFormat="1" ht="15" hidden="1">
      <c r="A65" s="28"/>
      <c r="B65" s="36" t="s">
        <v>16</v>
      </c>
      <c r="C65" s="25">
        <v>13.22</v>
      </c>
      <c r="D65" s="26">
        <f>C65/0.702804</f>
        <v>18.8103653365661</v>
      </c>
      <c r="E65" s="37">
        <f>C65/0.702804</f>
        <v>18.8103653365661</v>
      </c>
      <c r="F65" s="26">
        <f>E65-D65</f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39" customFormat="1" ht="15" hidden="1">
      <c r="A66" s="28"/>
      <c r="B66" s="36" t="s">
        <v>17</v>
      </c>
      <c r="C66" s="25">
        <v>1.59</v>
      </c>
      <c r="D66" s="26">
        <f>C66/0.702804</f>
        <v>2.26236617890621</v>
      </c>
      <c r="E66" s="37">
        <f>C66/0.702804</f>
        <v>2.26236617890621</v>
      </c>
      <c r="F66" s="26">
        <f>E66-D66</f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s="39" customFormat="1" ht="15" hidden="1">
      <c r="A67" s="28"/>
      <c r="B67" s="36" t="s">
        <v>18</v>
      </c>
      <c r="C67" s="25">
        <f>SUM(C65:C66)</f>
        <v>14.81</v>
      </c>
      <c r="D67" s="26">
        <f>C67/0.702804</f>
        <v>21.07273151547231</v>
      </c>
      <c r="E67" s="37">
        <f>C67/0.702804</f>
        <v>21.07273151547231</v>
      </c>
      <c r="F67" s="26">
        <f>E67-D67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s="39" customFormat="1" ht="30" hidden="1">
      <c r="A68" s="32" t="s">
        <v>47</v>
      </c>
      <c r="B68" s="36" t="s">
        <v>48</v>
      </c>
      <c r="C68" s="25"/>
      <c r="D68" s="26"/>
      <c r="E68" s="37"/>
      <c r="F68" s="2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s="39" customFormat="1" ht="15" hidden="1">
      <c r="A69" s="28"/>
      <c r="B69" s="36" t="s">
        <v>16</v>
      </c>
      <c r="C69" s="25">
        <v>4.13</v>
      </c>
      <c r="D69" s="26">
        <f>C69/0.702804</f>
        <v>5.8764605779136145</v>
      </c>
      <c r="E69" s="37">
        <f>C69/0.702804</f>
        <v>5.8764605779136145</v>
      </c>
      <c r="F69" s="26">
        <f>E69-D69</f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s="39" customFormat="1" ht="15" hidden="1">
      <c r="A70" s="28"/>
      <c r="B70" s="36" t="s">
        <v>17</v>
      </c>
      <c r="C70" s="25">
        <v>0.5</v>
      </c>
      <c r="D70" s="26">
        <f>C70/0.702804</f>
        <v>0.7114359053164182</v>
      </c>
      <c r="E70" s="37">
        <f>C70/0.702804</f>
        <v>0.7114359053164182</v>
      </c>
      <c r="F70" s="26">
        <f>E70-D70</f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s="39" customFormat="1" ht="15" hidden="1">
      <c r="A71" s="28"/>
      <c r="B71" s="36" t="s">
        <v>18</v>
      </c>
      <c r="C71" s="25">
        <f>SUM(C69:C70)</f>
        <v>4.63</v>
      </c>
      <c r="D71" s="26">
        <f>C71/0.702804</f>
        <v>6.587896483230033</v>
      </c>
      <c r="E71" s="37">
        <f>C71/0.702804</f>
        <v>6.587896483230033</v>
      </c>
      <c r="F71" s="26">
        <f>E71-D71</f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s="39" customFormat="1" ht="15" hidden="1">
      <c r="A72" s="32" t="s">
        <v>49</v>
      </c>
      <c r="B72" s="36" t="s">
        <v>50</v>
      </c>
      <c r="C72" s="25"/>
      <c r="D72" s="26"/>
      <c r="E72" s="37"/>
      <c r="F72" s="2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s="39" customFormat="1" ht="15" hidden="1">
      <c r="A73" s="28"/>
      <c r="B73" s="36" t="s">
        <v>16</v>
      </c>
      <c r="C73" s="25">
        <v>20.66</v>
      </c>
      <c r="D73" s="26">
        <f>C73/0.702804</f>
        <v>29.3965316076744</v>
      </c>
      <c r="E73" s="37">
        <f>C73/0.702804</f>
        <v>29.3965316076744</v>
      </c>
      <c r="F73" s="26">
        <f>E73-D73</f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s="39" customFormat="1" ht="15" hidden="1">
      <c r="A74" s="28"/>
      <c r="B74" s="36" t="s">
        <v>17</v>
      </c>
      <c r="C74" s="25">
        <v>2.48</v>
      </c>
      <c r="D74" s="26">
        <f>C74/0.702804</f>
        <v>3.5287220903694343</v>
      </c>
      <c r="E74" s="37">
        <f>C74/0.702804</f>
        <v>3.5287220903694343</v>
      </c>
      <c r="F74" s="26">
        <f>E74-D74</f>
        <v>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s="39" customFormat="1" ht="15" hidden="1">
      <c r="A75" s="28"/>
      <c r="B75" s="36" t="s">
        <v>18</v>
      </c>
      <c r="C75" s="25">
        <f>SUM(C73:C74)</f>
        <v>23.14</v>
      </c>
      <c r="D75" s="26">
        <f>C75/0.702804</f>
        <v>32.92525369804384</v>
      </c>
      <c r="E75" s="37">
        <f>C75/0.702804</f>
        <v>32.92525369804384</v>
      </c>
      <c r="F75" s="26">
        <f>E75-D75</f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s="39" customFormat="1" ht="71.25" hidden="1">
      <c r="A76" s="28" t="s">
        <v>51</v>
      </c>
      <c r="B76" s="29" t="s">
        <v>52</v>
      </c>
      <c r="C76" s="25"/>
      <c r="D76" s="26"/>
      <c r="E76" s="37"/>
      <c r="F76" s="2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s="39" customFormat="1" ht="15" hidden="1">
      <c r="A77" s="32" t="s">
        <v>53</v>
      </c>
      <c r="B77" s="36" t="s">
        <v>54</v>
      </c>
      <c r="C77" s="25"/>
      <c r="D77" s="26"/>
      <c r="E77" s="37"/>
      <c r="F77" s="2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s="39" customFormat="1" ht="15" hidden="1">
      <c r="A78" s="28"/>
      <c r="B78" s="36" t="s">
        <v>16</v>
      </c>
      <c r="C78" s="25">
        <v>24.79</v>
      </c>
      <c r="D78" s="26">
        <f>C78/0.702804</f>
        <v>35.272992185588016</v>
      </c>
      <c r="E78" s="37">
        <f>C78/0.702804</f>
        <v>35.272992185588016</v>
      </c>
      <c r="F78" s="26">
        <f>E78-D78</f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s="39" customFormat="1" ht="15" hidden="1">
      <c r="A79" s="28"/>
      <c r="B79" s="36" t="s">
        <v>17</v>
      </c>
      <c r="C79" s="25">
        <v>2.98</v>
      </c>
      <c r="D79" s="26">
        <f>C79/0.702804</f>
        <v>4.240157995685853</v>
      </c>
      <c r="E79" s="37">
        <f>C79/0.702804</f>
        <v>4.240157995685853</v>
      </c>
      <c r="F79" s="26">
        <f>E79-D79</f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s="39" customFormat="1" ht="15" hidden="1">
      <c r="A80" s="28"/>
      <c r="B80" s="36" t="s">
        <v>18</v>
      </c>
      <c r="C80" s="25">
        <f>SUM(C78:C79)</f>
        <v>27.77</v>
      </c>
      <c r="D80" s="26">
        <f>C80/0.702804</f>
        <v>39.51315018127387</v>
      </c>
      <c r="E80" s="37">
        <f>C80/0.702804</f>
        <v>39.51315018127387</v>
      </c>
      <c r="F80" s="26">
        <f>E80-D80</f>
        <v>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s="39" customFormat="1" ht="15" hidden="1">
      <c r="A81" s="32" t="s">
        <v>55</v>
      </c>
      <c r="B81" s="36" t="s">
        <v>56</v>
      </c>
      <c r="C81" s="25"/>
      <c r="D81" s="26"/>
      <c r="E81" s="37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39" customFormat="1" ht="15" hidden="1">
      <c r="A82" s="28"/>
      <c r="B82" s="36" t="s">
        <v>16</v>
      </c>
      <c r="C82" s="25">
        <v>18.18</v>
      </c>
      <c r="D82" s="26">
        <f>C82/0.702804</f>
        <v>25.867809517304966</v>
      </c>
      <c r="E82" s="37">
        <f>C82/0.702804</f>
        <v>25.867809517304966</v>
      </c>
      <c r="F82" s="26">
        <f>E82-D82</f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39" customFormat="1" ht="15" hidden="1">
      <c r="A83" s="28"/>
      <c r="B83" s="36" t="s">
        <v>17</v>
      </c>
      <c r="C83" s="25">
        <v>2.18</v>
      </c>
      <c r="D83" s="26">
        <f>C83/0.702804</f>
        <v>3.1018605471795837</v>
      </c>
      <c r="E83" s="37">
        <f>C83/0.702804</f>
        <v>3.1018605471795837</v>
      </c>
      <c r="F83" s="26">
        <f>E83-D83</f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39" customFormat="1" ht="15" hidden="1">
      <c r="A84" s="28"/>
      <c r="B84" s="36" t="s">
        <v>18</v>
      </c>
      <c r="C84" s="25">
        <f>SUM(C82:C83)</f>
        <v>20.36</v>
      </c>
      <c r="D84" s="26">
        <f>C84/0.702804</f>
        <v>28.96967006448455</v>
      </c>
      <c r="E84" s="37">
        <f>C84/0.702804</f>
        <v>28.96967006448455</v>
      </c>
      <c r="F84" s="26">
        <f>E84-D84</f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s="39" customFormat="1" ht="15" hidden="1">
      <c r="A85" s="32" t="s">
        <v>57</v>
      </c>
      <c r="B85" s="36" t="s">
        <v>58</v>
      </c>
      <c r="C85" s="25"/>
      <c r="D85" s="26"/>
      <c r="E85" s="37"/>
      <c r="F85" s="2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s="39" customFormat="1" ht="15" hidden="1">
      <c r="A86" s="32"/>
      <c r="B86" s="36" t="s">
        <v>16</v>
      </c>
      <c r="C86" s="25">
        <v>24.79</v>
      </c>
      <c r="D86" s="26">
        <f>C86/0.702804</f>
        <v>35.272992185588016</v>
      </c>
      <c r="E86" s="37">
        <f>C86/0.702804</f>
        <v>35.272992185588016</v>
      </c>
      <c r="F86" s="26">
        <f>E86-D86</f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39" customFormat="1" ht="15" hidden="1">
      <c r="A87" s="32"/>
      <c r="B87" s="36" t="s">
        <v>17</v>
      </c>
      <c r="C87" s="25">
        <v>2.97</v>
      </c>
      <c r="D87" s="26">
        <f>C87/0.702804</f>
        <v>4.2259292775795245</v>
      </c>
      <c r="E87" s="37">
        <f>C87/0.702804</f>
        <v>4.2259292775795245</v>
      </c>
      <c r="F87" s="26">
        <f>E87-D87</f>
        <v>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s="39" customFormat="1" ht="15" hidden="1">
      <c r="A88" s="32"/>
      <c r="B88" s="36" t="s">
        <v>18</v>
      </c>
      <c r="C88" s="25">
        <f>SUM(C86:C87)</f>
        <v>27.759999999999998</v>
      </c>
      <c r="D88" s="26">
        <f>C88/0.702804</f>
        <v>39.49892146316754</v>
      </c>
      <c r="E88" s="37">
        <f>C88/0.702804</f>
        <v>39.49892146316754</v>
      </c>
      <c r="F88" s="26">
        <f>E88-D88</f>
        <v>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s="39" customFormat="1" ht="15" hidden="1">
      <c r="A89" s="32" t="s">
        <v>59</v>
      </c>
      <c r="B89" s="36" t="s">
        <v>60</v>
      </c>
      <c r="C89" s="25"/>
      <c r="D89" s="26"/>
      <c r="E89" s="37"/>
      <c r="F89" s="2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s="39" customFormat="1" ht="15" hidden="1">
      <c r="A90" s="32"/>
      <c r="B90" s="36" t="s">
        <v>16</v>
      </c>
      <c r="C90" s="25">
        <v>23.97</v>
      </c>
      <c r="D90" s="26">
        <f>C90/0.702804</f>
        <v>34.10623730086909</v>
      </c>
      <c r="E90" s="37">
        <f>C90/0.702804</f>
        <v>34.10623730086909</v>
      </c>
      <c r="F90" s="26">
        <f>E90-D90</f>
        <v>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s="39" customFormat="1" ht="15" hidden="1">
      <c r="A91" s="32"/>
      <c r="B91" s="36" t="s">
        <v>17</v>
      </c>
      <c r="C91" s="25">
        <v>2.88</v>
      </c>
      <c r="D91" s="26">
        <f>C91/0.702804</f>
        <v>4.097870814622569</v>
      </c>
      <c r="E91" s="37">
        <f>C91/0.702804</f>
        <v>4.097870814622569</v>
      </c>
      <c r="F91" s="26">
        <f>E91-D91</f>
        <v>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s="39" customFormat="1" ht="15" hidden="1">
      <c r="A92" s="32"/>
      <c r="B92" s="36" t="s">
        <v>18</v>
      </c>
      <c r="C92" s="25">
        <f>SUM(C90:C91)</f>
        <v>26.849999999999998</v>
      </c>
      <c r="D92" s="26">
        <f>C92/0.702804</f>
        <v>38.20410811549166</v>
      </c>
      <c r="E92" s="37">
        <f>C92/0.702804</f>
        <v>38.20410811549166</v>
      </c>
      <c r="F92" s="26">
        <f>E92-D92</f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39" customFormat="1" ht="15" hidden="1">
      <c r="A93" s="32" t="s">
        <v>61</v>
      </c>
      <c r="B93" s="36" t="s">
        <v>62</v>
      </c>
      <c r="C93" s="25"/>
      <c r="D93" s="26"/>
      <c r="E93" s="37"/>
      <c r="F93" s="2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s="39" customFormat="1" ht="15" hidden="1">
      <c r="A94" s="32"/>
      <c r="B94" s="36" t="s">
        <v>16</v>
      </c>
      <c r="C94" s="25">
        <v>26.45</v>
      </c>
      <c r="D94" s="26">
        <f>C94/0.702804</f>
        <v>37.634959391238525</v>
      </c>
      <c r="E94" s="37">
        <f>C94/0.702804</f>
        <v>37.634959391238525</v>
      </c>
      <c r="F94" s="26">
        <f>E94-D94</f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s="39" customFormat="1" ht="15" hidden="1">
      <c r="A95" s="32"/>
      <c r="B95" s="36" t="s">
        <v>17</v>
      </c>
      <c r="C95" s="25">
        <v>3.17</v>
      </c>
      <c r="D95" s="26">
        <f>C95/0.702804</f>
        <v>4.510503639706092</v>
      </c>
      <c r="E95" s="37">
        <f>C95/0.702804</f>
        <v>4.510503639706092</v>
      </c>
      <c r="F95" s="26">
        <f>E95-D95</f>
        <v>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s="39" customFormat="1" ht="15" hidden="1">
      <c r="A96" s="28"/>
      <c r="B96" s="36" t="s">
        <v>18</v>
      </c>
      <c r="C96" s="25">
        <f>SUM(C94:C95)</f>
        <v>29.619999999999997</v>
      </c>
      <c r="D96" s="26">
        <f>C96/0.702804</f>
        <v>42.14546303094461</v>
      </c>
      <c r="E96" s="37">
        <f>C96/0.702804</f>
        <v>42.14546303094461</v>
      </c>
      <c r="F96" s="26">
        <f>E96-D96</f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s="39" customFormat="1" ht="30" hidden="1">
      <c r="A97" s="32" t="s">
        <v>63</v>
      </c>
      <c r="B97" s="36" t="s">
        <v>64</v>
      </c>
      <c r="C97" s="25"/>
      <c r="D97" s="26"/>
      <c r="E97" s="37"/>
      <c r="F97" s="2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s="39" customFormat="1" ht="15" hidden="1">
      <c r="A98" s="28"/>
      <c r="B98" s="36" t="s">
        <v>16</v>
      </c>
      <c r="C98" s="25">
        <v>33.06</v>
      </c>
      <c r="D98" s="26">
        <f>C98/0.702804</f>
        <v>47.04014205952158</v>
      </c>
      <c r="E98" s="37">
        <f>C98/0.702804</f>
        <v>47.04014205952158</v>
      </c>
      <c r="F98" s="26">
        <f>E98-D98</f>
        <v>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39" customFormat="1" ht="15" hidden="1">
      <c r="A99" s="28"/>
      <c r="B99" s="36" t="s">
        <v>17</v>
      </c>
      <c r="C99" s="25">
        <v>3.97</v>
      </c>
      <c r="D99" s="26">
        <f>C99/0.702804</f>
        <v>5.648801088212362</v>
      </c>
      <c r="E99" s="37">
        <f>C99/0.702804</f>
        <v>5.648801088212362</v>
      </c>
      <c r="F99" s="26">
        <f>E99-D99</f>
        <v>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s="39" customFormat="1" ht="15" hidden="1">
      <c r="A100" s="28"/>
      <c r="B100" s="36" t="s">
        <v>18</v>
      </c>
      <c r="C100" s="25">
        <f>SUM(C98:C99)</f>
        <v>37.03</v>
      </c>
      <c r="D100" s="26">
        <f>C100/0.702804</f>
        <v>52.68894314773394</v>
      </c>
      <c r="E100" s="37">
        <f>C100/0.702804</f>
        <v>52.68894314773394</v>
      </c>
      <c r="F100" s="26">
        <f>E100-D100</f>
        <v>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39" customFormat="1" ht="15" hidden="1">
      <c r="A101" s="32" t="s">
        <v>65</v>
      </c>
      <c r="B101" s="36" t="s">
        <v>66</v>
      </c>
      <c r="C101" s="25"/>
      <c r="D101" s="26"/>
      <c r="E101" s="37"/>
      <c r="F101" s="2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s="39" customFormat="1" ht="15" hidden="1">
      <c r="A102" s="28"/>
      <c r="B102" s="36" t="s">
        <v>16</v>
      </c>
      <c r="C102" s="25">
        <v>30.58</v>
      </c>
      <c r="D102" s="26">
        <f>C102/0.702804</f>
        <v>43.511419969152136</v>
      </c>
      <c r="E102" s="37">
        <f>C102/0.702804</f>
        <v>43.511419969152136</v>
      </c>
      <c r="F102" s="26">
        <f>E102-D102</f>
        <v>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s="39" customFormat="1" ht="15" hidden="1">
      <c r="A103" s="28"/>
      <c r="B103" s="36" t="s">
        <v>17</v>
      </c>
      <c r="C103" s="25">
        <v>3.67</v>
      </c>
      <c r="D103" s="26">
        <f>C103/0.702804</f>
        <v>5.22193954502251</v>
      </c>
      <c r="E103" s="37">
        <f>C103/0.702804</f>
        <v>5.22193954502251</v>
      </c>
      <c r="F103" s="26">
        <f>E103-D103</f>
        <v>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s="39" customFormat="1" ht="15" hidden="1">
      <c r="A104" s="28"/>
      <c r="B104" s="36" t="s">
        <v>18</v>
      </c>
      <c r="C104" s="25">
        <f>SUM(C102:C103)</f>
        <v>34.25</v>
      </c>
      <c r="D104" s="26">
        <f>C104/0.702804</f>
        <v>48.73335951417465</v>
      </c>
      <c r="E104" s="37">
        <f>C104/0.702804</f>
        <v>48.73335951417465</v>
      </c>
      <c r="F104" s="26">
        <f>E104-D104</f>
        <v>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s="39" customFormat="1" ht="15" hidden="1">
      <c r="A105" s="32" t="s">
        <v>67</v>
      </c>
      <c r="B105" s="36" t="s">
        <v>68</v>
      </c>
      <c r="C105" s="25"/>
      <c r="D105" s="26"/>
      <c r="E105" s="37"/>
      <c r="F105" s="2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s="39" customFormat="1" ht="15" hidden="1">
      <c r="A106" s="28"/>
      <c r="B106" s="36" t="s">
        <v>16</v>
      </c>
      <c r="C106" s="25">
        <v>4.13</v>
      </c>
      <c r="D106" s="26">
        <f>C106/0.702804</f>
        <v>5.8764605779136145</v>
      </c>
      <c r="E106" s="37">
        <f>C106/0.702804</f>
        <v>5.8764605779136145</v>
      </c>
      <c r="F106" s="26">
        <f>E106-D106</f>
        <v>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s="39" customFormat="1" ht="15" hidden="1">
      <c r="A107" s="28"/>
      <c r="B107" s="36" t="s">
        <v>17</v>
      </c>
      <c r="C107" s="25">
        <v>0.5</v>
      </c>
      <c r="D107" s="26">
        <f>C107/0.702804</f>
        <v>0.7114359053164182</v>
      </c>
      <c r="E107" s="37">
        <f>C107/0.702804</f>
        <v>0.7114359053164182</v>
      </c>
      <c r="F107" s="26">
        <f>E107-D107</f>
        <v>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s="39" customFormat="1" ht="15" hidden="1">
      <c r="A108" s="28"/>
      <c r="B108" s="36" t="s">
        <v>18</v>
      </c>
      <c r="C108" s="25">
        <f>SUM(C106:C107)</f>
        <v>4.63</v>
      </c>
      <c r="D108" s="26">
        <f>C108/0.702804</f>
        <v>6.587896483230033</v>
      </c>
      <c r="E108" s="37">
        <f>C108/0.702804</f>
        <v>6.587896483230033</v>
      </c>
      <c r="F108" s="26">
        <f>E108-D108</f>
        <v>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s="39" customFormat="1" ht="85.5" hidden="1">
      <c r="A109" s="28" t="s">
        <v>69</v>
      </c>
      <c r="B109" s="29" t="s">
        <v>70</v>
      </c>
      <c r="C109" s="25"/>
      <c r="D109" s="26"/>
      <c r="E109" s="37"/>
      <c r="F109" s="2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39" customFormat="1" ht="15" hidden="1">
      <c r="A110" s="32" t="s">
        <v>71</v>
      </c>
      <c r="B110" s="36" t="s">
        <v>42</v>
      </c>
      <c r="C110" s="25"/>
      <c r="D110" s="26"/>
      <c r="E110" s="37"/>
      <c r="F110" s="2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s="39" customFormat="1" ht="15" hidden="1">
      <c r="A111" s="28"/>
      <c r="B111" s="36" t="s">
        <v>16</v>
      </c>
      <c r="C111" s="25">
        <v>14.05</v>
      </c>
      <c r="D111" s="26">
        <f>C111/0.702804</f>
        <v>19.991348939391354</v>
      </c>
      <c r="E111" s="37">
        <f>C111/0.702804</f>
        <v>19.991348939391354</v>
      </c>
      <c r="F111" s="26">
        <f>E111-D111</f>
        <v>0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s="39" customFormat="1" ht="15" hidden="1">
      <c r="A112" s="28"/>
      <c r="B112" s="36" t="s">
        <v>17</v>
      </c>
      <c r="C112" s="25">
        <v>1.69</v>
      </c>
      <c r="D112" s="26">
        <f>C112/0.702804</f>
        <v>2.4046533599694935</v>
      </c>
      <c r="E112" s="37">
        <f>C112/0.702804</f>
        <v>2.4046533599694935</v>
      </c>
      <c r="F112" s="26">
        <f>E112-D112</f>
        <v>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s="39" customFormat="1" ht="15" hidden="1">
      <c r="A113" s="28"/>
      <c r="B113" s="36" t="s">
        <v>18</v>
      </c>
      <c r="C113" s="25">
        <f>SUM(C111:C112)</f>
        <v>15.74</v>
      </c>
      <c r="D113" s="26">
        <f>C113/0.702804</f>
        <v>22.39600229936085</v>
      </c>
      <c r="E113" s="37">
        <f>C113/0.702804</f>
        <v>22.39600229936085</v>
      </c>
      <c r="F113" s="26">
        <f>E113-D113</f>
        <v>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s="39" customFormat="1" ht="30" hidden="1">
      <c r="A114" s="32" t="s">
        <v>72</v>
      </c>
      <c r="B114" s="36" t="s">
        <v>44</v>
      </c>
      <c r="C114" s="25"/>
      <c r="D114" s="26"/>
      <c r="E114" s="37"/>
      <c r="F114" s="2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s="39" customFormat="1" ht="15" hidden="1">
      <c r="A115" s="28"/>
      <c r="B115" s="36" t="s">
        <v>16</v>
      </c>
      <c r="C115" s="25">
        <v>18.18</v>
      </c>
      <c r="D115" s="26">
        <f>C115/0.702804</f>
        <v>25.867809517304966</v>
      </c>
      <c r="E115" s="37">
        <f>C115/0.702804</f>
        <v>25.867809517304966</v>
      </c>
      <c r="F115" s="26">
        <f>E115-D115</f>
        <v>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39" customFormat="1" ht="15" hidden="1">
      <c r="A116" s="28"/>
      <c r="B116" s="36" t="s">
        <v>17</v>
      </c>
      <c r="C116" s="25">
        <v>2.18</v>
      </c>
      <c r="D116" s="26">
        <f>C116/0.702804</f>
        <v>3.1018605471795837</v>
      </c>
      <c r="E116" s="37">
        <f>C116/0.702804</f>
        <v>3.1018605471795837</v>
      </c>
      <c r="F116" s="26">
        <f>E116-D116</f>
        <v>0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39" customFormat="1" ht="15" hidden="1">
      <c r="A117" s="28"/>
      <c r="B117" s="36" t="s">
        <v>18</v>
      </c>
      <c r="C117" s="25">
        <f>SUM(C115:C116)</f>
        <v>20.36</v>
      </c>
      <c r="D117" s="26">
        <f>C117/0.702804</f>
        <v>28.96967006448455</v>
      </c>
      <c r="E117" s="37">
        <f>C117/0.702804</f>
        <v>28.96967006448455</v>
      </c>
      <c r="F117" s="26">
        <f>E117-D117</f>
        <v>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s="39" customFormat="1" ht="15" hidden="1">
      <c r="A118" s="32" t="s">
        <v>73</v>
      </c>
      <c r="B118" s="36" t="s">
        <v>46</v>
      </c>
      <c r="C118" s="25"/>
      <c r="D118" s="26"/>
      <c r="E118" s="37"/>
      <c r="F118" s="2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s="39" customFormat="1" ht="15" hidden="1">
      <c r="A119" s="28"/>
      <c r="B119" s="36" t="s">
        <v>16</v>
      </c>
      <c r="C119" s="25">
        <v>20.66</v>
      </c>
      <c r="D119" s="26">
        <f>C119/0.702804</f>
        <v>29.3965316076744</v>
      </c>
      <c r="E119" s="37">
        <f>C119/0.702804</f>
        <v>29.3965316076744</v>
      </c>
      <c r="F119" s="26">
        <f>E119-D119</f>
        <v>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39" customFormat="1" ht="15" hidden="1">
      <c r="A120" s="28"/>
      <c r="B120" s="36" t="s">
        <v>17</v>
      </c>
      <c r="C120" s="25">
        <v>2.48</v>
      </c>
      <c r="D120" s="26">
        <f>C120/0.702804</f>
        <v>3.5287220903694343</v>
      </c>
      <c r="E120" s="37">
        <f>C120/0.702804</f>
        <v>3.5287220903694343</v>
      </c>
      <c r="F120" s="26">
        <f>E120-D120</f>
        <v>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s="39" customFormat="1" ht="15" hidden="1">
      <c r="A121" s="28"/>
      <c r="B121" s="36" t="s">
        <v>18</v>
      </c>
      <c r="C121" s="25">
        <f>SUM(C119:C120)</f>
        <v>23.14</v>
      </c>
      <c r="D121" s="26">
        <f>C121/0.702804</f>
        <v>32.92525369804384</v>
      </c>
      <c r="E121" s="37">
        <f>C121/0.702804</f>
        <v>32.92525369804384</v>
      </c>
      <c r="F121" s="26">
        <f>E121-D121</f>
        <v>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s="39" customFormat="1" ht="30" hidden="1">
      <c r="A122" s="32" t="s">
        <v>74</v>
      </c>
      <c r="B122" s="36" t="s">
        <v>48</v>
      </c>
      <c r="C122" s="25"/>
      <c r="D122" s="26"/>
      <c r="E122" s="37"/>
      <c r="F122" s="2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s="39" customFormat="1" ht="15" hidden="1">
      <c r="A123" s="28"/>
      <c r="B123" s="36" t="s">
        <v>16</v>
      </c>
      <c r="C123" s="25">
        <v>4.69</v>
      </c>
      <c r="D123" s="26">
        <f>C123/0.702804</f>
        <v>6.673268791868003</v>
      </c>
      <c r="E123" s="37">
        <f>C123/0.702804</f>
        <v>6.673268791868003</v>
      </c>
      <c r="F123" s="26">
        <f>E123-D123</f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s="39" customFormat="1" ht="15" hidden="1">
      <c r="A124" s="28"/>
      <c r="B124" s="36" t="s">
        <v>17</v>
      </c>
      <c r="C124" s="25">
        <v>0.5600000000000002</v>
      </c>
      <c r="D124" s="26">
        <f>C124/0.702804</f>
        <v>0.7968082139543887</v>
      </c>
      <c r="E124" s="37">
        <f>C124/0.702804</f>
        <v>0.7968082139543887</v>
      </c>
      <c r="F124" s="26">
        <f>E124-D124</f>
        <v>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s="39" customFormat="1" ht="15" hidden="1">
      <c r="A125" s="28"/>
      <c r="B125" s="36" t="s">
        <v>18</v>
      </c>
      <c r="C125" s="25">
        <f>SUM(C123:C124)</f>
        <v>5.250000000000001</v>
      </c>
      <c r="D125" s="26">
        <f>C125/0.702804</f>
        <v>7.470077005822393</v>
      </c>
      <c r="E125" s="37">
        <f>C125/0.702804</f>
        <v>7.470077005822393</v>
      </c>
      <c r="F125" s="26">
        <f>E125-D125</f>
        <v>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39" customFormat="1" ht="15" hidden="1">
      <c r="A126" s="32" t="s">
        <v>75</v>
      </c>
      <c r="B126" s="36" t="s">
        <v>50</v>
      </c>
      <c r="C126" s="25"/>
      <c r="D126" s="26"/>
      <c r="E126" s="37"/>
      <c r="F126" s="2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s="39" customFormat="1" ht="15" hidden="1">
      <c r="A127" s="28"/>
      <c r="B127" s="36" t="s">
        <v>16</v>
      </c>
      <c r="C127" s="25">
        <v>25.62</v>
      </c>
      <c r="D127" s="26">
        <f>C127/0.702804</f>
        <v>36.453975788413274</v>
      </c>
      <c r="E127" s="37">
        <f>C127/0.702804</f>
        <v>36.453975788413274</v>
      </c>
      <c r="F127" s="26">
        <f>E127-D127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s="39" customFormat="1" ht="15" hidden="1">
      <c r="A128" s="28"/>
      <c r="B128" s="36" t="s">
        <v>17</v>
      </c>
      <c r="C128" s="25">
        <v>3.08</v>
      </c>
      <c r="D128" s="26">
        <f>C128/0.702804</f>
        <v>4.382445176749137</v>
      </c>
      <c r="E128" s="37">
        <f>C128/0.702804</f>
        <v>4.382445176749137</v>
      </c>
      <c r="F128" s="26">
        <f>E128-D128</f>
        <v>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s="39" customFormat="1" ht="15" hidden="1">
      <c r="A129" s="28"/>
      <c r="B129" s="36" t="s">
        <v>18</v>
      </c>
      <c r="C129" s="25">
        <f>SUM(C127:C128)</f>
        <v>28.700000000000003</v>
      </c>
      <c r="D129" s="26">
        <f>C129/0.702804</f>
        <v>40.83642096516241</v>
      </c>
      <c r="E129" s="37">
        <f>C129/0.702804</f>
        <v>40.83642096516241</v>
      </c>
      <c r="F129" s="26">
        <f>E129-D129</f>
        <v>0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s="39" customFormat="1" ht="71.25" hidden="1">
      <c r="A130" s="28" t="s">
        <v>76</v>
      </c>
      <c r="B130" s="29" t="s">
        <v>52</v>
      </c>
      <c r="C130" s="25"/>
      <c r="D130" s="26"/>
      <c r="E130" s="37"/>
      <c r="F130" s="2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s="39" customFormat="1" ht="15" hidden="1">
      <c r="A131" s="32" t="s">
        <v>77</v>
      </c>
      <c r="B131" s="36" t="s">
        <v>54</v>
      </c>
      <c r="C131" s="25"/>
      <c r="D131" s="26"/>
      <c r="E131" s="37"/>
      <c r="F131" s="2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s="39" customFormat="1" ht="15" hidden="1">
      <c r="A132" s="28"/>
      <c r="B132" s="36" t="s">
        <v>16</v>
      </c>
      <c r="C132" s="25">
        <v>33.06</v>
      </c>
      <c r="D132" s="26">
        <f>C132/0.702804</f>
        <v>47.04014205952158</v>
      </c>
      <c r="E132" s="37">
        <f>C132/0.702804</f>
        <v>47.04014205952158</v>
      </c>
      <c r="F132" s="26">
        <f>E132-D132</f>
        <v>0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s="39" customFormat="1" ht="15" hidden="1">
      <c r="A133" s="28"/>
      <c r="B133" s="36" t="s">
        <v>17</v>
      </c>
      <c r="C133" s="25">
        <v>3.97</v>
      </c>
      <c r="D133" s="26">
        <f>C133/0.702804</f>
        <v>5.648801088212362</v>
      </c>
      <c r="E133" s="37">
        <f>C133/0.702804</f>
        <v>5.648801088212362</v>
      </c>
      <c r="F133" s="26">
        <f>E133-D133</f>
        <v>0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39" customFormat="1" ht="15" hidden="1">
      <c r="A134" s="28"/>
      <c r="B134" s="36" t="s">
        <v>18</v>
      </c>
      <c r="C134" s="25">
        <f>SUM(C132:C133)</f>
        <v>37.03</v>
      </c>
      <c r="D134" s="26">
        <f>C134/0.702804</f>
        <v>52.68894314773394</v>
      </c>
      <c r="E134" s="37">
        <f>C134/0.702804</f>
        <v>52.68894314773394</v>
      </c>
      <c r="F134" s="26">
        <f>E134-D134</f>
        <v>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s="39" customFormat="1" ht="15" hidden="1">
      <c r="A135" s="32" t="s">
        <v>78</v>
      </c>
      <c r="B135" s="36" t="s">
        <v>56</v>
      </c>
      <c r="C135" s="25"/>
      <c r="D135" s="26"/>
      <c r="E135" s="37"/>
      <c r="F135" s="2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s="39" customFormat="1" ht="15" hidden="1">
      <c r="A136" s="28"/>
      <c r="B136" s="36" t="s">
        <v>16</v>
      </c>
      <c r="C136" s="25">
        <v>24.79</v>
      </c>
      <c r="D136" s="26">
        <f>C136/0.702804</f>
        <v>35.272992185588016</v>
      </c>
      <c r="E136" s="37">
        <f>C136/0.702804</f>
        <v>35.272992185588016</v>
      </c>
      <c r="F136" s="26">
        <f>E136-D136</f>
        <v>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s="39" customFormat="1" ht="15" hidden="1">
      <c r="A137" s="28"/>
      <c r="B137" s="36" t="s">
        <v>17</v>
      </c>
      <c r="C137" s="25">
        <v>2.97</v>
      </c>
      <c r="D137" s="26">
        <f>C137/0.702804</f>
        <v>4.2259292775795245</v>
      </c>
      <c r="E137" s="37">
        <f>C137/0.702804</f>
        <v>4.2259292775795245</v>
      </c>
      <c r="F137" s="26">
        <f>E137-D137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s="39" customFormat="1" ht="15" hidden="1">
      <c r="A138" s="28"/>
      <c r="B138" s="36" t="s">
        <v>18</v>
      </c>
      <c r="C138" s="25">
        <f>SUM(C136:C137)</f>
        <v>27.759999999999998</v>
      </c>
      <c r="D138" s="26">
        <f>C138/0.702804</f>
        <v>39.49892146316754</v>
      </c>
      <c r="E138" s="37">
        <f>C138/0.702804</f>
        <v>39.49892146316754</v>
      </c>
      <c r="F138" s="26">
        <f>E138-D138</f>
        <v>0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s="39" customFormat="1" ht="15" hidden="1">
      <c r="A139" s="32" t="s">
        <v>79</v>
      </c>
      <c r="B139" s="36" t="s">
        <v>58</v>
      </c>
      <c r="C139" s="25"/>
      <c r="D139" s="26"/>
      <c r="E139" s="37"/>
      <c r="F139" s="2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s="39" customFormat="1" ht="15" hidden="1">
      <c r="A140" s="32"/>
      <c r="B140" s="36" t="s">
        <v>16</v>
      </c>
      <c r="C140" s="25">
        <v>34.71</v>
      </c>
      <c r="D140" s="26">
        <f>C140/0.702804</f>
        <v>49.387880547065755</v>
      </c>
      <c r="E140" s="37">
        <f>C140/0.702804</f>
        <v>49.387880547065755</v>
      </c>
      <c r="F140" s="26">
        <f>E140-D140</f>
        <v>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s="39" customFormat="1" ht="15" hidden="1">
      <c r="A141" s="32"/>
      <c r="B141" s="36" t="s">
        <v>17</v>
      </c>
      <c r="C141" s="25">
        <v>4.17</v>
      </c>
      <c r="D141" s="26">
        <f>C141/0.702804</f>
        <v>5.933375450338928</v>
      </c>
      <c r="E141" s="37">
        <f>C141/0.702804</f>
        <v>5.933375450338928</v>
      </c>
      <c r="F141" s="26">
        <f>E141-D141</f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s="39" customFormat="1" ht="15" hidden="1">
      <c r="A142" s="32"/>
      <c r="B142" s="36" t="s">
        <v>18</v>
      </c>
      <c r="C142" s="25">
        <f>SUM(C140:C141)</f>
        <v>38.88</v>
      </c>
      <c r="D142" s="26">
        <f>C142/0.702804</f>
        <v>55.321255997404684</v>
      </c>
      <c r="E142" s="37">
        <f>C142/0.702804</f>
        <v>55.321255997404684</v>
      </c>
      <c r="F142" s="26">
        <f>E142-D142</f>
        <v>0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s="39" customFormat="1" ht="15" hidden="1">
      <c r="A143" s="32" t="s">
        <v>80</v>
      </c>
      <c r="B143" s="36" t="s">
        <v>60</v>
      </c>
      <c r="C143" s="25"/>
      <c r="D143" s="26"/>
      <c r="E143" s="37"/>
      <c r="F143" s="2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s="39" customFormat="1" ht="15" hidden="1">
      <c r="A144" s="32"/>
      <c r="B144" s="36" t="s">
        <v>16</v>
      </c>
      <c r="C144" s="25">
        <v>33.06</v>
      </c>
      <c r="D144" s="26">
        <f>C144/0.702804</f>
        <v>47.04014205952158</v>
      </c>
      <c r="E144" s="37">
        <f>C144/0.702804</f>
        <v>47.04014205952158</v>
      </c>
      <c r="F144" s="26">
        <f>E144-D144</f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s="39" customFormat="1" ht="15" hidden="1">
      <c r="A145" s="32"/>
      <c r="B145" s="36" t="s">
        <v>17</v>
      </c>
      <c r="C145" s="25">
        <v>3.97</v>
      </c>
      <c r="D145" s="26">
        <f>C145/0.702804</f>
        <v>5.648801088212362</v>
      </c>
      <c r="E145" s="37">
        <f>C145/0.702804</f>
        <v>5.648801088212362</v>
      </c>
      <c r="F145" s="26">
        <f>E145-D145</f>
        <v>0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s="39" customFormat="1" ht="15" hidden="1">
      <c r="A146" s="32"/>
      <c r="B146" s="36" t="s">
        <v>18</v>
      </c>
      <c r="C146" s="25">
        <f>SUM(C144:C145)</f>
        <v>37.03</v>
      </c>
      <c r="D146" s="26">
        <f>C146/0.702804</f>
        <v>52.68894314773394</v>
      </c>
      <c r="E146" s="37">
        <f>C146/0.702804</f>
        <v>52.68894314773394</v>
      </c>
      <c r="F146" s="26">
        <f>E146-D146</f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s="39" customFormat="1" ht="15" hidden="1">
      <c r="A147" s="32" t="s">
        <v>81</v>
      </c>
      <c r="B147" s="36" t="s">
        <v>62</v>
      </c>
      <c r="C147" s="25"/>
      <c r="D147" s="26"/>
      <c r="E147" s="37"/>
      <c r="F147" s="2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39" customFormat="1" ht="15" hidden="1">
      <c r="A148" s="32"/>
      <c r="B148" s="36" t="s">
        <v>16</v>
      </c>
      <c r="C148" s="25">
        <v>35.54</v>
      </c>
      <c r="D148" s="26">
        <f>C148/0.702804</f>
        <v>50.568864149891006</v>
      </c>
      <c r="E148" s="37">
        <f>C148/0.702804</f>
        <v>50.568864149891006</v>
      </c>
      <c r="F148" s="26">
        <f>E148-D148</f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39" customFormat="1" ht="15" hidden="1">
      <c r="A149" s="32"/>
      <c r="B149" s="36" t="s">
        <v>17</v>
      </c>
      <c r="C149" s="25">
        <v>4.26</v>
      </c>
      <c r="D149" s="26">
        <f>C149/0.702804</f>
        <v>6.061433913295883</v>
      </c>
      <c r="E149" s="37">
        <f>C149/0.702804</f>
        <v>6.061433913295883</v>
      </c>
      <c r="F149" s="26">
        <f>E149-D149</f>
        <v>0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s="39" customFormat="1" ht="15" hidden="1">
      <c r="A150" s="28"/>
      <c r="B150" s="36" t="s">
        <v>18</v>
      </c>
      <c r="C150" s="25">
        <f>SUM(C148:C149)</f>
        <v>39.8</v>
      </c>
      <c r="D150" s="26">
        <f>C150/0.702804</f>
        <v>56.63029806318689</v>
      </c>
      <c r="E150" s="37">
        <f>C150/0.702804</f>
        <v>56.63029806318689</v>
      </c>
      <c r="F150" s="26">
        <f>E150-D150</f>
        <v>0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s="39" customFormat="1" ht="30" hidden="1">
      <c r="A151" s="32" t="s">
        <v>82</v>
      </c>
      <c r="B151" s="36" t="s">
        <v>64</v>
      </c>
      <c r="C151" s="25"/>
      <c r="D151" s="26"/>
      <c r="E151" s="37"/>
      <c r="F151" s="2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s="39" customFormat="1" ht="15" hidden="1">
      <c r="A152" s="28"/>
      <c r="B152" s="36" t="s">
        <v>16</v>
      </c>
      <c r="C152" s="25">
        <v>44.63</v>
      </c>
      <c r="D152" s="26">
        <f>C152/0.702804</f>
        <v>63.502768908543494</v>
      </c>
      <c r="E152" s="37">
        <f>C152/0.702804</f>
        <v>63.502768908543494</v>
      </c>
      <c r="F152" s="26">
        <f>E152-D152</f>
        <v>0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s="39" customFormat="1" ht="15" hidden="1">
      <c r="A153" s="28"/>
      <c r="B153" s="36" t="s">
        <v>17</v>
      </c>
      <c r="C153" s="25">
        <v>5.36</v>
      </c>
      <c r="D153" s="26">
        <f>C153/0.702804</f>
        <v>7.6265929049920045</v>
      </c>
      <c r="E153" s="37">
        <f>C153/0.702804</f>
        <v>7.6265929049920045</v>
      </c>
      <c r="F153" s="26">
        <f>E153-D153</f>
        <v>0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39" customFormat="1" ht="15" hidden="1">
      <c r="A154" s="28"/>
      <c r="B154" s="36" t="s">
        <v>18</v>
      </c>
      <c r="C154" s="25">
        <f>SUM(C152:C153)</f>
        <v>49.99</v>
      </c>
      <c r="D154" s="26">
        <f>C154/0.702804</f>
        <v>71.1293618135355</v>
      </c>
      <c r="E154" s="37">
        <f>C154/0.702804</f>
        <v>71.1293618135355</v>
      </c>
      <c r="F154" s="26">
        <f>E154-D154</f>
        <v>0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39" customFormat="1" ht="15" hidden="1">
      <c r="A155" s="32" t="s">
        <v>83</v>
      </c>
      <c r="B155" s="36" t="s">
        <v>66</v>
      </c>
      <c r="C155" s="25"/>
      <c r="D155" s="26"/>
      <c r="E155" s="37"/>
      <c r="F155" s="2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39" customFormat="1" ht="15" hidden="1">
      <c r="A156" s="28"/>
      <c r="B156" s="36" t="s">
        <v>16</v>
      </c>
      <c r="C156" s="25">
        <v>41.32</v>
      </c>
      <c r="D156" s="26">
        <f>C156/0.702804</f>
        <v>58.7930632153488</v>
      </c>
      <c r="E156" s="37">
        <f>C156/0.702804</f>
        <v>58.7930632153488</v>
      </c>
      <c r="F156" s="26">
        <f>E156-D156</f>
        <v>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s="39" customFormat="1" ht="15" hidden="1">
      <c r="A157" s="28"/>
      <c r="B157" s="36" t="s">
        <v>17</v>
      </c>
      <c r="C157" s="25">
        <v>4.96</v>
      </c>
      <c r="D157" s="26">
        <f>C157/0.702804</f>
        <v>7.057444180738869</v>
      </c>
      <c r="E157" s="37">
        <f>C157/0.702804</f>
        <v>7.057444180738869</v>
      </c>
      <c r="F157" s="26">
        <f>E157-D157</f>
        <v>0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s="39" customFormat="1" ht="15" hidden="1">
      <c r="A158" s="28"/>
      <c r="B158" s="36" t="s">
        <v>18</v>
      </c>
      <c r="C158" s="25">
        <f>SUM(C156:C157)</f>
        <v>46.28</v>
      </c>
      <c r="D158" s="26">
        <f>C158/0.702804</f>
        <v>65.85050739608768</v>
      </c>
      <c r="E158" s="37">
        <f>C158/0.702804</f>
        <v>65.85050739608768</v>
      </c>
      <c r="F158" s="26">
        <f>E158-D158</f>
        <v>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s="39" customFormat="1" ht="15" hidden="1">
      <c r="A159" s="32" t="s">
        <v>84</v>
      </c>
      <c r="B159" s="36" t="s">
        <v>68</v>
      </c>
      <c r="C159" s="25"/>
      <c r="D159" s="26"/>
      <c r="E159" s="37"/>
      <c r="F159" s="2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s="39" customFormat="1" ht="15" hidden="1">
      <c r="A160" s="28"/>
      <c r="B160" s="36" t="s">
        <v>16</v>
      </c>
      <c r="C160" s="25">
        <v>4.96</v>
      </c>
      <c r="D160" s="26">
        <f>C160/0.702804</f>
        <v>7.057444180738869</v>
      </c>
      <c r="E160" s="37">
        <f>C160/0.702804</f>
        <v>7.057444180738869</v>
      </c>
      <c r="F160" s="26">
        <f>E160-D160</f>
        <v>0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s="39" customFormat="1" ht="15" hidden="1">
      <c r="A161" s="28"/>
      <c r="B161" s="36" t="s">
        <v>17</v>
      </c>
      <c r="C161" s="25">
        <v>0.6000000000000001</v>
      </c>
      <c r="D161" s="26">
        <f>C161/0.702804</f>
        <v>0.8537230863797021</v>
      </c>
      <c r="E161" s="37">
        <f>C161/0.702804</f>
        <v>0.8537230863797021</v>
      </c>
      <c r="F161" s="26">
        <f>E161-D161</f>
        <v>0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s="39" customFormat="1" ht="15" hidden="1">
      <c r="A162" s="28"/>
      <c r="B162" s="36" t="s">
        <v>18</v>
      </c>
      <c r="C162" s="25">
        <f>SUM(C160:C161)</f>
        <v>5.5600000000000005</v>
      </c>
      <c r="D162" s="26">
        <f>C162/0.702804</f>
        <v>7.9111672671185715</v>
      </c>
      <c r="E162" s="37">
        <f>C162/0.702804</f>
        <v>7.9111672671185715</v>
      </c>
      <c r="F162" s="26">
        <f>E162-D162</f>
        <v>0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s="39" customFormat="1" ht="28.5" hidden="1">
      <c r="A163" s="28" t="s">
        <v>85</v>
      </c>
      <c r="B163" s="29" t="s">
        <v>86</v>
      </c>
      <c r="C163" s="25"/>
      <c r="D163" s="26"/>
      <c r="E163" s="37"/>
      <c r="F163" s="2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s="39" customFormat="1" ht="15" hidden="1">
      <c r="A164" s="32" t="s">
        <v>87</v>
      </c>
      <c r="B164" s="36" t="s">
        <v>88</v>
      </c>
      <c r="C164" s="25"/>
      <c r="D164" s="26"/>
      <c r="E164" s="37"/>
      <c r="F164" s="2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s="39" customFormat="1" ht="15" hidden="1">
      <c r="A165" s="28"/>
      <c r="B165" s="36" t="s">
        <v>16</v>
      </c>
      <c r="C165" s="25">
        <v>41.32</v>
      </c>
      <c r="D165" s="26">
        <f>C165/0.702804</f>
        <v>58.7930632153488</v>
      </c>
      <c r="E165" s="37">
        <f>C165/0.702804</f>
        <v>58.7930632153488</v>
      </c>
      <c r="F165" s="26">
        <f>E165-D165</f>
        <v>0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s="39" customFormat="1" ht="15" hidden="1">
      <c r="A166" s="28"/>
      <c r="B166" s="36" t="s">
        <v>17</v>
      </c>
      <c r="C166" s="25">
        <v>0</v>
      </c>
      <c r="D166" s="26">
        <f>C166/0.702804</f>
        <v>0</v>
      </c>
      <c r="E166" s="37">
        <f>C166/0.702804</f>
        <v>0</v>
      </c>
      <c r="F166" s="26">
        <f>E166-D166</f>
        <v>0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s="39" customFormat="1" ht="15" hidden="1">
      <c r="A167" s="28"/>
      <c r="B167" s="36" t="s">
        <v>18</v>
      </c>
      <c r="C167" s="25">
        <f>SUM(C165:C166)</f>
        <v>41.32</v>
      </c>
      <c r="D167" s="26">
        <f>C167/0.702804</f>
        <v>58.7930632153488</v>
      </c>
      <c r="E167" s="37">
        <f>C167/0.702804</f>
        <v>58.7930632153488</v>
      </c>
      <c r="F167" s="26">
        <f>E167-D167</f>
        <v>0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s="39" customFormat="1" ht="30" hidden="1">
      <c r="A168" s="32" t="s">
        <v>89</v>
      </c>
      <c r="B168" s="36" t="s">
        <v>90</v>
      </c>
      <c r="C168" s="25"/>
      <c r="D168" s="26"/>
      <c r="E168" s="37"/>
      <c r="F168" s="2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s="39" customFormat="1" ht="15" hidden="1">
      <c r="A169" s="28"/>
      <c r="B169" s="36" t="s">
        <v>16</v>
      </c>
      <c r="C169" s="25">
        <v>66.12</v>
      </c>
      <c r="D169" s="26">
        <f>C169/0.702804</f>
        <v>94.08028411904316</v>
      </c>
      <c r="E169" s="37">
        <f>C169/0.702804</f>
        <v>94.08028411904316</v>
      </c>
      <c r="F169" s="26">
        <f>E169-D169</f>
        <v>0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39" customFormat="1" ht="15" hidden="1">
      <c r="A170" s="28"/>
      <c r="B170" s="36" t="s">
        <v>17</v>
      </c>
      <c r="C170" s="25">
        <v>0</v>
      </c>
      <c r="D170" s="26">
        <f>C170/0.702804</f>
        <v>0</v>
      </c>
      <c r="E170" s="37">
        <f>C170/0.702804</f>
        <v>0</v>
      </c>
      <c r="F170" s="26">
        <f>E170-D170</f>
        <v>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s="39" customFormat="1" ht="15" hidden="1">
      <c r="A171" s="28"/>
      <c r="B171" s="36" t="s">
        <v>18</v>
      </c>
      <c r="C171" s="25">
        <f>SUM(C169:C170)</f>
        <v>66.12</v>
      </c>
      <c r="D171" s="26">
        <f>C171/0.702804</f>
        <v>94.08028411904316</v>
      </c>
      <c r="E171" s="37">
        <f>C171/0.702804</f>
        <v>94.08028411904316</v>
      </c>
      <c r="F171" s="26">
        <f>E171-D171</f>
        <v>0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s="39" customFormat="1" ht="15" hidden="1">
      <c r="A172" s="32" t="s">
        <v>91</v>
      </c>
      <c r="B172" s="36" t="s">
        <v>92</v>
      </c>
      <c r="C172" s="25"/>
      <c r="D172" s="26"/>
      <c r="E172" s="37"/>
      <c r="F172" s="2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s="39" customFormat="1" ht="15" hidden="1">
      <c r="A173" s="28"/>
      <c r="B173" s="36" t="s">
        <v>16</v>
      </c>
      <c r="C173" s="25">
        <v>24.79</v>
      </c>
      <c r="D173" s="26">
        <f>C173/0.702804</f>
        <v>35.272992185588016</v>
      </c>
      <c r="E173" s="37">
        <f>C173/0.702804</f>
        <v>35.272992185588016</v>
      </c>
      <c r="F173" s="26">
        <f>E173-D173</f>
        <v>0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s="39" customFormat="1" ht="15" hidden="1">
      <c r="A174" s="28"/>
      <c r="B174" s="36" t="s">
        <v>17</v>
      </c>
      <c r="C174" s="25">
        <v>0</v>
      </c>
      <c r="D174" s="26">
        <f>C174/0.702804</f>
        <v>0</v>
      </c>
      <c r="E174" s="37">
        <f>C174/0.702804</f>
        <v>0</v>
      </c>
      <c r="F174" s="26">
        <f>E174-D174</f>
        <v>0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s="39" customFormat="1" ht="15" hidden="1">
      <c r="A175" s="28"/>
      <c r="B175" s="36" t="s">
        <v>18</v>
      </c>
      <c r="C175" s="25">
        <f>SUM(C173:C174)</f>
        <v>24.79</v>
      </c>
      <c r="D175" s="26">
        <f>C175/0.702804</f>
        <v>35.272992185588016</v>
      </c>
      <c r="E175" s="37">
        <f>C175/0.702804</f>
        <v>35.272992185588016</v>
      </c>
      <c r="F175" s="26">
        <f>E175-D175</f>
        <v>0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s="39" customFormat="1" ht="30" hidden="1">
      <c r="A176" s="32" t="s">
        <v>93</v>
      </c>
      <c r="B176" s="36" t="s">
        <v>94</v>
      </c>
      <c r="C176" s="25"/>
      <c r="D176" s="26"/>
      <c r="E176" s="37"/>
      <c r="F176" s="2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s="39" customFormat="1" ht="15" hidden="1">
      <c r="A177" s="28"/>
      <c r="B177" s="36" t="s">
        <v>16</v>
      </c>
      <c r="C177" s="25">
        <v>37.19</v>
      </c>
      <c r="D177" s="26">
        <f>C177/0.702804</f>
        <v>52.91660263743518</v>
      </c>
      <c r="E177" s="37">
        <f>C177/0.702804</f>
        <v>52.91660263743518</v>
      </c>
      <c r="F177" s="26">
        <f>E177-D177</f>
        <v>0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s="39" customFormat="1" ht="15" hidden="1">
      <c r="A178" s="28"/>
      <c r="B178" s="36" t="s">
        <v>17</v>
      </c>
      <c r="C178" s="25">
        <v>0</v>
      </c>
      <c r="D178" s="26">
        <f>C178/0.702804</f>
        <v>0</v>
      </c>
      <c r="E178" s="37">
        <f>C178/0.702804</f>
        <v>0</v>
      </c>
      <c r="F178" s="26">
        <f>E178-D178</f>
        <v>0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s="39" customFormat="1" ht="15" hidden="1">
      <c r="A179" s="28"/>
      <c r="B179" s="36" t="s">
        <v>18</v>
      </c>
      <c r="C179" s="25">
        <f>SUM(C177:C178)</f>
        <v>37.19</v>
      </c>
      <c r="D179" s="26">
        <f>C179/0.702804</f>
        <v>52.91660263743518</v>
      </c>
      <c r="E179" s="37">
        <f>C179/0.702804</f>
        <v>52.91660263743518</v>
      </c>
      <c r="F179" s="26">
        <f>E179-D179</f>
        <v>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s="39" customFormat="1" ht="30" hidden="1">
      <c r="A180" s="32" t="s">
        <v>95</v>
      </c>
      <c r="B180" s="36" t="s">
        <v>96</v>
      </c>
      <c r="C180" s="25"/>
      <c r="D180" s="26"/>
      <c r="E180" s="37"/>
      <c r="F180" s="2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s="39" customFormat="1" ht="15" hidden="1">
      <c r="A181" s="28"/>
      <c r="B181" s="36" t="s">
        <v>16</v>
      </c>
      <c r="C181" s="25">
        <v>61.98</v>
      </c>
      <c r="D181" s="26">
        <f>C181/0.702804</f>
        <v>88.1895948230232</v>
      </c>
      <c r="E181" s="37">
        <f>C181/0.702804</f>
        <v>88.1895948230232</v>
      </c>
      <c r="F181" s="26">
        <f>E181-D181</f>
        <v>0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s="39" customFormat="1" ht="15" hidden="1">
      <c r="A182" s="28"/>
      <c r="B182" s="36" t="s">
        <v>17</v>
      </c>
      <c r="C182" s="25">
        <v>0</v>
      </c>
      <c r="D182" s="26">
        <f>C182/0.702804</f>
        <v>0</v>
      </c>
      <c r="E182" s="37">
        <f>C182/0.702804</f>
        <v>0</v>
      </c>
      <c r="F182" s="26">
        <f>E182-D182</f>
        <v>0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s="39" customFormat="1" ht="15" hidden="1">
      <c r="A183" s="28"/>
      <c r="B183" s="36" t="s">
        <v>18</v>
      </c>
      <c r="C183" s="25">
        <f>SUM(C181:C182)</f>
        <v>61.98</v>
      </c>
      <c r="D183" s="26">
        <f>C183/0.702804</f>
        <v>88.1895948230232</v>
      </c>
      <c r="E183" s="37">
        <f>C183/0.702804</f>
        <v>88.1895948230232</v>
      </c>
      <c r="F183" s="26">
        <f>E183-D183</f>
        <v>0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s="39" customFormat="1" ht="15" hidden="1">
      <c r="A184" s="32" t="s">
        <v>97</v>
      </c>
      <c r="B184" s="36" t="s">
        <v>98</v>
      </c>
      <c r="C184" s="25"/>
      <c r="D184" s="26"/>
      <c r="E184" s="37"/>
      <c r="F184" s="2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s="39" customFormat="1" ht="15" hidden="1">
      <c r="A185" s="28"/>
      <c r="B185" s="36" t="s">
        <v>16</v>
      </c>
      <c r="C185" s="25">
        <v>20.66</v>
      </c>
      <c r="D185" s="26">
        <f>C185/0.702804</f>
        <v>29.3965316076744</v>
      </c>
      <c r="E185" s="37">
        <f>C185/0.702804</f>
        <v>29.3965316076744</v>
      </c>
      <c r="F185" s="26">
        <f>E185-D185</f>
        <v>0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s="39" customFormat="1" ht="15" hidden="1">
      <c r="A186" s="28"/>
      <c r="B186" s="36" t="s">
        <v>17</v>
      </c>
      <c r="C186" s="25">
        <v>0</v>
      </c>
      <c r="D186" s="26">
        <f>C186/0.702804</f>
        <v>0</v>
      </c>
      <c r="E186" s="37">
        <f>C186/0.702804</f>
        <v>0</v>
      </c>
      <c r="F186" s="26">
        <f>E186-D186</f>
        <v>0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s="39" customFormat="1" ht="15" hidden="1">
      <c r="A187" s="28"/>
      <c r="B187" s="36" t="s">
        <v>18</v>
      </c>
      <c r="C187" s="25">
        <f>SUM(C185:C186)</f>
        <v>20.66</v>
      </c>
      <c r="D187" s="26">
        <f>C187/0.702804</f>
        <v>29.3965316076744</v>
      </c>
      <c r="E187" s="37">
        <f>C187/0.702804</f>
        <v>29.3965316076744</v>
      </c>
      <c r="F187" s="26">
        <f>E187-D187</f>
        <v>0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s="39" customFormat="1" ht="15" hidden="1">
      <c r="A188" s="32" t="s">
        <v>99</v>
      </c>
      <c r="B188" s="36" t="s">
        <v>100</v>
      </c>
      <c r="C188" s="25"/>
      <c r="D188" s="26"/>
      <c r="E188" s="37"/>
      <c r="F188" s="2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s="39" customFormat="1" ht="15" hidden="1">
      <c r="A189" s="28"/>
      <c r="B189" s="36" t="s">
        <v>16</v>
      </c>
      <c r="C189" s="25">
        <v>3</v>
      </c>
      <c r="D189" s="26">
        <f>C189/0.702804</f>
        <v>4.2686154318985094</v>
      </c>
      <c r="E189" s="37">
        <f>C189/0.702804</f>
        <v>4.2686154318985094</v>
      </c>
      <c r="F189" s="26">
        <f>E189-D189</f>
        <v>0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s="39" customFormat="1" ht="15" hidden="1">
      <c r="A190" s="28"/>
      <c r="B190" s="36" t="s">
        <v>17</v>
      </c>
      <c r="C190" s="25">
        <v>0</v>
      </c>
      <c r="D190" s="26">
        <f>C190/0.702804</f>
        <v>0</v>
      </c>
      <c r="E190" s="37">
        <f>C190/0.702804</f>
        <v>0</v>
      </c>
      <c r="F190" s="26">
        <f>E190-D190</f>
        <v>0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s="39" customFormat="1" ht="15" hidden="1">
      <c r="A191" s="28"/>
      <c r="B191" s="36" t="s">
        <v>18</v>
      </c>
      <c r="C191" s="25">
        <f>SUM(C189:C190)</f>
        <v>3</v>
      </c>
      <c r="D191" s="26">
        <f>C191/0.702804</f>
        <v>4.2686154318985094</v>
      </c>
      <c r="E191" s="37">
        <f>C191/0.702804</f>
        <v>4.2686154318985094</v>
      </c>
      <c r="F191" s="26">
        <f>E191-D191</f>
        <v>0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s="39" customFormat="1" ht="57" hidden="1">
      <c r="A192" s="28" t="s">
        <v>101</v>
      </c>
      <c r="B192" s="29" t="s">
        <v>102</v>
      </c>
      <c r="C192" s="25"/>
      <c r="D192" s="26"/>
      <c r="E192" s="37"/>
      <c r="F192" s="2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s="39" customFormat="1" ht="15" hidden="1">
      <c r="A193" s="32" t="s">
        <v>103</v>
      </c>
      <c r="B193" s="36" t="s">
        <v>104</v>
      </c>
      <c r="C193" s="25"/>
      <c r="D193" s="26"/>
      <c r="E193" s="37"/>
      <c r="F193" s="2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s="39" customFormat="1" ht="15" hidden="1">
      <c r="A194" s="28"/>
      <c r="B194" s="36" t="s">
        <v>16</v>
      </c>
      <c r="C194" s="25">
        <v>1.8</v>
      </c>
      <c r="D194" s="26">
        <f>C194/0.702804</f>
        <v>2.5611692591391058</v>
      </c>
      <c r="E194" s="37">
        <f>C194/0.702804</f>
        <v>2.5611692591391058</v>
      </c>
      <c r="F194" s="26">
        <f>E194-D194</f>
        <v>0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s="39" customFormat="1" ht="15" hidden="1">
      <c r="A195" s="28"/>
      <c r="B195" s="36" t="s">
        <v>17</v>
      </c>
      <c r="C195" s="25">
        <v>0</v>
      </c>
      <c r="D195" s="26">
        <f>C195/0.702804</f>
        <v>0</v>
      </c>
      <c r="E195" s="37">
        <f>C195/0.702804</f>
        <v>0</v>
      </c>
      <c r="F195" s="26">
        <f>E195-D195</f>
        <v>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s="39" customFormat="1" ht="15" hidden="1">
      <c r="A196" s="28"/>
      <c r="B196" s="36" t="s">
        <v>18</v>
      </c>
      <c r="C196" s="25">
        <f>SUM(C194:C195)</f>
        <v>1.8</v>
      </c>
      <c r="D196" s="26">
        <f>C196/0.702804</f>
        <v>2.5611692591391058</v>
      </c>
      <c r="E196" s="37">
        <f>C196/0.702804</f>
        <v>2.5611692591391058</v>
      </c>
      <c r="F196" s="26">
        <f>E196-D196</f>
        <v>0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s="39" customFormat="1" ht="15" hidden="1">
      <c r="A197" s="32" t="s">
        <v>105</v>
      </c>
      <c r="B197" s="36" t="s">
        <v>106</v>
      </c>
      <c r="C197" s="25"/>
      <c r="D197" s="26"/>
      <c r="E197" s="37"/>
      <c r="F197" s="2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s="39" customFormat="1" ht="15" hidden="1">
      <c r="A198" s="28"/>
      <c r="B198" s="36" t="s">
        <v>16</v>
      </c>
      <c r="C198" s="25">
        <v>2.05</v>
      </c>
      <c r="D198" s="26">
        <f>C198/0.702804</f>
        <v>2.9168872117973144</v>
      </c>
      <c r="E198" s="37">
        <f>C198/0.702804</f>
        <v>2.9168872117973144</v>
      </c>
      <c r="F198" s="26">
        <f>E198-D198</f>
        <v>0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s="39" customFormat="1" ht="15" hidden="1">
      <c r="A199" s="28"/>
      <c r="B199" s="36" t="s">
        <v>17</v>
      </c>
      <c r="C199" s="25">
        <v>0</v>
      </c>
      <c r="D199" s="26">
        <f>C199/0.702804</f>
        <v>0</v>
      </c>
      <c r="E199" s="37">
        <f>C199/0.702804</f>
        <v>0</v>
      </c>
      <c r="F199" s="26">
        <f>E199-D199</f>
        <v>0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s="39" customFormat="1" ht="15" hidden="1">
      <c r="A200" s="28"/>
      <c r="B200" s="36" t="s">
        <v>18</v>
      </c>
      <c r="C200" s="25">
        <f>SUM(C198:C199)</f>
        <v>2.05</v>
      </c>
      <c r="D200" s="26">
        <f>C200/0.702804</f>
        <v>2.9168872117973144</v>
      </c>
      <c r="E200" s="37">
        <f>C200/0.702804</f>
        <v>2.9168872117973144</v>
      </c>
      <c r="F200" s="26">
        <f>E200-D200</f>
        <v>0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s="39" customFormat="1" ht="15" hidden="1">
      <c r="A201" s="32" t="s">
        <v>107</v>
      </c>
      <c r="B201" s="36" t="s">
        <v>108</v>
      </c>
      <c r="C201" s="25"/>
      <c r="D201" s="26"/>
      <c r="E201" s="37"/>
      <c r="F201" s="2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s="39" customFormat="1" ht="15" hidden="1">
      <c r="A202" s="28"/>
      <c r="B202" s="36" t="s">
        <v>16</v>
      </c>
      <c r="C202" s="25">
        <v>2.8</v>
      </c>
      <c r="D202" s="26">
        <f>C202/0.702804</f>
        <v>3.984041069771942</v>
      </c>
      <c r="E202" s="37">
        <f>C202/0.702804</f>
        <v>3.984041069771942</v>
      </c>
      <c r="F202" s="26">
        <f>E202-D202</f>
        <v>0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s="39" customFormat="1" ht="15" hidden="1">
      <c r="A203" s="28"/>
      <c r="B203" s="36" t="s">
        <v>17</v>
      </c>
      <c r="C203" s="25">
        <v>0</v>
      </c>
      <c r="D203" s="26">
        <f>C203/0.702804</f>
        <v>0</v>
      </c>
      <c r="E203" s="37">
        <f>C203/0.702804</f>
        <v>0</v>
      </c>
      <c r="F203" s="26">
        <f>E203-D203</f>
        <v>0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s="39" customFormat="1" ht="15" hidden="1">
      <c r="A204" s="28"/>
      <c r="B204" s="36" t="s">
        <v>18</v>
      </c>
      <c r="C204" s="25">
        <f>SUM(C202:C203)</f>
        <v>2.8</v>
      </c>
      <c r="D204" s="26">
        <f>C204/0.702804</f>
        <v>3.984041069771942</v>
      </c>
      <c r="E204" s="37">
        <f>C204/0.702804</f>
        <v>3.984041069771942</v>
      </c>
      <c r="F204" s="26">
        <f>E204-D204</f>
        <v>0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s="39" customFormat="1" ht="15" hidden="1">
      <c r="A205" s="32" t="s">
        <v>109</v>
      </c>
      <c r="B205" s="36" t="s">
        <v>110</v>
      </c>
      <c r="C205" s="25"/>
      <c r="D205" s="26"/>
      <c r="E205" s="37"/>
      <c r="F205" s="2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s="39" customFormat="1" ht="15" hidden="1">
      <c r="A206" s="28"/>
      <c r="B206" s="36" t="s">
        <v>16</v>
      </c>
      <c r="C206" s="25">
        <v>2.85</v>
      </c>
      <c r="D206" s="26">
        <f>C206/0.702804</f>
        <v>4.055184660303584</v>
      </c>
      <c r="E206" s="37">
        <f>C206/0.702804</f>
        <v>4.055184660303584</v>
      </c>
      <c r="F206" s="26">
        <f>E206-D206</f>
        <v>0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s="39" customFormat="1" ht="15" hidden="1">
      <c r="A207" s="28"/>
      <c r="B207" s="36" t="s">
        <v>17</v>
      </c>
      <c r="C207" s="25">
        <v>0</v>
      </c>
      <c r="D207" s="26">
        <f>C207/0.702804</f>
        <v>0</v>
      </c>
      <c r="E207" s="37">
        <f>C207/0.702804</f>
        <v>0</v>
      </c>
      <c r="F207" s="26">
        <f>E207-D207</f>
        <v>0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s="39" customFormat="1" ht="15" hidden="1">
      <c r="A208" s="28"/>
      <c r="B208" s="36" t="s">
        <v>18</v>
      </c>
      <c r="C208" s="25">
        <f>SUM(C206:C207)</f>
        <v>2.85</v>
      </c>
      <c r="D208" s="26">
        <f>C208/0.702804</f>
        <v>4.055184660303584</v>
      </c>
      <c r="E208" s="37">
        <f>C208/0.702804</f>
        <v>4.055184660303584</v>
      </c>
      <c r="F208" s="26">
        <f>E208-D208</f>
        <v>0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s="39" customFormat="1" ht="15" hidden="1">
      <c r="A209" s="32" t="s">
        <v>111</v>
      </c>
      <c r="B209" s="36" t="s">
        <v>112</v>
      </c>
      <c r="C209" s="25"/>
      <c r="D209" s="26"/>
      <c r="E209" s="37"/>
      <c r="F209" s="2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s="39" customFormat="1" ht="15" hidden="1">
      <c r="A210" s="28"/>
      <c r="B210" s="36" t="s">
        <v>16</v>
      </c>
      <c r="C210" s="25">
        <v>4.15</v>
      </c>
      <c r="D210" s="26">
        <f>C210/0.702804</f>
        <v>5.904918014126272</v>
      </c>
      <c r="E210" s="37">
        <f>C210/0.702804</f>
        <v>5.904918014126272</v>
      </c>
      <c r="F210" s="26">
        <f>E210-D210</f>
        <v>0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s="39" customFormat="1" ht="15" hidden="1">
      <c r="A211" s="28"/>
      <c r="B211" s="36" t="s">
        <v>17</v>
      </c>
      <c r="C211" s="25">
        <v>0</v>
      </c>
      <c r="D211" s="26">
        <f>C211/0.702804</f>
        <v>0</v>
      </c>
      <c r="E211" s="37">
        <f>C211/0.702804</f>
        <v>0</v>
      </c>
      <c r="F211" s="26">
        <f>E211-D211</f>
        <v>0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s="39" customFormat="1" ht="15" hidden="1">
      <c r="A212" s="28"/>
      <c r="B212" s="36" t="s">
        <v>18</v>
      </c>
      <c r="C212" s="25">
        <f>SUM(C210:C211)</f>
        <v>4.15</v>
      </c>
      <c r="D212" s="26">
        <f>C212/0.702804</f>
        <v>5.904918014126272</v>
      </c>
      <c r="E212" s="37">
        <f>C212/0.702804</f>
        <v>5.904918014126272</v>
      </c>
      <c r="F212" s="26">
        <f>E212-D212</f>
        <v>0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s="39" customFormat="1" ht="15" hidden="1">
      <c r="A213" s="32" t="s">
        <v>113</v>
      </c>
      <c r="B213" s="36" t="s">
        <v>114</v>
      </c>
      <c r="C213" s="25"/>
      <c r="D213" s="26"/>
      <c r="E213" s="37"/>
      <c r="F213" s="2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s="39" customFormat="1" ht="15" hidden="1">
      <c r="A214" s="28"/>
      <c r="B214" s="36" t="s">
        <v>16</v>
      </c>
      <c r="C214" s="25">
        <v>4.4</v>
      </c>
      <c r="D214" s="26">
        <f>C214/0.702804</f>
        <v>6.2606359667844815</v>
      </c>
      <c r="E214" s="37">
        <f>C214/0.702804</f>
        <v>6.2606359667844815</v>
      </c>
      <c r="F214" s="26">
        <f>E214-D214</f>
        <v>0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s="39" customFormat="1" ht="15" hidden="1">
      <c r="A215" s="28"/>
      <c r="B215" s="36" t="s">
        <v>17</v>
      </c>
      <c r="C215" s="25">
        <v>0</v>
      </c>
      <c r="D215" s="26">
        <f>C215/0.702804</f>
        <v>0</v>
      </c>
      <c r="E215" s="37">
        <f>C215/0.702804</f>
        <v>0</v>
      </c>
      <c r="F215" s="26">
        <f>E215-D215</f>
        <v>0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s="39" customFormat="1" ht="15" hidden="1">
      <c r="A216" s="28"/>
      <c r="B216" s="36" t="s">
        <v>18</v>
      </c>
      <c r="C216" s="25">
        <f>SUM(C214:C215)</f>
        <v>4.4</v>
      </c>
      <c r="D216" s="26">
        <f>C216/0.702804</f>
        <v>6.2606359667844815</v>
      </c>
      <c r="E216" s="37">
        <f>C216/0.702804</f>
        <v>6.2606359667844815</v>
      </c>
      <c r="F216" s="26">
        <f>E216-D216</f>
        <v>0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s="39" customFormat="1" ht="15" hidden="1">
      <c r="A217" s="32" t="s">
        <v>115</v>
      </c>
      <c r="B217" s="36" t="s">
        <v>116</v>
      </c>
      <c r="C217" s="25"/>
      <c r="D217" s="26"/>
      <c r="E217" s="37"/>
      <c r="F217" s="2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s="39" customFormat="1" ht="15" hidden="1">
      <c r="A218" s="28"/>
      <c r="B218" s="36" t="s">
        <v>16</v>
      </c>
      <c r="C218" s="25">
        <v>4.7</v>
      </c>
      <c r="D218" s="26">
        <f>C218/0.702804</f>
        <v>6.687497509974332</v>
      </c>
      <c r="E218" s="37">
        <f>C218/0.702804</f>
        <v>6.687497509974332</v>
      </c>
      <c r="F218" s="26">
        <f>E218-D218</f>
        <v>0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s="39" customFormat="1" ht="15" hidden="1">
      <c r="A219" s="28"/>
      <c r="B219" s="36" t="s">
        <v>17</v>
      </c>
      <c r="C219" s="25">
        <v>0</v>
      </c>
      <c r="D219" s="26">
        <f>C219/0.702804</f>
        <v>0</v>
      </c>
      <c r="E219" s="37">
        <f>C219/0.702804</f>
        <v>0</v>
      </c>
      <c r="F219" s="26">
        <f>E219-D219</f>
        <v>0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s="39" customFormat="1" ht="15" hidden="1">
      <c r="A220" s="28"/>
      <c r="B220" s="36" t="s">
        <v>18</v>
      </c>
      <c r="C220" s="25">
        <f>SUM(C218:C219)</f>
        <v>4.7</v>
      </c>
      <c r="D220" s="26">
        <f>C220/0.702804</f>
        <v>6.687497509974332</v>
      </c>
      <c r="E220" s="37">
        <f>C220/0.702804</f>
        <v>6.687497509974332</v>
      </c>
      <c r="F220" s="26">
        <f>E220-D220</f>
        <v>0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s="39" customFormat="1" ht="15" hidden="1">
      <c r="A221" s="32" t="s">
        <v>117</v>
      </c>
      <c r="B221" s="36" t="s">
        <v>118</v>
      </c>
      <c r="C221" s="25"/>
      <c r="D221" s="26"/>
      <c r="E221" s="37"/>
      <c r="F221" s="2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s="39" customFormat="1" ht="15" hidden="1">
      <c r="A222" s="28"/>
      <c r="B222" s="36" t="s">
        <v>16</v>
      </c>
      <c r="C222" s="25">
        <v>5.8</v>
      </c>
      <c r="D222" s="26">
        <f>C222/0.702804</f>
        <v>8.252656501670451</v>
      </c>
      <c r="E222" s="37">
        <f>C222/0.702804</f>
        <v>8.252656501670451</v>
      </c>
      <c r="F222" s="26">
        <f>E222-D222</f>
        <v>0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s="39" customFormat="1" ht="15" hidden="1">
      <c r="A223" s="28"/>
      <c r="B223" s="36" t="s">
        <v>17</v>
      </c>
      <c r="C223" s="25">
        <v>0</v>
      </c>
      <c r="D223" s="26">
        <f>C223/0.702804</f>
        <v>0</v>
      </c>
      <c r="E223" s="37">
        <f>C223/0.702804</f>
        <v>0</v>
      </c>
      <c r="F223" s="26">
        <f>E223-D223</f>
        <v>0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s="39" customFormat="1" ht="15" hidden="1">
      <c r="A224" s="28"/>
      <c r="B224" s="36" t="s">
        <v>18</v>
      </c>
      <c r="C224" s="25">
        <f>SUM(C222:C223)</f>
        <v>5.8</v>
      </c>
      <c r="D224" s="26">
        <f>C224/0.702804</f>
        <v>8.252656501670451</v>
      </c>
      <c r="E224" s="37">
        <f>C224/0.702804</f>
        <v>8.252656501670451</v>
      </c>
      <c r="F224" s="26">
        <f>E224-D224</f>
        <v>0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s="39" customFormat="1" ht="15" hidden="1">
      <c r="A225" s="32" t="s">
        <v>119</v>
      </c>
      <c r="B225" s="36" t="s">
        <v>120</v>
      </c>
      <c r="C225" s="25"/>
      <c r="D225" s="26"/>
      <c r="E225" s="37"/>
      <c r="F225" s="2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s="39" customFormat="1" ht="15" hidden="1">
      <c r="A226" s="28"/>
      <c r="B226" s="36" t="s">
        <v>16</v>
      </c>
      <c r="C226" s="25">
        <v>6.3</v>
      </c>
      <c r="D226" s="26">
        <f>C226/0.702804</f>
        <v>8.96409240698687</v>
      </c>
      <c r="E226" s="37">
        <f>C226/0.702804</f>
        <v>8.96409240698687</v>
      </c>
      <c r="F226" s="26">
        <f>E226-D226</f>
        <v>0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s="39" customFormat="1" ht="15" hidden="1">
      <c r="A227" s="28"/>
      <c r="B227" s="36" t="s">
        <v>17</v>
      </c>
      <c r="C227" s="25">
        <v>0</v>
      </c>
      <c r="D227" s="26">
        <f>C227/0.702804</f>
        <v>0</v>
      </c>
      <c r="E227" s="37">
        <f>C227/0.702804</f>
        <v>0</v>
      </c>
      <c r="F227" s="26">
        <f>E227-D227</f>
        <v>0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s="39" customFormat="1" ht="15" hidden="1">
      <c r="A228" s="28"/>
      <c r="B228" s="36" t="s">
        <v>18</v>
      </c>
      <c r="C228" s="25">
        <f>SUM(C226:C227)</f>
        <v>6.3</v>
      </c>
      <c r="D228" s="26">
        <f>C228/0.702804</f>
        <v>8.96409240698687</v>
      </c>
      <c r="E228" s="37">
        <f>C228/0.702804</f>
        <v>8.96409240698687</v>
      </c>
      <c r="F228" s="26">
        <f>E228-D228</f>
        <v>0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s="39" customFormat="1" ht="28.5" hidden="1">
      <c r="A229" s="28" t="s">
        <v>121</v>
      </c>
      <c r="B229" s="29" t="s">
        <v>122</v>
      </c>
      <c r="C229" s="25"/>
      <c r="D229" s="26"/>
      <c r="E229" s="37"/>
      <c r="F229" s="2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s="39" customFormat="1" ht="15" hidden="1">
      <c r="A230" s="28"/>
      <c r="B230" s="36" t="s">
        <v>16</v>
      </c>
      <c r="C230" s="25">
        <v>9.09</v>
      </c>
      <c r="D230" s="26">
        <f>C230/0.702804</f>
        <v>12.933904758652483</v>
      </c>
      <c r="E230" s="37">
        <f>C230/0.702804</f>
        <v>12.933904758652483</v>
      </c>
      <c r="F230" s="26">
        <f>E230-D230</f>
        <v>0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s="39" customFormat="1" ht="15" hidden="1">
      <c r="A231" s="28"/>
      <c r="B231" s="36" t="s">
        <v>17</v>
      </c>
      <c r="C231" s="25">
        <v>1.91</v>
      </c>
      <c r="D231" s="26">
        <f>C231/0.702804</f>
        <v>2.7176851583087176</v>
      </c>
      <c r="E231" s="37">
        <f>C231/0.702804</f>
        <v>2.7176851583087176</v>
      </c>
      <c r="F231" s="26">
        <f>E231-D231</f>
        <v>0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s="39" customFormat="1" ht="15" hidden="1">
      <c r="A232" s="28"/>
      <c r="B232" s="36" t="s">
        <v>18</v>
      </c>
      <c r="C232" s="25">
        <f>SUM(C230:C231)</f>
        <v>11</v>
      </c>
      <c r="D232" s="26">
        <f>C232/0.702804</f>
        <v>15.651589916961202</v>
      </c>
      <c r="E232" s="37">
        <f>C232/0.702804</f>
        <v>15.651589916961202</v>
      </c>
      <c r="F232" s="26">
        <f>E232-D232</f>
        <v>0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s="39" customFormat="1" ht="13.5" customHeight="1" hidden="1" outlineLevel="1">
      <c r="A233" s="23" t="s">
        <v>19</v>
      </c>
      <c r="B233" s="36" t="s">
        <v>18</v>
      </c>
      <c r="C233" s="25">
        <v>13.71</v>
      </c>
      <c r="D233" s="26">
        <f>C233/0.702804</f>
        <v>19.50757252377619</v>
      </c>
      <c r="E233" s="26">
        <f>D233/0.702804</f>
        <v>27.7567750379568</v>
      </c>
      <c r="F233" s="26">
        <f>E233-D233</f>
        <v>8.24920251418061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s="39" customFormat="1" ht="13.5" customHeight="1" hidden="1" outlineLevel="1">
      <c r="A234" s="54"/>
      <c r="B234" s="55"/>
      <c r="C234" s="56"/>
      <c r="D234" s="57"/>
      <c r="E234" s="57"/>
      <c r="F234" s="5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s="39" customFormat="1" ht="92.25" customHeight="1" outlineLevel="1">
      <c r="A235" s="58" t="s">
        <v>0</v>
      </c>
      <c r="B235" s="59" t="s">
        <v>1</v>
      </c>
      <c r="C235" s="60" t="s">
        <v>2</v>
      </c>
      <c r="D235" s="61" t="s">
        <v>3</v>
      </c>
      <c r="E235" s="61" t="s">
        <v>4</v>
      </c>
      <c r="F235" s="61" t="s">
        <v>5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s="41" customFormat="1" ht="13.5" customHeight="1" outlineLevel="1">
      <c r="A236" s="62" t="s">
        <v>6</v>
      </c>
      <c r="B236" s="63" t="s">
        <v>7</v>
      </c>
      <c r="C236" s="64" t="s">
        <v>8</v>
      </c>
      <c r="D236" s="65" t="s">
        <v>9</v>
      </c>
      <c r="E236" s="66" t="s">
        <v>10</v>
      </c>
      <c r="F236" s="67" t="s">
        <v>11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s="43" customFormat="1" ht="45" outlineLevel="1">
      <c r="A237" s="68"/>
      <c r="B237" s="69" t="s">
        <v>123</v>
      </c>
      <c r="C237" s="70"/>
      <c r="D237" s="71"/>
      <c r="E237" s="72"/>
      <c r="F237" s="71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s="44" customFormat="1" ht="42.75">
      <c r="A238" s="73" t="s">
        <v>124</v>
      </c>
      <c r="B238" s="74" t="s">
        <v>125</v>
      </c>
      <c r="C238" s="70"/>
      <c r="D238" s="71"/>
      <c r="E238" s="75"/>
      <c r="F238" s="71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s="44" customFormat="1" ht="30">
      <c r="A239" s="76" t="s">
        <v>14</v>
      </c>
      <c r="B239" s="77" t="s">
        <v>126</v>
      </c>
      <c r="C239" s="70"/>
      <c r="D239" s="71"/>
      <c r="E239" s="75"/>
      <c r="F239" s="7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s="44" customFormat="1" ht="15">
      <c r="A240" s="78"/>
      <c r="B240" s="77" t="s">
        <v>16</v>
      </c>
      <c r="C240" s="70">
        <v>11.33</v>
      </c>
      <c r="D240" s="71">
        <f>C240/0.702804</f>
        <v>16.121137614470037</v>
      </c>
      <c r="E240" s="91">
        <v>16.13</v>
      </c>
      <c r="F240" s="71">
        <f>E240-D240</f>
        <v>0.008862385529962324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s="44" customFormat="1" ht="15">
      <c r="A241" s="78"/>
      <c r="B241" s="77" t="s">
        <v>127</v>
      </c>
      <c r="C241" s="70">
        <v>1.36</v>
      </c>
      <c r="D241" s="71">
        <f>C241/0.702804</f>
        <v>1.9351056624606577</v>
      </c>
      <c r="E241" s="91">
        <v>1.9299999999999997</v>
      </c>
      <c r="F241" s="71">
        <f>E241-D241</f>
        <v>-0.0051056624606580225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s="44" customFormat="1" ht="15">
      <c r="A242" s="78"/>
      <c r="B242" s="77" t="s">
        <v>18</v>
      </c>
      <c r="C242" s="70">
        <f>SUM(C240:C241)</f>
        <v>12.69</v>
      </c>
      <c r="D242" s="71">
        <f>C242/0.702804</f>
        <v>18.056243276930694</v>
      </c>
      <c r="E242" s="90">
        <v>18.06</v>
      </c>
      <c r="F242" s="71">
        <f>E242-D242</f>
        <v>0.003756723069304968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s="44" customFormat="1" ht="30">
      <c r="A243" s="79" t="s">
        <v>19</v>
      </c>
      <c r="B243" s="77" t="s">
        <v>128</v>
      </c>
      <c r="C243" s="70"/>
      <c r="D243" s="71"/>
      <c r="E243" s="90"/>
      <c r="F243" s="7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s="44" customFormat="1" ht="15">
      <c r="A244" s="78"/>
      <c r="B244" s="77" t="s">
        <v>16</v>
      </c>
      <c r="C244" s="70">
        <v>8.83</v>
      </c>
      <c r="D244" s="71">
        <f>C244/0.702804</f>
        <v>12.563958087887947</v>
      </c>
      <c r="E244" s="90">
        <v>12.56</v>
      </c>
      <c r="F244" s="71">
        <f>E244-D244</f>
        <v>-0.003958087887946604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s="44" customFormat="1" ht="15">
      <c r="A245" s="78"/>
      <c r="B245" s="77" t="s">
        <v>127</v>
      </c>
      <c r="C245" s="70">
        <v>1.06</v>
      </c>
      <c r="D245" s="71">
        <f>C245/0.702804</f>
        <v>1.5082441192708067</v>
      </c>
      <c r="E245" s="90">
        <v>1.5099999999999998</v>
      </c>
      <c r="F245" s="71">
        <f>E245-D245</f>
        <v>0.0017558807291930822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s="44" customFormat="1" ht="15">
      <c r="A246" s="78"/>
      <c r="B246" s="77" t="s">
        <v>18</v>
      </c>
      <c r="C246" s="70">
        <f>SUM(C244:C245)</f>
        <v>9.89</v>
      </c>
      <c r="D246" s="71">
        <f>C246/0.702804</f>
        <v>14.072202207158753</v>
      </c>
      <c r="E246" s="90">
        <v>14.07</v>
      </c>
      <c r="F246" s="71">
        <f>E246-D246</f>
        <v>-0.0022022071587528558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s="44" customFormat="1" ht="30">
      <c r="A247" s="79" t="s">
        <v>129</v>
      </c>
      <c r="B247" s="77" t="s">
        <v>130</v>
      </c>
      <c r="C247" s="70"/>
      <c r="D247" s="71"/>
      <c r="E247" s="90"/>
      <c r="F247" s="7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s="44" customFormat="1" ht="15">
      <c r="A248" s="78"/>
      <c r="B248" s="77" t="s">
        <v>16</v>
      </c>
      <c r="C248" s="70">
        <v>8.1</v>
      </c>
      <c r="D248" s="71">
        <f>C248/0.702804</f>
        <v>11.525261666125974</v>
      </c>
      <c r="E248" s="90">
        <v>11.53</v>
      </c>
      <c r="F248" s="71">
        <f>E248-D248</f>
        <v>0.0047383338740250025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s="44" customFormat="1" ht="15">
      <c r="A249" s="78"/>
      <c r="B249" s="77" t="s">
        <v>127</v>
      </c>
      <c r="C249" s="70">
        <v>0.97</v>
      </c>
      <c r="D249" s="71">
        <f>C249/0.702804</f>
        <v>1.3801856563138513</v>
      </c>
      <c r="E249" s="90">
        <v>1.3800000000000008</v>
      </c>
      <c r="F249" s="71">
        <f>E249-D249</f>
        <v>-0.00018565631385047965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s="44" customFormat="1" ht="15">
      <c r="A250" s="78"/>
      <c r="B250" s="77" t="s">
        <v>18</v>
      </c>
      <c r="C250" s="70">
        <f>SUM(C248:C249)</f>
        <v>9.07</v>
      </c>
      <c r="D250" s="71">
        <f>C250/0.702804</f>
        <v>12.905447322439828</v>
      </c>
      <c r="E250" s="90">
        <v>12.91</v>
      </c>
      <c r="F250" s="71">
        <f>E250-D250</f>
        <v>0.004552677560171858</v>
      </c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s="44" customFormat="1" ht="30">
      <c r="A251" s="79" t="s">
        <v>131</v>
      </c>
      <c r="B251" s="77" t="s">
        <v>132</v>
      </c>
      <c r="C251" s="70"/>
      <c r="D251" s="71"/>
      <c r="E251" s="90"/>
      <c r="F251" s="71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s="44" customFormat="1" ht="15">
      <c r="A252" s="78"/>
      <c r="B252" s="77" t="s">
        <v>16</v>
      </c>
      <c r="C252" s="70">
        <v>12</v>
      </c>
      <c r="D252" s="71">
        <f>C252/0.702804</f>
        <v>17.074461727594038</v>
      </c>
      <c r="E252" s="90">
        <v>17.07</v>
      </c>
      <c r="F252" s="71">
        <f>E252-D252</f>
        <v>-0.004461727594037512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s="44" customFormat="1" ht="15">
      <c r="A253" s="78"/>
      <c r="B253" s="77" t="s">
        <v>127</v>
      </c>
      <c r="C253" s="70">
        <v>1.44</v>
      </c>
      <c r="D253" s="71">
        <f>C253/0.702804</f>
        <v>2.0489354073112844</v>
      </c>
      <c r="E253" s="90">
        <v>2.0500000000000007</v>
      </c>
      <c r="F253" s="71">
        <f>E253-D253</f>
        <v>0.0010645926887162815</v>
      </c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s="44" customFormat="1" ht="15">
      <c r="A254" s="78"/>
      <c r="B254" s="77" t="s">
        <v>18</v>
      </c>
      <c r="C254" s="70">
        <f>SUM(C252:C253)</f>
        <v>13.44</v>
      </c>
      <c r="D254" s="71">
        <f>C254/0.702804</f>
        <v>19.12339713490532</v>
      </c>
      <c r="E254" s="90">
        <v>19.12</v>
      </c>
      <c r="F254" s="71">
        <f>E254-D254</f>
        <v>-0.0033971349053203426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s="44" customFormat="1" ht="30">
      <c r="A255" s="79" t="s">
        <v>133</v>
      </c>
      <c r="B255" s="77" t="s">
        <v>134</v>
      </c>
      <c r="C255" s="70"/>
      <c r="D255" s="71"/>
      <c r="E255" s="90"/>
      <c r="F255" s="7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s="44" customFormat="1" ht="15">
      <c r="A256" s="78"/>
      <c r="B256" s="77" t="s">
        <v>16</v>
      </c>
      <c r="C256" s="70">
        <v>8.68</v>
      </c>
      <c r="D256" s="71">
        <f>C256/0.702804</f>
        <v>12.35052731629302</v>
      </c>
      <c r="E256" s="90">
        <v>12.35</v>
      </c>
      <c r="F256" s="71">
        <f>E256-D256</f>
        <v>-0.0005273162930201636</v>
      </c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s="44" customFormat="1" ht="15">
      <c r="A257" s="78"/>
      <c r="B257" s="77" t="s">
        <v>127</v>
      </c>
      <c r="C257" s="70">
        <v>1.04</v>
      </c>
      <c r="D257" s="71">
        <f>C257/0.702804</f>
        <v>1.47978668305815</v>
      </c>
      <c r="E257" s="90">
        <v>1.4800000000000004</v>
      </c>
      <c r="F257" s="71">
        <f>E257-D257</f>
        <v>0.0002133169418503389</v>
      </c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s="44" customFormat="1" ht="15">
      <c r="A258" s="78"/>
      <c r="B258" s="77" t="s">
        <v>18</v>
      </c>
      <c r="C258" s="70">
        <f>SUM(C256:C257)</f>
        <v>9.719999999999999</v>
      </c>
      <c r="D258" s="71">
        <f>C258/0.702804</f>
        <v>13.83031399935117</v>
      </c>
      <c r="E258" s="90">
        <v>13.83</v>
      </c>
      <c r="F258" s="71">
        <f>E258-D258</f>
        <v>-0.00031399935116915856</v>
      </c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s="44" customFormat="1" ht="30">
      <c r="A259" s="79" t="s">
        <v>135</v>
      </c>
      <c r="B259" s="77" t="s">
        <v>136</v>
      </c>
      <c r="C259" s="70"/>
      <c r="D259" s="71"/>
      <c r="E259" s="90"/>
      <c r="F259" s="71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s="44" customFormat="1" ht="15">
      <c r="A260" s="78"/>
      <c r="B260" s="77" t="s">
        <v>16</v>
      </c>
      <c r="C260" s="70">
        <v>13.3</v>
      </c>
      <c r="D260" s="71">
        <f>C260/0.702804</f>
        <v>18.924195081416727</v>
      </c>
      <c r="E260" s="91">
        <v>18.93</v>
      </c>
      <c r="F260" s="71">
        <f>E260-D260</f>
        <v>0.005804918583272922</v>
      </c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s="44" customFormat="1" ht="15">
      <c r="A261" s="78"/>
      <c r="B261" s="77" t="s">
        <v>127</v>
      </c>
      <c r="C261" s="70">
        <v>1.6</v>
      </c>
      <c r="D261" s="71">
        <f>C261/0.702804</f>
        <v>2.2765948970125387</v>
      </c>
      <c r="E261" s="91">
        <v>2.2699999999999996</v>
      </c>
      <c r="F261" s="71">
        <f>E261-D261</f>
        <v>-0.006594897012539125</v>
      </c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s="44" customFormat="1" ht="15">
      <c r="A262" s="78"/>
      <c r="B262" s="77" t="s">
        <v>18</v>
      </c>
      <c r="C262" s="70">
        <f>SUM(C260:C261)</f>
        <v>14.9</v>
      </c>
      <c r="D262" s="71">
        <f>C262/0.702804</f>
        <v>21.200789978429263</v>
      </c>
      <c r="E262" s="90">
        <v>21.2</v>
      </c>
      <c r="F262" s="71">
        <f>E262-D262</f>
        <v>-0.0007899784292639822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s="44" customFormat="1" ht="57">
      <c r="A263" s="78" t="s">
        <v>7</v>
      </c>
      <c r="B263" s="74" t="s">
        <v>137</v>
      </c>
      <c r="C263" s="70"/>
      <c r="D263" s="71"/>
      <c r="E263" s="75"/>
      <c r="F263" s="71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s="44" customFormat="1" ht="15">
      <c r="A264" s="79" t="s">
        <v>22</v>
      </c>
      <c r="B264" s="77" t="s">
        <v>138</v>
      </c>
      <c r="C264" s="70"/>
      <c r="D264" s="71"/>
      <c r="E264" s="75"/>
      <c r="F264" s="71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s="44" customFormat="1" ht="15">
      <c r="A265" s="78"/>
      <c r="B265" s="77" t="s">
        <v>16</v>
      </c>
      <c r="C265" s="70">
        <v>9.77</v>
      </c>
      <c r="D265" s="71">
        <f>C265/0.702804</f>
        <v>13.901457589882812</v>
      </c>
      <c r="E265" s="75">
        <v>13.9</v>
      </c>
      <c r="F265" s="71">
        <f>E265-D265</f>
        <v>-0.0014575898828113054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s="44" customFormat="1" ht="15">
      <c r="A266" s="78"/>
      <c r="B266" s="77" t="s">
        <v>127</v>
      </c>
      <c r="C266" s="70">
        <v>1.17</v>
      </c>
      <c r="D266" s="71">
        <f>C266/0.702804</f>
        <v>1.6647600184404185</v>
      </c>
      <c r="E266" s="91">
        <v>1.67</v>
      </c>
      <c r="F266" s="71">
        <f>E266-D266</f>
        <v>0.005239981559581386</v>
      </c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s="44" customFormat="1" ht="15">
      <c r="A267" s="78"/>
      <c r="B267" s="77" t="s">
        <v>18</v>
      </c>
      <c r="C267" s="70">
        <f>SUM(C265:C266)</f>
        <v>10.94</v>
      </c>
      <c r="D267" s="71">
        <f>C267/0.702804</f>
        <v>15.56621760832323</v>
      </c>
      <c r="E267" s="75">
        <v>15.57</v>
      </c>
      <c r="F267" s="71">
        <f>E267-D267</f>
        <v>0.0037823916767703025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s="44" customFormat="1" ht="30">
      <c r="A268" s="79" t="s">
        <v>139</v>
      </c>
      <c r="B268" s="77" t="s">
        <v>140</v>
      </c>
      <c r="C268" s="70"/>
      <c r="D268" s="71"/>
      <c r="E268" s="75"/>
      <c r="F268" s="71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s="44" customFormat="1" ht="15">
      <c r="A269" s="78"/>
      <c r="B269" s="77" t="s">
        <v>16</v>
      </c>
      <c r="C269" s="70">
        <v>9.71</v>
      </c>
      <c r="D269" s="71">
        <f>C269/0.702804</f>
        <v>13.816085281244844</v>
      </c>
      <c r="E269" s="75">
        <v>13.82</v>
      </c>
      <c r="F269" s="71">
        <f>E269-D269</f>
        <v>0.003914718755156699</v>
      </c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s="44" customFormat="1" ht="15">
      <c r="A270" s="78"/>
      <c r="B270" s="77" t="s">
        <v>127</v>
      </c>
      <c r="C270" s="70">
        <v>1.17</v>
      </c>
      <c r="D270" s="71">
        <f>C270/0.702804</f>
        <v>1.6647600184404185</v>
      </c>
      <c r="E270" s="75">
        <v>1.6600000000000001</v>
      </c>
      <c r="F270" s="71">
        <f>E270-D270</f>
        <v>-0.004760018440418401</v>
      </c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s="44" customFormat="1" ht="15">
      <c r="A271" s="78"/>
      <c r="B271" s="77" t="s">
        <v>18</v>
      </c>
      <c r="C271" s="70">
        <f>SUM(C269:C270)</f>
        <v>10.88</v>
      </c>
      <c r="D271" s="71">
        <f>C271/0.702804</f>
        <v>15.480845299685262</v>
      </c>
      <c r="E271" s="75">
        <v>15.48</v>
      </c>
      <c r="F271" s="71">
        <f>E271-D271</f>
        <v>-0.0008452996852614802</v>
      </c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s="44" customFormat="1" ht="15">
      <c r="A272" s="79" t="s">
        <v>25</v>
      </c>
      <c r="B272" s="77" t="s">
        <v>141</v>
      </c>
      <c r="C272" s="70"/>
      <c r="D272" s="71"/>
      <c r="E272" s="75"/>
      <c r="F272" s="71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s="44" customFormat="1" ht="15">
      <c r="A273" s="79"/>
      <c r="B273" s="77" t="s">
        <v>16</v>
      </c>
      <c r="C273" s="70">
        <v>5.41</v>
      </c>
      <c r="D273" s="71">
        <f>C273/0.702804</f>
        <v>7.697736495523646</v>
      </c>
      <c r="E273" s="75">
        <v>7.7</v>
      </c>
      <c r="F273" s="71">
        <f>E273-D273</f>
        <v>0.00226350447635415</v>
      </c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s="44" customFormat="1" ht="15">
      <c r="A274" s="79"/>
      <c r="B274" s="77" t="s">
        <v>127</v>
      </c>
      <c r="C274" s="70">
        <v>0.65</v>
      </c>
      <c r="D274" s="71">
        <f>C274/0.702804</f>
        <v>0.9248666769113437</v>
      </c>
      <c r="E274" s="75">
        <v>0.92</v>
      </c>
      <c r="F274" s="71">
        <f>E274-D274</f>
        <v>-0.004866676911343681</v>
      </c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s="44" customFormat="1" ht="15">
      <c r="A275" s="79"/>
      <c r="B275" s="77" t="s">
        <v>18</v>
      </c>
      <c r="C275" s="70">
        <f>SUM(C273:C274)</f>
        <v>6.0600000000000005</v>
      </c>
      <c r="D275" s="71">
        <f>C275/0.702804</f>
        <v>8.62260317243499</v>
      </c>
      <c r="E275" s="75">
        <v>8.620000000000001</v>
      </c>
      <c r="F275" s="71">
        <f>E275-D275</f>
        <v>-0.0026031724349895313</v>
      </c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s="44" customFormat="1" ht="42.75">
      <c r="A276" s="78" t="s">
        <v>8</v>
      </c>
      <c r="B276" s="74" t="s">
        <v>142</v>
      </c>
      <c r="C276" s="70"/>
      <c r="D276" s="71"/>
      <c r="E276" s="75"/>
      <c r="F276" s="71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s="44" customFormat="1" ht="45">
      <c r="A277" s="79" t="s">
        <v>143</v>
      </c>
      <c r="B277" s="77" t="s">
        <v>144</v>
      </c>
      <c r="C277" s="70"/>
      <c r="D277" s="71"/>
      <c r="E277" s="75"/>
      <c r="F277" s="71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s="44" customFormat="1" ht="15">
      <c r="A278" s="78"/>
      <c r="B278" s="77" t="s">
        <v>16</v>
      </c>
      <c r="C278" s="70">
        <v>2.13</v>
      </c>
      <c r="D278" s="71">
        <f>C278/0.702804</f>
        <v>3.0307169566479417</v>
      </c>
      <c r="E278" s="91">
        <v>3.04</v>
      </c>
      <c r="F278" s="71">
        <f>E278-D278</f>
        <v>0.009283043352058318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s="44" customFormat="1" ht="15">
      <c r="A279" s="78"/>
      <c r="B279" s="77" t="s">
        <v>127</v>
      </c>
      <c r="C279" s="70">
        <v>0.26</v>
      </c>
      <c r="D279" s="71">
        <f>C279/0.702804</f>
        <v>0.3699466707645375</v>
      </c>
      <c r="E279" s="91">
        <v>0.3599999999999999</v>
      </c>
      <c r="F279" s="71">
        <f>E279-D279</f>
        <v>-0.009946670764537646</v>
      </c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s="44" customFormat="1" ht="15">
      <c r="A280" s="78"/>
      <c r="B280" s="77" t="s">
        <v>18</v>
      </c>
      <c r="C280" s="70">
        <f>SUM(C278:C279)</f>
        <v>2.3899999999999997</v>
      </c>
      <c r="D280" s="80">
        <f>SUM(D278:D279)</f>
        <v>3.400663627412479</v>
      </c>
      <c r="E280" s="92">
        <v>3.4</v>
      </c>
      <c r="F280" s="71">
        <f>E280-D280</f>
        <v>-0.0006636274124791619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s="44" customFormat="1" ht="45">
      <c r="A281" s="79" t="s">
        <v>145</v>
      </c>
      <c r="B281" s="77" t="s">
        <v>146</v>
      </c>
      <c r="C281" s="70"/>
      <c r="D281" s="71"/>
      <c r="E281" s="90"/>
      <c r="F281" s="71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s="44" customFormat="1" ht="15">
      <c r="A282" s="78"/>
      <c r="B282" s="77" t="s">
        <v>16</v>
      </c>
      <c r="C282" s="70">
        <v>1.22</v>
      </c>
      <c r="D282" s="71">
        <f>C282/0.702804</f>
        <v>1.7359036089720605</v>
      </c>
      <c r="E282" s="90">
        <v>1.74</v>
      </c>
      <c r="F282" s="71">
        <f>E282-D282</f>
        <v>0.004096391027939461</v>
      </c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s="44" customFormat="1" ht="15">
      <c r="A283" s="78"/>
      <c r="B283" s="77" t="s">
        <v>127</v>
      </c>
      <c r="C283" s="70">
        <v>0.15</v>
      </c>
      <c r="D283" s="71">
        <f>C283/0.702804</f>
        <v>0.21343077159492546</v>
      </c>
      <c r="E283" s="90">
        <v>0.20999999999999996</v>
      </c>
      <c r="F283" s="71">
        <f>E283-D283</f>
        <v>-0.003430771594925497</v>
      </c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s="44" customFormat="1" ht="15">
      <c r="A284" s="78"/>
      <c r="B284" s="77" t="s">
        <v>18</v>
      </c>
      <c r="C284" s="70">
        <f>SUM(C282:C283)</f>
        <v>1.3699999999999999</v>
      </c>
      <c r="D284" s="71">
        <f>C284/0.702804</f>
        <v>1.9493343805669858</v>
      </c>
      <c r="E284" s="90">
        <v>1.95</v>
      </c>
      <c r="F284" s="71">
        <f>E284-D284</f>
        <v>0.0006656194330141307</v>
      </c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s="44" customFormat="1" ht="45">
      <c r="A285" s="79" t="s">
        <v>147</v>
      </c>
      <c r="B285" s="77" t="s">
        <v>148</v>
      </c>
      <c r="C285" s="70"/>
      <c r="D285" s="71"/>
      <c r="E285" s="90"/>
      <c r="F285" s="71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s="44" customFormat="1" ht="15">
      <c r="A286" s="78"/>
      <c r="B286" s="77" t="s">
        <v>16</v>
      </c>
      <c r="C286" s="70">
        <v>1.85</v>
      </c>
      <c r="D286" s="71">
        <f>C286/0.702804</f>
        <v>2.6323128496707477</v>
      </c>
      <c r="E286" s="90">
        <v>2.63</v>
      </c>
      <c r="F286" s="71">
        <f>E286-D286</f>
        <v>-0.002312849670747852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s="44" customFormat="1" ht="15">
      <c r="A287" s="78"/>
      <c r="B287" s="77" t="s">
        <v>127</v>
      </c>
      <c r="C287" s="70">
        <v>0.22</v>
      </c>
      <c r="D287" s="71">
        <f>C287/0.702804</f>
        <v>0.313031798339224</v>
      </c>
      <c r="E287" s="91">
        <v>0.3200000000000003</v>
      </c>
      <c r="F287" s="71">
        <f>E287-D287</f>
        <v>0.006968201660776274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s="44" customFormat="1" ht="15">
      <c r="A288" s="78"/>
      <c r="B288" s="77" t="s">
        <v>18</v>
      </c>
      <c r="C288" s="70">
        <f>SUM(C286:C287)</f>
        <v>2.0700000000000003</v>
      </c>
      <c r="D288" s="71">
        <f>C288/0.702804</f>
        <v>2.945344648009972</v>
      </c>
      <c r="E288" s="90">
        <v>2.9499999999999997</v>
      </c>
      <c r="F288" s="71">
        <f>E288-D288</f>
        <v>0.004655351990027867</v>
      </c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s="44" customFormat="1" ht="45">
      <c r="A289" s="79" t="s">
        <v>149</v>
      </c>
      <c r="B289" s="77" t="s">
        <v>150</v>
      </c>
      <c r="C289" s="70"/>
      <c r="D289" s="71"/>
      <c r="E289" s="90"/>
      <c r="F289" s="71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s="44" customFormat="1" ht="15">
      <c r="A290" s="78"/>
      <c r="B290" s="77" t="s">
        <v>16</v>
      </c>
      <c r="C290" s="70">
        <v>1.85</v>
      </c>
      <c r="D290" s="71">
        <f>C290/0.702804</f>
        <v>2.6323128496707477</v>
      </c>
      <c r="E290" s="90">
        <v>2.63</v>
      </c>
      <c r="F290" s="71">
        <f>E290-D290</f>
        <v>-0.002312849670747852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s="44" customFormat="1" ht="15">
      <c r="A291" s="78"/>
      <c r="B291" s="77" t="s">
        <v>127</v>
      </c>
      <c r="C291" s="70">
        <v>0.22</v>
      </c>
      <c r="D291" s="71">
        <f>C291/0.702804</f>
        <v>0.313031798339224</v>
      </c>
      <c r="E291" s="91">
        <v>0.3200000000000003</v>
      </c>
      <c r="F291" s="71">
        <f>E291-D291</f>
        <v>0.006968201660776274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s="44" customFormat="1" ht="15">
      <c r="A292" s="78"/>
      <c r="B292" s="77" t="s">
        <v>18</v>
      </c>
      <c r="C292" s="70">
        <f>SUM(C290:C291)</f>
        <v>2.0700000000000003</v>
      </c>
      <c r="D292" s="71">
        <f>C292/0.702804</f>
        <v>2.945344648009972</v>
      </c>
      <c r="E292" s="90">
        <v>2.9499999999999997</v>
      </c>
      <c r="F292" s="71">
        <f>E292-D292</f>
        <v>0.004655351990027867</v>
      </c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s="44" customFormat="1" ht="15">
      <c r="A293" s="79" t="s">
        <v>151</v>
      </c>
      <c r="B293" s="77" t="s">
        <v>152</v>
      </c>
      <c r="C293" s="70"/>
      <c r="D293" s="71"/>
      <c r="E293" s="90"/>
      <c r="F293" s="71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s="44" customFormat="1" ht="15">
      <c r="A294" s="78"/>
      <c r="B294" s="77" t="s">
        <v>16</v>
      </c>
      <c r="C294" s="70">
        <v>1.23</v>
      </c>
      <c r="D294" s="71">
        <f>C294/0.702804</f>
        <v>1.7501323270783888</v>
      </c>
      <c r="E294" s="90">
        <v>1.7499999999999998</v>
      </c>
      <c r="F294" s="71">
        <f>E294-D294</f>
        <v>-0.00013232707838906066</v>
      </c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s="44" customFormat="1" ht="15">
      <c r="A295" s="78"/>
      <c r="B295" s="77" t="s">
        <v>127</v>
      </c>
      <c r="C295" s="70">
        <v>0.15</v>
      </c>
      <c r="D295" s="71">
        <f>C295/0.702804</f>
        <v>0.21343077159492546</v>
      </c>
      <c r="E295" s="90">
        <v>0.20999999999999996</v>
      </c>
      <c r="F295" s="71">
        <f>E295-D295</f>
        <v>-0.003430771594925497</v>
      </c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s="44" customFormat="1" ht="15">
      <c r="A296" s="78"/>
      <c r="B296" s="77" t="s">
        <v>18</v>
      </c>
      <c r="C296" s="70">
        <f>SUM(C294:C295)</f>
        <v>1.38</v>
      </c>
      <c r="D296" s="71">
        <f>C296/0.702804</f>
        <v>1.9635630986733141</v>
      </c>
      <c r="E296" s="90">
        <v>1.96</v>
      </c>
      <c r="F296" s="71">
        <f>E296-D296</f>
        <v>-0.003563098673314169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s="44" customFormat="1" ht="57">
      <c r="A297" s="78" t="s">
        <v>28</v>
      </c>
      <c r="B297" s="74" t="s">
        <v>153</v>
      </c>
      <c r="C297" s="70"/>
      <c r="D297" s="71"/>
      <c r="E297" s="75"/>
      <c r="F297" s="7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s="44" customFormat="1" ht="30">
      <c r="A298" s="79" t="s">
        <v>154</v>
      </c>
      <c r="B298" s="77" t="s">
        <v>155</v>
      </c>
      <c r="C298" s="70"/>
      <c r="D298" s="71"/>
      <c r="E298" s="75"/>
      <c r="F298" s="7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s="44" customFormat="1" ht="15">
      <c r="A299" s="78"/>
      <c r="B299" s="77" t="s">
        <v>16</v>
      </c>
      <c r="C299" s="70">
        <v>5.61</v>
      </c>
      <c r="D299" s="71">
        <f>C299/0.702804</f>
        <v>7.982310857650213</v>
      </c>
      <c r="E299" s="90">
        <v>7.98</v>
      </c>
      <c r="F299" s="71">
        <f>E299-D299</f>
        <v>-0.002310857650212661</v>
      </c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s="44" customFormat="1" ht="15">
      <c r="A300" s="78"/>
      <c r="B300" s="77" t="s">
        <v>127</v>
      </c>
      <c r="C300" s="70">
        <v>0.67</v>
      </c>
      <c r="D300" s="71">
        <f>C300/0.702804</f>
        <v>0.9533241131240006</v>
      </c>
      <c r="E300" s="91">
        <v>0.96</v>
      </c>
      <c r="F300" s="71">
        <f>E300-D300</f>
        <v>0.006675886875999404</v>
      </c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s="44" customFormat="1" ht="15">
      <c r="A301" s="78"/>
      <c r="B301" s="77" t="s">
        <v>18</v>
      </c>
      <c r="C301" s="70">
        <f>SUM(C299:C300)</f>
        <v>6.28</v>
      </c>
      <c r="D301" s="71">
        <f>C301/0.702804</f>
        <v>8.935634970774213</v>
      </c>
      <c r="E301" s="90">
        <v>8.940000000000001</v>
      </c>
      <c r="F301" s="71">
        <f>E301-D301</f>
        <v>0.004365029225787964</v>
      </c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s="44" customFormat="1" ht="15">
      <c r="A302" s="79" t="s">
        <v>156</v>
      </c>
      <c r="B302" s="77" t="s">
        <v>157</v>
      </c>
      <c r="C302" s="70"/>
      <c r="D302" s="71"/>
      <c r="E302" s="90"/>
      <c r="F302" s="71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s="44" customFormat="1" ht="15">
      <c r="A303" s="78"/>
      <c r="B303" s="77" t="s">
        <v>16</v>
      </c>
      <c r="C303" s="70">
        <v>5.45</v>
      </c>
      <c r="D303" s="71">
        <f>C303/0.702804</f>
        <v>7.754651367948959</v>
      </c>
      <c r="E303" s="90">
        <v>7.749999999999999</v>
      </c>
      <c r="F303" s="71">
        <f>E303-D303</f>
        <v>-0.00465136794896015</v>
      </c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s="44" customFormat="1" ht="15">
      <c r="A304" s="78"/>
      <c r="B304" s="77" t="s">
        <v>127</v>
      </c>
      <c r="C304" s="70">
        <v>0.65</v>
      </c>
      <c r="D304" s="71">
        <f>C304/0.702804</f>
        <v>0.9248666769113437</v>
      </c>
      <c r="E304" s="91">
        <v>0.9299999999999997</v>
      </c>
      <c r="F304" s="71">
        <f>E304-D304</f>
        <v>0.005133323088655994</v>
      </c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s="44" customFormat="1" ht="15">
      <c r="A305" s="78"/>
      <c r="B305" s="77" t="s">
        <v>18</v>
      </c>
      <c r="C305" s="70">
        <f>SUM(C303:C304)</f>
        <v>6.1000000000000005</v>
      </c>
      <c r="D305" s="71">
        <f>C305/0.702804</f>
        <v>8.679518044860304</v>
      </c>
      <c r="E305" s="90">
        <v>8.68</v>
      </c>
      <c r="F305" s="71">
        <f>E305-D305</f>
        <v>0.0004819551396959554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s="44" customFormat="1" ht="15">
      <c r="A306" s="79" t="s">
        <v>158</v>
      </c>
      <c r="B306" s="77" t="s">
        <v>159</v>
      </c>
      <c r="C306" s="70"/>
      <c r="D306" s="71"/>
      <c r="E306" s="90"/>
      <c r="F306" s="71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s="44" customFormat="1" ht="15">
      <c r="A307" s="79"/>
      <c r="B307" s="77" t="s">
        <v>16</v>
      </c>
      <c r="C307" s="70">
        <v>5.57</v>
      </c>
      <c r="D307" s="71">
        <f>C307/0.702804</f>
        <v>7.9253959852249</v>
      </c>
      <c r="E307" s="90">
        <v>7.93</v>
      </c>
      <c r="F307" s="71">
        <f>E307-D307</f>
        <v>0.004604014775099863</v>
      </c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s="44" customFormat="1" ht="15">
      <c r="A308" s="79"/>
      <c r="B308" s="77" t="s">
        <v>127</v>
      </c>
      <c r="C308" s="70">
        <v>0.67</v>
      </c>
      <c r="D308" s="71">
        <f>C308/0.702804</f>
        <v>0.9533241131240006</v>
      </c>
      <c r="E308" s="90">
        <v>0.95</v>
      </c>
      <c r="F308" s="71">
        <f>E308-D308</f>
        <v>-0.003324113124000605</v>
      </c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s="44" customFormat="1" ht="15">
      <c r="A309" s="79"/>
      <c r="B309" s="77" t="s">
        <v>18</v>
      </c>
      <c r="C309" s="70">
        <f>SUM(C307:C308)</f>
        <v>6.24</v>
      </c>
      <c r="D309" s="71">
        <f>C309/0.702804</f>
        <v>8.8787200983489</v>
      </c>
      <c r="E309" s="90">
        <v>8.879999999999999</v>
      </c>
      <c r="F309" s="71">
        <f>E309-D309</f>
        <v>0.0012799016510989247</v>
      </c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s="44" customFormat="1" ht="15">
      <c r="A310" s="79" t="s">
        <v>160</v>
      </c>
      <c r="B310" s="77" t="s">
        <v>161</v>
      </c>
      <c r="C310" s="70"/>
      <c r="D310" s="71"/>
      <c r="E310" s="90"/>
      <c r="F310" s="7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s="44" customFormat="1" ht="15">
      <c r="A311" s="79"/>
      <c r="B311" s="77" t="s">
        <v>16</v>
      </c>
      <c r="C311" s="70">
        <v>6.22</v>
      </c>
      <c r="D311" s="71">
        <f>C311/0.702804</f>
        <v>8.850262662136243</v>
      </c>
      <c r="E311" s="91">
        <v>8.86</v>
      </c>
      <c r="F311" s="71">
        <f>E311-D311</f>
        <v>0.009737337863755968</v>
      </c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s="44" customFormat="1" ht="15">
      <c r="A312" s="79"/>
      <c r="B312" s="77" t="s">
        <v>127</v>
      </c>
      <c r="C312" s="70">
        <v>0.75</v>
      </c>
      <c r="D312" s="71">
        <f>C312/0.702804</f>
        <v>1.0671538579746274</v>
      </c>
      <c r="E312" s="91">
        <v>1.0600000000000005</v>
      </c>
      <c r="F312" s="71">
        <f>E312-D312</f>
        <v>-0.007153857974626865</v>
      </c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s="44" customFormat="1" ht="15">
      <c r="A313" s="79"/>
      <c r="B313" s="77" t="s">
        <v>18</v>
      </c>
      <c r="C313" s="70">
        <f>SUM(C311:C312)</f>
        <v>6.97</v>
      </c>
      <c r="D313" s="71">
        <f>C313/0.702804</f>
        <v>9.91741652011087</v>
      </c>
      <c r="E313" s="90">
        <v>9.92</v>
      </c>
      <c r="F313" s="71">
        <f>E313-D313</f>
        <v>0.0025834798891306576</v>
      </c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s="44" customFormat="1" ht="30">
      <c r="A314" s="79" t="s">
        <v>162</v>
      </c>
      <c r="B314" s="77" t="s">
        <v>163</v>
      </c>
      <c r="C314" s="70"/>
      <c r="D314" s="71"/>
      <c r="E314" s="90"/>
      <c r="F314" s="7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s="44" customFormat="1" ht="15">
      <c r="A315" s="79"/>
      <c r="B315" s="77" t="s">
        <v>16</v>
      </c>
      <c r="C315" s="70">
        <v>4.93</v>
      </c>
      <c r="D315" s="71">
        <f>C315/0.702804</f>
        <v>7.014758026419884</v>
      </c>
      <c r="E315" s="90">
        <v>7.01</v>
      </c>
      <c r="F315" s="71">
        <f>E315-D315</f>
        <v>-0.004758026419883876</v>
      </c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s="44" customFormat="1" ht="15">
      <c r="A316" s="79"/>
      <c r="B316" s="77" t="s">
        <v>127</v>
      </c>
      <c r="C316" s="70">
        <v>0.59</v>
      </c>
      <c r="D316" s="71">
        <f>C316/0.702804</f>
        <v>0.8394943682733735</v>
      </c>
      <c r="E316" s="90">
        <v>0.8399999999999999</v>
      </c>
      <c r="F316" s="71">
        <f>E316-D316</f>
        <v>0.000505631726626321</v>
      </c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s="44" customFormat="1" ht="15">
      <c r="A317" s="78"/>
      <c r="B317" s="77" t="s">
        <v>18</v>
      </c>
      <c r="C317" s="70">
        <f>SUM(C315:C316)</f>
        <v>5.52</v>
      </c>
      <c r="D317" s="71">
        <f>C317/0.702804</f>
        <v>7.8542523946932565</v>
      </c>
      <c r="E317" s="90">
        <v>7.85</v>
      </c>
      <c r="F317" s="71">
        <f>E317-D317</f>
        <v>-0.004252394693256889</v>
      </c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s="44" customFormat="1" ht="30">
      <c r="A318" s="79" t="s">
        <v>164</v>
      </c>
      <c r="B318" s="77" t="s">
        <v>165</v>
      </c>
      <c r="C318" s="70"/>
      <c r="D318" s="71"/>
      <c r="E318" s="90"/>
      <c r="F318" s="7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s="44" customFormat="1" ht="15">
      <c r="A319" s="78"/>
      <c r="B319" s="77" t="s">
        <v>16</v>
      </c>
      <c r="C319" s="70">
        <v>5.13</v>
      </c>
      <c r="D319" s="71">
        <f>C319/0.702804</f>
        <v>7.299332388546451</v>
      </c>
      <c r="E319" s="90">
        <v>7.3</v>
      </c>
      <c r="F319" s="71">
        <f>E319-D319</f>
        <v>0.0006676114535490996</v>
      </c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s="44" customFormat="1" ht="15">
      <c r="A320" s="78"/>
      <c r="B320" s="77" t="s">
        <v>127</v>
      </c>
      <c r="C320" s="70">
        <v>0.62</v>
      </c>
      <c r="D320" s="71">
        <f>C320/0.702804</f>
        <v>0.8821805225923586</v>
      </c>
      <c r="E320" s="90">
        <v>0.8799999999999999</v>
      </c>
      <c r="F320" s="71">
        <f>E320-D320</f>
        <v>-0.00218052259235868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s="44" customFormat="1" ht="15">
      <c r="A321" s="78"/>
      <c r="B321" s="77" t="s">
        <v>18</v>
      </c>
      <c r="C321" s="70">
        <f>SUM(C319:C320)</f>
        <v>5.75</v>
      </c>
      <c r="D321" s="71">
        <f>C321/0.702804</f>
        <v>8.18151291113881</v>
      </c>
      <c r="E321" s="90">
        <v>8.18</v>
      </c>
      <c r="F321" s="71">
        <f>E321-D321</f>
        <v>-0.0015129111388105798</v>
      </c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s="44" customFormat="1" ht="15">
      <c r="A322" s="79" t="s">
        <v>166</v>
      </c>
      <c r="B322" s="77" t="s">
        <v>138</v>
      </c>
      <c r="C322" s="70"/>
      <c r="D322" s="71"/>
      <c r="E322" s="90"/>
      <c r="F322" s="71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s="44" customFormat="1" ht="15">
      <c r="A323" s="78"/>
      <c r="B323" s="77" t="s">
        <v>16</v>
      </c>
      <c r="C323" s="70">
        <v>5.2</v>
      </c>
      <c r="D323" s="71">
        <f>C323/0.702804</f>
        <v>7.39893341529075</v>
      </c>
      <c r="E323" s="90">
        <v>7.39</v>
      </c>
      <c r="F323" s="71">
        <f>E323-D323</f>
        <v>-0.00893341529075009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s="44" customFormat="1" ht="15">
      <c r="A324" s="78"/>
      <c r="B324" s="77" t="s">
        <v>127</v>
      </c>
      <c r="C324" s="70">
        <v>0.62</v>
      </c>
      <c r="D324" s="71">
        <f>C324/0.702804</f>
        <v>0.8821805225923586</v>
      </c>
      <c r="E324" s="91">
        <v>0.8899999999999997</v>
      </c>
      <c r="F324" s="71">
        <f>E324-D324</f>
        <v>0.007819477407641107</v>
      </c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s="44" customFormat="1" ht="15">
      <c r="A325" s="78"/>
      <c r="B325" s="77" t="s">
        <v>18</v>
      </c>
      <c r="C325" s="70">
        <f>SUM(C323:C324)</f>
        <v>5.82</v>
      </c>
      <c r="D325" s="71">
        <f>C325/0.702804</f>
        <v>8.28111393788311</v>
      </c>
      <c r="E325" s="90">
        <v>8.28</v>
      </c>
      <c r="F325" s="71">
        <f>E325-D325</f>
        <v>-0.0011139378831099833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s="44" customFormat="1" ht="15">
      <c r="A326" s="79" t="s">
        <v>167</v>
      </c>
      <c r="B326" s="77" t="s">
        <v>168</v>
      </c>
      <c r="C326" s="70"/>
      <c r="D326" s="71"/>
      <c r="E326" s="90"/>
      <c r="F326" s="71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s="44" customFormat="1" ht="15">
      <c r="A327" s="78"/>
      <c r="B327" s="77" t="s">
        <v>16</v>
      </c>
      <c r="C327" s="70">
        <v>7.6</v>
      </c>
      <c r="D327" s="71">
        <f>C327/0.702804</f>
        <v>10.813825760809557</v>
      </c>
      <c r="E327" s="90">
        <v>10.81</v>
      </c>
      <c r="F327" s="71">
        <f>E327-D327</f>
        <v>-0.0038257608095566553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s="44" customFormat="1" ht="15">
      <c r="A328" s="78"/>
      <c r="B328" s="77" t="s">
        <v>127</v>
      </c>
      <c r="C328" s="70">
        <v>0.91</v>
      </c>
      <c r="D328" s="71">
        <f>C328/0.702804</f>
        <v>1.2948133476758812</v>
      </c>
      <c r="E328" s="91">
        <v>1.299999999999999</v>
      </c>
      <c r="F328" s="71">
        <f>E328-D328</f>
        <v>0.0051866523241177465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s="44" customFormat="1" ht="15">
      <c r="A329" s="78"/>
      <c r="B329" s="77" t="s">
        <v>18</v>
      </c>
      <c r="C329" s="70">
        <f>SUM(C327:C328)</f>
        <v>8.51</v>
      </c>
      <c r="D329" s="71">
        <f>C329/0.702804</f>
        <v>12.108639108485438</v>
      </c>
      <c r="E329" s="90">
        <v>12.110000000000001</v>
      </c>
      <c r="F329" s="71">
        <f>E329-D329</f>
        <v>0.0013608915145635336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s="45" customFormat="1" ht="15">
      <c r="A330" s="79" t="s">
        <v>169</v>
      </c>
      <c r="B330" s="77" t="s">
        <v>170</v>
      </c>
      <c r="C330" s="70"/>
      <c r="D330" s="71"/>
      <c r="E330" s="90"/>
      <c r="F330" s="71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s="45" customFormat="1" ht="15">
      <c r="A331" s="79"/>
      <c r="B331" s="77" t="s">
        <v>16</v>
      </c>
      <c r="C331" s="70">
        <v>5.47</v>
      </c>
      <c r="D331" s="71">
        <f>C331/0.702804</f>
        <v>7.783108804161615</v>
      </c>
      <c r="E331" s="91">
        <v>7.79</v>
      </c>
      <c r="F331" s="71">
        <f>E331-D331</f>
        <v>0.006891195838385045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s="45" customFormat="1" ht="15">
      <c r="A332" s="79"/>
      <c r="B332" s="77" t="s">
        <v>127</v>
      </c>
      <c r="C332" s="70">
        <v>0.66</v>
      </c>
      <c r="D332" s="71">
        <f>C332/0.702804</f>
        <v>0.9390953950176721</v>
      </c>
      <c r="E332" s="91">
        <v>0.93</v>
      </c>
      <c r="F332" s="71">
        <f>E332-D332</f>
        <v>-0.009095395017672092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s="45" customFormat="1" ht="15">
      <c r="A333" s="79"/>
      <c r="B333" s="77" t="s">
        <v>18</v>
      </c>
      <c r="C333" s="70">
        <f>SUM(C331:C332)</f>
        <v>6.13</v>
      </c>
      <c r="D333" s="71">
        <f>C333/0.702804</f>
        <v>8.722204199179288</v>
      </c>
      <c r="E333" s="90">
        <v>8.72</v>
      </c>
      <c r="F333" s="71">
        <f>E333-D333</f>
        <v>-0.0022041991792871585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s="45" customFormat="1" ht="15">
      <c r="A334" s="79" t="s">
        <v>171</v>
      </c>
      <c r="B334" s="77" t="s">
        <v>172</v>
      </c>
      <c r="C334" s="70"/>
      <c r="D334" s="71"/>
      <c r="E334" s="90"/>
      <c r="F334" s="7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s="45" customFormat="1" ht="15">
      <c r="A335" s="79"/>
      <c r="B335" s="77" t="s">
        <v>16</v>
      </c>
      <c r="C335" s="70">
        <v>5.59</v>
      </c>
      <c r="D335" s="71">
        <f>C335/0.702804</f>
        <v>7.953853421437556</v>
      </c>
      <c r="E335" s="91">
        <v>7.96</v>
      </c>
      <c r="F335" s="71">
        <f>E335-D335</f>
        <v>0.0061465785624443825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s="45" customFormat="1" ht="15">
      <c r="A336" s="79"/>
      <c r="B336" s="77" t="s">
        <v>127</v>
      </c>
      <c r="C336" s="70">
        <v>0.67</v>
      </c>
      <c r="D336" s="71">
        <f>C336/0.702804</f>
        <v>0.9533241131240006</v>
      </c>
      <c r="E336" s="90">
        <v>0.9500000000000002</v>
      </c>
      <c r="F336" s="71">
        <f>E336-D336</f>
        <v>-0.003324113124000383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s="45" customFormat="1" ht="15">
      <c r="A337" s="78"/>
      <c r="B337" s="77" t="s">
        <v>18</v>
      </c>
      <c r="C337" s="70">
        <f>SUM(C335:C336)</f>
        <v>6.26</v>
      </c>
      <c r="D337" s="71">
        <f>C337/0.702804</f>
        <v>8.907177534561557</v>
      </c>
      <c r="E337" s="90">
        <v>8.91</v>
      </c>
      <c r="F337" s="71">
        <f>E337-D337</f>
        <v>0.0028224654384434444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s="45" customFormat="1" ht="15">
      <c r="A338" s="79" t="s">
        <v>173</v>
      </c>
      <c r="B338" s="77" t="s">
        <v>174</v>
      </c>
      <c r="C338" s="70"/>
      <c r="D338" s="71"/>
      <c r="E338" s="90"/>
      <c r="F338" s="71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s="45" customFormat="1" ht="15">
      <c r="A339" s="78"/>
      <c r="B339" s="77" t="s">
        <v>16</v>
      </c>
      <c r="C339" s="70">
        <v>6.22</v>
      </c>
      <c r="D339" s="71">
        <f>C339/0.702804</f>
        <v>8.850262662136243</v>
      </c>
      <c r="E339" s="91">
        <v>8.86</v>
      </c>
      <c r="F339" s="71">
        <f>E339-D339</f>
        <v>0.009737337863755968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s="45" customFormat="1" ht="15">
      <c r="A340" s="78"/>
      <c r="B340" s="77" t="s">
        <v>127</v>
      </c>
      <c r="C340" s="70">
        <v>0.75</v>
      </c>
      <c r="D340" s="71">
        <f>C340/0.702804</f>
        <v>1.0671538579746274</v>
      </c>
      <c r="E340" s="91">
        <v>1.0600000000000005</v>
      </c>
      <c r="F340" s="71">
        <f>E340-D340</f>
        <v>-0.007153857974626865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s="45" customFormat="1" ht="15">
      <c r="A341" s="78"/>
      <c r="B341" s="77" t="s">
        <v>18</v>
      </c>
      <c r="C341" s="70">
        <f>SUM(C339:C340)</f>
        <v>6.97</v>
      </c>
      <c r="D341" s="71">
        <f>C341/0.702804</f>
        <v>9.91741652011087</v>
      </c>
      <c r="E341" s="90">
        <v>9.92</v>
      </c>
      <c r="F341" s="71">
        <f>E341-D341</f>
        <v>0.0025834798891306576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s="45" customFormat="1" ht="15">
      <c r="A342" s="79" t="s">
        <v>175</v>
      </c>
      <c r="B342" s="77" t="s">
        <v>176</v>
      </c>
      <c r="C342" s="70"/>
      <c r="D342" s="71"/>
      <c r="E342" s="90"/>
      <c r="F342" s="71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s="45" customFormat="1" ht="15">
      <c r="A343" s="78"/>
      <c r="B343" s="77" t="s">
        <v>16</v>
      </c>
      <c r="C343" s="70">
        <v>5.07</v>
      </c>
      <c r="D343" s="71">
        <f>C343/0.702804</f>
        <v>7.213960079908482</v>
      </c>
      <c r="E343" s="90">
        <v>7.21</v>
      </c>
      <c r="F343" s="71">
        <f>E343-D343</f>
        <v>-0.003960079908481795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s="45" customFormat="1" ht="15">
      <c r="A344" s="78"/>
      <c r="B344" s="77" t="s">
        <v>127</v>
      </c>
      <c r="C344" s="70">
        <v>0.61</v>
      </c>
      <c r="D344" s="71">
        <f>C344/0.702804</f>
        <v>0.8679518044860303</v>
      </c>
      <c r="E344" s="90">
        <v>0.8700000000000001</v>
      </c>
      <c r="F344" s="71">
        <f>E344-D344</f>
        <v>0.0020481955139698416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s="45" customFormat="1" ht="15">
      <c r="A345" s="78"/>
      <c r="B345" s="77" t="s">
        <v>18</v>
      </c>
      <c r="C345" s="70">
        <f>SUM(C343:C344)</f>
        <v>5.680000000000001</v>
      </c>
      <c r="D345" s="71">
        <f>C345/0.702804</f>
        <v>8.081911884394513</v>
      </c>
      <c r="E345" s="90">
        <v>8.08</v>
      </c>
      <c r="F345" s="71">
        <f>E345-D345</f>
        <v>-0.0019118843945129527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s="45" customFormat="1" ht="15">
      <c r="A346" s="79" t="s">
        <v>177</v>
      </c>
      <c r="B346" s="77" t="s">
        <v>178</v>
      </c>
      <c r="C346" s="70"/>
      <c r="D346" s="71"/>
      <c r="E346" s="90"/>
      <c r="F346" s="71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s="45" customFormat="1" ht="15">
      <c r="A347" s="78"/>
      <c r="B347" s="77" t="s">
        <v>16</v>
      </c>
      <c r="C347" s="70">
        <v>7.64</v>
      </c>
      <c r="D347" s="71">
        <f>C347/0.702804</f>
        <v>10.87074063323487</v>
      </c>
      <c r="E347" s="91">
        <v>10.88</v>
      </c>
      <c r="F347" s="71">
        <f>E347-D347</f>
        <v>0.009259366765130395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s="45" customFormat="1" ht="15">
      <c r="A348" s="78"/>
      <c r="B348" s="77" t="s">
        <v>127</v>
      </c>
      <c r="C348" s="70">
        <v>0.92</v>
      </c>
      <c r="D348" s="71">
        <f>C348/0.702804</f>
        <v>1.3090420657822097</v>
      </c>
      <c r="E348" s="91">
        <v>1.299999999999999</v>
      </c>
      <c r="F348" s="71">
        <f>E348-D348</f>
        <v>-0.009042065782210784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s="45" customFormat="1" ht="15">
      <c r="A349" s="78"/>
      <c r="B349" s="77" t="s">
        <v>18</v>
      </c>
      <c r="C349" s="70">
        <f>SUM(C347:C348)</f>
        <v>8.56</v>
      </c>
      <c r="D349" s="71">
        <f>C349/0.702804</f>
        <v>12.179782699017082</v>
      </c>
      <c r="E349" s="90">
        <v>12.180000000000001</v>
      </c>
      <c r="F349" s="71">
        <f>E349-D349</f>
        <v>0.00021730098291961042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s="45" customFormat="1" ht="42.75">
      <c r="A350" s="81" t="s">
        <v>10</v>
      </c>
      <c r="B350" s="82" t="s">
        <v>179</v>
      </c>
      <c r="C350" s="83"/>
      <c r="D350" s="84"/>
      <c r="E350" s="84"/>
      <c r="F350" s="84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s="45" customFormat="1" ht="30">
      <c r="A351" s="85" t="s">
        <v>31</v>
      </c>
      <c r="B351" s="77" t="s">
        <v>180</v>
      </c>
      <c r="C351" s="86"/>
      <c r="D351" s="71"/>
      <c r="E351" s="75"/>
      <c r="F351" s="71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s="45" customFormat="1" ht="15">
      <c r="A352" s="85"/>
      <c r="B352" s="77" t="s">
        <v>16</v>
      </c>
      <c r="C352" s="83">
        <v>29.05</v>
      </c>
      <c r="D352" s="71">
        <f>C352/0.702804</f>
        <v>41.3344260988839</v>
      </c>
      <c r="E352" s="75">
        <v>41.33</v>
      </c>
      <c r="F352" s="71">
        <f>E352-D352</f>
        <v>-0.004426098883904217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s="45" customFormat="1" ht="15">
      <c r="A353" s="85"/>
      <c r="B353" s="77" t="s">
        <v>181</v>
      </c>
      <c r="C353" s="83">
        <v>0</v>
      </c>
      <c r="D353" s="71">
        <f>C353/0.702804</f>
        <v>0</v>
      </c>
      <c r="E353" s="75">
        <v>0</v>
      </c>
      <c r="F353" s="71">
        <f>E353-D353</f>
        <v>0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s="45" customFormat="1" ht="15">
      <c r="A354" s="85"/>
      <c r="B354" s="77" t="s">
        <v>18</v>
      </c>
      <c r="C354" s="83">
        <f>SUM(C352:C353)</f>
        <v>29.05</v>
      </c>
      <c r="D354" s="87">
        <f>SUM(D352:D353)</f>
        <v>41.3344260988839</v>
      </c>
      <c r="E354" s="75">
        <v>41.33</v>
      </c>
      <c r="F354" s="71">
        <f>E354-D354</f>
        <v>-0.004426098883904217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s="45" customFormat="1" ht="30">
      <c r="A355" s="85" t="s">
        <v>33</v>
      </c>
      <c r="B355" s="77" t="s">
        <v>182</v>
      </c>
      <c r="C355" s="88"/>
      <c r="D355" s="87"/>
      <c r="E355" s="75"/>
      <c r="F355" s="71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s="45" customFormat="1" ht="15">
      <c r="A356" s="85"/>
      <c r="B356" s="77" t="s">
        <v>16</v>
      </c>
      <c r="C356" s="83">
        <v>3.49</v>
      </c>
      <c r="D356" s="71">
        <f>C356/0.702804</f>
        <v>4.9658226191086</v>
      </c>
      <c r="E356" s="75">
        <v>4.97</v>
      </c>
      <c r="F356" s="71">
        <f>E356-D356</f>
        <v>0.004177380891399629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s="45" customFormat="1" ht="15">
      <c r="A357" s="85"/>
      <c r="B357" s="77" t="s">
        <v>181</v>
      </c>
      <c r="C357" s="83">
        <v>0</v>
      </c>
      <c r="D357" s="71">
        <f>C357/0.702804</f>
        <v>0</v>
      </c>
      <c r="E357" s="75">
        <v>0</v>
      </c>
      <c r="F357" s="71">
        <f>E357-D357</f>
        <v>0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s="45" customFormat="1" ht="15">
      <c r="A358" s="85"/>
      <c r="B358" s="77" t="s">
        <v>18</v>
      </c>
      <c r="C358" s="83">
        <f>SUM(C356:C357)</f>
        <v>3.49</v>
      </c>
      <c r="D358" s="87">
        <f>SUM(D356:D357)</f>
        <v>4.9658226191086</v>
      </c>
      <c r="E358" s="75">
        <v>4.97</v>
      </c>
      <c r="F358" s="71">
        <f>E358-D358</f>
        <v>0.004177380891399629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s="45" customFormat="1" ht="15">
      <c r="A359" s="85" t="s">
        <v>35</v>
      </c>
      <c r="B359" s="77" t="s">
        <v>183</v>
      </c>
      <c r="C359" s="83"/>
      <c r="D359" s="87"/>
      <c r="E359" s="75"/>
      <c r="F359" s="71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s="45" customFormat="1" ht="15">
      <c r="A360" s="85"/>
      <c r="B360" s="77" t="s">
        <v>16</v>
      </c>
      <c r="C360" s="83">
        <v>32.13</v>
      </c>
      <c r="D360" s="71">
        <f>C360/0.702804</f>
        <v>45.71687127563304</v>
      </c>
      <c r="E360" s="75">
        <v>45.72</v>
      </c>
      <c r="F360" s="71">
        <f>E360-D360</f>
        <v>0.0031287243669595455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s="45" customFormat="1" ht="15">
      <c r="A361" s="85"/>
      <c r="B361" s="77" t="s">
        <v>181</v>
      </c>
      <c r="C361" s="83">
        <v>0</v>
      </c>
      <c r="D361" s="71">
        <f>C361/0.702804</f>
        <v>0</v>
      </c>
      <c r="E361" s="75">
        <v>0</v>
      </c>
      <c r="F361" s="71">
        <f>E361-D361</f>
        <v>0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s="45" customFormat="1" ht="15">
      <c r="A362" s="85"/>
      <c r="B362" s="77" t="s">
        <v>18</v>
      </c>
      <c r="C362" s="83">
        <f>SUM(C360:C361)</f>
        <v>32.13</v>
      </c>
      <c r="D362" s="87">
        <f>SUM(D360:D361)</f>
        <v>45.71687127563304</v>
      </c>
      <c r="E362" s="75">
        <v>45.72</v>
      </c>
      <c r="F362" s="71">
        <f>E362-D362</f>
        <v>0.0031287243669595455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s="45" customFormat="1" ht="30">
      <c r="A363" s="85" t="s">
        <v>37</v>
      </c>
      <c r="B363" s="77" t="s">
        <v>184</v>
      </c>
      <c r="C363" s="83"/>
      <c r="D363" s="87"/>
      <c r="E363" s="75"/>
      <c r="F363" s="71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s="45" customFormat="1" ht="15">
      <c r="A364" s="85"/>
      <c r="B364" s="77" t="s">
        <v>16</v>
      </c>
      <c r="C364" s="83">
        <v>3.85</v>
      </c>
      <c r="D364" s="71">
        <f>C364/0.702804</f>
        <v>5.478056470936421</v>
      </c>
      <c r="E364" s="75">
        <v>5.48</v>
      </c>
      <c r="F364" s="71">
        <f>E364-D364</f>
        <v>0.001943529063579419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s="45" customFormat="1" ht="15">
      <c r="A365" s="85"/>
      <c r="B365" s="77" t="s">
        <v>181</v>
      </c>
      <c r="C365" s="83">
        <v>0</v>
      </c>
      <c r="D365" s="71">
        <f>C365/0.702804</f>
        <v>0</v>
      </c>
      <c r="E365" s="75">
        <v>0</v>
      </c>
      <c r="F365" s="71">
        <f>E365-D365</f>
        <v>0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s="45" customFormat="1" ht="15">
      <c r="A366" s="85"/>
      <c r="B366" s="77" t="s">
        <v>18</v>
      </c>
      <c r="C366" s="83">
        <f>SUM(C364:C365)</f>
        <v>3.85</v>
      </c>
      <c r="D366" s="87">
        <f>SUM(D364:D365)</f>
        <v>5.478056470936421</v>
      </c>
      <c r="E366" s="75">
        <v>5.48</v>
      </c>
      <c r="F366" s="71">
        <f>E366-D366</f>
        <v>0.001943529063579419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s="45" customFormat="1" ht="30">
      <c r="A367" s="85" t="s">
        <v>185</v>
      </c>
      <c r="B367" s="89" t="s">
        <v>186</v>
      </c>
      <c r="C367" s="83"/>
      <c r="D367" s="71"/>
      <c r="E367" s="75"/>
      <c r="F367" s="71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s="45" customFormat="1" ht="15">
      <c r="A368" s="85"/>
      <c r="B368" s="77" t="s">
        <v>16</v>
      </c>
      <c r="C368" s="83">
        <v>28.72</v>
      </c>
      <c r="D368" s="71">
        <f>C368/0.702804</f>
        <v>40.864878401375066</v>
      </c>
      <c r="E368" s="75">
        <v>40.86</v>
      </c>
      <c r="F368" s="71">
        <f>E368-D368</f>
        <v>-0.0048784013750662325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s="45" customFormat="1" ht="15">
      <c r="A369" s="85"/>
      <c r="B369" s="77" t="s">
        <v>181</v>
      </c>
      <c r="C369" s="83">
        <f>ROUND(C368*0,2)</f>
        <v>0</v>
      </c>
      <c r="D369" s="71">
        <f>C369/0.702804</f>
        <v>0</v>
      </c>
      <c r="E369" s="75">
        <v>0</v>
      </c>
      <c r="F369" s="71">
        <f>E369-D369</f>
        <v>0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s="45" customFormat="1" ht="15">
      <c r="A370" s="85"/>
      <c r="B370" s="77" t="s">
        <v>18</v>
      </c>
      <c r="C370" s="83">
        <f>SUM(C368:C369)</f>
        <v>28.72</v>
      </c>
      <c r="D370" s="87">
        <f>SUM(D368:D369)</f>
        <v>40.864878401375066</v>
      </c>
      <c r="E370" s="75">
        <v>40.86</v>
      </c>
      <c r="F370" s="71">
        <f>E370-D370</f>
        <v>-0.0048784013750662325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s="45" customFormat="1" ht="30">
      <c r="A371" s="85" t="s">
        <v>187</v>
      </c>
      <c r="B371" s="89" t="s">
        <v>188</v>
      </c>
      <c r="C371" s="83"/>
      <c r="D371" s="71"/>
      <c r="E371" s="75"/>
      <c r="F371" s="71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s="45" customFormat="1" ht="15">
      <c r="A372" s="85"/>
      <c r="B372" s="77" t="s">
        <v>16</v>
      </c>
      <c r="C372" s="83">
        <v>3.44</v>
      </c>
      <c r="D372" s="71">
        <f>C372/0.702804</f>
        <v>4.894679028576958</v>
      </c>
      <c r="E372" s="75">
        <v>4.89</v>
      </c>
      <c r="F372" s="71">
        <f>E372-D372</f>
        <v>-0.004679028576958011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s="45" customFormat="1" ht="15">
      <c r="A373" s="85"/>
      <c r="B373" s="77" t="s">
        <v>181</v>
      </c>
      <c r="C373" s="83">
        <f>ROUND(C372*0,2)</f>
        <v>0</v>
      </c>
      <c r="D373" s="71">
        <f>C373/0.702804</f>
        <v>0</v>
      </c>
      <c r="E373" s="75">
        <v>0</v>
      </c>
      <c r="F373" s="71">
        <f>E373-D373</f>
        <v>0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s="45" customFormat="1" ht="15">
      <c r="A374" s="85"/>
      <c r="B374" s="77" t="s">
        <v>18</v>
      </c>
      <c r="C374" s="83">
        <f>SUM(C372:C373)</f>
        <v>3.44</v>
      </c>
      <c r="D374" s="87">
        <f>SUM(D372:D373)</f>
        <v>4.894679028576958</v>
      </c>
      <c r="E374" s="75">
        <v>4.89</v>
      </c>
      <c r="F374" s="71">
        <f>E374-D374</f>
        <v>-0.004679028576958011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s="45" customFormat="1" ht="15">
      <c r="A375" s="85" t="s">
        <v>189</v>
      </c>
      <c r="B375" s="89" t="s">
        <v>190</v>
      </c>
      <c r="C375" s="83"/>
      <c r="D375" s="84"/>
      <c r="E375" s="84"/>
      <c r="F375" s="84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s="45" customFormat="1" ht="15">
      <c r="A376" s="85"/>
      <c r="B376" s="77" t="s">
        <v>16</v>
      </c>
      <c r="C376" s="83">
        <v>31.8</v>
      </c>
      <c r="D376" s="71">
        <f>C376/0.702804</f>
        <v>45.2473235781242</v>
      </c>
      <c r="E376" s="75">
        <v>45.25</v>
      </c>
      <c r="F376" s="71">
        <f>E376-D376</f>
        <v>0.00267642187579753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s="45" customFormat="1" ht="15">
      <c r="A377" s="85"/>
      <c r="B377" s="77" t="s">
        <v>181</v>
      </c>
      <c r="C377" s="83">
        <f>ROUND(C376*0,2)</f>
        <v>0</v>
      </c>
      <c r="D377" s="71">
        <f>C377/0.702804</f>
        <v>0</v>
      </c>
      <c r="E377" s="75">
        <v>0</v>
      </c>
      <c r="F377" s="71">
        <f>E377-D377</f>
        <v>0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s="45" customFormat="1" ht="15">
      <c r="A378" s="85"/>
      <c r="B378" s="77" t="s">
        <v>18</v>
      </c>
      <c r="C378" s="83">
        <f>SUM(C376:C377)</f>
        <v>31.8</v>
      </c>
      <c r="D378" s="87">
        <f>SUM(D376:D377)</f>
        <v>45.2473235781242</v>
      </c>
      <c r="E378" s="75">
        <v>45.25</v>
      </c>
      <c r="F378" s="71">
        <f>E378-D378</f>
        <v>0.00267642187579753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s="45" customFormat="1" ht="30">
      <c r="A379" s="85" t="s">
        <v>191</v>
      </c>
      <c r="B379" s="89" t="s">
        <v>192</v>
      </c>
      <c r="C379" s="83"/>
      <c r="D379" s="84"/>
      <c r="E379" s="84"/>
      <c r="F379" s="84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s="45" customFormat="1" ht="15">
      <c r="A380" s="85"/>
      <c r="B380" s="77" t="s">
        <v>16</v>
      </c>
      <c r="C380" s="83">
        <v>3.82</v>
      </c>
      <c r="D380" s="71">
        <f>C380/0.702804</f>
        <v>5.435370316617435</v>
      </c>
      <c r="E380" s="75">
        <v>5.44</v>
      </c>
      <c r="F380" s="71">
        <f>E380-D380</f>
        <v>0.004629683382565197</v>
      </c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s="45" customFormat="1" ht="15">
      <c r="A381" s="85"/>
      <c r="B381" s="77" t="s">
        <v>181</v>
      </c>
      <c r="C381" s="83">
        <f>ROUND(C380*0,2)</f>
        <v>0</v>
      </c>
      <c r="D381" s="71">
        <f>C381/0.702804</f>
        <v>0</v>
      </c>
      <c r="E381" s="75">
        <v>0</v>
      </c>
      <c r="F381" s="71">
        <f>E381-D381</f>
        <v>0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s="45" customFormat="1" ht="15">
      <c r="A382" s="85"/>
      <c r="B382" s="77" t="s">
        <v>18</v>
      </c>
      <c r="C382" s="83">
        <f>SUM(C380:C381)</f>
        <v>3.82</v>
      </c>
      <c r="D382" s="87">
        <f>SUM(D380:D381)</f>
        <v>5.435370316617435</v>
      </c>
      <c r="E382" s="75">
        <v>5.44</v>
      </c>
      <c r="F382" s="71">
        <f>E382-D382</f>
        <v>0.004629683382565197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s="45" customFormat="1" ht="30">
      <c r="A383" s="85" t="s">
        <v>193</v>
      </c>
      <c r="B383" s="89" t="s">
        <v>194</v>
      </c>
      <c r="C383" s="83"/>
      <c r="D383" s="84"/>
      <c r="E383" s="84"/>
      <c r="F383" s="84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s="45" customFormat="1" ht="15">
      <c r="A384" s="85"/>
      <c r="B384" s="77" t="s">
        <v>16</v>
      </c>
      <c r="C384" s="83">
        <v>28.56</v>
      </c>
      <c r="D384" s="71">
        <f>C384/0.702804</f>
        <v>40.637218911673806</v>
      </c>
      <c r="E384" s="75">
        <v>40.64</v>
      </c>
      <c r="F384" s="71">
        <f>E384-D384</f>
        <v>0.002781088326194947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s="45" customFormat="1" ht="15">
      <c r="A385" s="85"/>
      <c r="B385" s="77" t="s">
        <v>181</v>
      </c>
      <c r="C385" s="83">
        <f>ROUND(C384*0,2)</f>
        <v>0</v>
      </c>
      <c r="D385" s="71">
        <f>C385/0.702804</f>
        <v>0</v>
      </c>
      <c r="E385" s="75">
        <v>0</v>
      </c>
      <c r="F385" s="71">
        <f>E385-D385</f>
        <v>0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s="45" customFormat="1" ht="15">
      <c r="A386" s="85"/>
      <c r="B386" s="77" t="s">
        <v>18</v>
      </c>
      <c r="C386" s="83">
        <f>SUM(C384:C385)</f>
        <v>28.56</v>
      </c>
      <c r="D386" s="87">
        <f>SUM(D384:D385)</f>
        <v>40.637218911673806</v>
      </c>
      <c r="E386" s="75">
        <v>40.64</v>
      </c>
      <c r="F386" s="71">
        <f>E386-D386</f>
        <v>0.002781088326194947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s="45" customFormat="1" ht="30">
      <c r="A387" s="85" t="s">
        <v>195</v>
      </c>
      <c r="B387" s="89" t="s">
        <v>196</v>
      </c>
      <c r="C387" s="83"/>
      <c r="D387" s="84"/>
      <c r="E387" s="84"/>
      <c r="F387" s="84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s="45" customFormat="1" ht="15">
      <c r="A388" s="85"/>
      <c r="B388" s="77" t="s">
        <v>16</v>
      </c>
      <c r="C388" s="83">
        <v>3.43</v>
      </c>
      <c r="D388" s="71">
        <f>C388/0.702804</f>
        <v>4.880450310470629</v>
      </c>
      <c r="E388" s="75">
        <v>4.88</v>
      </c>
      <c r="F388" s="71">
        <f>E388-D388</f>
        <v>-0.00045031047062948915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s="45" customFormat="1" ht="15">
      <c r="A389" s="85"/>
      <c r="B389" s="77" t="s">
        <v>181</v>
      </c>
      <c r="C389" s="83">
        <f>ROUND(C388*0,2)</f>
        <v>0</v>
      </c>
      <c r="D389" s="71">
        <f>C389/0.702804</f>
        <v>0</v>
      </c>
      <c r="E389" s="75">
        <v>0</v>
      </c>
      <c r="F389" s="71">
        <f>E389-D389</f>
        <v>0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s="45" customFormat="1" ht="15">
      <c r="A390" s="85"/>
      <c r="B390" s="77" t="s">
        <v>18</v>
      </c>
      <c r="C390" s="83">
        <f>SUM(C388:C389)</f>
        <v>3.43</v>
      </c>
      <c r="D390" s="87">
        <f>SUM(D388:D389)</f>
        <v>4.880450310470629</v>
      </c>
      <c r="E390" s="75">
        <v>4.88</v>
      </c>
      <c r="F390" s="71">
        <f>E390-D390</f>
        <v>-0.00045031047062948915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s="45" customFormat="1" ht="15">
      <c r="A391" s="85" t="s">
        <v>197</v>
      </c>
      <c r="B391" s="89" t="s">
        <v>198</v>
      </c>
      <c r="C391" s="83"/>
      <c r="D391" s="84"/>
      <c r="E391" s="84"/>
      <c r="F391" s="84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s="45" customFormat="1" ht="15">
      <c r="A392" s="85"/>
      <c r="B392" s="77" t="s">
        <v>16</v>
      </c>
      <c r="C392" s="83">
        <v>31.48</v>
      </c>
      <c r="D392" s="71">
        <f>C392/0.702804</f>
        <v>44.7920045987217</v>
      </c>
      <c r="E392" s="75">
        <v>44.79</v>
      </c>
      <c r="F392" s="71">
        <f>E392-D392</f>
        <v>-0.002004598721697448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s="45" customFormat="1" ht="15">
      <c r="A393" s="85"/>
      <c r="B393" s="77" t="s">
        <v>181</v>
      </c>
      <c r="C393" s="83">
        <f>ROUND(C392*0,2)</f>
        <v>0</v>
      </c>
      <c r="D393" s="71">
        <f>C393/0.702804</f>
        <v>0</v>
      </c>
      <c r="E393" s="75">
        <v>0</v>
      </c>
      <c r="F393" s="71">
        <f>E393-D393</f>
        <v>0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s="45" customFormat="1" ht="15">
      <c r="A394" s="85"/>
      <c r="B394" s="77" t="s">
        <v>18</v>
      </c>
      <c r="C394" s="83">
        <f>SUM(C392:C393)</f>
        <v>31.48</v>
      </c>
      <c r="D394" s="87">
        <f>SUM(D392:D393)</f>
        <v>44.7920045987217</v>
      </c>
      <c r="E394" s="75">
        <v>44.79</v>
      </c>
      <c r="F394" s="71">
        <f>E394-D394</f>
        <v>-0.002004598721697448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s="45" customFormat="1" ht="30">
      <c r="A395" s="85" t="s">
        <v>199</v>
      </c>
      <c r="B395" s="89" t="s">
        <v>200</v>
      </c>
      <c r="C395" s="83"/>
      <c r="D395" s="84"/>
      <c r="E395" s="84"/>
      <c r="F395" s="84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s="45" customFormat="1" ht="15">
      <c r="A396" s="85"/>
      <c r="B396" s="77" t="s">
        <v>16</v>
      </c>
      <c r="C396" s="83">
        <v>3.78</v>
      </c>
      <c r="D396" s="71">
        <f>C396/0.702804</f>
        <v>5.378455444192122</v>
      </c>
      <c r="E396" s="75">
        <v>5.38</v>
      </c>
      <c r="F396" s="71">
        <f>E396-D396</f>
        <v>0.0015445558078779342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s="45" customFormat="1" ht="15">
      <c r="A397" s="85"/>
      <c r="B397" s="77" t="s">
        <v>181</v>
      </c>
      <c r="C397" s="83">
        <f>ROUND(C396*0,2)</f>
        <v>0</v>
      </c>
      <c r="D397" s="71">
        <f>C397/0.702804</f>
        <v>0</v>
      </c>
      <c r="E397" s="75">
        <v>0</v>
      </c>
      <c r="F397" s="71">
        <f>E397-D397</f>
        <v>0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s="45" customFormat="1" ht="15">
      <c r="A398" s="85"/>
      <c r="B398" s="77" t="s">
        <v>18</v>
      </c>
      <c r="C398" s="83">
        <f>SUM(C396:C397)</f>
        <v>3.78</v>
      </c>
      <c r="D398" s="87">
        <f>SUM(D396:D397)</f>
        <v>5.378455444192122</v>
      </c>
      <c r="E398" s="75">
        <v>5.38</v>
      </c>
      <c r="F398" s="71">
        <f>E398-D398</f>
        <v>0.0015445558078779342</v>
      </c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s="45" customFormat="1" ht="30">
      <c r="A399" s="85" t="s">
        <v>201</v>
      </c>
      <c r="B399" s="89" t="s">
        <v>202</v>
      </c>
      <c r="C399" s="83"/>
      <c r="D399" s="84"/>
      <c r="E399" s="84"/>
      <c r="F399" s="84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s="45" customFormat="1" ht="15">
      <c r="A400" s="85"/>
      <c r="B400" s="77" t="s">
        <v>16</v>
      </c>
      <c r="C400" s="83">
        <v>44.92</v>
      </c>
      <c r="D400" s="71">
        <f>C400/0.702804</f>
        <v>63.915401733627014</v>
      </c>
      <c r="E400" s="75">
        <v>63.92</v>
      </c>
      <c r="F400" s="71">
        <f>E400-D400</f>
        <v>0.004598266372987325</v>
      </c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  <row r="401" spans="1:30" s="45" customFormat="1" ht="15">
      <c r="A401" s="85"/>
      <c r="B401" s="77" t="s">
        <v>181</v>
      </c>
      <c r="C401" s="83">
        <f>ROUND(C400*0,2)</f>
        <v>0</v>
      </c>
      <c r="D401" s="71">
        <f>C401/0.702804</f>
        <v>0</v>
      </c>
      <c r="E401" s="75">
        <v>0</v>
      </c>
      <c r="F401" s="71">
        <f>E401-D401</f>
        <v>0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</row>
    <row r="402" spans="1:30" s="45" customFormat="1" ht="15">
      <c r="A402" s="85"/>
      <c r="B402" s="77" t="s">
        <v>18</v>
      </c>
      <c r="C402" s="83">
        <f>SUM(C400:C401)</f>
        <v>44.92</v>
      </c>
      <c r="D402" s="87">
        <f>SUM(D400:D401)</f>
        <v>63.915401733627014</v>
      </c>
      <c r="E402" s="75">
        <v>63.92</v>
      </c>
      <c r="F402" s="71">
        <f>E402-D402</f>
        <v>0.004598266372987325</v>
      </c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</row>
    <row r="403" spans="1:30" s="45" customFormat="1" ht="30">
      <c r="A403" s="85" t="s">
        <v>203</v>
      </c>
      <c r="B403" s="89" t="s">
        <v>204</v>
      </c>
      <c r="C403" s="83"/>
      <c r="D403" s="84"/>
      <c r="E403" s="84"/>
      <c r="F403" s="84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</row>
    <row r="404" spans="1:30" s="45" customFormat="1" ht="15">
      <c r="A404" s="85"/>
      <c r="B404" s="77" t="s">
        <v>16</v>
      </c>
      <c r="C404" s="83">
        <v>5.39</v>
      </c>
      <c r="D404" s="71">
        <f>C404/0.702804</f>
        <v>7.6692790593109885</v>
      </c>
      <c r="E404" s="75">
        <v>7.67</v>
      </c>
      <c r="F404" s="71">
        <f>E404-D404</f>
        <v>0.0007209406890114067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</row>
    <row r="405" spans="1:30" s="45" customFormat="1" ht="15">
      <c r="A405" s="85"/>
      <c r="B405" s="77" t="s">
        <v>181</v>
      </c>
      <c r="C405" s="83">
        <f>ROUND(C404*0,2)</f>
        <v>0</v>
      </c>
      <c r="D405" s="71">
        <f>C405/0.702804</f>
        <v>0</v>
      </c>
      <c r="E405" s="75">
        <v>0</v>
      </c>
      <c r="F405" s="71">
        <f>E405-D405</f>
        <v>0</v>
      </c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</row>
    <row r="406" spans="1:30" s="45" customFormat="1" ht="15">
      <c r="A406" s="85"/>
      <c r="B406" s="77" t="s">
        <v>18</v>
      </c>
      <c r="C406" s="83">
        <f>SUM(C404:C405)</f>
        <v>5.39</v>
      </c>
      <c r="D406" s="87">
        <f>SUM(D404:D405)</f>
        <v>7.6692790593109885</v>
      </c>
      <c r="E406" s="75">
        <v>7.67</v>
      </c>
      <c r="F406" s="71">
        <f>E406-D406</f>
        <v>0.0007209406890114067</v>
      </c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</row>
    <row r="407" spans="1:30" s="45" customFormat="1" ht="30">
      <c r="A407" s="85" t="s">
        <v>205</v>
      </c>
      <c r="B407" s="89" t="s">
        <v>206</v>
      </c>
      <c r="C407" s="83"/>
      <c r="D407" s="84"/>
      <c r="E407" s="84"/>
      <c r="F407" s="84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</row>
    <row r="408" spans="1:30" s="45" customFormat="1" ht="15">
      <c r="A408" s="85"/>
      <c r="B408" s="77" t="s">
        <v>16</v>
      </c>
      <c r="C408" s="83">
        <v>44.76</v>
      </c>
      <c r="D408" s="71">
        <f>C408/0.702804</f>
        <v>63.68774224392576</v>
      </c>
      <c r="E408" s="75">
        <v>63.69</v>
      </c>
      <c r="F408" s="71">
        <f>E408-D408</f>
        <v>0.0022577560742362834</v>
      </c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</row>
    <row r="409" spans="1:30" s="45" customFormat="1" ht="15">
      <c r="A409" s="85"/>
      <c r="B409" s="77" t="s">
        <v>181</v>
      </c>
      <c r="C409" s="83">
        <f>ROUND(C408*0,2)</f>
        <v>0</v>
      </c>
      <c r="D409" s="71">
        <f>C409/0.702804</f>
        <v>0</v>
      </c>
      <c r="E409" s="75">
        <v>0</v>
      </c>
      <c r="F409" s="71">
        <f>E409-D409</f>
        <v>0</v>
      </c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</row>
    <row r="410" spans="1:30" s="45" customFormat="1" ht="15">
      <c r="A410" s="85"/>
      <c r="B410" s="77" t="s">
        <v>18</v>
      </c>
      <c r="C410" s="83">
        <f>SUM(C408:C409)</f>
        <v>44.76</v>
      </c>
      <c r="D410" s="87">
        <f>SUM(D408:D409)</f>
        <v>63.68774224392576</v>
      </c>
      <c r="E410" s="75">
        <v>63.69</v>
      </c>
      <c r="F410" s="71">
        <f>E410-D410</f>
        <v>0.0022577560742362834</v>
      </c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</row>
    <row r="411" spans="1:30" s="45" customFormat="1" ht="30">
      <c r="A411" s="85" t="s">
        <v>207</v>
      </c>
      <c r="B411" s="89" t="s">
        <v>208</v>
      </c>
      <c r="C411" s="83"/>
      <c r="D411" s="84"/>
      <c r="E411" s="84"/>
      <c r="F411" s="84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</row>
    <row r="412" spans="1:30" s="45" customFormat="1" ht="15">
      <c r="A412" s="85"/>
      <c r="B412" s="77" t="s">
        <v>16</v>
      </c>
      <c r="C412" s="83">
        <v>5.37</v>
      </c>
      <c r="D412" s="71">
        <f>C412/0.702804</f>
        <v>7.640821623098332</v>
      </c>
      <c r="E412" s="75">
        <v>7.64</v>
      </c>
      <c r="F412" s="71">
        <f>E412-D412</f>
        <v>-0.0008216230983322248</v>
      </c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</row>
    <row r="413" spans="1:30" s="45" customFormat="1" ht="15">
      <c r="A413" s="85"/>
      <c r="B413" s="77" t="s">
        <v>181</v>
      </c>
      <c r="C413" s="83">
        <f>ROUND(C412*0,2)</f>
        <v>0</v>
      </c>
      <c r="D413" s="71">
        <f>C413/0.702804</f>
        <v>0</v>
      </c>
      <c r="E413" s="75">
        <v>0</v>
      </c>
      <c r="F413" s="71">
        <f>E413-D413</f>
        <v>0</v>
      </c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</row>
    <row r="414" spans="1:30" s="45" customFormat="1" ht="15">
      <c r="A414" s="85"/>
      <c r="B414" s="77" t="s">
        <v>18</v>
      </c>
      <c r="C414" s="83">
        <f>SUM(C412:C413)</f>
        <v>5.37</v>
      </c>
      <c r="D414" s="87">
        <f>SUM(D412:D413)</f>
        <v>7.640821623098332</v>
      </c>
      <c r="E414" s="75">
        <v>7.64</v>
      </c>
      <c r="F414" s="71">
        <f>E414-D414</f>
        <v>-0.0008216230983322248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</row>
    <row r="415" spans="1:30" s="45" customFormat="1" ht="30">
      <c r="A415" s="85" t="s">
        <v>209</v>
      </c>
      <c r="B415" s="89" t="s">
        <v>210</v>
      </c>
      <c r="C415" s="83"/>
      <c r="D415" s="84"/>
      <c r="E415" s="84"/>
      <c r="F415" s="84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</row>
    <row r="416" spans="1:30" s="45" customFormat="1" ht="15">
      <c r="A416" s="85"/>
      <c r="B416" s="77" t="s">
        <v>16</v>
      </c>
      <c r="C416" s="83">
        <v>45.08</v>
      </c>
      <c r="D416" s="71">
        <f>C416/0.702804</f>
        <v>64.14306122332826</v>
      </c>
      <c r="E416" s="75">
        <v>64.14</v>
      </c>
      <c r="F416" s="71">
        <f>E416-D416</f>
        <v>-0.0030612233282596435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</row>
    <row r="417" spans="1:30" s="45" customFormat="1" ht="15">
      <c r="A417" s="85"/>
      <c r="B417" s="77" t="s">
        <v>181</v>
      </c>
      <c r="C417" s="83">
        <f>ROUND(C416*0,2)</f>
        <v>0</v>
      </c>
      <c r="D417" s="71">
        <f>C417/0.702804</f>
        <v>0</v>
      </c>
      <c r="E417" s="75">
        <v>0</v>
      </c>
      <c r="F417" s="71">
        <f>E417-D417</f>
        <v>0</v>
      </c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</row>
    <row r="418" spans="1:30" s="45" customFormat="1" ht="15">
      <c r="A418" s="85"/>
      <c r="B418" s="77" t="s">
        <v>18</v>
      </c>
      <c r="C418" s="83">
        <f>SUM(C416:C417)</f>
        <v>45.08</v>
      </c>
      <c r="D418" s="87">
        <f>SUM(D416:D417)</f>
        <v>64.14306122332826</v>
      </c>
      <c r="E418" s="75">
        <v>64.14</v>
      </c>
      <c r="F418" s="71">
        <f>E418-D418</f>
        <v>-0.0030612233282596435</v>
      </c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</row>
    <row r="419" spans="1:30" s="45" customFormat="1" ht="30">
      <c r="A419" s="85" t="s">
        <v>211</v>
      </c>
      <c r="B419" s="89" t="s">
        <v>212</v>
      </c>
      <c r="C419" s="83"/>
      <c r="D419" s="84"/>
      <c r="E419" s="84"/>
      <c r="F419" s="84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</row>
    <row r="420" spans="1:30" s="45" customFormat="1" ht="15">
      <c r="A420" s="85"/>
      <c r="B420" s="77" t="s">
        <v>16</v>
      </c>
      <c r="C420" s="83">
        <v>5.41</v>
      </c>
      <c r="D420" s="71">
        <f>C420/0.702804</f>
        <v>7.697736495523646</v>
      </c>
      <c r="E420" s="75">
        <v>7.7</v>
      </c>
      <c r="F420" s="71">
        <f>E420-D420</f>
        <v>0.00226350447635415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</row>
    <row r="421" spans="1:30" s="45" customFormat="1" ht="15">
      <c r="A421" s="85"/>
      <c r="B421" s="77" t="s">
        <v>181</v>
      </c>
      <c r="C421" s="83">
        <f>ROUND(C420*0,2)</f>
        <v>0</v>
      </c>
      <c r="D421" s="71">
        <f>C421/0.702804</f>
        <v>0</v>
      </c>
      <c r="E421" s="75">
        <v>0</v>
      </c>
      <c r="F421" s="71">
        <f>E421-D421</f>
        <v>0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</row>
    <row r="422" spans="1:30" s="45" customFormat="1" ht="15">
      <c r="A422" s="85"/>
      <c r="B422" s="77" t="s">
        <v>18</v>
      </c>
      <c r="C422" s="83">
        <f>SUM(C420:C421)</f>
        <v>5.41</v>
      </c>
      <c r="D422" s="87">
        <f>SUM(D420:D421)</f>
        <v>7.697736495523646</v>
      </c>
      <c r="E422" s="75">
        <v>7.7</v>
      </c>
      <c r="F422" s="71">
        <f>E422-D422</f>
        <v>0.00226350447635415</v>
      </c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</row>
    <row r="423" spans="1:30" s="45" customFormat="1" ht="30">
      <c r="A423" s="85" t="s">
        <v>213</v>
      </c>
      <c r="B423" s="89" t="s">
        <v>214</v>
      </c>
      <c r="C423" s="83"/>
      <c r="D423" s="84"/>
      <c r="E423" s="84"/>
      <c r="F423" s="84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</row>
    <row r="424" spans="1:30" s="45" customFormat="1" ht="15">
      <c r="A424" s="85"/>
      <c r="B424" s="77" t="s">
        <v>16</v>
      </c>
      <c r="C424" s="83">
        <v>66.68</v>
      </c>
      <c r="D424" s="71">
        <f>C424/0.702804</f>
        <v>94.87709233299755</v>
      </c>
      <c r="E424" s="75">
        <v>94.88</v>
      </c>
      <c r="F424" s="71">
        <f>E424-D424</f>
        <v>0.002907667002446601</v>
      </c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</row>
    <row r="425" spans="1:30" s="45" customFormat="1" ht="15">
      <c r="A425" s="85"/>
      <c r="B425" s="77" t="s">
        <v>181</v>
      </c>
      <c r="C425" s="83">
        <f>ROUND(C424*0,2)</f>
        <v>0</v>
      </c>
      <c r="D425" s="71">
        <f>C425/0.702804</f>
        <v>0</v>
      </c>
      <c r="E425" s="75">
        <v>0</v>
      </c>
      <c r="F425" s="71">
        <f>E425-D425</f>
        <v>0</v>
      </c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</row>
    <row r="426" spans="1:30" s="45" customFormat="1" ht="15">
      <c r="A426" s="85"/>
      <c r="B426" s="77" t="s">
        <v>18</v>
      </c>
      <c r="C426" s="83">
        <f>SUM(C424:C425)</f>
        <v>66.68</v>
      </c>
      <c r="D426" s="87">
        <f>SUM(D424:D425)</f>
        <v>94.87709233299755</v>
      </c>
      <c r="E426" s="75">
        <v>94.88</v>
      </c>
      <c r="F426" s="71">
        <f>E426-D426</f>
        <v>0.002907667002446601</v>
      </c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</row>
    <row r="427" spans="1:30" s="45" customFormat="1" ht="30">
      <c r="A427" s="85" t="s">
        <v>215</v>
      </c>
      <c r="B427" s="89" t="s">
        <v>216</v>
      </c>
      <c r="C427" s="83"/>
      <c r="D427" s="84"/>
      <c r="E427" s="84"/>
      <c r="F427" s="84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</row>
    <row r="428" spans="1:30" s="45" customFormat="1" ht="15">
      <c r="A428" s="85"/>
      <c r="B428" s="77" t="s">
        <v>16</v>
      </c>
      <c r="C428" s="83">
        <v>8</v>
      </c>
      <c r="D428" s="71">
        <f>C428/0.702804</f>
        <v>11.382974485062691</v>
      </c>
      <c r="E428" s="75">
        <v>11.38</v>
      </c>
      <c r="F428" s="71">
        <f>E428-D428</f>
        <v>-0.0029744850626904906</v>
      </c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</row>
    <row r="429" spans="1:30" s="45" customFormat="1" ht="15">
      <c r="A429" s="85"/>
      <c r="B429" s="77" t="s">
        <v>181</v>
      </c>
      <c r="C429" s="83">
        <f>ROUND(C428*0,2)</f>
        <v>0</v>
      </c>
      <c r="D429" s="71">
        <f>C429/0.702804</f>
        <v>0</v>
      </c>
      <c r="E429" s="75">
        <v>0</v>
      </c>
      <c r="F429" s="71">
        <f>E429-D429</f>
        <v>0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</row>
    <row r="430" spans="1:30" s="45" customFormat="1" ht="15">
      <c r="A430" s="85"/>
      <c r="B430" s="77" t="s">
        <v>18</v>
      </c>
      <c r="C430" s="83">
        <f>SUM(C428:C429)</f>
        <v>8</v>
      </c>
      <c r="D430" s="87">
        <f>SUM(D428:D429)</f>
        <v>11.382974485062691</v>
      </c>
      <c r="E430" s="75">
        <v>11.38</v>
      </c>
      <c r="F430" s="71">
        <f>E430-D430</f>
        <v>-0.0029744850626904906</v>
      </c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</row>
    <row r="431" spans="1:30" s="45" customFormat="1" ht="45">
      <c r="A431" s="85" t="s">
        <v>217</v>
      </c>
      <c r="B431" s="89" t="s">
        <v>218</v>
      </c>
      <c r="C431" s="83"/>
      <c r="D431" s="84"/>
      <c r="E431" s="84"/>
      <c r="F431" s="84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</row>
    <row r="432" spans="1:30" s="45" customFormat="1" ht="15">
      <c r="A432" s="85"/>
      <c r="B432" s="77" t="s">
        <v>16</v>
      </c>
      <c r="C432" s="83">
        <v>50.97</v>
      </c>
      <c r="D432" s="71">
        <f>C432/0.702804</f>
        <v>72.52377618795568</v>
      </c>
      <c r="E432" s="75">
        <v>72.52</v>
      </c>
      <c r="F432" s="71">
        <f>E432-D432</f>
        <v>-0.0037761879556796885</v>
      </c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</row>
    <row r="433" spans="1:30" s="45" customFormat="1" ht="15">
      <c r="A433" s="85"/>
      <c r="B433" s="77" t="s">
        <v>181</v>
      </c>
      <c r="C433" s="83">
        <f>ROUND(C432*0,2)</f>
        <v>0</v>
      </c>
      <c r="D433" s="71">
        <f>C433/0.702804</f>
        <v>0</v>
      </c>
      <c r="E433" s="75">
        <v>0</v>
      </c>
      <c r="F433" s="71">
        <f>E433-D433</f>
        <v>0</v>
      </c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</row>
    <row r="434" spans="1:30" s="45" customFormat="1" ht="15">
      <c r="A434" s="85"/>
      <c r="B434" s="77" t="s">
        <v>18</v>
      </c>
      <c r="C434" s="83">
        <f>SUM(C432:C433)</f>
        <v>50.97</v>
      </c>
      <c r="D434" s="87">
        <f>SUM(D432:D433)</f>
        <v>72.52377618795568</v>
      </c>
      <c r="E434" s="75">
        <v>72.52</v>
      </c>
      <c r="F434" s="71">
        <f>E434-D434</f>
        <v>-0.0037761879556796885</v>
      </c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</row>
    <row r="435" spans="1:30" s="45" customFormat="1" ht="45">
      <c r="A435" s="85" t="s">
        <v>219</v>
      </c>
      <c r="B435" s="89" t="s">
        <v>220</v>
      </c>
      <c r="C435" s="83"/>
      <c r="D435" s="84"/>
      <c r="E435" s="84"/>
      <c r="F435" s="84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</row>
    <row r="436" spans="1:30" s="45" customFormat="1" ht="15">
      <c r="A436" s="85"/>
      <c r="B436" s="77" t="s">
        <v>16</v>
      </c>
      <c r="C436" s="83">
        <v>3.06</v>
      </c>
      <c r="D436" s="71">
        <f>C436/0.702804</f>
        <v>4.35398774053648</v>
      </c>
      <c r="E436" s="75">
        <v>4.35</v>
      </c>
      <c r="F436" s="71">
        <f>E436-D436</f>
        <v>-0.003987740536480544</v>
      </c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</row>
    <row r="437" spans="1:30" s="45" customFormat="1" ht="15">
      <c r="A437" s="85"/>
      <c r="B437" s="77" t="s">
        <v>181</v>
      </c>
      <c r="C437" s="83">
        <f>ROUND(C436*0,2)</f>
        <v>0</v>
      </c>
      <c r="D437" s="71">
        <f>C437/0.702804</f>
        <v>0</v>
      </c>
      <c r="E437" s="75">
        <v>0</v>
      </c>
      <c r="F437" s="71">
        <f>E437-D437</f>
        <v>0</v>
      </c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</row>
    <row r="438" spans="1:30" s="45" customFormat="1" ht="15">
      <c r="A438" s="85"/>
      <c r="B438" s="77" t="s">
        <v>18</v>
      </c>
      <c r="C438" s="83">
        <f>SUM(C436:C437)</f>
        <v>3.06</v>
      </c>
      <c r="D438" s="87">
        <f>SUM(D436:D437)</f>
        <v>4.35398774053648</v>
      </c>
      <c r="E438" s="75">
        <v>4.35</v>
      </c>
      <c r="F438" s="71">
        <f>E438-D438</f>
        <v>-0.003987740536480544</v>
      </c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</row>
    <row r="439" spans="1:30" s="45" customFormat="1" ht="30">
      <c r="A439" s="85" t="s">
        <v>221</v>
      </c>
      <c r="B439" s="89" t="s">
        <v>222</v>
      </c>
      <c r="C439" s="83"/>
      <c r="D439" s="84"/>
      <c r="E439" s="84"/>
      <c r="F439" s="84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</row>
    <row r="440" spans="1:30" s="45" customFormat="1" ht="15">
      <c r="A440" s="85"/>
      <c r="B440" s="77" t="s">
        <v>16</v>
      </c>
      <c r="C440" s="83">
        <v>54.21</v>
      </c>
      <c r="D440" s="71">
        <f>C440/0.702804</f>
        <v>77.13388085440607</v>
      </c>
      <c r="E440" s="75">
        <v>77.13</v>
      </c>
      <c r="F440" s="71">
        <f>E440-D440</f>
        <v>-0.0038808544060771055</v>
      </c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</row>
    <row r="441" spans="1:30" s="45" customFormat="1" ht="15">
      <c r="A441" s="85"/>
      <c r="B441" s="77" t="s">
        <v>181</v>
      </c>
      <c r="C441" s="83">
        <f>ROUND(C440*0,2)</f>
        <v>0</v>
      </c>
      <c r="D441" s="71">
        <f>C441/0.702804</f>
        <v>0</v>
      </c>
      <c r="E441" s="75">
        <v>0</v>
      </c>
      <c r="F441" s="71">
        <f>E441-D441</f>
        <v>0</v>
      </c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</row>
    <row r="442" spans="1:30" s="45" customFormat="1" ht="15">
      <c r="A442" s="85"/>
      <c r="B442" s="77" t="s">
        <v>18</v>
      </c>
      <c r="C442" s="83">
        <f>SUM(C440:C441)</f>
        <v>54.21</v>
      </c>
      <c r="D442" s="87">
        <f>SUM(D440:D441)</f>
        <v>77.13388085440607</v>
      </c>
      <c r="E442" s="75">
        <v>77.13</v>
      </c>
      <c r="F442" s="71">
        <f>E442-D442</f>
        <v>-0.0038808544060771055</v>
      </c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</row>
    <row r="443" spans="1:30" s="45" customFormat="1" ht="30">
      <c r="A443" s="85" t="s">
        <v>223</v>
      </c>
      <c r="B443" s="89" t="s">
        <v>224</v>
      </c>
      <c r="C443" s="83"/>
      <c r="D443" s="84"/>
      <c r="E443" s="84"/>
      <c r="F443" s="84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</row>
    <row r="444" spans="1:30" s="45" customFormat="1" ht="15">
      <c r="A444" s="85"/>
      <c r="B444" s="77" t="s">
        <v>16</v>
      </c>
      <c r="C444" s="83">
        <v>3.25</v>
      </c>
      <c r="D444" s="71">
        <f>C444/0.702804</f>
        <v>4.624333384556719</v>
      </c>
      <c r="E444" s="75">
        <v>4.62</v>
      </c>
      <c r="F444" s="71">
        <f>E444-D444</f>
        <v>-0.004333384556718833</v>
      </c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</row>
    <row r="445" spans="1:30" s="45" customFormat="1" ht="15">
      <c r="A445" s="85"/>
      <c r="B445" s="77" t="s">
        <v>181</v>
      </c>
      <c r="C445" s="83">
        <f>ROUND(C444*0,2)</f>
        <v>0</v>
      </c>
      <c r="D445" s="71">
        <f>C445/0.702804</f>
        <v>0</v>
      </c>
      <c r="E445" s="75">
        <v>0</v>
      </c>
      <c r="F445" s="71">
        <f>E445-D445</f>
        <v>0</v>
      </c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</row>
    <row r="446" spans="1:30" s="45" customFormat="1" ht="15">
      <c r="A446" s="85"/>
      <c r="B446" s="77" t="s">
        <v>18</v>
      </c>
      <c r="C446" s="83">
        <f>SUM(C444:C445)</f>
        <v>3.25</v>
      </c>
      <c r="D446" s="87">
        <f>SUM(D444:D445)</f>
        <v>4.624333384556719</v>
      </c>
      <c r="E446" s="75">
        <v>4.62</v>
      </c>
      <c r="F446" s="71">
        <f>E446-D446</f>
        <v>-0.004333384556718833</v>
      </c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</row>
    <row r="447" spans="1:30" s="45" customFormat="1" ht="30">
      <c r="A447" s="85" t="s">
        <v>225</v>
      </c>
      <c r="B447" s="89" t="s">
        <v>226</v>
      </c>
      <c r="C447" s="83"/>
      <c r="D447" s="84"/>
      <c r="E447" s="84"/>
      <c r="F447" s="84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</row>
    <row r="448" spans="1:30" s="45" customFormat="1" ht="15">
      <c r="A448" s="85"/>
      <c r="B448" s="77" t="s">
        <v>16</v>
      </c>
      <c r="C448" s="83">
        <v>53.56</v>
      </c>
      <c r="D448" s="71">
        <f>C448/0.702804</f>
        <v>76.20901417749472</v>
      </c>
      <c r="E448" s="75">
        <v>76.21</v>
      </c>
      <c r="F448" s="71">
        <f>E448-D448</f>
        <v>0.0009858225052710168</v>
      </c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</row>
    <row r="449" spans="1:30" s="45" customFormat="1" ht="15">
      <c r="A449" s="85"/>
      <c r="B449" s="77" t="s">
        <v>181</v>
      </c>
      <c r="C449" s="83">
        <f>ROUND(C448*0,2)</f>
        <v>0</v>
      </c>
      <c r="D449" s="71">
        <f>C449/0.702804</f>
        <v>0</v>
      </c>
      <c r="E449" s="75">
        <v>0</v>
      </c>
      <c r="F449" s="71">
        <f>E449-D449</f>
        <v>0</v>
      </c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</row>
    <row r="450" spans="1:30" s="45" customFormat="1" ht="15">
      <c r="A450" s="85"/>
      <c r="B450" s="77" t="s">
        <v>18</v>
      </c>
      <c r="C450" s="83">
        <f>SUM(C448:C449)</f>
        <v>53.56</v>
      </c>
      <c r="D450" s="87">
        <f>SUM(D448:D449)</f>
        <v>76.20901417749472</v>
      </c>
      <c r="E450" s="75">
        <v>76.21</v>
      </c>
      <c r="F450" s="71">
        <f>E450-D450</f>
        <v>0.0009858225052710168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</row>
    <row r="451" spans="1:30" s="45" customFormat="1" ht="30">
      <c r="A451" s="85" t="s">
        <v>227</v>
      </c>
      <c r="B451" s="89" t="s">
        <v>228</v>
      </c>
      <c r="C451" s="83"/>
      <c r="D451" s="84"/>
      <c r="E451" s="84"/>
      <c r="F451" s="84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</row>
    <row r="452" spans="1:30" s="45" customFormat="1" ht="15">
      <c r="A452" s="85"/>
      <c r="B452" s="77" t="s">
        <v>16</v>
      </c>
      <c r="C452" s="83">
        <v>3.21</v>
      </c>
      <c r="D452" s="71">
        <f>C452/0.702804</f>
        <v>4.567418512131405</v>
      </c>
      <c r="E452" s="75">
        <v>4.57</v>
      </c>
      <c r="F452" s="71">
        <f>E452-D452</f>
        <v>0.0025814878685954668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</row>
    <row r="453" spans="1:30" s="45" customFormat="1" ht="15">
      <c r="A453" s="85"/>
      <c r="B453" s="77" t="s">
        <v>181</v>
      </c>
      <c r="C453" s="83">
        <f>ROUND(C452*0,2)</f>
        <v>0</v>
      </c>
      <c r="D453" s="71">
        <f>C453/0.702804</f>
        <v>0</v>
      </c>
      <c r="E453" s="75">
        <v>0</v>
      </c>
      <c r="F453" s="71">
        <f>E453-D453</f>
        <v>0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</row>
    <row r="454" spans="1:30" s="45" customFormat="1" ht="15">
      <c r="A454" s="85"/>
      <c r="B454" s="77" t="s">
        <v>18</v>
      </c>
      <c r="C454" s="83">
        <f>SUM(C452:C453)</f>
        <v>3.21</v>
      </c>
      <c r="D454" s="87">
        <f>SUM(D452:D453)</f>
        <v>4.567418512131405</v>
      </c>
      <c r="E454" s="75">
        <v>4.57</v>
      </c>
      <c r="F454" s="71">
        <f>E454-D454</f>
        <v>0.0025814878685954668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</row>
    <row r="455" spans="1:30" s="45" customFormat="1" ht="30">
      <c r="A455" s="85" t="s">
        <v>229</v>
      </c>
      <c r="B455" s="89" t="s">
        <v>230</v>
      </c>
      <c r="C455" s="83"/>
      <c r="D455" s="84"/>
      <c r="E455" s="84"/>
      <c r="F455" s="84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</row>
    <row r="456" spans="1:30" s="45" customFormat="1" ht="15">
      <c r="A456" s="85"/>
      <c r="B456" s="77" t="s">
        <v>16</v>
      </c>
      <c r="C456" s="83">
        <v>53.88</v>
      </c>
      <c r="D456" s="71">
        <f>C456/0.702804</f>
        <v>76.66433315689723</v>
      </c>
      <c r="E456" s="75">
        <v>76.66</v>
      </c>
      <c r="F456" s="71">
        <f>E456-D456</f>
        <v>-0.004333156897232016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</row>
    <row r="457" spans="1:30" s="45" customFormat="1" ht="15">
      <c r="A457" s="85"/>
      <c r="B457" s="77" t="s">
        <v>181</v>
      </c>
      <c r="C457" s="83">
        <f>ROUND(C456*0,2)</f>
        <v>0</v>
      </c>
      <c r="D457" s="71">
        <f>C457/0.702804</f>
        <v>0</v>
      </c>
      <c r="E457" s="75">
        <v>0</v>
      </c>
      <c r="F457" s="71">
        <f>E457-D457</f>
        <v>0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</row>
    <row r="458" spans="1:30" s="45" customFormat="1" ht="15">
      <c r="A458" s="85"/>
      <c r="B458" s="77" t="s">
        <v>18</v>
      </c>
      <c r="C458" s="83">
        <f>SUM(C456:C457)</f>
        <v>53.88</v>
      </c>
      <c r="D458" s="87">
        <f>SUM(D456:D457)</f>
        <v>76.66433315689723</v>
      </c>
      <c r="E458" s="75">
        <v>76.66</v>
      </c>
      <c r="F458" s="71">
        <f>E458-D458</f>
        <v>-0.004333156897232016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</row>
    <row r="459" spans="1:30" s="45" customFormat="1" ht="30">
      <c r="A459" s="85" t="s">
        <v>231</v>
      </c>
      <c r="B459" s="89" t="s">
        <v>230</v>
      </c>
      <c r="C459" s="83"/>
      <c r="D459" s="84"/>
      <c r="E459" s="84"/>
      <c r="F459" s="84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</row>
    <row r="460" spans="1:30" s="45" customFormat="1" ht="15">
      <c r="A460" s="85"/>
      <c r="B460" s="77" t="s">
        <v>16</v>
      </c>
      <c r="C460" s="83">
        <v>3.23</v>
      </c>
      <c r="D460" s="71">
        <f>C460/0.702804</f>
        <v>4.595875948344061</v>
      </c>
      <c r="E460" s="75">
        <v>4.6</v>
      </c>
      <c r="F460" s="71">
        <f>E460-D460</f>
        <v>0.00412405165593821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</row>
    <row r="461" spans="1:30" s="45" customFormat="1" ht="15">
      <c r="A461" s="85"/>
      <c r="B461" s="77" t="s">
        <v>181</v>
      </c>
      <c r="C461" s="83">
        <f>ROUND(C460*0,2)</f>
        <v>0</v>
      </c>
      <c r="D461" s="71">
        <f>C461/0.702804</f>
        <v>0</v>
      </c>
      <c r="E461" s="75">
        <v>0</v>
      </c>
      <c r="F461" s="71">
        <f>E461-D461</f>
        <v>0</v>
      </c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</row>
    <row r="462" spans="1:30" s="45" customFormat="1" ht="15">
      <c r="A462" s="85"/>
      <c r="B462" s="77" t="s">
        <v>18</v>
      </c>
      <c r="C462" s="83">
        <f>SUM(C460:C461)</f>
        <v>3.23</v>
      </c>
      <c r="D462" s="87">
        <f>SUM(D460:D461)</f>
        <v>4.595875948344061</v>
      </c>
      <c r="E462" s="75">
        <v>4.6</v>
      </c>
      <c r="F462" s="71">
        <f>E462-D462</f>
        <v>0.00412405165593821</v>
      </c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</row>
    <row r="463" spans="1:30" s="45" customFormat="1" ht="30">
      <c r="A463" s="85" t="s">
        <v>232</v>
      </c>
      <c r="B463" s="89" t="s">
        <v>233</v>
      </c>
      <c r="C463" s="83"/>
      <c r="D463" s="84"/>
      <c r="E463" s="84"/>
      <c r="F463" s="84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</row>
    <row r="464" spans="1:30" s="45" customFormat="1" ht="15">
      <c r="A464" s="85"/>
      <c r="B464" s="77" t="s">
        <v>16</v>
      </c>
      <c r="C464" s="83">
        <v>53.4</v>
      </c>
      <c r="D464" s="71">
        <f>C464/0.702804</f>
        <v>75.98135468779347</v>
      </c>
      <c r="E464" s="75">
        <v>75.98</v>
      </c>
      <c r="F464" s="71">
        <f>E464-D464</f>
        <v>-0.0013546877934658141</v>
      </c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</row>
    <row r="465" spans="1:30" s="45" customFormat="1" ht="15">
      <c r="A465" s="85"/>
      <c r="B465" s="77" t="s">
        <v>181</v>
      </c>
      <c r="C465" s="83">
        <f>ROUND(C464*0,2)</f>
        <v>0</v>
      </c>
      <c r="D465" s="71">
        <f>C465/0.702804</f>
        <v>0</v>
      </c>
      <c r="E465" s="75">
        <v>0</v>
      </c>
      <c r="F465" s="71">
        <f>E465-D465</f>
        <v>0</v>
      </c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</row>
    <row r="466" spans="1:30" s="45" customFormat="1" ht="15">
      <c r="A466" s="85"/>
      <c r="B466" s="77" t="s">
        <v>18</v>
      </c>
      <c r="C466" s="83">
        <f>SUM(C464:C465)</f>
        <v>53.4</v>
      </c>
      <c r="D466" s="87">
        <f>SUM(D464:D465)</f>
        <v>75.98135468779347</v>
      </c>
      <c r="E466" s="75">
        <v>75.98</v>
      </c>
      <c r="F466" s="71">
        <f>E466-D466</f>
        <v>-0.0013546877934658141</v>
      </c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</row>
    <row r="467" spans="1:30" s="45" customFormat="1" ht="30">
      <c r="A467" s="85" t="s">
        <v>234</v>
      </c>
      <c r="B467" s="89" t="s">
        <v>235</v>
      </c>
      <c r="C467" s="83"/>
      <c r="D467" s="84"/>
      <c r="E467" s="84"/>
      <c r="F467" s="84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</row>
    <row r="468" spans="1:30" s="45" customFormat="1" ht="15">
      <c r="A468" s="85"/>
      <c r="B468" s="77" t="s">
        <v>16</v>
      </c>
      <c r="C468" s="83">
        <v>3.2</v>
      </c>
      <c r="D468" s="71">
        <f>C468/0.702804</f>
        <v>4.553189794025077</v>
      </c>
      <c r="E468" s="75">
        <v>4.55</v>
      </c>
      <c r="F468" s="71">
        <f>E468-D468</f>
        <v>-0.0031897940250775747</v>
      </c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</row>
    <row r="469" spans="1:30" s="45" customFormat="1" ht="15">
      <c r="A469" s="85"/>
      <c r="B469" s="77" t="s">
        <v>181</v>
      </c>
      <c r="C469" s="83">
        <f>ROUND(C468*0,2)</f>
        <v>0</v>
      </c>
      <c r="D469" s="71">
        <f>C469/0.702804</f>
        <v>0</v>
      </c>
      <c r="E469" s="75">
        <v>0</v>
      </c>
      <c r="F469" s="71">
        <f>E469-D469</f>
        <v>0</v>
      </c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</row>
    <row r="470" spans="1:30" s="45" customFormat="1" ht="15">
      <c r="A470" s="85"/>
      <c r="B470" s="77" t="s">
        <v>18</v>
      </c>
      <c r="C470" s="83">
        <f>SUM(C468:C469)</f>
        <v>3.2</v>
      </c>
      <c r="D470" s="87">
        <f>SUM(D468:D469)</f>
        <v>4.553189794025077</v>
      </c>
      <c r="E470" s="75">
        <v>4.55</v>
      </c>
      <c r="F470" s="71">
        <f>E470-D470</f>
        <v>-0.0031897940250775747</v>
      </c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</row>
    <row r="471" spans="1:30" s="45" customFormat="1" ht="30">
      <c r="A471" s="85" t="s">
        <v>236</v>
      </c>
      <c r="B471" s="89" t="s">
        <v>237</v>
      </c>
      <c r="C471" s="83"/>
      <c r="D471" s="84"/>
      <c r="E471" s="84"/>
      <c r="F471" s="84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</row>
    <row r="472" spans="1:30" s="45" customFormat="1" ht="15">
      <c r="A472" s="85"/>
      <c r="B472" s="77" t="s">
        <v>16</v>
      </c>
      <c r="C472" s="83">
        <v>54.37</v>
      </c>
      <c r="D472" s="71">
        <f>C472/0.702804</f>
        <v>77.36154034410731</v>
      </c>
      <c r="E472" s="75">
        <v>77.36</v>
      </c>
      <c r="F472" s="71">
        <f>E472-D472</f>
        <v>-0.001540344107311853</v>
      </c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</row>
    <row r="473" spans="1:30" s="45" customFormat="1" ht="15">
      <c r="A473" s="85"/>
      <c r="B473" s="77" t="s">
        <v>181</v>
      </c>
      <c r="C473" s="83">
        <f>ROUND(C472*0,2)</f>
        <v>0</v>
      </c>
      <c r="D473" s="71">
        <f>C473/0.702804</f>
        <v>0</v>
      </c>
      <c r="E473" s="75">
        <v>0</v>
      </c>
      <c r="F473" s="71">
        <f>E473-D473</f>
        <v>0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</row>
    <row r="474" spans="1:30" s="45" customFormat="1" ht="15">
      <c r="A474" s="85"/>
      <c r="B474" s="77" t="s">
        <v>18</v>
      </c>
      <c r="C474" s="83">
        <f>SUM(C472:C473)</f>
        <v>54.37</v>
      </c>
      <c r="D474" s="87">
        <f>SUM(D472:D473)</f>
        <v>77.36154034410731</v>
      </c>
      <c r="E474" s="75">
        <v>77.36</v>
      </c>
      <c r="F474" s="71">
        <f>E474-D474</f>
        <v>-0.001540344107311853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</row>
    <row r="475" spans="1:30" s="45" customFormat="1" ht="30">
      <c r="A475" s="85" t="s">
        <v>238</v>
      </c>
      <c r="B475" s="89" t="s">
        <v>239</v>
      </c>
      <c r="C475" s="83"/>
      <c r="D475" s="84"/>
      <c r="E475" s="84"/>
      <c r="F475" s="84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</row>
    <row r="476" spans="1:30" s="45" customFormat="1" ht="15">
      <c r="A476" s="85"/>
      <c r="B476" s="77" t="s">
        <v>16</v>
      </c>
      <c r="C476" s="83">
        <v>3.26</v>
      </c>
      <c r="D476" s="71">
        <f>C476/0.702804</f>
        <v>4.638562102663046</v>
      </c>
      <c r="E476" s="75">
        <v>4.64</v>
      </c>
      <c r="F476" s="71">
        <f>E476-D476</f>
        <v>0.00143789733695332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</row>
    <row r="477" spans="1:30" s="45" customFormat="1" ht="15">
      <c r="A477" s="85"/>
      <c r="B477" s="77" t="s">
        <v>181</v>
      </c>
      <c r="C477" s="83">
        <f>ROUND(C476*0,2)</f>
        <v>0</v>
      </c>
      <c r="D477" s="71">
        <f>C477/0.702804</f>
        <v>0</v>
      </c>
      <c r="E477" s="75">
        <v>0</v>
      </c>
      <c r="F477" s="71">
        <f>E477-D477</f>
        <v>0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</row>
    <row r="478" spans="1:30" s="45" customFormat="1" ht="15">
      <c r="A478" s="85"/>
      <c r="B478" s="77" t="s">
        <v>18</v>
      </c>
      <c r="C478" s="83">
        <f>SUM(C476:C477)</f>
        <v>3.26</v>
      </c>
      <c r="D478" s="87">
        <f>SUM(D476:D477)</f>
        <v>4.638562102663046</v>
      </c>
      <c r="E478" s="75">
        <v>4.64</v>
      </c>
      <c r="F478" s="71">
        <f>E478-D478</f>
        <v>0.00143789733695332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</row>
    <row r="479" spans="1:30" s="45" customFormat="1" ht="30">
      <c r="A479" s="85" t="s">
        <v>240</v>
      </c>
      <c r="B479" s="89" t="s">
        <v>241</v>
      </c>
      <c r="C479" s="83"/>
      <c r="D479" s="84"/>
      <c r="E479" s="84"/>
      <c r="F479" s="84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</row>
    <row r="480" spans="1:30" s="45" customFormat="1" ht="15">
      <c r="A480" s="85"/>
      <c r="B480" s="77" t="s">
        <v>16</v>
      </c>
      <c r="C480" s="83">
        <v>51.78</v>
      </c>
      <c r="D480" s="71">
        <f>C480/0.702804</f>
        <v>73.67630235456828</v>
      </c>
      <c r="E480" s="75">
        <v>73.68</v>
      </c>
      <c r="F480" s="71">
        <f>E480-D480</f>
        <v>0.003697645431728347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</row>
    <row r="481" spans="1:30" s="45" customFormat="1" ht="15">
      <c r="A481" s="85"/>
      <c r="B481" s="77" t="s">
        <v>181</v>
      </c>
      <c r="C481" s="83">
        <f>ROUND(C480*0,2)</f>
        <v>0</v>
      </c>
      <c r="D481" s="71">
        <f>C481/0.702804</f>
        <v>0</v>
      </c>
      <c r="E481" s="75">
        <v>0</v>
      </c>
      <c r="F481" s="71">
        <f>E481-D481</f>
        <v>0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</row>
    <row r="482" spans="1:30" s="45" customFormat="1" ht="15">
      <c r="A482" s="85"/>
      <c r="B482" s="77" t="s">
        <v>18</v>
      </c>
      <c r="C482" s="83">
        <f>SUM(C480:C481)</f>
        <v>51.78</v>
      </c>
      <c r="D482" s="87">
        <f>SUM(D480:D481)</f>
        <v>73.67630235456828</v>
      </c>
      <c r="E482" s="75">
        <v>73.68</v>
      </c>
      <c r="F482" s="71">
        <f>E482-D482</f>
        <v>0.003697645431728347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</row>
    <row r="483" spans="1:30" s="45" customFormat="1" ht="30">
      <c r="A483" s="85" t="s">
        <v>242</v>
      </c>
      <c r="B483" s="89" t="s">
        <v>243</v>
      </c>
      <c r="C483" s="83"/>
      <c r="D483" s="84"/>
      <c r="E483" s="84"/>
      <c r="F483" s="84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</row>
    <row r="484" spans="1:30" s="45" customFormat="1" ht="15">
      <c r="A484" s="85"/>
      <c r="B484" s="77" t="s">
        <v>16</v>
      </c>
      <c r="C484" s="83">
        <v>3.11</v>
      </c>
      <c r="D484" s="71">
        <f>C484/0.702804</f>
        <v>4.425131331068122</v>
      </c>
      <c r="E484" s="75">
        <v>4.43</v>
      </c>
      <c r="F484" s="71">
        <f>E484-D484</f>
        <v>0.004868668931877984</v>
      </c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</row>
    <row r="485" spans="1:30" s="45" customFormat="1" ht="15">
      <c r="A485" s="85"/>
      <c r="B485" s="77" t="s">
        <v>181</v>
      </c>
      <c r="C485" s="83">
        <f>ROUND(C484*0,2)</f>
        <v>0</v>
      </c>
      <c r="D485" s="71">
        <f>C485/0.702804</f>
        <v>0</v>
      </c>
      <c r="E485" s="75">
        <v>0</v>
      </c>
      <c r="F485" s="71">
        <f>E485-D485</f>
        <v>0</v>
      </c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</row>
    <row r="486" spans="1:30" s="45" customFormat="1" ht="15">
      <c r="A486" s="85"/>
      <c r="B486" s="77" t="s">
        <v>18</v>
      </c>
      <c r="C486" s="83">
        <f>SUM(C484:C485)</f>
        <v>3.11</v>
      </c>
      <c r="D486" s="87">
        <f>SUM(D484:D485)</f>
        <v>4.425131331068122</v>
      </c>
      <c r="E486" s="75">
        <v>4.43</v>
      </c>
      <c r="F486" s="71">
        <f>E486-D486</f>
        <v>0.004868668931877984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</row>
    <row r="487" spans="1:30" s="45" customFormat="1" ht="30">
      <c r="A487" s="85" t="s">
        <v>244</v>
      </c>
      <c r="B487" s="89" t="s">
        <v>245</v>
      </c>
      <c r="C487" s="83"/>
      <c r="D487" s="84"/>
      <c r="E487" s="84"/>
      <c r="F487" s="84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</row>
    <row r="488" spans="1:30" s="45" customFormat="1" ht="15">
      <c r="A488" s="85"/>
      <c r="B488" s="77" t="s">
        <v>16</v>
      </c>
      <c r="C488" s="83">
        <v>50.64</v>
      </c>
      <c r="D488" s="71">
        <f>C488/0.702804</f>
        <v>72.05422849044685</v>
      </c>
      <c r="E488" s="75">
        <v>72.05</v>
      </c>
      <c r="F488" s="71">
        <f>E488-D488</f>
        <v>-0.004228490446848809</v>
      </c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</row>
    <row r="489" spans="1:30" s="45" customFormat="1" ht="15">
      <c r="A489" s="85"/>
      <c r="B489" s="77" t="s">
        <v>181</v>
      </c>
      <c r="C489" s="83">
        <f>ROUND(C488*0,2)</f>
        <v>0</v>
      </c>
      <c r="D489" s="71">
        <f>C489/0.702804</f>
        <v>0</v>
      </c>
      <c r="E489" s="75">
        <v>0</v>
      </c>
      <c r="F489" s="71">
        <f>E489-D489</f>
        <v>0</v>
      </c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</row>
    <row r="490" spans="1:30" s="45" customFormat="1" ht="15">
      <c r="A490" s="85"/>
      <c r="B490" s="77" t="s">
        <v>18</v>
      </c>
      <c r="C490" s="83">
        <f>SUM(C488:C489)</f>
        <v>50.64</v>
      </c>
      <c r="D490" s="87">
        <f>SUM(D488:D489)</f>
        <v>72.05422849044685</v>
      </c>
      <c r="E490" s="75">
        <v>72.05</v>
      </c>
      <c r="F490" s="71">
        <f>E490-D490</f>
        <v>-0.004228490446848809</v>
      </c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</row>
    <row r="491" spans="1:30" s="45" customFormat="1" ht="30">
      <c r="A491" s="85" t="s">
        <v>246</v>
      </c>
      <c r="B491" s="89" t="s">
        <v>247</v>
      </c>
      <c r="C491" s="83"/>
      <c r="D491" s="84"/>
      <c r="E491" s="84"/>
      <c r="F491" s="84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</row>
    <row r="492" spans="1:30" s="45" customFormat="1" ht="15">
      <c r="A492" s="85"/>
      <c r="B492" s="77" t="s">
        <v>16</v>
      </c>
      <c r="C492" s="83">
        <v>3.04</v>
      </c>
      <c r="D492" s="71">
        <f>C492/0.702804</f>
        <v>4.325530304323823</v>
      </c>
      <c r="E492" s="75">
        <v>4.33</v>
      </c>
      <c r="F492" s="71">
        <f>E492-D492</f>
        <v>0.004469695676177388</v>
      </c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</row>
    <row r="493" spans="1:30" s="45" customFormat="1" ht="15">
      <c r="A493" s="85"/>
      <c r="B493" s="77" t="s">
        <v>181</v>
      </c>
      <c r="C493" s="83">
        <f>ROUND(C492*0,2)</f>
        <v>0</v>
      </c>
      <c r="D493" s="71">
        <f>C493/0.702804</f>
        <v>0</v>
      </c>
      <c r="E493" s="75">
        <v>0</v>
      </c>
      <c r="F493" s="71">
        <f>E493-D493</f>
        <v>0</v>
      </c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</row>
    <row r="494" spans="1:30" s="45" customFormat="1" ht="15">
      <c r="A494" s="85"/>
      <c r="B494" s="77" t="s">
        <v>18</v>
      </c>
      <c r="C494" s="83">
        <f>SUM(C492:C493)</f>
        <v>3.04</v>
      </c>
      <c r="D494" s="87">
        <f>SUM(D492:D493)</f>
        <v>4.325530304323823</v>
      </c>
      <c r="E494" s="75">
        <v>4.33</v>
      </c>
      <c r="F494" s="71">
        <f>E494-D494</f>
        <v>0.004469695676177388</v>
      </c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</row>
    <row r="495" spans="1:30" s="45" customFormat="1" ht="30">
      <c r="A495" s="85" t="s">
        <v>248</v>
      </c>
      <c r="B495" s="89" t="s">
        <v>249</v>
      </c>
      <c r="C495" s="83"/>
      <c r="D495" s="84"/>
      <c r="E495" s="84"/>
      <c r="F495" s="84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</row>
    <row r="496" spans="1:30" s="45" customFormat="1" ht="15">
      <c r="A496" s="85"/>
      <c r="B496" s="77" t="s">
        <v>16</v>
      </c>
      <c r="C496" s="83">
        <v>52.91</v>
      </c>
      <c r="D496" s="71">
        <f>C496/0.702804</f>
        <v>75.28414750058337</v>
      </c>
      <c r="E496" s="75">
        <v>75.28</v>
      </c>
      <c r="F496" s="71">
        <f>E496-D496</f>
        <v>-0.004147500583371766</v>
      </c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</row>
    <row r="497" spans="1:30" s="45" customFormat="1" ht="15">
      <c r="A497" s="85"/>
      <c r="B497" s="77" t="s">
        <v>181</v>
      </c>
      <c r="C497" s="83">
        <f>ROUND(C496*0,2)</f>
        <v>0</v>
      </c>
      <c r="D497" s="71">
        <f>C497/0.702804</f>
        <v>0</v>
      </c>
      <c r="E497" s="75">
        <v>0</v>
      </c>
      <c r="F497" s="71">
        <f>E497-D497</f>
        <v>0</v>
      </c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</row>
    <row r="498" spans="1:30" s="45" customFormat="1" ht="15">
      <c r="A498" s="85"/>
      <c r="B498" s="77" t="s">
        <v>18</v>
      </c>
      <c r="C498" s="83">
        <f>SUM(C496:C497)</f>
        <v>52.91</v>
      </c>
      <c r="D498" s="87">
        <f>SUM(D496:D497)</f>
        <v>75.28414750058337</v>
      </c>
      <c r="E498" s="75">
        <v>75.28</v>
      </c>
      <c r="F498" s="71">
        <f>E498-D498</f>
        <v>-0.004147500583371766</v>
      </c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</row>
    <row r="499" spans="1:30" s="45" customFormat="1" ht="30">
      <c r="A499" s="85" t="s">
        <v>250</v>
      </c>
      <c r="B499" s="89" t="s">
        <v>251</v>
      </c>
      <c r="C499" s="83"/>
      <c r="D499" s="84"/>
      <c r="E499" s="84"/>
      <c r="F499" s="84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</row>
    <row r="500" spans="1:30" s="45" customFormat="1" ht="15">
      <c r="A500" s="85"/>
      <c r="B500" s="77" t="s">
        <v>16</v>
      </c>
      <c r="C500" s="83">
        <v>3.17</v>
      </c>
      <c r="D500" s="71">
        <f>C500/0.702804</f>
        <v>4.510503639706092</v>
      </c>
      <c r="E500" s="75">
        <v>4.51</v>
      </c>
      <c r="F500" s="71">
        <f>E500-D500</f>
        <v>-0.0005036397060917963</v>
      </c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</row>
    <row r="501" spans="1:30" s="45" customFormat="1" ht="15">
      <c r="A501" s="85"/>
      <c r="B501" s="77" t="s">
        <v>181</v>
      </c>
      <c r="C501" s="83">
        <f>ROUND(C500*0,2)</f>
        <v>0</v>
      </c>
      <c r="D501" s="71">
        <f>C501/0.702804</f>
        <v>0</v>
      </c>
      <c r="E501" s="75">
        <v>0</v>
      </c>
      <c r="F501" s="71">
        <f>E501-D501</f>
        <v>0</v>
      </c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</row>
    <row r="502" spans="1:30" s="45" customFormat="1" ht="15">
      <c r="A502" s="85"/>
      <c r="B502" s="77" t="s">
        <v>18</v>
      </c>
      <c r="C502" s="83">
        <f>SUM(C500:C501)</f>
        <v>3.17</v>
      </c>
      <c r="D502" s="87">
        <f>SUM(D500:D501)</f>
        <v>4.510503639706092</v>
      </c>
      <c r="E502" s="75">
        <v>4.51</v>
      </c>
      <c r="F502" s="71">
        <f>E502-D502</f>
        <v>-0.0005036397060917963</v>
      </c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</row>
    <row r="503" spans="1:30" s="45" customFormat="1" ht="30">
      <c r="A503" s="85" t="s">
        <v>252</v>
      </c>
      <c r="B503" s="89" t="s">
        <v>253</v>
      </c>
      <c r="C503" s="83"/>
      <c r="D503" s="84"/>
      <c r="E503" s="84"/>
      <c r="F503" s="84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</row>
    <row r="504" spans="1:30" s="45" customFormat="1" ht="15">
      <c r="A504" s="85"/>
      <c r="B504" s="77" t="s">
        <v>16</v>
      </c>
      <c r="C504" s="83">
        <v>53.73</v>
      </c>
      <c r="D504" s="71">
        <f>C504/0.702804</f>
        <v>76.4509023853023</v>
      </c>
      <c r="E504" s="75">
        <v>76.45</v>
      </c>
      <c r="F504" s="71">
        <f>E504-D504</f>
        <v>-0.0009023853022966932</v>
      </c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</row>
    <row r="505" spans="1:30" s="45" customFormat="1" ht="15">
      <c r="A505" s="85"/>
      <c r="B505" s="77" t="s">
        <v>181</v>
      </c>
      <c r="C505" s="83">
        <f>ROUND(C504*0,2)</f>
        <v>0</v>
      </c>
      <c r="D505" s="71">
        <f>C505/0.702804</f>
        <v>0</v>
      </c>
      <c r="E505" s="75">
        <v>0</v>
      </c>
      <c r="F505" s="71">
        <f>E505-D505</f>
        <v>0</v>
      </c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</row>
    <row r="506" spans="1:30" s="45" customFormat="1" ht="15">
      <c r="A506" s="85"/>
      <c r="B506" s="77" t="s">
        <v>18</v>
      </c>
      <c r="C506" s="83">
        <f>SUM(C504:C505)</f>
        <v>53.73</v>
      </c>
      <c r="D506" s="87">
        <f>SUM(D504:D505)</f>
        <v>76.4509023853023</v>
      </c>
      <c r="E506" s="75">
        <v>76.45</v>
      </c>
      <c r="F506" s="71">
        <f>E506-D506</f>
        <v>-0.0009023853022966932</v>
      </c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</row>
    <row r="507" spans="1:30" s="45" customFormat="1" ht="30">
      <c r="A507" s="85" t="s">
        <v>254</v>
      </c>
      <c r="B507" s="89" t="s">
        <v>255</v>
      </c>
      <c r="C507" s="83"/>
      <c r="D507" s="84"/>
      <c r="E507" s="84"/>
      <c r="F507" s="84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</row>
    <row r="508" spans="1:30" s="45" customFormat="1" ht="15">
      <c r="A508" s="85"/>
      <c r="B508" s="77" t="s">
        <v>16</v>
      </c>
      <c r="C508" s="83">
        <v>3.22</v>
      </c>
      <c r="D508" s="71">
        <f>C508/0.702804</f>
        <v>4.581647230237734</v>
      </c>
      <c r="E508" s="75">
        <v>4.58</v>
      </c>
      <c r="F508" s="71">
        <f>E508-D508</f>
        <v>-0.0016472302377339432</v>
      </c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</row>
    <row r="509" spans="1:30" s="45" customFormat="1" ht="15">
      <c r="A509" s="85"/>
      <c r="B509" s="77" t="s">
        <v>181</v>
      </c>
      <c r="C509" s="83">
        <f>ROUND(C508*0,2)</f>
        <v>0</v>
      </c>
      <c r="D509" s="71">
        <f>C509/0.702804</f>
        <v>0</v>
      </c>
      <c r="E509" s="75">
        <v>0</v>
      </c>
      <c r="F509" s="71">
        <f>E509-D509</f>
        <v>0</v>
      </c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</row>
    <row r="510" spans="1:30" s="45" customFormat="1" ht="15">
      <c r="A510" s="85"/>
      <c r="B510" s="77" t="s">
        <v>18</v>
      </c>
      <c r="C510" s="83">
        <f>SUM(C508:C509)</f>
        <v>3.22</v>
      </c>
      <c r="D510" s="87">
        <f>SUM(D508:D509)</f>
        <v>4.581647230237734</v>
      </c>
      <c r="E510" s="75">
        <v>4.58</v>
      </c>
      <c r="F510" s="71">
        <f>E510-D510</f>
        <v>-0.0016472302377339432</v>
      </c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</row>
    <row r="511" spans="1:30" s="45" customFormat="1" ht="30">
      <c r="A511" s="85" t="s">
        <v>256</v>
      </c>
      <c r="B511" s="89" t="s">
        <v>257</v>
      </c>
      <c r="C511" s="83"/>
      <c r="D511" s="84"/>
      <c r="E511" s="84"/>
      <c r="F511" s="84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</row>
    <row r="512" spans="1:30" s="45" customFormat="1" ht="15">
      <c r="A512" s="85"/>
      <c r="B512" s="77" t="s">
        <v>16</v>
      </c>
      <c r="C512" s="83">
        <v>47.57</v>
      </c>
      <c r="D512" s="71">
        <f>C512/0.702804</f>
        <v>67.68601203180403</v>
      </c>
      <c r="E512" s="75">
        <v>67.69</v>
      </c>
      <c r="F512" s="71">
        <f>E512-D512</f>
        <v>0.003987968195971803</v>
      </c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</row>
    <row r="513" spans="1:30" s="45" customFormat="1" ht="15">
      <c r="A513" s="85"/>
      <c r="B513" s="77" t="s">
        <v>181</v>
      </c>
      <c r="C513" s="83">
        <f>ROUND(C512*0,2)</f>
        <v>0</v>
      </c>
      <c r="D513" s="71">
        <f>C513/0.702804</f>
        <v>0</v>
      </c>
      <c r="E513" s="75">
        <v>0</v>
      </c>
      <c r="F513" s="71">
        <f>E513-D513</f>
        <v>0</v>
      </c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</row>
    <row r="514" spans="1:30" s="45" customFormat="1" ht="15">
      <c r="A514" s="85"/>
      <c r="B514" s="77" t="s">
        <v>18</v>
      </c>
      <c r="C514" s="83">
        <f>SUM(C512:C513)</f>
        <v>47.57</v>
      </c>
      <c r="D514" s="87">
        <f>SUM(D512:D513)</f>
        <v>67.68601203180403</v>
      </c>
      <c r="E514" s="75">
        <v>67.69</v>
      </c>
      <c r="F514" s="71">
        <f>E514-D514</f>
        <v>0.003987968195971803</v>
      </c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</row>
    <row r="515" spans="1:30" s="45" customFormat="1" ht="30">
      <c r="A515" s="85" t="s">
        <v>258</v>
      </c>
      <c r="B515" s="89" t="s">
        <v>259</v>
      </c>
      <c r="C515" s="83"/>
      <c r="D515" s="84"/>
      <c r="E515" s="84"/>
      <c r="F515" s="84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</row>
    <row r="516" spans="1:30" s="45" customFormat="1" ht="15">
      <c r="A516" s="85"/>
      <c r="B516" s="77" t="s">
        <v>16</v>
      </c>
      <c r="C516" s="83">
        <v>2.85</v>
      </c>
      <c r="D516" s="71">
        <f>C516/0.702804</f>
        <v>4.055184660303584</v>
      </c>
      <c r="E516" s="75">
        <v>4.06</v>
      </c>
      <c r="F516" s="71">
        <f>E516-D516</f>
        <v>0.004815339696415677</v>
      </c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</row>
    <row r="517" spans="1:30" s="45" customFormat="1" ht="15">
      <c r="A517" s="85"/>
      <c r="B517" s="77" t="s">
        <v>181</v>
      </c>
      <c r="C517" s="83">
        <f>ROUND(C516*0,2)</f>
        <v>0</v>
      </c>
      <c r="D517" s="71">
        <f>C517/0.702804</f>
        <v>0</v>
      </c>
      <c r="E517" s="75">
        <v>0</v>
      </c>
      <c r="F517" s="71">
        <f>E517-D517</f>
        <v>0</v>
      </c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</row>
    <row r="518" spans="1:30" s="45" customFormat="1" ht="15">
      <c r="A518" s="85"/>
      <c r="B518" s="77" t="s">
        <v>18</v>
      </c>
      <c r="C518" s="83">
        <f>SUM(C516:C517)</f>
        <v>2.85</v>
      </c>
      <c r="D518" s="87">
        <f>SUM(D516:D517)</f>
        <v>4.055184660303584</v>
      </c>
      <c r="E518" s="75">
        <v>4.06</v>
      </c>
      <c r="F518" s="71">
        <f>E518-D518</f>
        <v>0.004815339696415677</v>
      </c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</row>
    <row r="519" spans="1:30" s="45" customFormat="1" ht="30">
      <c r="A519" s="85" t="s">
        <v>260</v>
      </c>
      <c r="B519" s="89" t="s">
        <v>261</v>
      </c>
      <c r="C519" s="83"/>
      <c r="D519" s="84"/>
      <c r="E519" s="84"/>
      <c r="F519" s="84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</row>
    <row r="520" spans="1:30" s="45" customFormat="1" ht="15">
      <c r="A520" s="85"/>
      <c r="B520" s="77" t="s">
        <v>16</v>
      </c>
      <c r="C520" s="83">
        <v>51.45</v>
      </c>
      <c r="D520" s="71">
        <f>C520/0.702804</f>
        <v>73.20675465705945</v>
      </c>
      <c r="E520" s="75">
        <v>73.21</v>
      </c>
      <c r="F520" s="71">
        <f>E520-D520</f>
        <v>0.003245342940545015</v>
      </c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</row>
    <row r="521" spans="1:30" s="45" customFormat="1" ht="15">
      <c r="A521" s="85"/>
      <c r="B521" s="77" t="s">
        <v>181</v>
      </c>
      <c r="C521" s="83">
        <f>ROUND(C520*0,2)</f>
        <v>0</v>
      </c>
      <c r="D521" s="71">
        <f>C521/0.702804</f>
        <v>0</v>
      </c>
      <c r="E521" s="75">
        <v>0</v>
      </c>
      <c r="F521" s="71">
        <f>E521-D521</f>
        <v>0</v>
      </c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</row>
    <row r="522" spans="1:30" s="45" customFormat="1" ht="15">
      <c r="A522" s="85"/>
      <c r="B522" s="77" t="s">
        <v>18</v>
      </c>
      <c r="C522" s="83">
        <f>SUM(C520:C521)</f>
        <v>51.45</v>
      </c>
      <c r="D522" s="87">
        <f>SUM(D520:D521)</f>
        <v>73.20675465705945</v>
      </c>
      <c r="E522" s="75">
        <v>73.201</v>
      </c>
      <c r="F522" s="71">
        <f>E522-D522</f>
        <v>-0.005754657059455326</v>
      </c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</row>
    <row r="523" spans="1:30" s="45" customFormat="1" ht="30">
      <c r="A523" s="85" t="s">
        <v>262</v>
      </c>
      <c r="B523" s="89" t="s">
        <v>263</v>
      </c>
      <c r="C523" s="83"/>
      <c r="D523" s="84"/>
      <c r="E523" s="84"/>
      <c r="F523" s="84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</row>
    <row r="524" spans="1:30" s="45" customFormat="1" ht="15">
      <c r="A524" s="85"/>
      <c r="B524" s="77" t="s">
        <v>16</v>
      </c>
      <c r="C524" s="83">
        <v>3.09</v>
      </c>
      <c r="D524" s="71">
        <f>C524/0.702804</f>
        <v>4.396673894855464</v>
      </c>
      <c r="E524" s="75">
        <v>4.4</v>
      </c>
      <c r="F524" s="71">
        <f>E524-D524</f>
        <v>0.003326105144536129</v>
      </c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</row>
    <row r="525" spans="1:30" s="45" customFormat="1" ht="15">
      <c r="A525" s="85"/>
      <c r="B525" s="77" t="s">
        <v>181</v>
      </c>
      <c r="C525" s="83">
        <f>ROUND(C524*0,2)</f>
        <v>0</v>
      </c>
      <c r="D525" s="71">
        <f>C525/0.702804</f>
        <v>0</v>
      </c>
      <c r="E525" s="75">
        <v>0</v>
      </c>
      <c r="F525" s="71">
        <f>E525-D525</f>
        <v>0</v>
      </c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</row>
    <row r="526" spans="1:30" s="45" customFormat="1" ht="15">
      <c r="A526" s="85"/>
      <c r="B526" s="77" t="s">
        <v>18</v>
      </c>
      <c r="C526" s="83">
        <f>SUM(C524:C525)</f>
        <v>3.09</v>
      </c>
      <c r="D526" s="87">
        <f>SUM(D524:D525)</f>
        <v>4.396673894855464</v>
      </c>
      <c r="E526" s="75">
        <v>4.4</v>
      </c>
      <c r="F526" s="71">
        <f>E526-D526</f>
        <v>0.003326105144536129</v>
      </c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</row>
    <row r="527" spans="1:30" s="45" customFormat="1" ht="30">
      <c r="A527" s="85" t="s">
        <v>264</v>
      </c>
      <c r="B527" s="89" t="s">
        <v>265</v>
      </c>
      <c r="C527" s="83"/>
      <c r="D527" s="84"/>
      <c r="E527" s="84"/>
      <c r="F527" s="84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</row>
    <row r="528" spans="1:30" s="45" customFormat="1" ht="15">
      <c r="A528" s="85"/>
      <c r="B528" s="77" t="s">
        <v>16</v>
      </c>
      <c r="C528" s="83">
        <v>51.62</v>
      </c>
      <c r="D528" s="71">
        <f>C528/0.702804</f>
        <v>73.44864286486701</v>
      </c>
      <c r="E528" s="75">
        <v>73.45</v>
      </c>
      <c r="F528" s="71">
        <f>E528-D528</f>
        <v>0.001357135132991516</v>
      </c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</row>
    <row r="529" spans="1:30" s="45" customFormat="1" ht="15">
      <c r="A529" s="85"/>
      <c r="B529" s="77" t="s">
        <v>181</v>
      </c>
      <c r="C529" s="83">
        <f>ROUND(C528*0,2)</f>
        <v>0</v>
      </c>
      <c r="D529" s="71">
        <f>C529/0.702804</f>
        <v>0</v>
      </c>
      <c r="E529" s="75">
        <v>0</v>
      </c>
      <c r="F529" s="71">
        <f>E529-D529</f>
        <v>0</v>
      </c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</row>
    <row r="530" spans="1:30" s="45" customFormat="1" ht="15">
      <c r="A530" s="85"/>
      <c r="B530" s="77" t="s">
        <v>18</v>
      </c>
      <c r="C530" s="83">
        <f>SUM(C528:C529)</f>
        <v>51.62</v>
      </c>
      <c r="D530" s="87">
        <f>SUM(D528:D529)</f>
        <v>73.44864286486701</v>
      </c>
      <c r="E530" s="75">
        <v>73.45</v>
      </c>
      <c r="F530" s="71">
        <f>E530-D530</f>
        <v>0.001357135132991516</v>
      </c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</row>
    <row r="531" spans="1:30" s="45" customFormat="1" ht="30">
      <c r="A531" s="85" t="s">
        <v>266</v>
      </c>
      <c r="B531" s="89" t="s">
        <v>267</v>
      </c>
      <c r="C531" s="83"/>
      <c r="D531" s="84"/>
      <c r="E531" s="84"/>
      <c r="F531" s="84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</row>
    <row r="532" spans="1:30" s="45" customFormat="1" ht="15">
      <c r="A532" s="85"/>
      <c r="B532" s="77" t="s">
        <v>16</v>
      </c>
      <c r="C532" s="83">
        <v>3.1</v>
      </c>
      <c r="D532" s="71">
        <f>C532/0.702804</f>
        <v>4.410902612961793</v>
      </c>
      <c r="E532" s="75">
        <v>4.41</v>
      </c>
      <c r="F532" s="71">
        <f>E532-D532</f>
        <v>-0.000902612961793281</v>
      </c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</row>
    <row r="533" spans="1:30" s="45" customFormat="1" ht="15">
      <c r="A533" s="85"/>
      <c r="B533" s="77" t="s">
        <v>181</v>
      </c>
      <c r="C533" s="83">
        <f>ROUND(C532*0,2)</f>
        <v>0</v>
      </c>
      <c r="D533" s="71">
        <f>C533/0.702804</f>
        <v>0</v>
      </c>
      <c r="E533" s="75">
        <v>0</v>
      </c>
      <c r="F533" s="71">
        <f>E533-D533</f>
        <v>0</v>
      </c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</row>
    <row r="534" spans="1:30" s="45" customFormat="1" ht="15">
      <c r="A534" s="85"/>
      <c r="B534" s="77" t="s">
        <v>18</v>
      </c>
      <c r="C534" s="83">
        <f>SUM(C532:C533)</f>
        <v>3.1</v>
      </c>
      <c r="D534" s="87">
        <f>SUM(D532:D533)</f>
        <v>4.410902612961793</v>
      </c>
      <c r="E534" s="75">
        <v>4.41</v>
      </c>
      <c r="F534" s="71">
        <f>E534-D534</f>
        <v>-0.000902612961793281</v>
      </c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</row>
    <row r="535" spans="1:30" s="45" customFormat="1" ht="30">
      <c r="A535" s="85" t="s">
        <v>268</v>
      </c>
      <c r="B535" s="89" t="s">
        <v>269</v>
      </c>
      <c r="C535" s="83"/>
      <c r="D535" s="84"/>
      <c r="E535" s="84"/>
      <c r="F535" s="84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</row>
    <row r="536" spans="1:30" s="45" customFormat="1" ht="15">
      <c r="A536" s="85"/>
      <c r="B536" s="77" t="s">
        <v>16</v>
      </c>
      <c r="C536" s="83">
        <v>53.08</v>
      </c>
      <c r="D536" s="71">
        <f>C536/0.702804</f>
        <v>75.52603570839096</v>
      </c>
      <c r="E536" s="75">
        <v>75.53</v>
      </c>
      <c r="F536" s="71">
        <f>E536-D536</f>
        <v>0.003964291609037218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</row>
    <row r="537" spans="1:30" s="45" customFormat="1" ht="15">
      <c r="A537" s="85"/>
      <c r="B537" s="77" t="s">
        <v>181</v>
      </c>
      <c r="C537" s="83">
        <f>ROUND(C536*0,2)</f>
        <v>0</v>
      </c>
      <c r="D537" s="71">
        <f>C537/0.702804</f>
        <v>0</v>
      </c>
      <c r="E537" s="75">
        <v>0</v>
      </c>
      <c r="F537" s="71">
        <f>E537-D537</f>
        <v>0</v>
      </c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</row>
    <row r="538" spans="1:30" s="45" customFormat="1" ht="15">
      <c r="A538" s="85"/>
      <c r="B538" s="77" t="s">
        <v>18</v>
      </c>
      <c r="C538" s="83">
        <f>SUM(C536:C537)</f>
        <v>53.08</v>
      </c>
      <c r="D538" s="87">
        <f>SUM(D536:D537)</f>
        <v>75.52603570839096</v>
      </c>
      <c r="E538" s="75">
        <v>75.53</v>
      </c>
      <c r="F538" s="71">
        <f>E538-D538</f>
        <v>0.003964291609037218</v>
      </c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</row>
    <row r="539" spans="1:30" s="45" customFormat="1" ht="30">
      <c r="A539" s="85" t="s">
        <v>270</v>
      </c>
      <c r="B539" s="89" t="s">
        <v>271</v>
      </c>
      <c r="C539" s="83"/>
      <c r="D539" s="84"/>
      <c r="E539" s="84"/>
      <c r="F539" s="84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</row>
    <row r="540" spans="1:30" s="45" customFormat="1" ht="15">
      <c r="A540" s="85"/>
      <c r="B540" s="77" t="s">
        <v>16</v>
      </c>
      <c r="C540" s="83">
        <v>3.18</v>
      </c>
      <c r="D540" s="71">
        <f>C540/0.702804</f>
        <v>4.52473235781242</v>
      </c>
      <c r="E540" s="75">
        <v>4.52</v>
      </c>
      <c r="F540" s="71">
        <f>E540-D540</f>
        <v>-0.004732357812420318</v>
      </c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</row>
    <row r="541" spans="1:30" s="45" customFormat="1" ht="15">
      <c r="A541" s="85"/>
      <c r="B541" s="77" t="s">
        <v>181</v>
      </c>
      <c r="C541" s="83">
        <f>ROUND(C540*0,2)</f>
        <v>0</v>
      </c>
      <c r="D541" s="71">
        <f>C541/0.702804</f>
        <v>0</v>
      </c>
      <c r="E541" s="75">
        <v>0</v>
      </c>
      <c r="F541" s="71">
        <f>E541-D541</f>
        <v>0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</row>
    <row r="542" spans="1:30" s="45" customFormat="1" ht="15">
      <c r="A542" s="85"/>
      <c r="B542" s="77" t="s">
        <v>18</v>
      </c>
      <c r="C542" s="83">
        <f>SUM(C540:C541)</f>
        <v>3.18</v>
      </c>
      <c r="D542" s="87">
        <f>SUM(D540:D541)</f>
        <v>4.52473235781242</v>
      </c>
      <c r="E542" s="75">
        <v>4.52</v>
      </c>
      <c r="F542" s="71">
        <f>E542-D542</f>
        <v>-0.004732357812420318</v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</row>
    <row r="543" spans="1:30" s="45" customFormat="1" ht="30">
      <c r="A543" s="85" t="s">
        <v>272</v>
      </c>
      <c r="B543" s="89" t="s">
        <v>273</v>
      </c>
      <c r="C543" s="83"/>
      <c r="D543" s="84"/>
      <c r="E543" s="84"/>
      <c r="F543" s="84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</row>
    <row r="544" spans="1:30" s="45" customFormat="1" ht="15">
      <c r="A544" s="85"/>
      <c r="B544" s="77" t="s">
        <v>16</v>
      </c>
      <c r="C544" s="83">
        <v>54.53</v>
      </c>
      <c r="D544" s="71">
        <f>C544/0.702804</f>
        <v>77.58919983380858</v>
      </c>
      <c r="E544" s="75">
        <v>77.59</v>
      </c>
      <c r="F544" s="71">
        <f>E544-D544</f>
        <v>0.000800166191424978</v>
      </c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</row>
    <row r="545" spans="1:30" s="45" customFormat="1" ht="15">
      <c r="A545" s="85"/>
      <c r="B545" s="77" t="s">
        <v>181</v>
      </c>
      <c r="C545" s="83">
        <f>ROUND(C544*0,2)</f>
        <v>0</v>
      </c>
      <c r="D545" s="71">
        <f>C545/0.702804</f>
        <v>0</v>
      </c>
      <c r="E545" s="75">
        <v>0</v>
      </c>
      <c r="F545" s="71">
        <f>E545-D545</f>
        <v>0</v>
      </c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</row>
    <row r="546" spans="1:30" s="45" customFormat="1" ht="15">
      <c r="A546" s="85"/>
      <c r="B546" s="77" t="s">
        <v>18</v>
      </c>
      <c r="C546" s="83">
        <f>SUM(C544:C545)</f>
        <v>54.53</v>
      </c>
      <c r="D546" s="87">
        <f>SUM(D544:D545)</f>
        <v>77.58919983380858</v>
      </c>
      <c r="E546" s="75">
        <v>77.59</v>
      </c>
      <c r="F546" s="71">
        <f>E546-D546</f>
        <v>0.000800166191424978</v>
      </c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</row>
    <row r="547" spans="1:30" s="45" customFormat="1" ht="30">
      <c r="A547" s="85" t="s">
        <v>274</v>
      </c>
      <c r="B547" s="89" t="s">
        <v>275</v>
      </c>
      <c r="C547" s="83"/>
      <c r="D547" s="84"/>
      <c r="E547" s="84"/>
      <c r="F547" s="84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</row>
    <row r="548" spans="1:30" s="45" customFormat="1" ht="15">
      <c r="A548" s="85"/>
      <c r="B548" s="77" t="s">
        <v>16</v>
      </c>
      <c r="C548" s="83">
        <v>3.27</v>
      </c>
      <c r="D548" s="71">
        <f>C548/0.702804</f>
        <v>4.652790820769376</v>
      </c>
      <c r="E548" s="75">
        <v>4.65</v>
      </c>
      <c r="F548" s="71">
        <f>E548-D548</f>
        <v>-0.002790820769375202</v>
      </c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</row>
    <row r="549" spans="1:30" s="45" customFormat="1" ht="15">
      <c r="A549" s="85"/>
      <c r="B549" s="77" t="s">
        <v>181</v>
      </c>
      <c r="C549" s="83">
        <f>ROUND(C548*0,2)</f>
        <v>0</v>
      </c>
      <c r="D549" s="71">
        <f>C549/0.702804</f>
        <v>0</v>
      </c>
      <c r="E549" s="75">
        <v>0</v>
      </c>
      <c r="F549" s="71">
        <f>E549-D549</f>
        <v>0</v>
      </c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</row>
    <row r="550" spans="1:30" s="45" customFormat="1" ht="15">
      <c r="A550" s="85"/>
      <c r="B550" s="77" t="s">
        <v>18</v>
      </c>
      <c r="C550" s="83">
        <f>SUM(C548:C549)</f>
        <v>3.27</v>
      </c>
      <c r="D550" s="87">
        <f>SUM(D548:D549)</f>
        <v>4.652790820769376</v>
      </c>
      <c r="E550" s="75">
        <v>4.65</v>
      </c>
      <c r="F550" s="71">
        <f>E550-D550</f>
        <v>-0.002790820769375202</v>
      </c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</row>
    <row r="551" spans="1:30" s="45" customFormat="1" ht="30">
      <c r="A551" s="85" t="s">
        <v>276</v>
      </c>
      <c r="B551" s="89" t="s">
        <v>277</v>
      </c>
      <c r="C551" s="83"/>
      <c r="D551" s="84"/>
      <c r="E551" s="84"/>
      <c r="F551" s="84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</row>
    <row r="552" spans="1:30" s="45" customFormat="1" ht="15">
      <c r="A552" s="85"/>
      <c r="B552" s="77" t="s">
        <v>16</v>
      </c>
      <c r="C552" s="83">
        <v>47.41</v>
      </c>
      <c r="D552" s="71">
        <f>C552/0.702804</f>
        <v>67.45835254210277</v>
      </c>
      <c r="E552" s="75">
        <v>67.46</v>
      </c>
      <c r="F552" s="71">
        <f>E552-D552</f>
        <v>0.001647457897220761</v>
      </c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</row>
    <row r="553" spans="1:30" s="45" customFormat="1" ht="15">
      <c r="A553" s="85"/>
      <c r="B553" s="77" t="s">
        <v>181</v>
      </c>
      <c r="C553" s="83">
        <f>ROUND(C552*0,2)</f>
        <v>0</v>
      </c>
      <c r="D553" s="71">
        <f>C553/0.702804</f>
        <v>0</v>
      </c>
      <c r="E553" s="75">
        <v>0</v>
      </c>
      <c r="F553" s="71">
        <f>E553-D553</f>
        <v>0</v>
      </c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</row>
    <row r="554" spans="1:30" s="45" customFormat="1" ht="15">
      <c r="A554" s="85"/>
      <c r="B554" s="77" t="s">
        <v>18</v>
      </c>
      <c r="C554" s="83">
        <f>SUM(C552:C553)</f>
        <v>47.41</v>
      </c>
      <c r="D554" s="87">
        <f>SUM(D552:D553)</f>
        <v>67.45835254210277</v>
      </c>
      <c r="E554" s="75">
        <v>67.46</v>
      </c>
      <c r="F554" s="71">
        <f>E554-D554</f>
        <v>0.001647457897220761</v>
      </c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</row>
    <row r="555" spans="1:30" s="45" customFormat="1" ht="30">
      <c r="A555" s="85" t="s">
        <v>278</v>
      </c>
      <c r="B555" s="89" t="s">
        <v>279</v>
      </c>
      <c r="C555" s="83"/>
      <c r="D555" s="84"/>
      <c r="E555" s="84"/>
      <c r="F555" s="84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</row>
    <row r="556" spans="1:30" s="45" customFormat="1" ht="15">
      <c r="A556" s="85"/>
      <c r="B556" s="77" t="s">
        <v>16</v>
      </c>
      <c r="C556" s="83">
        <v>2.84</v>
      </c>
      <c r="D556" s="71">
        <f>C556/0.702804</f>
        <v>4.040955942197256</v>
      </c>
      <c r="E556" s="75">
        <v>4.04</v>
      </c>
      <c r="F556" s="71">
        <f>E556-D556</f>
        <v>-0.0009559421972555882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</row>
    <row r="557" spans="1:30" s="45" customFormat="1" ht="15">
      <c r="A557" s="85"/>
      <c r="B557" s="77" t="s">
        <v>181</v>
      </c>
      <c r="C557" s="83">
        <f>ROUND(C556*0,2)</f>
        <v>0</v>
      </c>
      <c r="D557" s="71">
        <f>C557/0.702804</f>
        <v>0</v>
      </c>
      <c r="E557" s="75">
        <v>0</v>
      </c>
      <c r="F557" s="71">
        <f>E557-D557</f>
        <v>0</v>
      </c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</row>
    <row r="558" spans="1:30" s="45" customFormat="1" ht="15">
      <c r="A558" s="85"/>
      <c r="B558" s="77" t="s">
        <v>18</v>
      </c>
      <c r="C558" s="83">
        <f>SUM(C556:C557)</f>
        <v>2.84</v>
      </c>
      <c r="D558" s="87">
        <f>SUM(D556:D557)</f>
        <v>4.040955942197256</v>
      </c>
      <c r="E558" s="75">
        <v>4.04</v>
      </c>
      <c r="F558" s="71">
        <f>E558-D558</f>
        <v>-0.0009559421972555882</v>
      </c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</row>
    <row r="559" spans="1:30" s="45" customFormat="1" ht="30">
      <c r="A559" s="85" t="s">
        <v>280</v>
      </c>
      <c r="B559" s="89" t="s">
        <v>281</v>
      </c>
      <c r="C559" s="83"/>
      <c r="D559" s="84"/>
      <c r="E559" s="84"/>
      <c r="F559" s="84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</row>
    <row r="560" spans="1:30" s="45" customFormat="1" ht="15">
      <c r="A560" s="85"/>
      <c r="B560" s="77" t="s">
        <v>16</v>
      </c>
      <c r="C560" s="83">
        <v>54.04</v>
      </c>
      <c r="D560" s="71">
        <f>C560/0.702804</f>
        <v>76.89199264659848</v>
      </c>
      <c r="E560" s="75">
        <v>76.89</v>
      </c>
      <c r="F560" s="71">
        <f>E560-D560</f>
        <v>-0.001992646598480974</v>
      </c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</row>
    <row r="561" spans="1:30" s="45" customFormat="1" ht="15">
      <c r="A561" s="85"/>
      <c r="B561" s="77" t="s">
        <v>181</v>
      </c>
      <c r="C561" s="83">
        <f>ROUND(C560*0,2)</f>
        <v>0</v>
      </c>
      <c r="D561" s="71">
        <f>C561/0.702804</f>
        <v>0</v>
      </c>
      <c r="E561" s="75">
        <v>0</v>
      </c>
      <c r="F561" s="71">
        <f>E561-D561</f>
        <v>0</v>
      </c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</row>
    <row r="562" spans="1:30" s="45" customFormat="1" ht="15">
      <c r="A562" s="85"/>
      <c r="B562" s="77" t="s">
        <v>18</v>
      </c>
      <c r="C562" s="83">
        <f>SUM(C560:C561)</f>
        <v>54.04</v>
      </c>
      <c r="D562" s="87">
        <f>SUM(D560:D561)</f>
        <v>76.89199264659848</v>
      </c>
      <c r="E562" s="75">
        <v>76.89</v>
      </c>
      <c r="F562" s="71">
        <f>E562-D562</f>
        <v>-0.001992646598480974</v>
      </c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</row>
    <row r="563" spans="1:30" s="45" customFormat="1" ht="30">
      <c r="A563" s="85" t="s">
        <v>282</v>
      </c>
      <c r="B563" s="89" t="s">
        <v>283</v>
      </c>
      <c r="C563" s="83"/>
      <c r="D563" s="84"/>
      <c r="E563" s="84"/>
      <c r="F563" s="84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</row>
    <row r="564" spans="1:30" s="45" customFormat="1" ht="15">
      <c r="A564" s="85"/>
      <c r="B564" s="77" t="s">
        <v>16</v>
      </c>
      <c r="C564" s="83">
        <v>3.24</v>
      </c>
      <c r="D564" s="71">
        <f>C564/0.702804</f>
        <v>4.610104666450391</v>
      </c>
      <c r="E564" s="75">
        <v>4.61</v>
      </c>
      <c r="F564" s="71">
        <f>E564-D564</f>
        <v>-0.00010466645039031164</v>
      </c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</row>
    <row r="565" spans="1:30" s="45" customFormat="1" ht="15">
      <c r="A565" s="85"/>
      <c r="B565" s="77" t="s">
        <v>181</v>
      </c>
      <c r="C565" s="83">
        <f>ROUND(C564*0,2)</f>
        <v>0</v>
      </c>
      <c r="D565" s="71">
        <f>C565/0.702804</f>
        <v>0</v>
      </c>
      <c r="E565" s="75">
        <v>0</v>
      </c>
      <c r="F565" s="71">
        <f>E565-D565</f>
        <v>0</v>
      </c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</row>
    <row r="566" spans="1:30" s="45" customFormat="1" ht="15">
      <c r="A566" s="85"/>
      <c r="B566" s="77" t="s">
        <v>18</v>
      </c>
      <c r="C566" s="83">
        <f>SUM(C564:C565)</f>
        <v>3.24</v>
      </c>
      <c r="D566" s="87">
        <f>SUM(D564:D565)</f>
        <v>4.610104666450391</v>
      </c>
      <c r="E566" s="75">
        <v>4.61</v>
      </c>
      <c r="F566" s="71">
        <f>E566-D566</f>
        <v>-0.00010466645039031164</v>
      </c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</row>
    <row r="567" spans="1:30" s="45" customFormat="1" ht="30">
      <c r="A567" s="85" t="s">
        <v>284</v>
      </c>
      <c r="B567" s="89" t="s">
        <v>285</v>
      </c>
      <c r="C567" s="83"/>
      <c r="D567" s="84"/>
      <c r="E567" s="84"/>
      <c r="F567" s="84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</row>
    <row r="568" spans="1:30" s="45" customFormat="1" ht="15">
      <c r="A568" s="85"/>
      <c r="B568" s="77" t="s">
        <v>16</v>
      </c>
      <c r="C568" s="83">
        <v>53.24</v>
      </c>
      <c r="D568" s="71">
        <f>C568/0.702804</f>
        <v>75.75369519809222</v>
      </c>
      <c r="E568" s="75">
        <v>75.75</v>
      </c>
      <c r="F568" s="71">
        <f>E568-D568</f>
        <v>-0.003695198092216856</v>
      </c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</row>
    <row r="569" spans="1:30" s="45" customFormat="1" ht="15">
      <c r="A569" s="85"/>
      <c r="B569" s="77" t="s">
        <v>181</v>
      </c>
      <c r="C569" s="83">
        <f>ROUND(C568*0,2)</f>
        <v>0</v>
      </c>
      <c r="D569" s="71">
        <f>C569/0.702804</f>
        <v>0</v>
      </c>
      <c r="E569" s="75">
        <v>0</v>
      </c>
      <c r="F569" s="71">
        <f>E569-D569</f>
        <v>0</v>
      </c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</row>
    <row r="570" spans="1:30" s="45" customFormat="1" ht="15">
      <c r="A570" s="85"/>
      <c r="B570" s="77" t="s">
        <v>18</v>
      </c>
      <c r="C570" s="83">
        <f>SUM(C568:C569)</f>
        <v>53.24</v>
      </c>
      <c r="D570" s="87">
        <f>SUM(D568:D569)</f>
        <v>75.75369519809222</v>
      </c>
      <c r="E570" s="75">
        <v>75.75</v>
      </c>
      <c r="F570" s="71">
        <f>E570-D570</f>
        <v>-0.003695198092216856</v>
      </c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</row>
    <row r="571" spans="1:30" s="45" customFormat="1" ht="30">
      <c r="A571" s="85" t="s">
        <v>286</v>
      </c>
      <c r="B571" s="89" t="s">
        <v>287</v>
      </c>
      <c r="C571" s="83"/>
      <c r="D571" s="84"/>
      <c r="E571" s="84"/>
      <c r="F571" s="84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</row>
    <row r="572" spans="1:30" s="45" customFormat="1" ht="15">
      <c r="A572" s="85"/>
      <c r="B572" s="77" t="s">
        <v>16</v>
      </c>
      <c r="C572" s="83">
        <v>3.19</v>
      </c>
      <c r="D572" s="71">
        <f>C572/0.702804</f>
        <v>4.538961075918748</v>
      </c>
      <c r="E572" s="75">
        <v>4.54</v>
      </c>
      <c r="F572" s="71">
        <f>E572-D572</f>
        <v>0.0010389240812518352</v>
      </c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</row>
    <row r="573" spans="1:30" s="45" customFormat="1" ht="15">
      <c r="A573" s="85"/>
      <c r="B573" s="77" t="s">
        <v>181</v>
      </c>
      <c r="C573" s="83">
        <f>ROUND(C572*0,2)</f>
        <v>0</v>
      </c>
      <c r="D573" s="71">
        <f>C573/0.702804</f>
        <v>0</v>
      </c>
      <c r="E573" s="75">
        <v>0</v>
      </c>
      <c r="F573" s="71">
        <f>E573-D573</f>
        <v>0</v>
      </c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</row>
    <row r="574" spans="1:30" s="45" customFormat="1" ht="15">
      <c r="A574" s="85"/>
      <c r="B574" s="77" t="s">
        <v>18</v>
      </c>
      <c r="C574" s="83">
        <f>SUM(C572:C573)</f>
        <v>3.19</v>
      </c>
      <c r="D574" s="87">
        <f>SUM(D572:D573)</f>
        <v>4.538961075918748</v>
      </c>
      <c r="E574" s="75">
        <v>4.54</v>
      </c>
      <c r="F574" s="71">
        <f>E574-D574</f>
        <v>0.0010389240812518352</v>
      </c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</row>
    <row r="575" spans="1:30" s="45" customFormat="1" ht="30">
      <c r="A575" s="85" t="s">
        <v>288</v>
      </c>
      <c r="B575" s="89" t="s">
        <v>289</v>
      </c>
      <c r="C575" s="83"/>
      <c r="D575" s="84"/>
      <c r="E575" s="84"/>
      <c r="F575" s="84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</row>
    <row r="576" spans="1:30" s="45" customFormat="1" ht="15">
      <c r="A576" s="85"/>
      <c r="B576" s="77" t="s">
        <v>16</v>
      </c>
      <c r="C576" s="83">
        <v>47.89</v>
      </c>
      <c r="D576" s="71">
        <f>C576/0.702804</f>
        <v>68.14133101120655</v>
      </c>
      <c r="E576" s="75">
        <v>68.14</v>
      </c>
      <c r="F576" s="71">
        <f>E576-D576</f>
        <v>-0.0013310112065454405</v>
      </c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</row>
    <row r="577" spans="1:30" s="45" customFormat="1" ht="15">
      <c r="A577" s="85"/>
      <c r="B577" s="77" t="s">
        <v>181</v>
      </c>
      <c r="C577" s="83">
        <f>ROUND(C576*0,2)</f>
        <v>0</v>
      </c>
      <c r="D577" s="71">
        <f>C577/0.702804</f>
        <v>0</v>
      </c>
      <c r="E577" s="75">
        <v>0</v>
      </c>
      <c r="F577" s="71">
        <f>E577-D577</f>
        <v>0</v>
      </c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</row>
    <row r="578" spans="1:30" s="45" customFormat="1" ht="15">
      <c r="A578" s="85"/>
      <c r="B578" s="77" t="s">
        <v>18</v>
      </c>
      <c r="C578" s="83">
        <f>SUM(C576:C577)</f>
        <v>47.89</v>
      </c>
      <c r="D578" s="87">
        <f>SUM(D576:D577)</f>
        <v>68.14133101120655</v>
      </c>
      <c r="E578" s="75">
        <v>68.14</v>
      </c>
      <c r="F578" s="71">
        <f>E578-D578</f>
        <v>-0.0013310112065454405</v>
      </c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</row>
    <row r="579" spans="1:30" s="45" customFormat="1" ht="30">
      <c r="A579" s="85" t="s">
        <v>290</v>
      </c>
      <c r="B579" s="89" t="s">
        <v>291</v>
      </c>
      <c r="C579" s="83"/>
      <c r="D579" s="84"/>
      <c r="E579" s="84"/>
      <c r="F579" s="84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</row>
    <row r="580" spans="1:30" s="45" customFormat="1" ht="15">
      <c r="A580" s="85"/>
      <c r="B580" s="77" t="s">
        <v>16</v>
      </c>
      <c r="C580" s="83">
        <v>2.87</v>
      </c>
      <c r="D580" s="71">
        <f>C580/0.702804</f>
        <v>4.0836420965162405</v>
      </c>
      <c r="E580" s="75">
        <v>4.08</v>
      </c>
      <c r="F580" s="71">
        <f>E580-D580</f>
        <v>-0.0036420965162404784</v>
      </c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</row>
    <row r="581" spans="1:30" s="45" customFormat="1" ht="15">
      <c r="A581" s="85"/>
      <c r="B581" s="77" t="s">
        <v>181</v>
      </c>
      <c r="C581" s="83">
        <f>ROUND(C580*0,2)</f>
        <v>0</v>
      </c>
      <c r="D581" s="71">
        <f>C581/0.702804</f>
        <v>0</v>
      </c>
      <c r="E581" s="75">
        <v>0</v>
      </c>
      <c r="F581" s="71">
        <f>E581-D581</f>
        <v>0</v>
      </c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</row>
    <row r="582" spans="1:30" s="45" customFormat="1" ht="15">
      <c r="A582" s="85"/>
      <c r="B582" s="77" t="s">
        <v>18</v>
      </c>
      <c r="C582" s="83">
        <f>SUM(C580:C581)</f>
        <v>2.87</v>
      </c>
      <c r="D582" s="87">
        <f>SUM(D580:D581)</f>
        <v>4.0836420965162405</v>
      </c>
      <c r="E582" s="75">
        <v>4.08</v>
      </c>
      <c r="F582" s="71">
        <f>E582-D582</f>
        <v>-0.0036420965162404784</v>
      </c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</row>
    <row r="583" spans="1:30" s="45" customFormat="1" ht="30">
      <c r="A583" s="85" t="s">
        <v>292</v>
      </c>
      <c r="B583" s="89" t="s">
        <v>293</v>
      </c>
      <c r="C583" s="83"/>
      <c r="D583" s="84"/>
      <c r="E583" s="84"/>
      <c r="F583" s="84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</row>
    <row r="584" spans="1:30" s="45" customFormat="1" ht="15">
      <c r="A584" s="85"/>
      <c r="B584" s="77" t="s">
        <v>16</v>
      </c>
      <c r="C584" s="83">
        <v>49.84</v>
      </c>
      <c r="D584" s="71">
        <f>C584/0.702804</f>
        <v>70.91593104194058</v>
      </c>
      <c r="E584" s="75">
        <v>70.92</v>
      </c>
      <c r="F584" s="71">
        <f>E584-D584</f>
        <v>0.004068958059420424</v>
      </c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</row>
    <row r="585" spans="1:30" s="45" customFormat="1" ht="15">
      <c r="A585" s="85"/>
      <c r="B585" s="77" t="s">
        <v>181</v>
      </c>
      <c r="C585" s="83">
        <f>ROUND(C584*0,2)</f>
        <v>0</v>
      </c>
      <c r="D585" s="71">
        <f>C585/0.702804</f>
        <v>0</v>
      </c>
      <c r="E585" s="75">
        <v>0</v>
      </c>
      <c r="F585" s="71">
        <f>E585-D585</f>
        <v>0</v>
      </c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</row>
    <row r="586" spans="1:30" s="45" customFormat="1" ht="15">
      <c r="A586" s="85"/>
      <c r="B586" s="77" t="s">
        <v>18</v>
      </c>
      <c r="C586" s="83">
        <f>SUM(C584:C585)</f>
        <v>49.84</v>
      </c>
      <c r="D586" s="87">
        <f>SUM(D584:D585)</f>
        <v>70.91593104194058</v>
      </c>
      <c r="E586" s="75">
        <v>70.92</v>
      </c>
      <c r="F586" s="71">
        <f>E586-D586</f>
        <v>0.004068958059420424</v>
      </c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</row>
    <row r="587" spans="1:30" s="45" customFormat="1" ht="30">
      <c r="A587" s="85" t="s">
        <v>294</v>
      </c>
      <c r="B587" s="89" t="s">
        <v>295</v>
      </c>
      <c r="C587" s="83"/>
      <c r="D587" s="84"/>
      <c r="E587" s="84"/>
      <c r="F587" s="84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</row>
    <row r="588" spans="1:30" s="45" customFormat="1" ht="15">
      <c r="A588" s="85"/>
      <c r="B588" s="77" t="s">
        <v>16</v>
      </c>
      <c r="C588" s="83">
        <v>2.99</v>
      </c>
      <c r="D588" s="71">
        <f>C588/0.702804</f>
        <v>4.254386713792181</v>
      </c>
      <c r="E588" s="75">
        <v>4.25</v>
      </c>
      <c r="F588" s="71">
        <f>E588-D588</f>
        <v>-0.0043867137921811405</v>
      </c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</row>
    <row r="589" spans="1:30" s="45" customFormat="1" ht="15">
      <c r="A589" s="85"/>
      <c r="B589" s="77" t="s">
        <v>181</v>
      </c>
      <c r="C589" s="83">
        <f>ROUND(C588*0,2)</f>
        <v>0</v>
      </c>
      <c r="D589" s="71">
        <f>C589/0.702804</f>
        <v>0</v>
      </c>
      <c r="E589" s="75">
        <v>0</v>
      </c>
      <c r="F589" s="71">
        <f>E589-D589</f>
        <v>0</v>
      </c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</row>
    <row r="590" spans="1:30" s="45" customFormat="1" ht="15">
      <c r="A590" s="85"/>
      <c r="B590" s="77" t="s">
        <v>18</v>
      </c>
      <c r="C590" s="83">
        <f>SUM(C588:C589)</f>
        <v>2.99</v>
      </c>
      <c r="D590" s="87">
        <f>SUM(D588:D589)</f>
        <v>4.254386713792181</v>
      </c>
      <c r="E590" s="75">
        <v>4.25</v>
      </c>
      <c r="F590" s="71">
        <f>E590-D590</f>
        <v>-0.0043867137921811405</v>
      </c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</row>
    <row r="591" spans="1:30" s="45" customFormat="1" ht="30">
      <c r="A591" s="85" t="s">
        <v>296</v>
      </c>
      <c r="B591" s="89" t="s">
        <v>297</v>
      </c>
      <c r="C591" s="83"/>
      <c r="D591" s="84"/>
      <c r="E591" s="84"/>
      <c r="F591" s="84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</row>
    <row r="592" spans="1:30" s="45" customFormat="1" ht="15">
      <c r="A592" s="85"/>
      <c r="B592" s="77" t="s">
        <v>16</v>
      </c>
      <c r="C592" s="83">
        <v>50.81</v>
      </c>
      <c r="D592" s="71">
        <f>C592/0.702804</f>
        <v>72.29611669825442</v>
      </c>
      <c r="E592" s="75">
        <v>72.3</v>
      </c>
      <c r="F592" s="71">
        <f>E592-D592</f>
        <v>0.0038833017455743857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</row>
    <row r="593" spans="1:30" s="45" customFormat="1" ht="15">
      <c r="A593" s="85"/>
      <c r="B593" s="77" t="s">
        <v>181</v>
      </c>
      <c r="C593" s="83">
        <f>ROUND(C592*0,2)</f>
        <v>0</v>
      </c>
      <c r="D593" s="71">
        <f>C593/0.702804</f>
        <v>0</v>
      </c>
      <c r="E593" s="75">
        <v>0</v>
      </c>
      <c r="F593" s="71">
        <f>E593-D593</f>
        <v>0</v>
      </c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</row>
    <row r="594" spans="1:30" s="45" customFormat="1" ht="15">
      <c r="A594" s="85"/>
      <c r="B594" s="77" t="s">
        <v>18</v>
      </c>
      <c r="C594" s="83">
        <f>SUM(C592:C593)</f>
        <v>50.81</v>
      </c>
      <c r="D594" s="87">
        <f>SUM(D592:D593)</f>
        <v>72.29611669825442</v>
      </c>
      <c r="E594" s="75">
        <v>72.3</v>
      </c>
      <c r="F594" s="71">
        <f>E594-D594</f>
        <v>0.0038833017455743857</v>
      </c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</row>
    <row r="595" spans="1:30" s="45" customFormat="1" ht="30">
      <c r="A595" s="85" t="s">
        <v>298</v>
      </c>
      <c r="B595" s="89" t="s">
        <v>299</v>
      </c>
      <c r="C595" s="83"/>
      <c r="D595" s="84"/>
      <c r="E595" s="84"/>
      <c r="F595" s="84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</row>
    <row r="596" spans="1:30" s="45" customFormat="1" ht="15">
      <c r="A596" s="85"/>
      <c r="B596" s="77" t="s">
        <v>16</v>
      </c>
      <c r="C596" s="83">
        <v>3.05</v>
      </c>
      <c r="D596" s="71">
        <f>C596/0.702804</f>
        <v>4.339759022430151</v>
      </c>
      <c r="E596" s="75">
        <v>4.34</v>
      </c>
      <c r="F596" s="71">
        <f>E596-D596</f>
        <v>0.00024097756984886587</v>
      </c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</row>
    <row r="597" spans="1:30" s="45" customFormat="1" ht="15">
      <c r="A597" s="85"/>
      <c r="B597" s="77" t="s">
        <v>181</v>
      </c>
      <c r="C597" s="83">
        <f>ROUND(C596*0,2)</f>
        <v>0</v>
      </c>
      <c r="D597" s="71">
        <f>C597/0.702804</f>
        <v>0</v>
      </c>
      <c r="E597" s="75">
        <v>0</v>
      </c>
      <c r="F597" s="71">
        <f>E597-D597</f>
        <v>0</v>
      </c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</row>
    <row r="598" spans="1:30" s="45" customFormat="1" ht="15">
      <c r="A598" s="85"/>
      <c r="B598" s="77" t="s">
        <v>18</v>
      </c>
      <c r="C598" s="83">
        <f>SUM(C596:C597)</f>
        <v>3.05</v>
      </c>
      <c r="D598" s="87">
        <f>SUM(D596:D597)</f>
        <v>4.339759022430151</v>
      </c>
      <c r="E598" s="75">
        <v>4.34</v>
      </c>
      <c r="F598" s="71">
        <f>E598-D598</f>
        <v>0.00024097756984886587</v>
      </c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</row>
    <row r="599" spans="1:30" s="45" customFormat="1" ht="30">
      <c r="A599" s="85" t="s">
        <v>300</v>
      </c>
      <c r="B599" s="89" t="s">
        <v>301</v>
      </c>
      <c r="C599" s="83"/>
      <c r="D599" s="84"/>
      <c r="E599" s="84"/>
      <c r="F599" s="84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</row>
    <row r="600" spans="1:30" s="45" customFormat="1" ht="15">
      <c r="A600" s="85"/>
      <c r="B600" s="77" t="s">
        <v>16</v>
      </c>
      <c r="C600" s="83">
        <v>48.22</v>
      </c>
      <c r="D600" s="71">
        <f>C600/0.702804</f>
        <v>68.61087870871538</v>
      </c>
      <c r="E600" s="75">
        <v>68.61</v>
      </c>
      <c r="F600" s="71">
        <f>E600-D600</f>
        <v>-0.0008787087153763196</v>
      </c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</row>
    <row r="601" spans="1:30" s="45" customFormat="1" ht="15">
      <c r="A601" s="85"/>
      <c r="B601" s="77" t="s">
        <v>181</v>
      </c>
      <c r="C601" s="83">
        <f>ROUND(C600*0,2)</f>
        <v>0</v>
      </c>
      <c r="D601" s="71">
        <f>C601/0.702804</f>
        <v>0</v>
      </c>
      <c r="E601" s="75">
        <v>0</v>
      </c>
      <c r="F601" s="71">
        <f>E601-D601</f>
        <v>0</v>
      </c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</row>
    <row r="602" spans="1:30" s="45" customFormat="1" ht="15">
      <c r="A602" s="85"/>
      <c r="B602" s="77" t="s">
        <v>18</v>
      </c>
      <c r="C602" s="83">
        <f>SUM(C600:C601)</f>
        <v>48.22</v>
      </c>
      <c r="D602" s="87">
        <f>SUM(D600:D601)</f>
        <v>68.61087870871538</v>
      </c>
      <c r="E602" s="75">
        <v>68.61</v>
      </c>
      <c r="F602" s="71">
        <f>E602-D602</f>
        <v>-0.0008787087153763196</v>
      </c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</row>
    <row r="603" spans="1:30" s="45" customFormat="1" ht="30">
      <c r="A603" s="85" t="s">
        <v>302</v>
      </c>
      <c r="B603" s="89" t="s">
        <v>303</v>
      </c>
      <c r="C603" s="83"/>
      <c r="D603" s="84"/>
      <c r="E603" s="84"/>
      <c r="F603" s="84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</row>
    <row r="604" spans="1:30" s="45" customFormat="1" ht="15">
      <c r="A604" s="85"/>
      <c r="B604" s="77" t="s">
        <v>16</v>
      </c>
      <c r="C604" s="83">
        <v>2.89</v>
      </c>
      <c r="D604" s="71">
        <f>C604/0.702804</f>
        <v>4.112099532728898</v>
      </c>
      <c r="E604" s="75">
        <v>4.11</v>
      </c>
      <c r="F604" s="71">
        <f>E604-D604</f>
        <v>-0.002099532728897735</v>
      </c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</row>
    <row r="605" spans="1:30" s="45" customFormat="1" ht="15">
      <c r="A605" s="85"/>
      <c r="B605" s="77" t="s">
        <v>181</v>
      </c>
      <c r="C605" s="83">
        <f>ROUND(C604*0,2)</f>
        <v>0</v>
      </c>
      <c r="D605" s="71">
        <f>C605/0.702804</f>
        <v>0</v>
      </c>
      <c r="E605" s="75">
        <v>0</v>
      </c>
      <c r="F605" s="71">
        <f>E605-D605</f>
        <v>0</v>
      </c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</row>
    <row r="606" spans="1:30" s="45" customFormat="1" ht="15">
      <c r="A606" s="85"/>
      <c r="B606" s="77" t="s">
        <v>18</v>
      </c>
      <c r="C606" s="83">
        <f>SUM(C604:C605)</f>
        <v>2.89</v>
      </c>
      <c r="D606" s="87">
        <f>SUM(D604:D605)</f>
        <v>4.112099532728898</v>
      </c>
      <c r="E606" s="75">
        <v>4.11</v>
      </c>
      <c r="F606" s="71">
        <f>E606-D606</f>
        <v>-0.002099532728897735</v>
      </c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</row>
    <row r="607" spans="1:30" s="45" customFormat="1" ht="30">
      <c r="A607" s="85" t="s">
        <v>304</v>
      </c>
      <c r="B607" s="89" t="s">
        <v>305</v>
      </c>
      <c r="C607" s="83"/>
      <c r="D607" s="84"/>
      <c r="E607" s="84"/>
      <c r="F607" s="84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</row>
    <row r="608" spans="1:30" s="45" customFormat="1" ht="15">
      <c r="A608" s="85"/>
      <c r="B608" s="77" t="s">
        <v>16</v>
      </c>
      <c r="C608" s="83">
        <v>52.26</v>
      </c>
      <c r="D608" s="71">
        <f>C608/0.702804</f>
        <v>74.35928082367204</v>
      </c>
      <c r="E608" s="75">
        <v>74.36</v>
      </c>
      <c r="F608" s="71">
        <f>E608-D608</f>
        <v>0.0007191763279621455</v>
      </c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</row>
    <row r="609" spans="1:30" s="45" customFormat="1" ht="15">
      <c r="A609" s="85"/>
      <c r="B609" s="77" t="s">
        <v>181</v>
      </c>
      <c r="C609" s="83">
        <f>ROUND(C608*0,2)</f>
        <v>0</v>
      </c>
      <c r="D609" s="71">
        <f>C609/0.702804</f>
        <v>0</v>
      </c>
      <c r="E609" s="75">
        <v>0</v>
      </c>
      <c r="F609" s="71">
        <f>E609-D609</f>
        <v>0</v>
      </c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</row>
    <row r="610" spans="1:30" s="45" customFormat="1" ht="15">
      <c r="A610" s="85"/>
      <c r="B610" s="77" t="s">
        <v>18</v>
      </c>
      <c r="C610" s="83">
        <f>SUM(C608:C609)</f>
        <v>52.26</v>
      </c>
      <c r="D610" s="87">
        <f>SUM(D608:D609)</f>
        <v>74.35928082367204</v>
      </c>
      <c r="E610" s="75">
        <v>74.36</v>
      </c>
      <c r="F610" s="71">
        <f>E610-D610</f>
        <v>0.0007191763279621455</v>
      </c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</row>
    <row r="611" spans="1:30" s="45" customFormat="1" ht="30">
      <c r="A611" s="85" t="s">
        <v>306</v>
      </c>
      <c r="B611" s="89" t="s">
        <v>307</v>
      </c>
      <c r="C611" s="83"/>
      <c r="D611" s="84"/>
      <c r="E611" s="84"/>
      <c r="F611" s="84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</row>
    <row r="612" spans="1:30" s="45" customFormat="1" ht="15">
      <c r="A612" s="85"/>
      <c r="B612" s="77" t="s">
        <v>16</v>
      </c>
      <c r="C612" s="83">
        <v>3.14</v>
      </c>
      <c r="D612" s="71">
        <f>C612/0.702804</f>
        <v>4.467817485387107</v>
      </c>
      <c r="E612" s="75">
        <v>4.47</v>
      </c>
      <c r="F612" s="71">
        <f>E612-D612</f>
        <v>0.002182514612893094</v>
      </c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</row>
    <row r="613" spans="1:30" s="45" customFormat="1" ht="15">
      <c r="A613" s="85"/>
      <c r="B613" s="77" t="s">
        <v>181</v>
      </c>
      <c r="C613" s="83">
        <f>ROUND(C612*0,2)</f>
        <v>0</v>
      </c>
      <c r="D613" s="71">
        <f>C613/0.702804</f>
        <v>0</v>
      </c>
      <c r="E613" s="75">
        <v>0</v>
      </c>
      <c r="F613" s="71">
        <f>E613-D613</f>
        <v>0</v>
      </c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</row>
    <row r="614" spans="1:30" s="45" customFormat="1" ht="15">
      <c r="A614" s="85"/>
      <c r="B614" s="77" t="s">
        <v>18</v>
      </c>
      <c r="C614" s="83">
        <f>SUM(C612:C613)</f>
        <v>3.14</v>
      </c>
      <c r="D614" s="87">
        <f>SUM(D612:D613)</f>
        <v>4.467817485387107</v>
      </c>
      <c r="E614" s="75">
        <v>4.47</v>
      </c>
      <c r="F614" s="71">
        <f>E614-D614</f>
        <v>0.002182514612893094</v>
      </c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</row>
    <row r="615" spans="1:30" s="45" customFormat="1" ht="30">
      <c r="A615" s="85" t="s">
        <v>308</v>
      </c>
      <c r="B615" s="89" t="s">
        <v>309</v>
      </c>
      <c r="C615" s="83"/>
      <c r="D615" s="84"/>
      <c r="E615" s="84"/>
      <c r="F615" s="84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</row>
    <row r="616" spans="1:30" s="45" customFormat="1" ht="15">
      <c r="A616" s="85"/>
      <c r="B616" s="77" t="s">
        <v>16</v>
      </c>
      <c r="C616" s="83">
        <v>52.75</v>
      </c>
      <c r="D616" s="71">
        <f>C616/0.702804</f>
        <v>75.05648801088212</v>
      </c>
      <c r="E616" s="75">
        <v>75.06</v>
      </c>
      <c r="F616" s="71">
        <f>E616-D616</f>
        <v>0.003511989117882308</v>
      </c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</row>
    <row r="617" spans="1:30" s="45" customFormat="1" ht="15">
      <c r="A617" s="85"/>
      <c r="B617" s="77" t="s">
        <v>181</v>
      </c>
      <c r="C617" s="83">
        <f>ROUND(C616*0,2)</f>
        <v>0</v>
      </c>
      <c r="D617" s="71">
        <f>C617/0.702804</f>
        <v>0</v>
      </c>
      <c r="E617" s="75">
        <v>0</v>
      </c>
      <c r="F617" s="71">
        <f>E617-D617</f>
        <v>0</v>
      </c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</row>
    <row r="618" spans="1:30" s="45" customFormat="1" ht="15">
      <c r="A618" s="85"/>
      <c r="B618" s="77" t="s">
        <v>18</v>
      </c>
      <c r="C618" s="83">
        <f>SUM(C616:C617)</f>
        <v>52.75</v>
      </c>
      <c r="D618" s="87">
        <f>SUM(D616:D617)</f>
        <v>75.05648801088212</v>
      </c>
      <c r="E618" s="75">
        <v>75.06</v>
      </c>
      <c r="F618" s="71">
        <f>E618-D618</f>
        <v>0.003511989117882308</v>
      </c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</row>
    <row r="619" spans="1:30" s="45" customFormat="1" ht="30">
      <c r="A619" s="85" t="s">
        <v>310</v>
      </c>
      <c r="B619" s="89" t="s">
        <v>311</v>
      </c>
      <c r="C619" s="83"/>
      <c r="D619" s="84"/>
      <c r="E619" s="84"/>
      <c r="F619" s="84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</row>
    <row r="620" spans="1:30" s="45" customFormat="1" ht="15">
      <c r="A620" s="85"/>
      <c r="B620" s="77" t="s">
        <v>16</v>
      </c>
      <c r="C620" s="83">
        <v>3.16</v>
      </c>
      <c r="D620" s="71">
        <f>C620/0.702804</f>
        <v>4.496274921599763</v>
      </c>
      <c r="E620" s="75">
        <v>4.5</v>
      </c>
      <c r="F620" s="71">
        <f>E620-D620</f>
        <v>0.0037250784002367254</v>
      </c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</row>
    <row r="621" spans="1:30" s="45" customFormat="1" ht="15">
      <c r="A621" s="85"/>
      <c r="B621" s="77" t="s">
        <v>181</v>
      </c>
      <c r="C621" s="83">
        <f>ROUND(C620*0,2)</f>
        <v>0</v>
      </c>
      <c r="D621" s="71">
        <f>C621/0.702804</f>
        <v>0</v>
      </c>
      <c r="E621" s="75">
        <v>0</v>
      </c>
      <c r="F621" s="71">
        <f>E621-D621</f>
        <v>0</v>
      </c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</row>
    <row r="622" spans="1:30" s="45" customFormat="1" ht="15">
      <c r="A622" s="85"/>
      <c r="B622" s="77" t="s">
        <v>18</v>
      </c>
      <c r="C622" s="83">
        <f>SUM(C620:C621)</f>
        <v>3.16</v>
      </c>
      <c r="D622" s="87">
        <f>SUM(D620:D621)</f>
        <v>4.496274921599763</v>
      </c>
      <c r="E622" s="75">
        <v>4.5</v>
      </c>
      <c r="F622" s="71">
        <f>E622-D622</f>
        <v>0.0037250784002367254</v>
      </c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</row>
    <row r="623" spans="1:30" s="45" customFormat="1" ht="30">
      <c r="A623" s="85" t="s">
        <v>312</v>
      </c>
      <c r="B623" s="89" t="s">
        <v>313</v>
      </c>
      <c r="C623" s="83"/>
      <c r="D623" s="84"/>
      <c r="E623" s="84"/>
      <c r="F623" s="84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</row>
    <row r="624" spans="1:30" s="45" customFormat="1" ht="15">
      <c r="A624" s="85"/>
      <c r="B624" s="77" t="s">
        <v>16</v>
      </c>
      <c r="C624" s="83">
        <v>61.01</v>
      </c>
      <c r="D624" s="71">
        <f>C624/0.702804</f>
        <v>86.80940916670936</v>
      </c>
      <c r="E624" s="75">
        <v>86.81</v>
      </c>
      <c r="F624" s="71">
        <f>E624-D624</f>
        <v>0.0005908332906443547</v>
      </c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</row>
    <row r="625" spans="1:30" s="45" customFormat="1" ht="15">
      <c r="A625" s="85"/>
      <c r="B625" s="77" t="s">
        <v>181</v>
      </c>
      <c r="C625" s="83">
        <f>ROUND(C624*0,2)</f>
        <v>0</v>
      </c>
      <c r="D625" s="71">
        <f>C625/0.702804</f>
        <v>0</v>
      </c>
      <c r="E625" s="75">
        <v>0</v>
      </c>
      <c r="F625" s="71">
        <f>E625-D625</f>
        <v>0</v>
      </c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</row>
    <row r="626" spans="1:30" s="45" customFormat="1" ht="15">
      <c r="A626" s="85"/>
      <c r="B626" s="77" t="s">
        <v>18</v>
      </c>
      <c r="C626" s="83">
        <f>SUM(C624:C625)</f>
        <v>61.01</v>
      </c>
      <c r="D626" s="87">
        <f>SUM(D624:D625)</f>
        <v>86.80940916670936</v>
      </c>
      <c r="E626" s="75">
        <v>86.81</v>
      </c>
      <c r="F626" s="71">
        <f>E626-D626</f>
        <v>0.0005908332906443547</v>
      </c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</row>
    <row r="627" spans="1:30" s="45" customFormat="1" ht="30">
      <c r="A627" s="85" t="s">
        <v>314</v>
      </c>
      <c r="B627" s="89" t="s">
        <v>315</v>
      </c>
      <c r="C627" s="83"/>
      <c r="D627" s="84"/>
      <c r="E627" s="84"/>
      <c r="F627" s="84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</row>
    <row r="628" spans="1:30" s="45" customFormat="1" ht="15">
      <c r="A628" s="85"/>
      <c r="B628" s="77" t="s">
        <v>16</v>
      </c>
      <c r="C628" s="83">
        <v>3.66</v>
      </c>
      <c r="D628" s="71">
        <f>C628/0.702804</f>
        <v>5.207710826916181</v>
      </c>
      <c r="E628" s="75">
        <v>5.21</v>
      </c>
      <c r="F628" s="71">
        <f>E628-D628</f>
        <v>0.0022891730838185964</v>
      </c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</row>
    <row r="629" spans="1:30" s="45" customFormat="1" ht="15">
      <c r="A629" s="85"/>
      <c r="B629" s="77" t="s">
        <v>181</v>
      </c>
      <c r="C629" s="83">
        <f>ROUND(C628*0,2)</f>
        <v>0</v>
      </c>
      <c r="D629" s="71">
        <f>C629/0.702804</f>
        <v>0</v>
      </c>
      <c r="E629" s="75">
        <v>0</v>
      </c>
      <c r="F629" s="71">
        <f>E629-D629</f>
        <v>0</v>
      </c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</row>
    <row r="630" spans="1:30" s="45" customFormat="1" ht="15">
      <c r="A630" s="85"/>
      <c r="B630" s="77" t="s">
        <v>18</v>
      </c>
      <c r="C630" s="83">
        <f>SUM(C628:C629)</f>
        <v>3.66</v>
      </c>
      <c r="D630" s="87">
        <f>SUM(D628:D629)</f>
        <v>5.207710826916181</v>
      </c>
      <c r="E630" s="75">
        <v>5.21</v>
      </c>
      <c r="F630" s="71">
        <f>E630-D630</f>
        <v>0.0022891730838185964</v>
      </c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</row>
    <row r="631" spans="1:30" s="45" customFormat="1" ht="30">
      <c r="A631" s="85" t="s">
        <v>316</v>
      </c>
      <c r="B631" s="89" t="s">
        <v>317</v>
      </c>
      <c r="C631" s="83"/>
      <c r="D631" s="84"/>
      <c r="E631" s="84"/>
      <c r="F631" s="84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</row>
    <row r="632" spans="1:30" s="45" customFormat="1" ht="15">
      <c r="A632" s="85"/>
      <c r="B632" s="77" t="s">
        <v>16</v>
      </c>
      <c r="C632" s="83">
        <v>60.85</v>
      </c>
      <c r="D632" s="71">
        <f>C632/0.702804</f>
        <v>86.5817496770081</v>
      </c>
      <c r="E632" s="75">
        <v>86.58</v>
      </c>
      <c r="F632" s="71">
        <f>E632-D632</f>
        <v>-0.001749677008106687</v>
      </c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</row>
    <row r="633" spans="1:30" s="45" customFormat="1" ht="15">
      <c r="A633" s="85"/>
      <c r="B633" s="77" t="s">
        <v>181</v>
      </c>
      <c r="C633" s="83">
        <f>ROUND(C632*0,2)</f>
        <v>0</v>
      </c>
      <c r="D633" s="71">
        <f>C633/0.702804</f>
        <v>0</v>
      </c>
      <c r="E633" s="75">
        <v>0</v>
      </c>
      <c r="F633" s="71">
        <f>E633-D633</f>
        <v>0</v>
      </c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</row>
    <row r="634" spans="1:30" s="45" customFormat="1" ht="15">
      <c r="A634" s="85"/>
      <c r="B634" s="77" t="s">
        <v>18</v>
      </c>
      <c r="C634" s="83">
        <f>SUM(C632:C633)</f>
        <v>60.85</v>
      </c>
      <c r="D634" s="87">
        <f>SUM(D632:D633)</f>
        <v>86.5817496770081</v>
      </c>
      <c r="E634" s="75">
        <v>86.58</v>
      </c>
      <c r="F634" s="71">
        <f>E634-D634</f>
        <v>-0.001749677008106687</v>
      </c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</row>
    <row r="635" spans="1:30" s="45" customFormat="1" ht="30">
      <c r="A635" s="85" t="s">
        <v>318</v>
      </c>
      <c r="B635" s="89" t="s">
        <v>319</v>
      </c>
      <c r="C635" s="83"/>
      <c r="D635" s="84"/>
      <c r="E635" s="84"/>
      <c r="F635" s="84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</row>
    <row r="636" spans="1:30" s="45" customFormat="1" ht="15">
      <c r="A636" s="85"/>
      <c r="B636" s="77" t="s">
        <v>16</v>
      </c>
      <c r="C636" s="83">
        <v>3.65</v>
      </c>
      <c r="D636" s="71">
        <f>C636/0.702804</f>
        <v>5.193482108809853</v>
      </c>
      <c r="E636" s="75">
        <v>5.19</v>
      </c>
      <c r="F636" s="71">
        <f>E636-D636</f>
        <v>-0.0034821088098526687</v>
      </c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</row>
    <row r="637" spans="1:30" s="45" customFormat="1" ht="15">
      <c r="A637" s="85"/>
      <c r="B637" s="77" t="s">
        <v>181</v>
      </c>
      <c r="C637" s="83">
        <f>ROUND(C636*0,2)</f>
        <v>0</v>
      </c>
      <c r="D637" s="71">
        <f>C637/0.702804</f>
        <v>0</v>
      </c>
      <c r="E637" s="75">
        <v>0</v>
      </c>
      <c r="F637" s="71">
        <f>E637-D637</f>
        <v>0</v>
      </c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</row>
    <row r="638" spans="1:30" s="45" customFormat="1" ht="15">
      <c r="A638" s="85"/>
      <c r="B638" s="77" t="s">
        <v>18</v>
      </c>
      <c r="C638" s="83">
        <f>SUM(C636:C637)</f>
        <v>3.65</v>
      </c>
      <c r="D638" s="87">
        <f>SUM(D636:D637)</f>
        <v>5.193482108809853</v>
      </c>
      <c r="E638" s="75">
        <v>5.19</v>
      </c>
      <c r="F638" s="71">
        <f>E638-D638</f>
        <v>-0.0034821088098526687</v>
      </c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</row>
    <row r="639" spans="1:30" s="45" customFormat="1" ht="30">
      <c r="A639" s="85" t="s">
        <v>320</v>
      </c>
      <c r="B639" s="89" t="s">
        <v>321</v>
      </c>
      <c r="C639" s="83"/>
      <c r="D639" s="84"/>
      <c r="E639" s="84"/>
      <c r="F639" s="84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</row>
    <row r="640" spans="1:30" s="45" customFormat="1" ht="15">
      <c r="A640" s="85"/>
      <c r="B640" s="77" t="s">
        <v>16</v>
      </c>
      <c r="C640" s="83">
        <v>61.82</v>
      </c>
      <c r="D640" s="71">
        <f>C640/0.702804</f>
        <v>87.96193533332195</v>
      </c>
      <c r="E640" s="75">
        <v>87.96</v>
      </c>
      <c r="F640" s="71">
        <f>E640-D640</f>
        <v>-0.0019353333219527258</v>
      </c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</row>
    <row r="641" spans="1:30" s="45" customFormat="1" ht="15">
      <c r="A641" s="85"/>
      <c r="B641" s="77" t="s">
        <v>181</v>
      </c>
      <c r="C641" s="83">
        <f>ROUND(C640*0,2)</f>
        <v>0</v>
      </c>
      <c r="D641" s="71">
        <f>C641/0.702804</f>
        <v>0</v>
      </c>
      <c r="E641" s="75">
        <v>0</v>
      </c>
      <c r="F641" s="71">
        <f>E641-D641</f>
        <v>0</v>
      </c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</row>
    <row r="642" spans="1:30" s="45" customFormat="1" ht="15">
      <c r="A642" s="85"/>
      <c r="B642" s="77" t="s">
        <v>18</v>
      </c>
      <c r="C642" s="83">
        <f>SUM(C640:C641)</f>
        <v>61.82</v>
      </c>
      <c r="D642" s="87">
        <f>SUM(D640:D641)</f>
        <v>87.96193533332195</v>
      </c>
      <c r="E642" s="75">
        <v>87.96</v>
      </c>
      <c r="F642" s="71">
        <f>E642-D642</f>
        <v>-0.0019353333219527258</v>
      </c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</row>
    <row r="643" spans="1:30" s="45" customFormat="1" ht="30">
      <c r="A643" s="85" t="s">
        <v>322</v>
      </c>
      <c r="B643" s="89" t="s">
        <v>323</v>
      </c>
      <c r="C643" s="83"/>
      <c r="D643" s="84"/>
      <c r="E643" s="84"/>
      <c r="F643" s="84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</row>
    <row r="644" spans="1:30" s="45" customFormat="1" ht="15">
      <c r="A644" s="85"/>
      <c r="B644" s="77" t="s">
        <v>16</v>
      </c>
      <c r="C644" s="83">
        <v>3.71</v>
      </c>
      <c r="D644" s="71">
        <f>C644/0.702804</f>
        <v>5.278854417447824</v>
      </c>
      <c r="E644" s="75">
        <v>5.28</v>
      </c>
      <c r="F644" s="71">
        <f>E644-D644</f>
        <v>0.0011455825521764496</v>
      </c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</row>
    <row r="645" spans="1:30" s="45" customFormat="1" ht="15">
      <c r="A645" s="85"/>
      <c r="B645" s="77" t="s">
        <v>181</v>
      </c>
      <c r="C645" s="83">
        <f>ROUND(C644*0,2)</f>
        <v>0</v>
      </c>
      <c r="D645" s="71">
        <f>C645/0.702804</f>
        <v>0</v>
      </c>
      <c r="E645" s="75">
        <v>0</v>
      </c>
      <c r="F645" s="71">
        <f>E645-D645</f>
        <v>0</v>
      </c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</row>
    <row r="646" spans="1:30" s="45" customFormat="1" ht="15">
      <c r="A646" s="85"/>
      <c r="B646" s="77" t="s">
        <v>18</v>
      </c>
      <c r="C646" s="83">
        <f>SUM(C644:C645)</f>
        <v>3.71</v>
      </c>
      <c r="D646" s="87">
        <f>SUM(D644:D645)</f>
        <v>5.278854417447824</v>
      </c>
      <c r="E646" s="75">
        <v>5.28</v>
      </c>
      <c r="F646" s="71">
        <f>E646-D646</f>
        <v>0.0011455825521764496</v>
      </c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</row>
    <row r="647" spans="1:30" s="45" customFormat="1" ht="30">
      <c r="A647" s="85" t="s">
        <v>324</v>
      </c>
      <c r="B647" s="89" t="s">
        <v>325</v>
      </c>
      <c r="C647" s="83"/>
      <c r="D647" s="84"/>
      <c r="E647" s="84"/>
      <c r="F647" s="84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</row>
    <row r="648" spans="1:30" s="45" customFormat="1" ht="15">
      <c r="A648" s="85"/>
      <c r="B648" s="77" t="s">
        <v>16</v>
      </c>
      <c r="C648" s="83">
        <v>61.5</v>
      </c>
      <c r="D648" s="71">
        <f>C648/0.702804</f>
        <v>87.50661635391944</v>
      </c>
      <c r="E648" s="75">
        <v>87.51</v>
      </c>
      <c r="F648" s="71">
        <f>E648-D648</f>
        <v>0.0033836460805645174</v>
      </c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</row>
    <row r="649" spans="1:30" s="45" customFormat="1" ht="15">
      <c r="A649" s="85"/>
      <c r="B649" s="77" t="s">
        <v>181</v>
      </c>
      <c r="C649" s="83">
        <f>ROUND(C648*0,2)</f>
        <v>0</v>
      </c>
      <c r="D649" s="71">
        <f>C649/0.702804</f>
        <v>0</v>
      </c>
      <c r="E649" s="75">
        <v>0</v>
      </c>
      <c r="F649" s="71">
        <f>E649-D649</f>
        <v>0</v>
      </c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</row>
    <row r="650" spans="1:30" s="45" customFormat="1" ht="15">
      <c r="A650" s="85"/>
      <c r="B650" s="77" t="s">
        <v>18</v>
      </c>
      <c r="C650" s="83">
        <f>SUM(C648:C649)</f>
        <v>61.5</v>
      </c>
      <c r="D650" s="87">
        <f>SUM(D648:D649)</f>
        <v>87.50661635391944</v>
      </c>
      <c r="E650" s="75">
        <v>87.51</v>
      </c>
      <c r="F650" s="71">
        <f>E650-D650</f>
        <v>0.0033836460805645174</v>
      </c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</row>
    <row r="651" spans="1:30" s="45" customFormat="1" ht="30">
      <c r="A651" s="85" t="s">
        <v>326</v>
      </c>
      <c r="B651" s="89" t="s">
        <v>327</v>
      </c>
      <c r="C651" s="83"/>
      <c r="D651" s="84"/>
      <c r="E651" s="84"/>
      <c r="F651" s="84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</row>
    <row r="652" spans="1:30" s="45" customFormat="1" ht="15">
      <c r="A652" s="85"/>
      <c r="B652" s="77" t="s">
        <v>16</v>
      </c>
      <c r="C652" s="83">
        <v>3.69</v>
      </c>
      <c r="D652" s="71">
        <f>C652/0.702804</f>
        <v>5.250396981235166</v>
      </c>
      <c r="E652" s="75">
        <v>5.25</v>
      </c>
      <c r="F652" s="71">
        <f>E652-D652</f>
        <v>-0.0003969812351662938</v>
      </c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</row>
    <row r="653" spans="1:30" s="45" customFormat="1" ht="15">
      <c r="A653" s="85"/>
      <c r="B653" s="77" t="s">
        <v>181</v>
      </c>
      <c r="C653" s="83">
        <f>ROUND(C652*0,2)</f>
        <v>0</v>
      </c>
      <c r="D653" s="71">
        <f>C653/0.702804</f>
        <v>0</v>
      </c>
      <c r="E653" s="75">
        <v>0</v>
      </c>
      <c r="F653" s="71">
        <f>E653-D653</f>
        <v>0</v>
      </c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</row>
    <row r="654" spans="1:30" s="45" customFormat="1" ht="15">
      <c r="A654" s="85"/>
      <c r="B654" s="77" t="s">
        <v>18</v>
      </c>
      <c r="C654" s="83">
        <f>SUM(C652:C653)</f>
        <v>3.69</v>
      </c>
      <c r="D654" s="87">
        <f>SUM(D652:D653)</f>
        <v>5.250396981235166</v>
      </c>
      <c r="E654" s="75">
        <v>5.25</v>
      </c>
      <c r="F654" s="71">
        <f>E654-D654</f>
        <v>-0.0003969812351662938</v>
      </c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</row>
    <row r="655" spans="1:30" s="45" customFormat="1" ht="30">
      <c r="A655" s="85" t="s">
        <v>328</v>
      </c>
      <c r="B655" s="89" t="s">
        <v>329</v>
      </c>
      <c r="C655" s="83"/>
      <c r="D655" s="84"/>
      <c r="E655" s="84"/>
      <c r="F655" s="84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</row>
    <row r="656" spans="1:30" s="45" customFormat="1" ht="15">
      <c r="A656" s="85"/>
      <c r="B656" s="77" t="s">
        <v>16</v>
      </c>
      <c r="C656" s="83">
        <v>37.31</v>
      </c>
      <c r="D656" s="71">
        <f>C656/0.702804</f>
        <v>53.08734725471113</v>
      </c>
      <c r="E656" s="75">
        <v>53.09</v>
      </c>
      <c r="F656" s="71">
        <f>E656-D656</f>
        <v>0.002652745288870051</v>
      </c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</row>
    <row r="657" spans="1:30" s="45" customFormat="1" ht="15">
      <c r="A657" s="85"/>
      <c r="B657" s="77" t="s">
        <v>181</v>
      </c>
      <c r="C657" s="83">
        <f>ROUND(C656*0,2)</f>
        <v>0</v>
      </c>
      <c r="D657" s="71">
        <f>C657/0.702804</f>
        <v>0</v>
      </c>
      <c r="E657" s="75">
        <v>0</v>
      </c>
      <c r="F657" s="71">
        <f>E657-D657</f>
        <v>0</v>
      </c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</row>
    <row r="658" spans="1:30" s="45" customFormat="1" ht="15">
      <c r="A658" s="85"/>
      <c r="B658" s="77" t="s">
        <v>18</v>
      </c>
      <c r="C658" s="83">
        <f>SUM(C656:C657)</f>
        <v>37.31</v>
      </c>
      <c r="D658" s="87">
        <f>SUM(D656:D657)</f>
        <v>53.08734725471113</v>
      </c>
      <c r="E658" s="75">
        <v>53.09</v>
      </c>
      <c r="F658" s="71">
        <f>E658-D658</f>
        <v>0.002652745288870051</v>
      </c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</row>
    <row r="659" spans="1:30" s="45" customFormat="1" ht="30">
      <c r="A659" s="85" t="s">
        <v>330</v>
      </c>
      <c r="B659" s="89" t="s">
        <v>331</v>
      </c>
      <c r="C659" s="83"/>
      <c r="D659" s="84"/>
      <c r="E659" s="84"/>
      <c r="F659" s="84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</row>
    <row r="660" spans="1:30" s="45" customFormat="1" ht="15">
      <c r="A660" s="85"/>
      <c r="B660" s="77" t="s">
        <v>16</v>
      </c>
      <c r="C660" s="83">
        <v>6.51</v>
      </c>
      <c r="D660" s="71">
        <f>C660/0.702804</f>
        <v>9.262895487219765</v>
      </c>
      <c r="E660" s="75">
        <v>9.26</v>
      </c>
      <c r="F660" s="71">
        <f>E660-D660</f>
        <v>-0.0028954872197655135</v>
      </c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</row>
    <row r="661" spans="1:30" s="45" customFormat="1" ht="15">
      <c r="A661" s="85"/>
      <c r="B661" s="77" t="s">
        <v>181</v>
      </c>
      <c r="C661" s="83">
        <f>ROUND(C660*0,2)</f>
        <v>0</v>
      </c>
      <c r="D661" s="71">
        <f>C661/0.702804</f>
        <v>0</v>
      </c>
      <c r="E661" s="75">
        <v>0</v>
      </c>
      <c r="F661" s="71">
        <f>E661-D661</f>
        <v>0</v>
      </c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</row>
    <row r="662" spans="1:30" s="45" customFormat="1" ht="15">
      <c r="A662" s="85"/>
      <c r="B662" s="77" t="s">
        <v>18</v>
      </c>
      <c r="C662" s="83">
        <f>SUM(C660:C661)</f>
        <v>6.51</v>
      </c>
      <c r="D662" s="87">
        <f>SUM(D660:D661)</f>
        <v>9.262895487219765</v>
      </c>
      <c r="E662" s="75">
        <v>9.26</v>
      </c>
      <c r="F662" s="71">
        <f>E662-D662</f>
        <v>-0.0028954872197655135</v>
      </c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</row>
    <row r="663" spans="1:30" s="45" customFormat="1" ht="30">
      <c r="A663" s="85" t="s">
        <v>332</v>
      </c>
      <c r="B663" s="89" t="s">
        <v>333</v>
      </c>
      <c r="C663" s="83"/>
      <c r="D663" s="84"/>
      <c r="E663" s="84"/>
      <c r="F663" s="84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</row>
    <row r="664" spans="1:30" s="45" customFormat="1" ht="15">
      <c r="A664" s="85"/>
      <c r="B664" s="77" t="s">
        <v>16</v>
      </c>
      <c r="C664" s="83">
        <v>37.6</v>
      </c>
      <c r="D664" s="71">
        <f>C664/0.702804</f>
        <v>53.49998007979465</v>
      </c>
      <c r="E664" s="75">
        <v>53.5</v>
      </c>
      <c r="F664" s="71">
        <f>E664-D664</f>
        <v>1.9920205346579678E-05</v>
      </c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</row>
    <row r="665" spans="1:30" s="45" customFormat="1" ht="15">
      <c r="A665" s="85"/>
      <c r="B665" s="77" t="s">
        <v>181</v>
      </c>
      <c r="C665" s="83">
        <f>ROUND(C664*0,2)</f>
        <v>0</v>
      </c>
      <c r="D665" s="71">
        <f>C665/0.702804</f>
        <v>0</v>
      </c>
      <c r="E665" s="75">
        <v>0</v>
      </c>
      <c r="F665" s="71">
        <f>E665-D665</f>
        <v>0</v>
      </c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</row>
    <row r="666" spans="1:30" s="45" customFormat="1" ht="15">
      <c r="A666" s="85"/>
      <c r="B666" s="77" t="s">
        <v>18</v>
      </c>
      <c r="C666" s="83">
        <f>SUM(C664:C665)</f>
        <v>37.6</v>
      </c>
      <c r="D666" s="87">
        <f>SUM(D664:D665)</f>
        <v>53.49998007979465</v>
      </c>
      <c r="E666" s="75">
        <v>53.5</v>
      </c>
      <c r="F666" s="71">
        <f>E666-D666</f>
        <v>1.9920205346579678E-05</v>
      </c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</row>
    <row r="667" spans="1:30" s="45" customFormat="1" ht="30">
      <c r="A667" s="85" t="s">
        <v>334</v>
      </c>
      <c r="B667" s="89" t="s">
        <v>335</v>
      </c>
      <c r="C667" s="83"/>
      <c r="D667" s="84"/>
      <c r="E667" s="84"/>
      <c r="F667" s="84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</row>
    <row r="668" spans="1:30" s="45" customFormat="1" ht="15">
      <c r="A668" s="85"/>
      <c r="B668" s="77" t="s">
        <v>16</v>
      </c>
      <c r="C668" s="83">
        <v>33.18</v>
      </c>
      <c r="D668" s="71">
        <f>C668/0.702804</f>
        <v>47.210886676797514</v>
      </c>
      <c r="E668" s="75">
        <v>47.21</v>
      </c>
      <c r="F668" s="71">
        <f>E668-D668</f>
        <v>-0.0008866767975135303</v>
      </c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</row>
    <row r="669" spans="1:30" s="45" customFormat="1" ht="15">
      <c r="A669" s="85"/>
      <c r="B669" s="77" t="s">
        <v>181</v>
      </c>
      <c r="C669" s="83">
        <f>ROUND(C668*0,2)</f>
        <v>0</v>
      </c>
      <c r="D669" s="71">
        <f>C669/0.702804</f>
        <v>0</v>
      </c>
      <c r="E669" s="75">
        <v>0</v>
      </c>
      <c r="F669" s="71">
        <f>E669-D669</f>
        <v>0</v>
      </c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</row>
    <row r="670" spans="1:30" s="45" customFormat="1" ht="15">
      <c r="A670" s="85"/>
      <c r="B670" s="77" t="s">
        <v>18</v>
      </c>
      <c r="C670" s="83">
        <f>SUM(C668:C669)</f>
        <v>33.18</v>
      </c>
      <c r="D670" s="87">
        <f>SUM(D668:D669)</f>
        <v>47.210886676797514</v>
      </c>
      <c r="E670" s="75">
        <v>47.21</v>
      </c>
      <c r="F670" s="71">
        <f>E670-D670</f>
        <v>-0.0008866767975135303</v>
      </c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</row>
    <row r="671" spans="1:30" s="45" customFormat="1" ht="30">
      <c r="A671" s="85" t="s">
        <v>336</v>
      </c>
      <c r="B671" s="89" t="s">
        <v>337</v>
      </c>
      <c r="C671" s="83"/>
      <c r="D671" s="84"/>
      <c r="E671" s="84"/>
      <c r="F671" s="84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</row>
    <row r="672" spans="1:30" s="45" customFormat="1" ht="15">
      <c r="A672" s="85"/>
      <c r="B672" s="77" t="s">
        <v>16</v>
      </c>
      <c r="C672" s="83">
        <v>6.01</v>
      </c>
      <c r="D672" s="71">
        <f>C672/0.702804</f>
        <v>8.551459581903346</v>
      </c>
      <c r="E672" s="75">
        <v>8.55</v>
      </c>
      <c r="F672" s="71">
        <f>E672-D672</f>
        <v>-0.0014595819033456081</v>
      </c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</row>
    <row r="673" spans="1:30" s="45" customFormat="1" ht="15">
      <c r="A673" s="85"/>
      <c r="B673" s="77" t="s">
        <v>181</v>
      </c>
      <c r="C673" s="83">
        <f>ROUND(C672*0,2)</f>
        <v>0</v>
      </c>
      <c r="D673" s="71">
        <f>C673/0.702804</f>
        <v>0</v>
      </c>
      <c r="E673" s="75">
        <v>0</v>
      </c>
      <c r="F673" s="71">
        <f>E673-D673</f>
        <v>0</v>
      </c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</row>
    <row r="674" spans="1:30" s="45" customFormat="1" ht="15">
      <c r="A674" s="85"/>
      <c r="B674" s="77" t="s">
        <v>18</v>
      </c>
      <c r="C674" s="83">
        <f>SUM(C672:C673)</f>
        <v>6.01</v>
      </c>
      <c r="D674" s="87">
        <f>SUM(D672:D673)</f>
        <v>8.551459581903346</v>
      </c>
      <c r="E674" s="75">
        <v>8.55</v>
      </c>
      <c r="F674" s="71">
        <f>E674-D674</f>
        <v>-0.0014595819033456081</v>
      </c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</row>
    <row r="675" spans="1:30" s="45" customFormat="1" ht="30">
      <c r="A675" s="85" t="s">
        <v>338</v>
      </c>
      <c r="B675" s="89" t="s">
        <v>339</v>
      </c>
      <c r="C675" s="83"/>
      <c r="D675" s="84"/>
      <c r="E675" s="84"/>
      <c r="F675" s="84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</row>
    <row r="676" spans="1:30" s="45" customFormat="1" ht="15">
      <c r="A676" s="85"/>
      <c r="B676" s="77" t="s">
        <v>16</v>
      </c>
      <c r="C676" s="83">
        <v>19.92</v>
      </c>
      <c r="D676" s="71">
        <f>C676/0.702804</f>
        <v>28.343606467806104</v>
      </c>
      <c r="E676" s="75">
        <v>28.34</v>
      </c>
      <c r="F676" s="71">
        <f>E676-D676</f>
        <v>-0.0036064678061045186</v>
      </c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</row>
    <row r="677" spans="1:30" s="45" customFormat="1" ht="15">
      <c r="A677" s="85"/>
      <c r="B677" s="77" t="s">
        <v>181</v>
      </c>
      <c r="C677" s="83">
        <f>ROUND(C676*0,2)</f>
        <v>0</v>
      </c>
      <c r="D677" s="71">
        <f>C677/0.702804</f>
        <v>0</v>
      </c>
      <c r="E677" s="75">
        <v>0</v>
      </c>
      <c r="F677" s="71">
        <f>E677-D677</f>
        <v>0</v>
      </c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</row>
    <row r="678" spans="1:30" s="45" customFormat="1" ht="15">
      <c r="A678" s="85"/>
      <c r="B678" s="77" t="s">
        <v>18</v>
      </c>
      <c r="C678" s="83">
        <f>SUM(C676:C677)</f>
        <v>19.92</v>
      </c>
      <c r="D678" s="87">
        <f>SUM(D676:D677)</f>
        <v>28.343606467806104</v>
      </c>
      <c r="E678" s="75">
        <v>28.34</v>
      </c>
      <c r="F678" s="71">
        <f>E678-D678</f>
        <v>-0.0036064678061045186</v>
      </c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</row>
    <row r="679" spans="1:30" s="45" customFormat="1" ht="30">
      <c r="A679" s="85" t="s">
        <v>340</v>
      </c>
      <c r="B679" s="89" t="s">
        <v>341</v>
      </c>
      <c r="C679" s="83"/>
      <c r="D679" s="84"/>
      <c r="E679" s="84"/>
      <c r="F679" s="84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</row>
    <row r="680" spans="1:30" s="45" customFormat="1" ht="15">
      <c r="A680" s="85"/>
      <c r="B680" s="77" t="s">
        <v>16</v>
      </c>
      <c r="C680" s="83">
        <v>4.58</v>
      </c>
      <c r="D680" s="71">
        <f>C680/0.702804</f>
        <v>6.516752892698391</v>
      </c>
      <c r="E680" s="75">
        <v>6.52</v>
      </c>
      <c r="F680" s="71">
        <f>E680-D680</f>
        <v>0.0032471073016084873</v>
      </c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</row>
    <row r="681" spans="1:30" s="45" customFormat="1" ht="15">
      <c r="A681" s="85"/>
      <c r="B681" s="77" t="s">
        <v>181</v>
      </c>
      <c r="C681" s="83">
        <f>ROUND(C680*0,2)</f>
        <v>0</v>
      </c>
      <c r="D681" s="71">
        <f>C681/0.702804</f>
        <v>0</v>
      </c>
      <c r="E681" s="75">
        <v>0</v>
      </c>
      <c r="F681" s="71">
        <f>E681-D681</f>
        <v>0</v>
      </c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</row>
    <row r="682" spans="1:30" s="45" customFormat="1" ht="15">
      <c r="A682" s="85"/>
      <c r="B682" s="77" t="s">
        <v>18</v>
      </c>
      <c r="C682" s="83">
        <f>SUM(C680:C681)</f>
        <v>4.58</v>
      </c>
      <c r="D682" s="87">
        <f>SUM(D680:D681)</f>
        <v>6.516752892698391</v>
      </c>
      <c r="E682" s="75">
        <v>6.52</v>
      </c>
      <c r="F682" s="71">
        <f>E682-D682</f>
        <v>0.0032471073016084873</v>
      </c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</row>
    <row r="683" spans="1:30" s="45" customFormat="1" ht="30">
      <c r="A683" s="85" t="s">
        <v>342</v>
      </c>
      <c r="B683" s="89" t="s">
        <v>343</v>
      </c>
      <c r="C683" s="83"/>
      <c r="D683" s="84"/>
      <c r="E683" s="84"/>
      <c r="F683" s="84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</row>
    <row r="684" spans="1:30" s="45" customFormat="1" ht="15">
      <c r="A684" s="85"/>
      <c r="B684" s="77" t="s">
        <v>16</v>
      </c>
      <c r="C684" s="83">
        <v>19.96</v>
      </c>
      <c r="D684" s="71">
        <f>C684/0.702804</f>
        <v>28.400521340231418</v>
      </c>
      <c r="E684" s="75">
        <v>28.4</v>
      </c>
      <c r="F684" s="71">
        <f>E684-D684</f>
        <v>-0.0005213402314190319</v>
      </c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</row>
    <row r="685" spans="1:30" s="45" customFormat="1" ht="15">
      <c r="A685" s="85"/>
      <c r="B685" s="77" t="s">
        <v>181</v>
      </c>
      <c r="C685" s="83">
        <f>ROUND(C684*0,2)</f>
        <v>0</v>
      </c>
      <c r="D685" s="71">
        <f>C685/0.702804</f>
        <v>0</v>
      </c>
      <c r="E685" s="75">
        <v>0</v>
      </c>
      <c r="F685" s="71">
        <f>E685-D685</f>
        <v>0</v>
      </c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</row>
    <row r="686" spans="1:30" s="45" customFormat="1" ht="15">
      <c r="A686" s="85"/>
      <c r="B686" s="77" t="s">
        <v>18</v>
      </c>
      <c r="C686" s="83">
        <f>SUM(C684:C685)</f>
        <v>19.96</v>
      </c>
      <c r="D686" s="87">
        <f>SUM(D684:D685)</f>
        <v>28.400521340231418</v>
      </c>
      <c r="E686" s="75">
        <v>28.4</v>
      </c>
      <c r="F686" s="71">
        <f>E686-D686</f>
        <v>-0.0005213402314190319</v>
      </c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</row>
    <row r="687" spans="1:30" s="45" customFormat="1" ht="30">
      <c r="A687" s="85" t="s">
        <v>344</v>
      </c>
      <c r="B687" s="89" t="s">
        <v>345</v>
      </c>
      <c r="C687" s="83"/>
      <c r="D687" s="84"/>
      <c r="E687" s="84"/>
      <c r="F687" s="84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</row>
    <row r="688" spans="1:30" s="45" customFormat="1" ht="15">
      <c r="A688" s="85"/>
      <c r="B688" s="77" t="s">
        <v>16</v>
      </c>
      <c r="C688" s="83">
        <v>4.71</v>
      </c>
      <c r="D688" s="71">
        <f>C688/0.702804</f>
        <v>6.70172622808066</v>
      </c>
      <c r="E688" s="75">
        <v>6.7</v>
      </c>
      <c r="F688" s="71">
        <f>E688-D688</f>
        <v>-0.0017262280806598085</v>
      </c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</row>
    <row r="689" spans="1:30" s="45" customFormat="1" ht="15">
      <c r="A689" s="85"/>
      <c r="B689" s="77" t="s">
        <v>181</v>
      </c>
      <c r="C689" s="83">
        <f>ROUND(C688*0,2)</f>
        <v>0</v>
      </c>
      <c r="D689" s="71">
        <f>C689/0.702804</f>
        <v>0</v>
      </c>
      <c r="E689" s="75">
        <v>0</v>
      </c>
      <c r="F689" s="71">
        <f>E689-D689</f>
        <v>0</v>
      </c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</row>
    <row r="690" spans="1:30" s="45" customFormat="1" ht="15">
      <c r="A690" s="85"/>
      <c r="B690" s="77" t="s">
        <v>18</v>
      </c>
      <c r="C690" s="83">
        <f>SUM(C688:C689)</f>
        <v>4.71</v>
      </c>
      <c r="D690" s="87">
        <f>SUM(D688:D689)</f>
        <v>6.70172622808066</v>
      </c>
      <c r="E690" s="75">
        <v>6.7</v>
      </c>
      <c r="F690" s="71">
        <f>E690-D690</f>
        <v>-0.0017262280806598085</v>
      </c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</row>
    <row r="691" spans="1:30" s="45" customFormat="1" ht="30">
      <c r="A691" s="85" t="s">
        <v>346</v>
      </c>
      <c r="B691" s="89" t="s">
        <v>347</v>
      </c>
      <c r="C691" s="83"/>
      <c r="D691" s="84"/>
      <c r="E691" s="84"/>
      <c r="F691" s="84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</row>
    <row r="692" spans="1:30" s="45" customFormat="1" ht="15">
      <c r="A692" s="85"/>
      <c r="B692" s="77" t="s">
        <v>16</v>
      </c>
      <c r="C692" s="83">
        <v>19.91</v>
      </c>
      <c r="D692" s="71">
        <f>C692/0.702804</f>
        <v>28.329377749699773</v>
      </c>
      <c r="E692" s="75">
        <v>28.33</v>
      </c>
      <c r="F692" s="71">
        <f>E692-D692</f>
        <v>0.0006222503002248914</v>
      </c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</row>
    <row r="693" spans="1:30" s="45" customFormat="1" ht="15">
      <c r="A693" s="85"/>
      <c r="B693" s="77" t="s">
        <v>181</v>
      </c>
      <c r="C693" s="83">
        <f>ROUND(C692*0,2)</f>
        <v>0</v>
      </c>
      <c r="D693" s="71">
        <f>C693/0.702804</f>
        <v>0</v>
      </c>
      <c r="E693" s="75">
        <v>0</v>
      </c>
      <c r="F693" s="71">
        <f>E693-D693</f>
        <v>0</v>
      </c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</row>
    <row r="694" spans="1:30" s="45" customFormat="1" ht="15">
      <c r="A694" s="85"/>
      <c r="B694" s="77" t="s">
        <v>18</v>
      </c>
      <c r="C694" s="83">
        <f>SUM(C692:C693)</f>
        <v>19.91</v>
      </c>
      <c r="D694" s="87">
        <f>SUM(D692:D693)</f>
        <v>28.329377749699773</v>
      </c>
      <c r="E694" s="75">
        <v>28.33</v>
      </c>
      <c r="F694" s="71">
        <f>E694-D694</f>
        <v>0.0006222503002248914</v>
      </c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</row>
    <row r="695" spans="1:30" s="45" customFormat="1" ht="30">
      <c r="A695" s="85" t="s">
        <v>348</v>
      </c>
      <c r="B695" s="89" t="s">
        <v>349</v>
      </c>
      <c r="C695" s="83"/>
      <c r="D695" s="84"/>
      <c r="E695" s="84"/>
      <c r="F695" s="84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</row>
    <row r="696" spans="1:30" s="45" customFormat="1" ht="15">
      <c r="A696" s="85"/>
      <c r="B696" s="77" t="s">
        <v>16</v>
      </c>
      <c r="C696" s="83">
        <v>4.56</v>
      </c>
      <c r="D696" s="71">
        <f>C696/0.702804</f>
        <v>6.488295456485734</v>
      </c>
      <c r="E696" s="75">
        <v>6.49</v>
      </c>
      <c r="F696" s="71">
        <f>E696-D696</f>
        <v>0.001704543514266632</v>
      </c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</row>
    <row r="697" spans="1:30" s="45" customFormat="1" ht="15">
      <c r="A697" s="85"/>
      <c r="B697" s="77" t="s">
        <v>181</v>
      </c>
      <c r="C697" s="83">
        <f>ROUND(C696*0,2)</f>
        <v>0</v>
      </c>
      <c r="D697" s="71">
        <f>C697/0.702804</f>
        <v>0</v>
      </c>
      <c r="E697" s="75">
        <v>0</v>
      </c>
      <c r="F697" s="71">
        <f>E697-D697</f>
        <v>0</v>
      </c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</row>
    <row r="698" spans="1:30" s="45" customFormat="1" ht="15">
      <c r="A698" s="85"/>
      <c r="B698" s="77" t="s">
        <v>18</v>
      </c>
      <c r="C698" s="83">
        <f>SUM(C696:C697)</f>
        <v>4.56</v>
      </c>
      <c r="D698" s="87">
        <f>SUM(D696:D697)</f>
        <v>6.488295456485734</v>
      </c>
      <c r="E698" s="75">
        <v>6.49</v>
      </c>
      <c r="F698" s="71">
        <f>E698-D698</f>
        <v>0.001704543514266632</v>
      </c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</row>
    <row r="699" spans="1:30" s="45" customFormat="1" ht="30">
      <c r="A699" s="85" t="s">
        <v>350</v>
      </c>
      <c r="B699" s="89" t="s">
        <v>351</v>
      </c>
      <c r="C699" s="83"/>
      <c r="D699" s="84"/>
      <c r="E699" s="84"/>
      <c r="F699" s="84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</row>
    <row r="700" spans="1:30" s="45" customFormat="1" ht="15">
      <c r="A700" s="85"/>
      <c r="B700" s="77" t="s">
        <v>16</v>
      </c>
      <c r="C700" s="83">
        <v>19.94</v>
      </c>
      <c r="D700" s="71">
        <f>C700/0.702804</f>
        <v>28.372063904018763</v>
      </c>
      <c r="E700" s="75">
        <v>28.37</v>
      </c>
      <c r="F700" s="71">
        <f>E700-D700</f>
        <v>-0.002063904018761775</v>
      </c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</row>
    <row r="701" spans="1:30" s="45" customFormat="1" ht="15">
      <c r="A701" s="85"/>
      <c r="B701" s="77" t="s">
        <v>181</v>
      </c>
      <c r="C701" s="83">
        <f>ROUND(C700*0,2)</f>
        <v>0</v>
      </c>
      <c r="D701" s="71">
        <f>C701/0.702804</f>
        <v>0</v>
      </c>
      <c r="E701" s="75">
        <v>0</v>
      </c>
      <c r="F701" s="71">
        <f>E701-D701</f>
        <v>0</v>
      </c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</row>
    <row r="702" spans="1:30" s="45" customFormat="1" ht="15">
      <c r="A702" s="85"/>
      <c r="B702" s="77" t="s">
        <v>18</v>
      </c>
      <c r="C702" s="83">
        <f>SUM(C700:C701)</f>
        <v>19.94</v>
      </c>
      <c r="D702" s="87">
        <f>SUM(D700:D701)</f>
        <v>28.372063904018763</v>
      </c>
      <c r="E702" s="75">
        <v>28.37</v>
      </c>
      <c r="F702" s="71">
        <f>E702-D702</f>
        <v>-0.002063904018761775</v>
      </c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</row>
    <row r="703" spans="1:30" s="45" customFormat="1" ht="30">
      <c r="A703" s="85" t="s">
        <v>352</v>
      </c>
      <c r="B703" s="89" t="s">
        <v>353</v>
      </c>
      <c r="C703" s="83"/>
      <c r="D703" s="84"/>
      <c r="E703" s="84"/>
      <c r="F703" s="84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</row>
    <row r="704" spans="1:30" s="45" customFormat="1" ht="15">
      <c r="A704" s="85"/>
      <c r="B704" s="77" t="s">
        <v>16</v>
      </c>
      <c r="C704" s="83">
        <v>4.59</v>
      </c>
      <c r="D704" s="71">
        <f>C704/0.702804</f>
        <v>6.530981610804719</v>
      </c>
      <c r="E704" s="75">
        <v>6.53</v>
      </c>
      <c r="F704" s="71">
        <f>E704-D704</f>
        <v>-0.0009816108047191463</v>
      </c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</row>
    <row r="705" spans="1:30" s="45" customFormat="1" ht="15">
      <c r="A705" s="85"/>
      <c r="B705" s="77" t="s">
        <v>181</v>
      </c>
      <c r="C705" s="83">
        <f>ROUND(C704*0,2)</f>
        <v>0</v>
      </c>
      <c r="D705" s="71">
        <f>C705/0.702804</f>
        <v>0</v>
      </c>
      <c r="E705" s="75">
        <v>0</v>
      </c>
      <c r="F705" s="71">
        <f>E705-D705</f>
        <v>0</v>
      </c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</row>
    <row r="706" spans="1:30" s="45" customFormat="1" ht="15">
      <c r="A706" s="85"/>
      <c r="B706" s="77" t="s">
        <v>18</v>
      </c>
      <c r="C706" s="83">
        <f>SUM(C704:C705)</f>
        <v>4.59</v>
      </c>
      <c r="D706" s="87">
        <f>SUM(D704:D705)</f>
        <v>6.530981610804719</v>
      </c>
      <c r="E706" s="75">
        <v>6.53</v>
      </c>
      <c r="F706" s="71">
        <f>E706-D706</f>
        <v>-0.0009816108047191463</v>
      </c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</row>
    <row r="707" spans="1:30" s="45" customFormat="1" ht="30">
      <c r="A707" s="85" t="s">
        <v>354</v>
      </c>
      <c r="B707" s="89" t="s">
        <v>355</v>
      </c>
      <c r="C707" s="83"/>
      <c r="D707" s="84"/>
      <c r="E707" s="84"/>
      <c r="F707" s="84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</row>
    <row r="708" spans="1:30" s="45" customFormat="1" ht="15">
      <c r="A708" s="85"/>
      <c r="B708" s="77" t="s">
        <v>16</v>
      </c>
      <c r="C708" s="83">
        <v>20</v>
      </c>
      <c r="D708" s="71">
        <f>C708/0.702804</f>
        <v>28.45743621265673</v>
      </c>
      <c r="E708" s="75">
        <v>28.46</v>
      </c>
      <c r="F708" s="71">
        <f>E708-D708</f>
        <v>0.0025637873432700076</v>
      </c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</row>
    <row r="709" spans="1:30" s="45" customFormat="1" ht="15">
      <c r="A709" s="85"/>
      <c r="B709" s="77" t="s">
        <v>181</v>
      </c>
      <c r="C709" s="83">
        <f>ROUND(C708*0,2)</f>
        <v>0</v>
      </c>
      <c r="D709" s="71">
        <f>C709/0.702804</f>
        <v>0</v>
      </c>
      <c r="E709" s="75">
        <v>0</v>
      </c>
      <c r="F709" s="71">
        <f>E709-D709</f>
        <v>0</v>
      </c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</row>
    <row r="710" spans="1:30" s="45" customFormat="1" ht="15">
      <c r="A710" s="85"/>
      <c r="B710" s="77" t="s">
        <v>18</v>
      </c>
      <c r="C710" s="83">
        <f>SUM(C708:C709)</f>
        <v>20</v>
      </c>
      <c r="D710" s="87">
        <f>SUM(D708:D709)</f>
        <v>28.45743621265673</v>
      </c>
      <c r="E710" s="75">
        <v>28.46</v>
      </c>
      <c r="F710" s="71">
        <f>E710-D710</f>
        <v>0.0025637873432700076</v>
      </c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</row>
    <row r="711" spans="1:30" s="45" customFormat="1" ht="30">
      <c r="A711" s="85" t="s">
        <v>356</v>
      </c>
      <c r="B711" s="89" t="s">
        <v>357</v>
      </c>
      <c r="C711" s="83"/>
      <c r="D711" s="84"/>
      <c r="E711" s="84"/>
      <c r="F711" s="84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</row>
    <row r="712" spans="1:30" s="45" customFormat="1" ht="15">
      <c r="A712" s="85"/>
      <c r="B712" s="77" t="s">
        <v>16</v>
      </c>
      <c r="C712" s="83">
        <v>4.62</v>
      </c>
      <c r="D712" s="71">
        <f>C712/0.702804</f>
        <v>6.573667765123705</v>
      </c>
      <c r="E712" s="75">
        <v>6.57</v>
      </c>
      <c r="F712" s="71">
        <f>E712-D712</f>
        <v>-0.0036677651237049247</v>
      </c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</row>
    <row r="713" spans="1:30" s="45" customFormat="1" ht="15">
      <c r="A713" s="85"/>
      <c r="B713" s="77" t="s">
        <v>181</v>
      </c>
      <c r="C713" s="83">
        <f>ROUND(C712*0,2)</f>
        <v>0</v>
      </c>
      <c r="D713" s="71">
        <f>C713/0.702804</f>
        <v>0</v>
      </c>
      <c r="E713" s="75">
        <v>0</v>
      </c>
      <c r="F713" s="71">
        <f>E713-D713</f>
        <v>0</v>
      </c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</row>
    <row r="714" spans="1:30" s="45" customFormat="1" ht="15">
      <c r="A714" s="85"/>
      <c r="B714" s="77" t="s">
        <v>18</v>
      </c>
      <c r="C714" s="83">
        <f>SUM(C712:C713)</f>
        <v>4.62</v>
      </c>
      <c r="D714" s="87">
        <f>SUM(D712:D713)</f>
        <v>6.573667765123705</v>
      </c>
      <c r="E714" s="75">
        <v>6.57</v>
      </c>
      <c r="F714" s="71">
        <f>E714-D714</f>
        <v>-0.0036677651237049247</v>
      </c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</row>
    <row r="715" spans="1:30" s="45" customFormat="1" ht="30">
      <c r="A715" s="85" t="s">
        <v>358</v>
      </c>
      <c r="B715" s="89" t="s">
        <v>359</v>
      </c>
      <c r="C715" s="83"/>
      <c r="D715" s="84"/>
      <c r="E715" s="84"/>
      <c r="F715" s="84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</row>
    <row r="716" spans="1:30" s="45" customFormat="1" ht="15">
      <c r="A716" s="85"/>
      <c r="B716" s="77" t="s">
        <v>16</v>
      </c>
      <c r="C716" s="83">
        <v>19.98</v>
      </c>
      <c r="D716" s="71">
        <f>C716/0.702804</f>
        <v>28.428978776444072</v>
      </c>
      <c r="E716" s="75">
        <v>28.43</v>
      </c>
      <c r="F716" s="71">
        <f>E716-D716</f>
        <v>0.0010212235559272642</v>
      </c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</row>
    <row r="717" spans="1:30" s="45" customFormat="1" ht="15">
      <c r="A717" s="85"/>
      <c r="B717" s="77" t="s">
        <v>181</v>
      </c>
      <c r="C717" s="83">
        <f>ROUND(C716*0,2)</f>
        <v>0</v>
      </c>
      <c r="D717" s="71">
        <f>C717/0.702804</f>
        <v>0</v>
      </c>
      <c r="E717" s="75">
        <v>0</v>
      </c>
      <c r="F717" s="71">
        <f>E717-D717</f>
        <v>0</v>
      </c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</row>
    <row r="718" spans="1:30" s="45" customFormat="1" ht="15">
      <c r="A718" s="85"/>
      <c r="B718" s="77" t="s">
        <v>18</v>
      </c>
      <c r="C718" s="83">
        <f>SUM(C716:C717)</f>
        <v>19.98</v>
      </c>
      <c r="D718" s="87">
        <f>SUM(D716:D717)</f>
        <v>28.428978776444072</v>
      </c>
      <c r="E718" s="75">
        <v>28.43</v>
      </c>
      <c r="F718" s="71">
        <f>E718-D718</f>
        <v>0.0010212235559272642</v>
      </c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</row>
    <row r="719" spans="1:30" s="45" customFormat="1" ht="30">
      <c r="A719" s="85" t="s">
        <v>360</v>
      </c>
      <c r="B719" s="89" t="s">
        <v>361</v>
      </c>
      <c r="C719" s="83"/>
      <c r="D719" s="84"/>
      <c r="E719" s="84"/>
      <c r="F719" s="84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</row>
    <row r="720" spans="1:30" s="45" customFormat="1" ht="15">
      <c r="A720" s="85"/>
      <c r="B720" s="77" t="s">
        <v>16</v>
      </c>
      <c r="C720" s="83">
        <v>4.61</v>
      </c>
      <c r="D720" s="71">
        <f>C720/0.702804</f>
        <v>6.559439047017377</v>
      </c>
      <c r="E720" s="75">
        <v>6.56</v>
      </c>
      <c r="F720" s="71">
        <f>E720-D720</f>
        <v>0.0005609529826227089</v>
      </c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</row>
    <row r="721" spans="1:30" s="45" customFormat="1" ht="15">
      <c r="A721" s="85"/>
      <c r="B721" s="77" t="s">
        <v>181</v>
      </c>
      <c r="C721" s="83">
        <f>ROUND(C720*0,2)</f>
        <v>0</v>
      </c>
      <c r="D721" s="71">
        <f>C721/0.702804</f>
        <v>0</v>
      </c>
      <c r="E721" s="75">
        <v>0</v>
      </c>
      <c r="F721" s="71">
        <f>E721-D721</f>
        <v>0</v>
      </c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</row>
    <row r="722" spans="1:30" s="45" customFormat="1" ht="15">
      <c r="A722" s="85"/>
      <c r="B722" s="77" t="s">
        <v>18</v>
      </c>
      <c r="C722" s="83">
        <f>SUM(C720:C721)</f>
        <v>4.61</v>
      </c>
      <c r="D722" s="87">
        <f>SUM(D720:D721)</f>
        <v>6.559439047017377</v>
      </c>
      <c r="E722" s="75">
        <v>6.56</v>
      </c>
      <c r="F722" s="71">
        <f>E722-D722</f>
        <v>0.0005609529826227089</v>
      </c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</row>
    <row r="723" spans="1:30" s="45" customFormat="1" ht="30">
      <c r="A723" s="85" t="s">
        <v>362</v>
      </c>
      <c r="B723" s="89" t="s">
        <v>363</v>
      </c>
      <c r="C723" s="83"/>
      <c r="D723" s="84"/>
      <c r="E723" s="84"/>
      <c r="F723" s="84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</row>
    <row r="724" spans="1:30" s="45" customFormat="1" ht="15">
      <c r="A724" s="85"/>
      <c r="B724" s="77" t="s">
        <v>16</v>
      </c>
      <c r="C724" s="83">
        <v>19.85</v>
      </c>
      <c r="D724" s="71">
        <f>C724/0.702804</f>
        <v>28.244005441061805</v>
      </c>
      <c r="E724" s="75">
        <v>28.24</v>
      </c>
      <c r="F724" s="71">
        <f>E724-D724</f>
        <v>-0.004005441061806891</v>
      </c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</row>
    <row r="725" spans="1:30" s="45" customFormat="1" ht="15">
      <c r="A725" s="85"/>
      <c r="B725" s="77" t="s">
        <v>181</v>
      </c>
      <c r="C725" s="83">
        <f>ROUND(C724*0,2)</f>
        <v>0</v>
      </c>
      <c r="D725" s="71">
        <f>C725/0.702804</f>
        <v>0</v>
      </c>
      <c r="E725" s="75">
        <v>0</v>
      </c>
      <c r="F725" s="71">
        <f>E725-D725</f>
        <v>0</v>
      </c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</row>
    <row r="726" spans="1:30" s="45" customFormat="1" ht="15">
      <c r="A726" s="85"/>
      <c r="B726" s="77" t="s">
        <v>18</v>
      </c>
      <c r="C726" s="83">
        <f>SUM(C724:C725)</f>
        <v>19.85</v>
      </c>
      <c r="D726" s="87">
        <f>SUM(D724:D725)</f>
        <v>28.244005441061805</v>
      </c>
      <c r="E726" s="75">
        <v>28.24</v>
      </c>
      <c r="F726" s="71">
        <f>E726-D726</f>
        <v>-0.004005441061806891</v>
      </c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</row>
    <row r="727" spans="1:30" s="45" customFormat="1" ht="30">
      <c r="A727" s="85" t="s">
        <v>364</v>
      </c>
      <c r="B727" s="89" t="s">
        <v>365</v>
      </c>
      <c r="C727" s="83"/>
      <c r="D727" s="84"/>
      <c r="E727" s="84"/>
      <c r="F727" s="84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</row>
    <row r="728" spans="1:30" s="45" customFormat="1" ht="15">
      <c r="A728" s="85"/>
      <c r="B728" s="77" t="s">
        <v>16</v>
      </c>
      <c r="C728" s="83">
        <v>4.53</v>
      </c>
      <c r="D728" s="71">
        <f>C728/0.702804</f>
        <v>6.4456093021667495</v>
      </c>
      <c r="E728" s="75">
        <v>6.45</v>
      </c>
      <c r="F728" s="71">
        <f>E728-D728</f>
        <v>0.004390697833250634</v>
      </c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</row>
    <row r="729" spans="1:30" s="45" customFormat="1" ht="15">
      <c r="A729" s="85"/>
      <c r="B729" s="77" t="s">
        <v>181</v>
      </c>
      <c r="C729" s="83">
        <f>ROUND(C728*0,2)</f>
        <v>0</v>
      </c>
      <c r="D729" s="71">
        <f>C729/0.702804</f>
        <v>0</v>
      </c>
      <c r="E729" s="75">
        <v>0</v>
      </c>
      <c r="F729" s="71">
        <f>E729-D729</f>
        <v>0</v>
      </c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</row>
    <row r="730" spans="1:30" s="45" customFormat="1" ht="15">
      <c r="A730" s="85"/>
      <c r="B730" s="77" t="s">
        <v>18</v>
      </c>
      <c r="C730" s="83">
        <f>SUM(C728:C729)</f>
        <v>4.53</v>
      </c>
      <c r="D730" s="87">
        <f>SUM(D728:D729)</f>
        <v>6.4456093021667495</v>
      </c>
      <c r="E730" s="75">
        <v>6.45</v>
      </c>
      <c r="F730" s="71">
        <f>E730-D730</f>
        <v>0.004390697833250634</v>
      </c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</row>
    <row r="731" spans="1:30" s="45" customFormat="1" ht="30">
      <c r="A731" s="85" t="s">
        <v>366</v>
      </c>
      <c r="B731" s="89" t="s">
        <v>367</v>
      </c>
      <c r="C731" s="83"/>
      <c r="D731" s="84"/>
      <c r="E731" s="84"/>
      <c r="F731" s="84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</row>
    <row r="732" spans="1:30" s="45" customFormat="1" ht="15">
      <c r="A732" s="85"/>
      <c r="B732" s="77" t="s">
        <v>16</v>
      </c>
      <c r="C732" s="83">
        <v>6.51</v>
      </c>
      <c r="D732" s="71">
        <f>C732/0.702804</f>
        <v>9.262895487219765</v>
      </c>
      <c r="E732" s="75">
        <v>9.26</v>
      </c>
      <c r="F732" s="71">
        <f>E732-D732</f>
        <v>-0.0028954872197655135</v>
      </c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</row>
    <row r="733" spans="1:30" s="45" customFormat="1" ht="15">
      <c r="A733" s="85"/>
      <c r="B733" s="77" t="s">
        <v>181</v>
      </c>
      <c r="C733" s="83">
        <f>ROUND(C732*0,2)</f>
        <v>0</v>
      </c>
      <c r="D733" s="71">
        <f>C733/0.702804</f>
        <v>0</v>
      </c>
      <c r="E733" s="75">
        <v>0</v>
      </c>
      <c r="F733" s="71">
        <f>E733-D733</f>
        <v>0</v>
      </c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</row>
    <row r="734" spans="1:30" s="45" customFormat="1" ht="15">
      <c r="A734" s="85"/>
      <c r="B734" s="77" t="s">
        <v>18</v>
      </c>
      <c r="C734" s="83">
        <f>SUM(C732:C733)</f>
        <v>6.51</v>
      </c>
      <c r="D734" s="87">
        <f>SUM(D732:D733)</f>
        <v>9.262895487219765</v>
      </c>
      <c r="E734" s="75">
        <v>9.26</v>
      </c>
      <c r="F734" s="71">
        <f>E734-D734</f>
        <v>-0.0028954872197655135</v>
      </c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</row>
    <row r="735" spans="1:30" s="45" customFormat="1" ht="71.25">
      <c r="A735" s="81" t="s">
        <v>39</v>
      </c>
      <c r="B735" s="82" t="s">
        <v>368</v>
      </c>
      <c r="C735" s="83"/>
      <c r="D735" s="84"/>
      <c r="E735" s="84"/>
      <c r="F735" s="84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</row>
    <row r="736" spans="1:30" s="45" customFormat="1" ht="30">
      <c r="A736" s="85" t="s">
        <v>41</v>
      </c>
      <c r="B736" s="89" t="s">
        <v>369</v>
      </c>
      <c r="C736" s="88"/>
      <c r="D736" s="88"/>
      <c r="E736" s="88"/>
      <c r="F736" s="88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</row>
    <row r="737" spans="1:30" s="45" customFormat="1" ht="15">
      <c r="A737" s="85"/>
      <c r="B737" s="77" t="s">
        <v>16</v>
      </c>
      <c r="C737" s="83">
        <v>5.46</v>
      </c>
      <c r="D737" s="71">
        <f>C737/0.702804</f>
        <v>7.768880086055288</v>
      </c>
      <c r="E737" s="75">
        <v>7.77</v>
      </c>
      <c r="F737" s="71">
        <f>E737-D737</f>
        <v>0.0011199139447120032</v>
      </c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</row>
    <row r="738" spans="1:30" s="45" customFormat="1" ht="15">
      <c r="A738" s="85"/>
      <c r="B738" s="77" t="s">
        <v>181</v>
      </c>
      <c r="C738" s="83">
        <f>ROUND(C737*0,2)</f>
        <v>0</v>
      </c>
      <c r="D738" s="71">
        <f>C738/0.702804</f>
        <v>0</v>
      </c>
      <c r="E738" s="75">
        <v>0</v>
      </c>
      <c r="F738" s="71">
        <f>E738-D738</f>
        <v>0</v>
      </c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</row>
    <row r="739" spans="1:30" s="45" customFormat="1" ht="15">
      <c r="A739" s="85"/>
      <c r="B739" s="77" t="s">
        <v>18</v>
      </c>
      <c r="C739" s="83">
        <f>SUM(C737:C738)</f>
        <v>5.46</v>
      </c>
      <c r="D739" s="87">
        <f>SUM(D737:D738)</f>
        <v>7.768880086055288</v>
      </c>
      <c r="E739" s="75">
        <v>7.77</v>
      </c>
      <c r="F739" s="71">
        <f>E739-D739</f>
        <v>0.0011199139447120032</v>
      </c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</row>
    <row r="740" spans="1:30" s="45" customFormat="1" ht="30">
      <c r="A740" s="85" t="s">
        <v>43</v>
      </c>
      <c r="B740" s="89" t="s">
        <v>370</v>
      </c>
      <c r="C740" s="83"/>
      <c r="D740" s="84"/>
      <c r="E740" s="84"/>
      <c r="F740" s="84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</row>
    <row r="741" spans="1:30" s="45" customFormat="1" ht="15">
      <c r="A741" s="85"/>
      <c r="B741" s="77" t="s">
        <v>16</v>
      </c>
      <c r="C741" s="83">
        <v>5.7</v>
      </c>
      <c r="D741" s="71">
        <f>C741/0.702804</f>
        <v>8.110369320607168</v>
      </c>
      <c r="E741" s="75">
        <v>8.11</v>
      </c>
      <c r="F741" s="71">
        <f>E741-D741</f>
        <v>-0.00036932060716843296</v>
      </c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</row>
    <row r="742" spans="1:30" s="45" customFormat="1" ht="15">
      <c r="A742" s="85"/>
      <c r="B742" s="77" t="s">
        <v>181</v>
      </c>
      <c r="C742" s="83">
        <f>ROUND(C741*0,2)</f>
        <v>0</v>
      </c>
      <c r="D742" s="71">
        <f>C742/0.702804</f>
        <v>0</v>
      </c>
      <c r="E742" s="75">
        <v>0</v>
      </c>
      <c r="F742" s="71">
        <f>E742-D742</f>
        <v>0</v>
      </c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</row>
    <row r="743" spans="1:30" s="45" customFormat="1" ht="15">
      <c r="A743" s="85"/>
      <c r="B743" s="77" t="s">
        <v>18</v>
      </c>
      <c r="C743" s="83">
        <f>SUM(C741:C742)</f>
        <v>5.7</v>
      </c>
      <c r="D743" s="87">
        <f>SUM(D741:D742)</f>
        <v>8.110369320607168</v>
      </c>
      <c r="E743" s="75">
        <v>8.11</v>
      </c>
      <c r="F743" s="71">
        <f>E743-D743</f>
        <v>-0.00036932060716843296</v>
      </c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</row>
    <row r="744" spans="1:30" s="45" customFormat="1" ht="30">
      <c r="A744" s="85" t="s">
        <v>45</v>
      </c>
      <c r="B744" s="89" t="s">
        <v>371</v>
      </c>
      <c r="C744" s="83"/>
      <c r="D744" s="84"/>
      <c r="E744" s="84"/>
      <c r="F744" s="84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</row>
    <row r="745" spans="1:30" s="45" customFormat="1" ht="15">
      <c r="A745" s="85"/>
      <c r="B745" s="77" t="s">
        <v>16</v>
      </c>
      <c r="C745" s="83">
        <v>5.39</v>
      </c>
      <c r="D745" s="71">
        <f>C745/0.702804</f>
        <v>7.6692790593109885</v>
      </c>
      <c r="E745" s="75">
        <v>7.67</v>
      </c>
      <c r="F745" s="71">
        <f>E745-D745</f>
        <v>0.0007209406890114067</v>
      </c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</row>
    <row r="746" spans="1:30" s="45" customFormat="1" ht="15">
      <c r="A746" s="85"/>
      <c r="B746" s="77" t="s">
        <v>181</v>
      </c>
      <c r="C746" s="83">
        <f>ROUND(C745*0,2)</f>
        <v>0</v>
      </c>
      <c r="D746" s="71">
        <f>C746/0.702804</f>
        <v>0</v>
      </c>
      <c r="E746" s="75">
        <v>0</v>
      </c>
      <c r="F746" s="71">
        <f>E746-D746</f>
        <v>0</v>
      </c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</row>
    <row r="747" spans="1:30" s="45" customFormat="1" ht="15">
      <c r="A747" s="85"/>
      <c r="B747" s="77" t="s">
        <v>18</v>
      </c>
      <c r="C747" s="83">
        <f>SUM(C745:C746)</f>
        <v>5.39</v>
      </c>
      <c r="D747" s="87">
        <f>SUM(D745:D746)</f>
        <v>7.6692790593109885</v>
      </c>
      <c r="E747" s="75">
        <v>7.67</v>
      </c>
      <c r="F747" s="71">
        <f>E747-D747</f>
        <v>0.0007209406890114067</v>
      </c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</row>
    <row r="748" spans="1:30" s="45" customFormat="1" ht="30">
      <c r="A748" s="85" t="s">
        <v>47</v>
      </c>
      <c r="B748" s="89" t="s">
        <v>372</v>
      </c>
      <c r="C748" s="83"/>
      <c r="D748" s="84"/>
      <c r="E748" s="84"/>
      <c r="F748" s="84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</row>
    <row r="749" spans="1:30" s="45" customFormat="1" ht="15">
      <c r="A749" s="85"/>
      <c r="B749" s="77" t="s">
        <v>16</v>
      </c>
      <c r="C749" s="83">
        <v>5.84</v>
      </c>
      <c r="D749" s="71">
        <f>C749/0.702804</f>
        <v>8.309571374095764</v>
      </c>
      <c r="E749" s="75">
        <v>8.31</v>
      </c>
      <c r="F749" s="71">
        <f>E749-D749</f>
        <v>0.00042862590423631275</v>
      </c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</row>
    <row r="750" spans="1:30" s="45" customFormat="1" ht="15">
      <c r="A750" s="85"/>
      <c r="B750" s="77" t="s">
        <v>181</v>
      </c>
      <c r="C750" s="83">
        <f>ROUND(C749*0,2)</f>
        <v>0</v>
      </c>
      <c r="D750" s="71">
        <f>C750/0.702804</f>
        <v>0</v>
      </c>
      <c r="E750" s="75">
        <v>0</v>
      </c>
      <c r="F750" s="71">
        <f>E750-D750</f>
        <v>0</v>
      </c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</row>
    <row r="751" spans="1:30" s="45" customFormat="1" ht="15">
      <c r="A751" s="85"/>
      <c r="B751" s="77" t="s">
        <v>18</v>
      </c>
      <c r="C751" s="83">
        <f>SUM(C749:C750)</f>
        <v>5.84</v>
      </c>
      <c r="D751" s="87">
        <f>SUM(D749:D750)</f>
        <v>8.309571374095764</v>
      </c>
      <c r="E751" s="75">
        <v>8.31</v>
      </c>
      <c r="F751" s="71">
        <f>E751-D751</f>
        <v>0.00042862590423631275</v>
      </c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</row>
    <row r="752" spans="1:30" s="45" customFormat="1" ht="30">
      <c r="A752" s="85" t="s">
        <v>49</v>
      </c>
      <c r="B752" s="89" t="s">
        <v>373</v>
      </c>
      <c r="C752" s="83"/>
      <c r="D752" s="84"/>
      <c r="E752" s="84"/>
      <c r="F752" s="84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</row>
    <row r="753" spans="1:30" s="45" customFormat="1" ht="15">
      <c r="A753" s="85"/>
      <c r="B753" s="77" t="s">
        <v>16</v>
      </c>
      <c r="C753" s="83">
        <v>5.97</v>
      </c>
      <c r="D753" s="71">
        <f>C753/0.702804</f>
        <v>8.494544709478033</v>
      </c>
      <c r="E753" s="75">
        <v>8.49</v>
      </c>
      <c r="F753" s="71">
        <f>E753-D753</f>
        <v>-0.004544709478032871</v>
      </c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</row>
    <row r="754" spans="1:30" s="45" customFormat="1" ht="15">
      <c r="A754" s="85"/>
      <c r="B754" s="77" t="s">
        <v>181</v>
      </c>
      <c r="C754" s="83">
        <f>ROUND(C753*0,2)</f>
        <v>0</v>
      </c>
      <c r="D754" s="71">
        <f>C754/0.702804</f>
        <v>0</v>
      </c>
      <c r="E754" s="75">
        <v>0</v>
      </c>
      <c r="F754" s="71">
        <f>E754-D754</f>
        <v>0</v>
      </c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</row>
    <row r="755" spans="1:30" s="45" customFormat="1" ht="15">
      <c r="A755" s="85"/>
      <c r="B755" s="77" t="s">
        <v>18</v>
      </c>
      <c r="C755" s="83">
        <f>SUM(C753:C754)</f>
        <v>5.97</v>
      </c>
      <c r="D755" s="87">
        <f>SUM(D753:D754)</f>
        <v>8.494544709478033</v>
      </c>
      <c r="E755" s="75">
        <v>8.49</v>
      </c>
      <c r="F755" s="71">
        <f>E755-D755</f>
        <v>-0.004544709478032871</v>
      </c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</row>
    <row r="756" spans="1:30" s="45" customFormat="1" ht="30">
      <c r="A756" s="85" t="s">
        <v>374</v>
      </c>
      <c r="B756" s="89" t="s">
        <v>375</v>
      </c>
      <c r="C756" s="83"/>
      <c r="D756" s="84"/>
      <c r="E756" s="84"/>
      <c r="F756" s="84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</row>
    <row r="757" spans="1:30" s="45" customFormat="1" ht="15">
      <c r="A757" s="85"/>
      <c r="B757" s="77" t="s">
        <v>16</v>
      </c>
      <c r="C757" s="83">
        <v>5.42</v>
      </c>
      <c r="D757" s="71">
        <f>C757/0.702804</f>
        <v>7.7119652136299734</v>
      </c>
      <c r="E757" s="75">
        <v>7.71</v>
      </c>
      <c r="F757" s="71">
        <f>E757-D757</f>
        <v>-0.0019652136299734835</v>
      </c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</row>
    <row r="758" spans="1:30" s="45" customFormat="1" ht="15">
      <c r="A758" s="85"/>
      <c r="B758" s="77" t="s">
        <v>181</v>
      </c>
      <c r="C758" s="83">
        <f>ROUND(C757*0,2)</f>
        <v>0</v>
      </c>
      <c r="D758" s="71">
        <f>C758/0.702804</f>
        <v>0</v>
      </c>
      <c r="E758" s="75">
        <v>0</v>
      </c>
      <c r="F758" s="71">
        <f>E758-D758</f>
        <v>0</v>
      </c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</row>
    <row r="759" spans="1:30" s="45" customFormat="1" ht="15">
      <c r="A759" s="85"/>
      <c r="B759" s="77" t="s">
        <v>18</v>
      </c>
      <c r="C759" s="83">
        <f>SUM(C757:C758)</f>
        <v>5.42</v>
      </c>
      <c r="D759" s="87">
        <f>SUM(D757:D758)</f>
        <v>7.7119652136299734</v>
      </c>
      <c r="E759" s="75">
        <v>7.71</v>
      </c>
      <c r="F759" s="71">
        <f>E759-D759</f>
        <v>-0.0019652136299734835</v>
      </c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</row>
    <row r="760" spans="1:30" s="45" customFormat="1" ht="30">
      <c r="A760" s="85" t="s">
        <v>376</v>
      </c>
      <c r="B760" s="89" t="s">
        <v>377</v>
      </c>
      <c r="C760" s="83"/>
      <c r="D760" s="84"/>
      <c r="E760" s="84"/>
      <c r="F760" s="84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</row>
    <row r="761" spans="1:30" s="45" customFormat="1" ht="15">
      <c r="A761" s="85"/>
      <c r="B761" s="77" t="s">
        <v>16</v>
      </c>
      <c r="C761" s="83">
        <v>4.11</v>
      </c>
      <c r="D761" s="71">
        <f>C761/0.702804</f>
        <v>5.848003141700959</v>
      </c>
      <c r="E761" s="75">
        <v>5.85</v>
      </c>
      <c r="F761" s="71">
        <f>E761-D761</f>
        <v>0.001996858299040838</v>
      </c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</row>
    <row r="762" spans="1:30" s="45" customFormat="1" ht="15">
      <c r="A762" s="85"/>
      <c r="B762" s="77" t="s">
        <v>181</v>
      </c>
      <c r="C762" s="83">
        <f>ROUND(C761*0,2)</f>
        <v>0</v>
      </c>
      <c r="D762" s="71">
        <f>C762/0.702804</f>
        <v>0</v>
      </c>
      <c r="E762" s="75">
        <v>0</v>
      </c>
      <c r="F762" s="71">
        <f>E762-D762</f>
        <v>0</v>
      </c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</row>
    <row r="763" spans="1:30" s="45" customFormat="1" ht="15">
      <c r="A763" s="85"/>
      <c r="B763" s="77" t="s">
        <v>18</v>
      </c>
      <c r="C763" s="83">
        <f>SUM(C761:C762)</f>
        <v>4.11</v>
      </c>
      <c r="D763" s="87">
        <f>SUM(D761:D762)</f>
        <v>5.848003141700959</v>
      </c>
      <c r="E763" s="75">
        <v>5.85</v>
      </c>
      <c r="F763" s="71">
        <f>E763-D763</f>
        <v>0.001996858299040838</v>
      </c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</row>
    <row r="764" spans="1:30" s="45" customFormat="1" ht="30">
      <c r="A764" s="85" t="s">
        <v>378</v>
      </c>
      <c r="B764" s="89" t="s">
        <v>379</v>
      </c>
      <c r="C764" s="83"/>
      <c r="D764" s="84"/>
      <c r="E764" s="84"/>
      <c r="F764" s="84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</row>
    <row r="765" spans="1:30" s="45" customFormat="1" ht="15">
      <c r="A765" s="85"/>
      <c r="B765" s="77" t="s">
        <v>16</v>
      </c>
      <c r="C765" s="83">
        <v>3.18</v>
      </c>
      <c r="D765" s="71">
        <f>C765/0.702804</f>
        <v>4.52473235781242</v>
      </c>
      <c r="E765" s="75">
        <v>4.52</v>
      </c>
      <c r="F765" s="71">
        <f>E765-D765</f>
        <v>-0.004732357812420318</v>
      </c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</row>
    <row r="766" spans="1:30" s="45" customFormat="1" ht="15">
      <c r="A766" s="85"/>
      <c r="B766" s="77" t="s">
        <v>181</v>
      </c>
      <c r="C766" s="83">
        <f>ROUND(C765*0,2)</f>
        <v>0</v>
      </c>
      <c r="D766" s="71">
        <f>C766/0.702804</f>
        <v>0</v>
      </c>
      <c r="E766" s="75">
        <v>0</v>
      </c>
      <c r="F766" s="71">
        <f>E766-D766</f>
        <v>0</v>
      </c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</row>
    <row r="767" spans="1:30" s="45" customFormat="1" ht="15">
      <c r="A767" s="85"/>
      <c r="B767" s="77" t="s">
        <v>18</v>
      </c>
      <c r="C767" s="83">
        <f>SUM(C765:C766)</f>
        <v>3.18</v>
      </c>
      <c r="D767" s="87">
        <f>SUM(D765:D766)</f>
        <v>4.52473235781242</v>
      </c>
      <c r="E767" s="75">
        <v>4.52</v>
      </c>
      <c r="F767" s="71">
        <f>E767-D767</f>
        <v>-0.004732357812420318</v>
      </c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</row>
    <row r="768" spans="1:30" s="45" customFormat="1" ht="30">
      <c r="A768" s="85" t="s">
        <v>380</v>
      </c>
      <c r="B768" s="89" t="s">
        <v>381</v>
      </c>
      <c r="C768" s="83"/>
      <c r="D768" s="84"/>
      <c r="E768" s="84"/>
      <c r="F768" s="84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</row>
    <row r="769" spans="1:30" s="45" customFormat="1" ht="15">
      <c r="A769" s="85"/>
      <c r="B769" s="77" t="s">
        <v>16</v>
      </c>
      <c r="C769" s="83">
        <v>3.14</v>
      </c>
      <c r="D769" s="71">
        <f>C769/0.702804</f>
        <v>4.467817485387107</v>
      </c>
      <c r="E769" s="75">
        <v>4.47</v>
      </c>
      <c r="F769" s="71">
        <f>E769-D769</f>
        <v>0.002182514612893094</v>
      </c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</row>
    <row r="770" spans="1:30" s="45" customFormat="1" ht="15">
      <c r="A770" s="85"/>
      <c r="B770" s="77" t="s">
        <v>181</v>
      </c>
      <c r="C770" s="83">
        <f>ROUND(C769*0,2)</f>
        <v>0</v>
      </c>
      <c r="D770" s="71">
        <f>C770/0.702804</f>
        <v>0</v>
      </c>
      <c r="E770" s="75">
        <v>0</v>
      </c>
      <c r="F770" s="71">
        <f>E770-D770</f>
        <v>0</v>
      </c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</row>
    <row r="771" spans="1:30" s="45" customFormat="1" ht="15">
      <c r="A771" s="85"/>
      <c r="B771" s="77" t="s">
        <v>18</v>
      </c>
      <c r="C771" s="83">
        <f>SUM(C769:C770)</f>
        <v>3.14</v>
      </c>
      <c r="D771" s="87">
        <f>SUM(D769:D770)</f>
        <v>4.467817485387107</v>
      </c>
      <c r="E771" s="75">
        <v>4.47</v>
      </c>
      <c r="F771" s="71">
        <f>E771-D771</f>
        <v>0.002182514612893094</v>
      </c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</row>
    <row r="772" spans="1:30" s="45" customFormat="1" ht="30">
      <c r="A772" s="85" t="s">
        <v>382</v>
      </c>
      <c r="B772" s="89" t="s">
        <v>383</v>
      </c>
      <c r="C772" s="83"/>
      <c r="D772" s="84"/>
      <c r="E772" s="84"/>
      <c r="F772" s="84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</row>
    <row r="773" spans="1:30" s="45" customFormat="1" ht="15">
      <c r="A773" s="85"/>
      <c r="B773" s="77" t="s">
        <v>16</v>
      </c>
      <c r="C773" s="83">
        <v>4.43</v>
      </c>
      <c r="D773" s="71">
        <f>C773/0.702804</f>
        <v>6.303322121103466</v>
      </c>
      <c r="E773" s="75">
        <v>6.3</v>
      </c>
      <c r="F773" s="71">
        <f>E773-D773</f>
        <v>-0.003322121103465747</v>
      </c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</row>
    <row r="774" spans="1:30" s="45" customFormat="1" ht="15">
      <c r="A774" s="85"/>
      <c r="B774" s="77" t="s">
        <v>181</v>
      </c>
      <c r="C774" s="83">
        <f>ROUND(C773*0,2)</f>
        <v>0</v>
      </c>
      <c r="D774" s="71">
        <f>C774/0.702804</f>
        <v>0</v>
      </c>
      <c r="E774" s="75">
        <v>0</v>
      </c>
      <c r="F774" s="71">
        <f>E774-D774</f>
        <v>0</v>
      </c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</row>
    <row r="775" spans="1:30" s="45" customFormat="1" ht="15">
      <c r="A775" s="85"/>
      <c r="B775" s="77" t="s">
        <v>18</v>
      </c>
      <c r="C775" s="83">
        <f>SUM(C773:C774)</f>
        <v>4.43</v>
      </c>
      <c r="D775" s="87">
        <f>SUM(D773:D774)</f>
        <v>6.303322121103466</v>
      </c>
      <c r="E775" s="75">
        <v>6.3</v>
      </c>
      <c r="F775" s="71">
        <f>E775-D775</f>
        <v>-0.003322121103465747</v>
      </c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</row>
    <row r="776" spans="1:30" s="45" customFormat="1" ht="30">
      <c r="A776" s="85" t="s">
        <v>384</v>
      </c>
      <c r="B776" s="89" t="s">
        <v>385</v>
      </c>
      <c r="C776" s="83"/>
      <c r="D776" s="84"/>
      <c r="E776" s="84"/>
      <c r="F776" s="84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</row>
    <row r="777" spans="1:30" s="45" customFormat="1" ht="15">
      <c r="A777" s="85"/>
      <c r="B777" s="77" t="s">
        <v>16</v>
      </c>
      <c r="C777" s="83">
        <v>4.31</v>
      </c>
      <c r="D777" s="71">
        <f>C777/0.702804</f>
        <v>6.132577503827525</v>
      </c>
      <c r="E777" s="75">
        <v>6.13</v>
      </c>
      <c r="F777" s="71">
        <f>E777-D777</f>
        <v>-0.002577503827525085</v>
      </c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</row>
    <row r="778" spans="1:30" s="45" customFormat="1" ht="15">
      <c r="A778" s="85"/>
      <c r="B778" s="77" t="s">
        <v>181</v>
      </c>
      <c r="C778" s="83">
        <f>ROUND(C777*0,2)</f>
        <v>0</v>
      </c>
      <c r="D778" s="71">
        <f>C778/0.702804</f>
        <v>0</v>
      </c>
      <c r="E778" s="75">
        <v>0</v>
      </c>
      <c r="F778" s="71">
        <f>E778-D778</f>
        <v>0</v>
      </c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</row>
    <row r="779" spans="1:30" s="45" customFormat="1" ht="15">
      <c r="A779" s="85"/>
      <c r="B779" s="77" t="s">
        <v>18</v>
      </c>
      <c r="C779" s="83">
        <f>SUM(C777:C778)</f>
        <v>4.31</v>
      </c>
      <c r="D779" s="87">
        <f>SUM(D777:D778)</f>
        <v>6.132577503827525</v>
      </c>
      <c r="E779" s="75">
        <v>6.13</v>
      </c>
      <c r="F779" s="71">
        <f>E779-D779</f>
        <v>-0.002577503827525085</v>
      </c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</row>
    <row r="780" spans="1:30" s="45" customFormat="1" ht="30">
      <c r="A780" s="85" t="s">
        <v>386</v>
      </c>
      <c r="B780" s="89" t="s">
        <v>387</v>
      </c>
      <c r="C780" s="83"/>
      <c r="D780" s="84"/>
      <c r="E780" s="84"/>
      <c r="F780" s="84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</row>
    <row r="781" spans="1:30" s="45" customFormat="1" ht="15">
      <c r="A781" s="85"/>
      <c r="B781" s="77" t="s">
        <v>16</v>
      </c>
      <c r="C781" s="83">
        <v>6.46</v>
      </c>
      <c r="D781" s="71">
        <f>C781/0.702804</f>
        <v>9.191751896688123</v>
      </c>
      <c r="E781" s="75">
        <v>9.19</v>
      </c>
      <c r="F781" s="71">
        <f>E781-D781</f>
        <v>-0.0017518966881233666</v>
      </c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</row>
    <row r="782" spans="1:30" s="45" customFormat="1" ht="15">
      <c r="A782" s="85"/>
      <c r="B782" s="77" t="s">
        <v>181</v>
      </c>
      <c r="C782" s="83">
        <f>ROUND(C781*0,2)</f>
        <v>0</v>
      </c>
      <c r="D782" s="71">
        <f>C782/0.702804</f>
        <v>0</v>
      </c>
      <c r="E782" s="75">
        <v>0</v>
      </c>
      <c r="F782" s="71">
        <f>E782-D782</f>
        <v>0</v>
      </c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</row>
    <row r="783" spans="1:30" s="45" customFormat="1" ht="15">
      <c r="A783" s="85"/>
      <c r="B783" s="77" t="s">
        <v>18</v>
      </c>
      <c r="C783" s="83">
        <f>SUM(C781:C782)</f>
        <v>6.46</v>
      </c>
      <c r="D783" s="87">
        <f>SUM(D781:D782)</f>
        <v>9.191751896688123</v>
      </c>
      <c r="E783" s="75">
        <v>9.19</v>
      </c>
      <c r="F783" s="71">
        <f>E783-D783</f>
        <v>-0.0017518966881233666</v>
      </c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</row>
    <row r="784" spans="1:30" s="45" customFormat="1" ht="30">
      <c r="A784" s="85" t="s">
        <v>388</v>
      </c>
      <c r="B784" s="89" t="s">
        <v>389</v>
      </c>
      <c r="C784" s="83"/>
      <c r="D784" s="84"/>
      <c r="E784" s="84"/>
      <c r="F784" s="84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</row>
    <row r="785" spans="1:30" s="45" customFormat="1" ht="15">
      <c r="A785" s="85"/>
      <c r="B785" s="77" t="s">
        <v>16</v>
      </c>
      <c r="C785" s="83">
        <v>6.17</v>
      </c>
      <c r="D785" s="71">
        <f>C785/0.702804</f>
        <v>8.779119071604601</v>
      </c>
      <c r="E785" s="75">
        <v>8.78</v>
      </c>
      <c r="F785" s="71">
        <f>E785-D785</f>
        <v>0.0008809283953983282</v>
      </c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</row>
    <row r="786" spans="1:30" s="45" customFormat="1" ht="15">
      <c r="A786" s="85"/>
      <c r="B786" s="77" t="s">
        <v>181</v>
      </c>
      <c r="C786" s="83">
        <f>ROUND(C785*0,2)</f>
        <v>0</v>
      </c>
      <c r="D786" s="71">
        <f>C786/0.702804</f>
        <v>0</v>
      </c>
      <c r="E786" s="75">
        <v>0</v>
      </c>
      <c r="F786" s="71">
        <f>E786-D786</f>
        <v>0</v>
      </c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</row>
    <row r="787" spans="1:30" s="45" customFormat="1" ht="15">
      <c r="A787" s="85"/>
      <c r="B787" s="77" t="s">
        <v>18</v>
      </c>
      <c r="C787" s="83">
        <f>SUM(C785:C786)</f>
        <v>6.17</v>
      </c>
      <c r="D787" s="87">
        <f>SUM(D785:D786)</f>
        <v>8.779119071604601</v>
      </c>
      <c r="E787" s="75">
        <v>8.78</v>
      </c>
      <c r="F787" s="71">
        <f>E787-D787</f>
        <v>0.0008809283953983282</v>
      </c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</row>
    <row r="788" spans="1:30" s="45" customFormat="1" ht="42.75">
      <c r="A788" s="81" t="s">
        <v>51</v>
      </c>
      <c r="B788" s="82" t="s">
        <v>390</v>
      </c>
      <c r="C788" s="83"/>
      <c r="D788" s="84"/>
      <c r="E788" s="84"/>
      <c r="F788" s="84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</row>
    <row r="789" spans="1:30" s="45" customFormat="1" ht="30">
      <c r="A789" s="85"/>
      <c r="B789" s="89" t="s">
        <v>391</v>
      </c>
      <c r="C789" s="83"/>
      <c r="D789" s="84"/>
      <c r="E789" s="84"/>
      <c r="F789" s="84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</row>
    <row r="790" spans="1:30" s="45" customFormat="1" ht="15">
      <c r="A790" s="85"/>
      <c r="B790" s="77" t="s">
        <v>16</v>
      </c>
      <c r="C790" s="83">
        <v>11.96</v>
      </c>
      <c r="D790" s="71">
        <f>C790/0.702804</f>
        <v>17.017546855168725</v>
      </c>
      <c r="E790" s="90">
        <v>17.02</v>
      </c>
      <c r="F790" s="71">
        <f>E790-D790</f>
        <v>0.0024531448312750115</v>
      </c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</row>
    <row r="791" spans="1:30" s="45" customFormat="1" ht="15">
      <c r="A791" s="85"/>
      <c r="B791" s="77" t="s">
        <v>392</v>
      </c>
      <c r="C791" s="83">
        <f>ROUND(C790*0.21,2)</f>
        <v>2.51</v>
      </c>
      <c r="D791" s="71">
        <f>C791/0.702804</f>
        <v>3.571408244688419</v>
      </c>
      <c r="E791" s="90">
        <v>3.5700000000000003</v>
      </c>
      <c r="F791" s="71">
        <f>E791-D791</f>
        <v>-0.001408244688418936</v>
      </c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</row>
    <row r="792" spans="1:30" s="45" customFormat="1" ht="15">
      <c r="A792" s="85"/>
      <c r="B792" s="77" t="s">
        <v>18</v>
      </c>
      <c r="C792" s="83">
        <f>SUM(C790:C791)</f>
        <v>14.47</v>
      </c>
      <c r="D792" s="87">
        <f>SUM(D790:D791)</f>
        <v>20.588955099857145</v>
      </c>
      <c r="E792" s="90">
        <v>20.59</v>
      </c>
      <c r="F792" s="71">
        <f>E792-D792</f>
        <v>0.0010449001428547433</v>
      </c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</row>
    <row r="793" spans="1:30" s="45" customFormat="1" ht="28.5">
      <c r="A793" s="81" t="s">
        <v>69</v>
      </c>
      <c r="B793" s="82" t="s">
        <v>393</v>
      </c>
      <c r="C793" s="83"/>
      <c r="D793" s="84"/>
      <c r="E793" s="93"/>
      <c r="F793" s="84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</row>
    <row r="794" spans="1:30" s="45" customFormat="1" ht="15">
      <c r="A794" s="85"/>
      <c r="B794" s="89" t="s">
        <v>394</v>
      </c>
      <c r="C794" s="83"/>
      <c r="D794" s="84"/>
      <c r="E794" s="93"/>
      <c r="F794" s="84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</row>
    <row r="795" spans="1:30" s="45" customFormat="1" ht="15">
      <c r="A795" s="85"/>
      <c r="B795" s="77" t="s">
        <v>16</v>
      </c>
      <c r="C795" s="83">
        <v>4.39</v>
      </c>
      <c r="D795" s="71">
        <f>C795/0.702804</f>
        <v>6.2464072486781514</v>
      </c>
      <c r="E795" s="90">
        <v>6.25</v>
      </c>
      <c r="F795" s="71">
        <f>E795-D795</f>
        <v>0.003592751321848553</v>
      </c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</row>
    <row r="796" spans="1:30" s="45" customFormat="1" ht="15">
      <c r="A796" s="85"/>
      <c r="B796" s="77" t="s">
        <v>392</v>
      </c>
      <c r="C796" s="83">
        <f>ROUND(C795*0.21,2)</f>
        <v>0.92</v>
      </c>
      <c r="D796" s="71">
        <f>C796/0.702804</f>
        <v>1.3090420657822097</v>
      </c>
      <c r="E796" s="90">
        <v>1.3099999999999996</v>
      </c>
      <c r="F796" s="71">
        <f>E796-D796</f>
        <v>0.0009579342177898909</v>
      </c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</row>
    <row r="797" spans="1:30" s="45" customFormat="1" ht="15">
      <c r="A797" s="85"/>
      <c r="B797" s="77" t="s">
        <v>18</v>
      </c>
      <c r="C797" s="83">
        <f>SUM(C795:C796)</f>
        <v>5.31</v>
      </c>
      <c r="D797" s="87">
        <f>SUM(D795:D796)</f>
        <v>7.555449314460361</v>
      </c>
      <c r="E797" s="90">
        <v>7.5600000000000005</v>
      </c>
      <c r="F797" s="71">
        <f>E797-D797</f>
        <v>0.004550685539639332</v>
      </c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</row>
    <row r="798" spans="1:30" s="45" customFormat="1" ht="42.75">
      <c r="A798" s="81" t="s">
        <v>76</v>
      </c>
      <c r="B798" s="82" t="s">
        <v>395</v>
      </c>
      <c r="C798" s="83"/>
      <c r="D798" s="84"/>
      <c r="E798" s="93"/>
      <c r="F798" s="84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</row>
    <row r="799" spans="1:30" s="45" customFormat="1" ht="15">
      <c r="A799" s="85"/>
      <c r="B799" s="89" t="s">
        <v>396</v>
      </c>
      <c r="C799" s="83"/>
      <c r="D799" s="84"/>
      <c r="E799" s="93"/>
      <c r="F799" s="84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</row>
    <row r="800" spans="1:30" s="45" customFormat="1" ht="15">
      <c r="A800" s="85"/>
      <c r="B800" s="77" t="s">
        <v>16</v>
      </c>
      <c r="C800" s="83">
        <v>8.71</v>
      </c>
      <c r="D800" s="71">
        <f>C800/0.702804</f>
        <v>12.393213470612007</v>
      </c>
      <c r="E800" s="91">
        <v>12.4</v>
      </c>
      <c r="F800" s="71">
        <f>E800-D800</f>
        <v>0.006786529387992957</v>
      </c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</row>
    <row r="801" spans="1:30" s="45" customFormat="1" ht="15">
      <c r="A801" s="85"/>
      <c r="B801" s="77" t="s">
        <v>392</v>
      </c>
      <c r="C801" s="83">
        <f>ROUND(C800*0.21,2)</f>
        <v>1.83</v>
      </c>
      <c r="D801" s="71">
        <f>C801/0.702804</f>
        <v>2.6038554134580907</v>
      </c>
      <c r="E801" s="90">
        <v>2.5999999999999996</v>
      </c>
      <c r="F801" s="71">
        <f>E801-D801</f>
        <v>-0.0038554134580910393</v>
      </c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</row>
    <row r="802" spans="1:30" s="45" customFormat="1" ht="15">
      <c r="A802" s="85"/>
      <c r="B802" s="77" t="s">
        <v>18</v>
      </c>
      <c r="C802" s="83">
        <f>SUM(C800:C801)</f>
        <v>10.540000000000001</v>
      </c>
      <c r="D802" s="87">
        <f>SUM(D800:D801)</f>
        <v>14.997068884070098</v>
      </c>
      <c r="E802" s="90">
        <v>15</v>
      </c>
      <c r="F802" s="71">
        <f>E802-D802</f>
        <v>0.0029311159299023615</v>
      </c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</row>
    <row r="803" spans="1:30" s="45" customFormat="1" ht="42.75">
      <c r="A803" s="81" t="s">
        <v>85</v>
      </c>
      <c r="B803" s="82" t="s">
        <v>397</v>
      </c>
      <c r="C803" s="83"/>
      <c r="D803" s="84"/>
      <c r="E803" s="84"/>
      <c r="F803" s="84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</row>
    <row r="804" spans="1:30" s="45" customFormat="1" ht="30">
      <c r="A804" s="85" t="s">
        <v>398</v>
      </c>
      <c r="B804" s="89" t="s">
        <v>399</v>
      </c>
      <c r="C804" s="83"/>
      <c r="D804" s="84"/>
      <c r="E804" s="84"/>
      <c r="F804" s="84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</row>
    <row r="805" spans="1:30" s="45" customFormat="1" ht="15">
      <c r="A805" s="85"/>
      <c r="B805" s="77" t="s">
        <v>16</v>
      </c>
      <c r="C805" s="83">
        <v>10.02</v>
      </c>
      <c r="D805" s="71">
        <f>C805/0.702804</f>
        <v>14.25717554254102</v>
      </c>
      <c r="E805" s="75">
        <v>14.26</v>
      </c>
      <c r="F805" s="71">
        <f>E805-D805</f>
        <v>0.0028244574589795235</v>
      </c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</row>
    <row r="806" spans="1:30" s="45" customFormat="1" ht="15">
      <c r="A806" s="85"/>
      <c r="B806" s="77" t="s">
        <v>392</v>
      </c>
      <c r="C806" s="83">
        <f>ROUND(C805*0.21,2)</f>
        <v>2.1</v>
      </c>
      <c r="D806" s="71">
        <f>C806/0.702804</f>
        <v>2.988030802328957</v>
      </c>
      <c r="E806" s="75">
        <v>2.99</v>
      </c>
      <c r="F806" s="71">
        <f>E806-D806</f>
        <v>0.001969197671043421</v>
      </c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</row>
    <row r="807" spans="1:30" s="45" customFormat="1" ht="15">
      <c r="A807" s="85"/>
      <c r="B807" s="77" t="s">
        <v>18</v>
      </c>
      <c r="C807" s="83">
        <f>SUM(C805:C806)</f>
        <v>12.12</v>
      </c>
      <c r="D807" s="87">
        <f>SUM(D805:D806)</f>
        <v>17.245206344869977</v>
      </c>
      <c r="E807" s="75">
        <v>17.25</v>
      </c>
      <c r="F807" s="71">
        <f>E807-D807</f>
        <v>0.0047936551300225005</v>
      </c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</row>
    <row r="808" spans="1:30" s="45" customFormat="1" ht="30">
      <c r="A808" s="85" t="s">
        <v>89</v>
      </c>
      <c r="B808" s="89" t="s">
        <v>400</v>
      </c>
      <c r="C808" s="83"/>
      <c r="D808" s="84"/>
      <c r="E808" s="84"/>
      <c r="F808" s="84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</row>
    <row r="809" spans="1:30" s="45" customFormat="1" ht="15">
      <c r="A809" s="85"/>
      <c r="B809" s="77" t="s">
        <v>16</v>
      </c>
      <c r="C809" s="83">
        <v>12.03</v>
      </c>
      <c r="D809" s="71">
        <f>C809/0.702804</f>
        <v>17.117147881913024</v>
      </c>
      <c r="E809" s="75">
        <v>17.12</v>
      </c>
      <c r="F809" s="71">
        <f>E809-D809</f>
        <v>0.0028521180869773843</v>
      </c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</row>
    <row r="810" spans="1:30" s="45" customFormat="1" ht="15">
      <c r="A810" s="85"/>
      <c r="B810" s="77" t="s">
        <v>392</v>
      </c>
      <c r="C810" s="83">
        <f>ROUND(C809*0.21,2)</f>
        <v>2.53</v>
      </c>
      <c r="D810" s="71">
        <f>C810/0.702804</f>
        <v>3.5998656809010763</v>
      </c>
      <c r="E810" s="75">
        <v>3.6</v>
      </c>
      <c r="F810" s="71">
        <f>E810-D810</f>
        <v>0.00013431909892380745</v>
      </c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</row>
    <row r="811" spans="1:30" s="45" customFormat="1" ht="15">
      <c r="A811" s="85"/>
      <c r="B811" s="77" t="s">
        <v>18</v>
      </c>
      <c r="C811" s="83">
        <f>SUM(C809:C810)</f>
        <v>14.559999999999999</v>
      </c>
      <c r="D811" s="87">
        <f>SUM(D809:D810)</f>
        <v>20.7170135628141</v>
      </c>
      <c r="E811" s="75">
        <v>20.72</v>
      </c>
      <c r="F811" s="71">
        <f>E811-D811</f>
        <v>0.0029864371858998595</v>
      </c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</row>
    <row r="812" spans="1:30" s="45" customFormat="1" ht="30">
      <c r="A812" s="85" t="s">
        <v>91</v>
      </c>
      <c r="B812" s="89" t="s">
        <v>401</v>
      </c>
      <c r="C812" s="83"/>
      <c r="D812" s="84"/>
      <c r="E812" s="84"/>
      <c r="F812" s="84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</row>
    <row r="813" spans="1:30" s="45" customFormat="1" ht="15">
      <c r="A813" s="85"/>
      <c r="B813" s="77" t="s">
        <v>16</v>
      </c>
      <c r="C813" s="83">
        <v>14.05</v>
      </c>
      <c r="D813" s="71">
        <f>C813/0.702804</f>
        <v>19.991348939391354</v>
      </c>
      <c r="E813" s="75">
        <v>19.99</v>
      </c>
      <c r="F813" s="71">
        <f>E813-D813</f>
        <v>-0.001348939391355941</v>
      </c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</row>
    <row r="814" spans="1:30" s="45" customFormat="1" ht="15">
      <c r="A814" s="85"/>
      <c r="B814" s="77" t="s">
        <v>392</v>
      </c>
      <c r="C814" s="83">
        <f>ROUND(C813*0.21,2)</f>
        <v>2.95</v>
      </c>
      <c r="D814" s="71">
        <f>C814/0.702804</f>
        <v>4.197471841366868</v>
      </c>
      <c r="E814" s="75">
        <v>4.2</v>
      </c>
      <c r="F814" s="71">
        <f>E814-D814</f>
        <v>0.0025281586331322714</v>
      </c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</row>
    <row r="815" spans="1:30" s="45" customFormat="1" ht="15">
      <c r="A815" s="85"/>
      <c r="B815" s="77" t="s">
        <v>18</v>
      </c>
      <c r="C815" s="83">
        <f>SUM(C813:C814)</f>
        <v>17</v>
      </c>
      <c r="D815" s="87">
        <f>SUM(D813:D814)</f>
        <v>24.18882078075822</v>
      </c>
      <c r="E815" s="75">
        <v>24.19</v>
      </c>
      <c r="F815" s="71">
        <f>E815-D815</f>
        <v>0.0011792192417807712</v>
      </c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</row>
    <row r="816" spans="1:30" s="45" customFormat="1" ht="42.75">
      <c r="A816" s="81" t="s">
        <v>101</v>
      </c>
      <c r="B816" s="82" t="s">
        <v>402</v>
      </c>
      <c r="C816" s="83"/>
      <c r="D816" s="84"/>
      <c r="E816" s="84"/>
      <c r="F816" s="84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</row>
    <row r="817" spans="1:30" s="45" customFormat="1" ht="30">
      <c r="A817" s="85" t="s">
        <v>403</v>
      </c>
      <c r="B817" s="89" t="s">
        <v>404</v>
      </c>
      <c r="C817" s="83"/>
      <c r="D817" s="84"/>
      <c r="E817" s="84"/>
      <c r="F817" s="84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</row>
    <row r="818" spans="1:30" s="45" customFormat="1" ht="15">
      <c r="A818" s="85"/>
      <c r="B818" s="77" t="s">
        <v>16</v>
      </c>
      <c r="C818" s="83">
        <v>9.29</v>
      </c>
      <c r="D818" s="71">
        <f>C818/0.702804</f>
        <v>13.21847912077905</v>
      </c>
      <c r="E818" s="91">
        <v>13.21</v>
      </c>
      <c r="F818" s="71">
        <f>E818-D818</f>
        <v>-0.008479120779048444</v>
      </c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</row>
    <row r="819" spans="1:30" s="45" customFormat="1" ht="15">
      <c r="A819" s="85"/>
      <c r="B819" s="77" t="s">
        <v>392</v>
      </c>
      <c r="C819" s="83">
        <f>ROUND(C818*0.21,2)</f>
        <v>1.95</v>
      </c>
      <c r="D819" s="71">
        <f>C819/0.702804</f>
        <v>2.7746000307340313</v>
      </c>
      <c r="E819" s="91">
        <v>2.7799999999999994</v>
      </c>
      <c r="F819" s="71">
        <f>E819-D819</f>
        <v>0.005399969265968085</v>
      </c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</row>
    <row r="820" spans="1:30" s="45" customFormat="1" ht="15">
      <c r="A820" s="85"/>
      <c r="B820" s="77" t="s">
        <v>18</v>
      </c>
      <c r="C820" s="83">
        <f>SUM(C818:C819)</f>
        <v>11.239999999999998</v>
      </c>
      <c r="D820" s="87">
        <f>SUM(D818:D819)</f>
        <v>15.993079151513081</v>
      </c>
      <c r="E820" s="90">
        <v>15.99</v>
      </c>
      <c r="F820" s="71">
        <f>E820-D820</f>
        <v>-0.0030791515130808023</v>
      </c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</row>
    <row r="821" spans="1:30" s="45" customFormat="1" ht="45">
      <c r="A821" s="85" t="s">
        <v>105</v>
      </c>
      <c r="B821" s="89" t="s">
        <v>405</v>
      </c>
      <c r="C821" s="83"/>
      <c r="D821" s="84"/>
      <c r="E821" s="93"/>
      <c r="F821" s="84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</row>
    <row r="822" spans="1:30" s="45" customFormat="1" ht="15">
      <c r="A822" s="85"/>
      <c r="B822" s="77" t="s">
        <v>16</v>
      </c>
      <c r="C822" s="83">
        <v>13.65</v>
      </c>
      <c r="D822" s="71">
        <f>C822/0.702804</f>
        <v>19.42220021513822</v>
      </c>
      <c r="E822" s="91">
        <v>19.43</v>
      </c>
      <c r="F822" s="71">
        <f>E822-D822</f>
        <v>0.007799784861781234</v>
      </c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</row>
    <row r="823" spans="1:30" s="45" customFormat="1" ht="15">
      <c r="A823" s="85"/>
      <c r="B823" s="77" t="s">
        <v>392</v>
      </c>
      <c r="C823" s="83">
        <f>ROUND(C822*0.21,2)</f>
        <v>2.87</v>
      </c>
      <c r="D823" s="71">
        <f>C823/0.702804</f>
        <v>4.0836420965162405</v>
      </c>
      <c r="E823" s="90">
        <v>4.080000000000002</v>
      </c>
      <c r="F823" s="71">
        <f>E823-D823</f>
        <v>-0.003642096516238702</v>
      </c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</row>
    <row r="824" spans="1:30" s="45" customFormat="1" ht="15">
      <c r="A824" s="85"/>
      <c r="B824" s="77" t="s">
        <v>18</v>
      </c>
      <c r="C824" s="83">
        <f>SUM(C822:C823)</f>
        <v>16.52</v>
      </c>
      <c r="D824" s="87">
        <f>SUM(D822:D823)</f>
        <v>23.505842311654458</v>
      </c>
      <c r="E824" s="90">
        <v>23.509999999999998</v>
      </c>
      <c r="F824" s="71">
        <f>E824-D824</f>
        <v>0.004157688345539867</v>
      </c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</row>
    <row r="825" spans="1:30" s="45" customFormat="1" ht="30">
      <c r="A825" s="85" t="s">
        <v>107</v>
      </c>
      <c r="B825" s="89" t="s">
        <v>406</v>
      </c>
      <c r="C825" s="83"/>
      <c r="D825" s="84"/>
      <c r="E825" s="93"/>
      <c r="F825" s="84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</row>
    <row r="826" spans="1:30" s="45" customFormat="1" ht="15">
      <c r="A826" s="85"/>
      <c r="B826" s="77" t="s">
        <v>16</v>
      </c>
      <c r="C826" s="83">
        <v>5.53</v>
      </c>
      <c r="D826" s="71">
        <f>C826/0.702804</f>
        <v>7.868481112799587</v>
      </c>
      <c r="E826" s="90">
        <v>7.87</v>
      </c>
      <c r="F826" s="71">
        <f>E826-D826</f>
        <v>0.001518887200413488</v>
      </c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</row>
    <row r="827" spans="1:30" s="45" customFormat="1" ht="15">
      <c r="A827" s="85"/>
      <c r="B827" s="77" t="s">
        <v>392</v>
      </c>
      <c r="C827" s="83">
        <f>ROUND(C826*0.21,2)</f>
        <v>1.16</v>
      </c>
      <c r="D827" s="71">
        <f>C827/0.702804</f>
        <v>1.6505313003340902</v>
      </c>
      <c r="E827" s="90">
        <v>1.6499999999999995</v>
      </c>
      <c r="F827" s="71">
        <f>E827-D827</f>
        <v>-0.0005313003340907674</v>
      </c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</row>
    <row r="828" spans="1:30" s="45" customFormat="1" ht="15">
      <c r="A828" s="85"/>
      <c r="B828" s="77" t="s">
        <v>18</v>
      </c>
      <c r="C828" s="83">
        <f>SUM(C826:C827)</f>
        <v>6.69</v>
      </c>
      <c r="D828" s="87">
        <f>SUM(D826:D827)</f>
        <v>9.519012413133677</v>
      </c>
      <c r="E828" s="90">
        <v>9.52</v>
      </c>
      <c r="F828" s="71">
        <f>E828-D828</f>
        <v>0.0009875868663229426</v>
      </c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</row>
    <row r="829" spans="1:30" s="45" customFormat="1" ht="71.25">
      <c r="A829" s="81" t="s">
        <v>121</v>
      </c>
      <c r="B829" s="82" t="s">
        <v>407</v>
      </c>
      <c r="C829" s="83"/>
      <c r="D829" s="84"/>
      <c r="E829" s="93"/>
      <c r="F829" s="84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</row>
    <row r="830" spans="1:30" s="45" customFormat="1" ht="15">
      <c r="A830" s="85"/>
      <c r="B830" s="89" t="s">
        <v>408</v>
      </c>
      <c r="C830" s="83"/>
      <c r="D830" s="84"/>
      <c r="E830" s="93"/>
      <c r="F830" s="84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</row>
    <row r="831" spans="1:30" s="45" customFormat="1" ht="15">
      <c r="A831" s="85"/>
      <c r="B831" s="77" t="s">
        <v>16</v>
      </c>
      <c r="C831" s="83">
        <v>13.56</v>
      </c>
      <c r="D831" s="71">
        <f>C831/0.702804</f>
        <v>19.294141752181265</v>
      </c>
      <c r="E831" s="91">
        <v>19.3</v>
      </c>
      <c r="F831" s="71">
        <f>E831-D831</f>
        <v>0.0058582478187361176</v>
      </c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</row>
    <row r="832" spans="1:30" s="45" customFormat="1" ht="15">
      <c r="A832" s="85"/>
      <c r="B832" s="77" t="s">
        <v>392</v>
      </c>
      <c r="C832" s="83">
        <f>ROUND(C831*0.21,2)</f>
        <v>2.85</v>
      </c>
      <c r="D832" s="71">
        <f>C832/0.702804</f>
        <v>4.055184660303584</v>
      </c>
      <c r="E832" s="91">
        <v>4.050000000000001</v>
      </c>
      <c r="F832" s="71">
        <f>E832-D832</f>
        <v>-0.005184660303583222</v>
      </c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</row>
    <row r="833" spans="1:30" s="45" customFormat="1" ht="15">
      <c r="A833" s="85"/>
      <c r="B833" s="77" t="s">
        <v>18</v>
      </c>
      <c r="C833" s="83">
        <f>SUM(C831:C832)</f>
        <v>16.41</v>
      </c>
      <c r="D833" s="87">
        <f>SUM(D831:D832)</f>
        <v>23.34932641248485</v>
      </c>
      <c r="E833" s="90">
        <v>23.35</v>
      </c>
      <c r="F833" s="71">
        <f>E833-D833</f>
        <v>0.0006735875151520077</v>
      </c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</row>
    <row r="834" spans="1:30" s="45" customFormat="1" ht="15">
      <c r="A834" s="46"/>
      <c r="B834" s="2"/>
      <c r="C834" s="47"/>
      <c r="D834" s="48"/>
      <c r="E834" s="48"/>
      <c r="F834" s="48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</row>
    <row r="835" spans="1:30" s="45" customFormat="1" ht="15">
      <c r="A835" s="46"/>
      <c r="B835" s="2"/>
      <c r="C835" s="47"/>
      <c r="D835" s="48"/>
      <c r="E835" s="48"/>
      <c r="F835" s="48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</row>
    <row r="836" spans="1:30" s="45" customFormat="1" ht="15">
      <c r="A836" s="46"/>
      <c r="B836" s="2"/>
      <c r="C836" s="47"/>
      <c r="D836" s="48"/>
      <c r="E836" s="48"/>
      <c r="F836" s="48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</row>
    <row r="837" spans="1:30" s="45" customFormat="1" ht="15">
      <c r="A837" s="46"/>
      <c r="B837" s="2"/>
      <c r="C837" s="47"/>
      <c r="D837" s="48"/>
      <c r="E837" s="48"/>
      <c r="F837" s="48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</row>
    <row r="838" spans="1:30" s="45" customFormat="1" ht="15">
      <c r="A838" s="46"/>
      <c r="B838" s="2"/>
      <c r="C838" s="47"/>
      <c r="D838" s="48"/>
      <c r="E838" s="48"/>
      <c r="F838" s="48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</row>
    <row r="839" spans="1:30" s="45" customFormat="1" ht="15">
      <c r="A839" s="46"/>
      <c r="B839" s="2"/>
      <c r="C839" s="47"/>
      <c r="D839" s="48"/>
      <c r="E839" s="48"/>
      <c r="F839" s="48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</row>
    <row r="840" spans="1:30" s="45" customFormat="1" ht="15">
      <c r="A840" s="46"/>
      <c r="B840" s="2"/>
      <c r="C840" s="47"/>
      <c r="D840" s="48"/>
      <c r="E840" s="48"/>
      <c r="F840" s="48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</row>
    <row r="841" spans="1:30" s="45" customFormat="1" ht="15">
      <c r="A841" s="46"/>
      <c r="B841" s="2"/>
      <c r="C841" s="47"/>
      <c r="D841" s="48"/>
      <c r="E841" s="48"/>
      <c r="F841" s="48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</row>
    <row r="842" spans="1:30" s="45" customFormat="1" ht="15">
      <c r="A842" s="46"/>
      <c r="B842" s="2"/>
      <c r="C842" s="47"/>
      <c r="D842" s="48"/>
      <c r="E842" s="48"/>
      <c r="F842" s="48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</row>
    <row r="843" spans="1:30" s="45" customFormat="1" ht="15">
      <c r="A843" s="46"/>
      <c r="B843" s="2"/>
      <c r="C843" s="47"/>
      <c r="D843" s="48"/>
      <c r="E843" s="48"/>
      <c r="F843" s="48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</row>
    <row r="844" spans="1:30" s="45" customFormat="1" ht="15">
      <c r="A844" s="46"/>
      <c r="B844" s="2"/>
      <c r="C844" s="47"/>
      <c r="D844" s="48"/>
      <c r="E844" s="48"/>
      <c r="F844" s="48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</row>
    <row r="845" spans="1:30" s="45" customFormat="1" ht="15">
      <c r="A845" s="46"/>
      <c r="B845" s="2"/>
      <c r="C845" s="47"/>
      <c r="D845" s="48"/>
      <c r="E845" s="48"/>
      <c r="F845" s="48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</row>
    <row r="846" spans="1:30" s="45" customFormat="1" ht="15">
      <c r="A846" s="46"/>
      <c r="B846" s="2"/>
      <c r="C846" s="47"/>
      <c r="D846" s="48"/>
      <c r="E846" s="48"/>
      <c r="F846" s="48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</row>
    <row r="847" spans="1:30" s="45" customFormat="1" ht="15">
      <c r="A847" s="46"/>
      <c r="B847" s="2"/>
      <c r="C847" s="47"/>
      <c r="D847" s="48"/>
      <c r="E847" s="48"/>
      <c r="F847" s="48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</row>
    <row r="848" spans="1:30" s="45" customFormat="1" ht="15">
      <c r="A848" s="46"/>
      <c r="B848" s="2"/>
      <c r="C848" s="47"/>
      <c r="D848" s="48"/>
      <c r="E848" s="48"/>
      <c r="F848" s="48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</row>
    <row r="849" spans="1:30" s="45" customFormat="1" ht="15">
      <c r="A849" s="46"/>
      <c r="B849" s="2"/>
      <c r="C849" s="47"/>
      <c r="D849" s="48"/>
      <c r="E849" s="48"/>
      <c r="F849" s="48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</row>
    <row r="850" spans="1:30" s="45" customFormat="1" ht="15">
      <c r="A850" s="46"/>
      <c r="B850" s="2"/>
      <c r="C850" s="47"/>
      <c r="D850" s="48"/>
      <c r="E850" s="48"/>
      <c r="F850" s="48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</row>
    <row r="851" spans="1:30" s="45" customFormat="1" ht="15">
      <c r="A851" s="46"/>
      <c r="B851" s="2"/>
      <c r="C851" s="47"/>
      <c r="D851" s="48"/>
      <c r="E851" s="48"/>
      <c r="F851" s="48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</row>
    <row r="852" spans="1:30" s="45" customFormat="1" ht="15">
      <c r="A852" s="46"/>
      <c r="B852" s="2"/>
      <c r="C852" s="47"/>
      <c r="D852" s="48"/>
      <c r="E852" s="48"/>
      <c r="F852" s="48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</row>
    <row r="853" spans="1:30" s="45" customFormat="1" ht="15">
      <c r="A853" s="46"/>
      <c r="B853" s="2"/>
      <c r="C853" s="47"/>
      <c r="D853" s="48"/>
      <c r="E853" s="48"/>
      <c r="F853" s="48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</row>
    <row r="854" spans="1:30" s="45" customFormat="1" ht="15">
      <c r="A854" s="46"/>
      <c r="B854" s="2"/>
      <c r="C854" s="47"/>
      <c r="D854" s="48"/>
      <c r="E854" s="48"/>
      <c r="F854" s="48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</row>
    <row r="855" spans="1:30" s="45" customFormat="1" ht="15">
      <c r="A855" s="46"/>
      <c r="B855" s="2"/>
      <c r="C855" s="47"/>
      <c r="D855" s="48"/>
      <c r="E855" s="48"/>
      <c r="F855" s="48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</row>
    <row r="856" spans="1:30" s="45" customFormat="1" ht="15">
      <c r="A856" s="46"/>
      <c r="B856" s="2"/>
      <c r="C856" s="47"/>
      <c r="D856" s="48"/>
      <c r="E856" s="48"/>
      <c r="F856" s="48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</row>
    <row r="857" spans="1:30" s="45" customFormat="1" ht="15">
      <c r="A857" s="46"/>
      <c r="B857" s="2"/>
      <c r="C857" s="47"/>
      <c r="D857" s="48"/>
      <c r="E857" s="48"/>
      <c r="F857" s="48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</row>
    <row r="858" spans="1:30" s="45" customFormat="1" ht="15">
      <c r="A858" s="46"/>
      <c r="B858" s="2"/>
      <c r="C858" s="47"/>
      <c r="D858" s="48"/>
      <c r="E858" s="48"/>
      <c r="F858" s="48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</row>
    <row r="859" spans="1:30" s="45" customFormat="1" ht="15">
      <c r="A859" s="46"/>
      <c r="B859" s="2"/>
      <c r="C859" s="47"/>
      <c r="D859" s="48"/>
      <c r="E859" s="48"/>
      <c r="F859" s="48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</row>
    <row r="860" spans="1:30" s="45" customFormat="1" ht="15">
      <c r="A860" s="46"/>
      <c r="B860" s="2"/>
      <c r="C860" s="47"/>
      <c r="D860" s="48"/>
      <c r="E860" s="48"/>
      <c r="F860" s="48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</row>
    <row r="861" spans="1:30" s="45" customFormat="1" ht="15">
      <c r="A861" s="46"/>
      <c r="B861" s="2"/>
      <c r="C861" s="47"/>
      <c r="D861" s="48"/>
      <c r="E861" s="48"/>
      <c r="F861" s="48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</row>
    <row r="862" spans="1:30" s="45" customFormat="1" ht="15">
      <c r="A862" s="46"/>
      <c r="B862" s="2"/>
      <c r="C862" s="47"/>
      <c r="D862" s="48"/>
      <c r="E862" s="48"/>
      <c r="F862" s="48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</row>
    <row r="863" spans="1:30" s="45" customFormat="1" ht="15">
      <c r="A863" s="46"/>
      <c r="B863" s="2"/>
      <c r="C863" s="47"/>
      <c r="D863" s="48"/>
      <c r="E863" s="48"/>
      <c r="F863" s="48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</row>
    <row r="864" spans="1:30" s="45" customFormat="1" ht="15">
      <c r="A864" s="46"/>
      <c r="B864" s="2"/>
      <c r="C864" s="47"/>
      <c r="D864" s="48"/>
      <c r="E864" s="48"/>
      <c r="F864" s="48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</row>
    <row r="865" spans="1:30" s="45" customFormat="1" ht="15">
      <c r="A865" s="46"/>
      <c r="B865" s="2"/>
      <c r="C865" s="47"/>
      <c r="D865" s="48"/>
      <c r="E865" s="48"/>
      <c r="F865" s="48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</row>
    <row r="866" spans="1:30" s="45" customFormat="1" ht="15">
      <c r="A866" s="46"/>
      <c r="B866" s="2"/>
      <c r="C866" s="47"/>
      <c r="D866" s="48"/>
      <c r="E866" s="48"/>
      <c r="F866" s="48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</row>
    <row r="867" spans="1:30" s="45" customFormat="1" ht="15">
      <c r="A867" s="46"/>
      <c r="B867" s="2"/>
      <c r="C867" s="47"/>
      <c r="D867" s="48"/>
      <c r="E867" s="48"/>
      <c r="F867" s="48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</row>
    <row r="868" spans="1:30" s="45" customFormat="1" ht="15">
      <c r="A868" s="46"/>
      <c r="B868" s="2"/>
      <c r="C868" s="47"/>
      <c r="D868" s="48"/>
      <c r="E868" s="48"/>
      <c r="F868" s="48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</row>
    <row r="869" spans="1:30" s="45" customFormat="1" ht="15">
      <c r="A869" s="46"/>
      <c r="B869" s="2"/>
      <c r="C869" s="47"/>
      <c r="D869" s="48"/>
      <c r="E869" s="48"/>
      <c r="F869" s="48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</row>
    <row r="870" spans="1:30" s="45" customFormat="1" ht="15">
      <c r="A870" s="46"/>
      <c r="B870" s="2"/>
      <c r="C870" s="47"/>
      <c r="D870" s="48"/>
      <c r="E870" s="48"/>
      <c r="F870" s="48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</row>
    <row r="871" spans="1:30" s="45" customFormat="1" ht="15">
      <c r="A871" s="46"/>
      <c r="B871" s="2"/>
      <c r="C871" s="47"/>
      <c r="D871" s="48"/>
      <c r="E871" s="48"/>
      <c r="F871" s="48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</row>
    <row r="872" spans="1:30" s="45" customFormat="1" ht="15">
      <c r="A872" s="46"/>
      <c r="B872" s="2"/>
      <c r="C872" s="47"/>
      <c r="D872" s="48"/>
      <c r="E872" s="48"/>
      <c r="F872" s="48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</row>
    <row r="873" spans="1:30" s="45" customFormat="1" ht="15">
      <c r="A873" s="46"/>
      <c r="B873" s="2"/>
      <c r="C873" s="47"/>
      <c r="D873" s="48"/>
      <c r="E873" s="48"/>
      <c r="F873" s="48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</row>
    <row r="874" spans="1:30" s="45" customFormat="1" ht="15">
      <c r="A874" s="46"/>
      <c r="B874" s="2"/>
      <c r="C874" s="47"/>
      <c r="D874" s="48"/>
      <c r="E874" s="48"/>
      <c r="F874" s="48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</row>
    <row r="875" spans="1:30" s="45" customFormat="1" ht="15">
      <c r="A875" s="46"/>
      <c r="B875" s="2"/>
      <c r="C875" s="47"/>
      <c r="D875" s="48"/>
      <c r="E875" s="48"/>
      <c r="F875" s="48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</row>
    <row r="876" spans="1:30" s="45" customFormat="1" ht="15">
      <c r="A876" s="46"/>
      <c r="B876" s="2"/>
      <c r="C876" s="47"/>
      <c r="D876" s="48"/>
      <c r="E876" s="48"/>
      <c r="F876" s="48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</row>
    <row r="877" spans="1:30" s="45" customFormat="1" ht="15">
      <c r="A877" s="46"/>
      <c r="B877" s="2"/>
      <c r="C877" s="47"/>
      <c r="D877" s="48"/>
      <c r="E877" s="48"/>
      <c r="F877" s="48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</row>
    <row r="878" spans="1:30" s="45" customFormat="1" ht="15">
      <c r="A878" s="46"/>
      <c r="B878" s="2"/>
      <c r="C878" s="47"/>
      <c r="D878" s="48"/>
      <c r="E878" s="48"/>
      <c r="F878" s="48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</row>
    <row r="879" spans="1:30" s="45" customFormat="1" ht="15">
      <c r="A879" s="46"/>
      <c r="B879" s="2"/>
      <c r="C879" s="47"/>
      <c r="D879" s="48"/>
      <c r="E879" s="48"/>
      <c r="F879" s="48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</row>
    <row r="880" spans="1:30" s="45" customFormat="1" ht="15">
      <c r="A880" s="46"/>
      <c r="B880" s="2"/>
      <c r="C880" s="47"/>
      <c r="D880" s="48"/>
      <c r="E880" s="48"/>
      <c r="F880" s="48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</row>
    <row r="881" spans="1:30" s="45" customFormat="1" ht="15">
      <c r="A881" s="46"/>
      <c r="B881" s="2"/>
      <c r="C881" s="47"/>
      <c r="D881" s="48"/>
      <c r="E881" s="48"/>
      <c r="F881" s="48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</row>
    <row r="882" spans="1:30" s="45" customFormat="1" ht="15">
      <c r="A882" s="46"/>
      <c r="B882" s="2"/>
      <c r="C882" s="47"/>
      <c r="D882" s="48"/>
      <c r="E882" s="48"/>
      <c r="F882" s="48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</row>
    <row r="883" spans="1:30" s="45" customFormat="1" ht="15">
      <c r="A883" s="46"/>
      <c r="B883" s="2"/>
      <c r="C883" s="47"/>
      <c r="D883" s="48"/>
      <c r="E883" s="48"/>
      <c r="F883" s="48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</row>
    <row r="884" spans="1:30" s="45" customFormat="1" ht="15">
      <c r="A884" s="46"/>
      <c r="B884" s="2"/>
      <c r="C884" s="47"/>
      <c r="D884" s="48"/>
      <c r="E884" s="48"/>
      <c r="F884" s="48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</row>
    <row r="885" spans="1:30" s="45" customFormat="1" ht="15">
      <c r="A885" s="46"/>
      <c r="B885" s="2"/>
      <c r="C885" s="47"/>
      <c r="D885" s="48"/>
      <c r="E885" s="48"/>
      <c r="F885" s="48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</row>
    <row r="886" spans="1:30" s="45" customFormat="1" ht="15">
      <c r="A886" s="46"/>
      <c r="B886" s="2"/>
      <c r="C886" s="47"/>
      <c r="D886" s="48"/>
      <c r="E886" s="48"/>
      <c r="F886" s="48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</row>
    <row r="887" spans="1:30" s="45" customFormat="1" ht="15">
      <c r="A887" s="46"/>
      <c r="B887" s="2"/>
      <c r="C887" s="47"/>
      <c r="D887" s="48"/>
      <c r="E887" s="48"/>
      <c r="F887" s="48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</row>
    <row r="888" spans="1:30" s="45" customFormat="1" ht="15">
      <c r="A888" s="46"/>
      <c r="B888" s="2"/>
      <c r="C888" s="47"/>
      <c r="D888" s="48"/>
      <c r="E888" s="48"/>
      <c r="F888" s="48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</row>
    <row r="889" spans="1:30" s="45" customFormat="1" ht="15">
      <c r="A889" s="46"/>
      <c r="B889" s="2"/>
      <c r="C889" s="47"/>
      <c r="D889" s="48"/>
      <c r="E889" s="48"/>
      <c r="F889" s="48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</row>
    <row r="890" spans="1:30" s="45" customFormat="1" ht="15">
      <c r="A890" s="46"/>
      <c r="B890" s="2"/>
      <c r="C890" s="47"/>
      <c r="D890" s="48"/>
      <c r="E890" s="48"/>
      <c r="F890" s="48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</row>
    <row r="891" spans="1:30" s="45" customFormat="1" ht="15">
      <c r="A891" s="46"/>
      <c r="B891" s="2"/>
      <c r="C891" s="47"/>
      <c r="D891" s="48"/>
      <c r="E891" s="48"/>
      <c r="F891" s="48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</row>
    <row r="892" spans="1:30" s="45" customFormat="1" ht="15">
      <c r="A892" s="46"/>
      <c r="B892" s="2"/>
      <c r="C892" s="47"/>
      <c r="D892" s="48"/>
      <c r="E892" s="48"/>
      <c r="F892" s="48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</row>
    <row r="893" spans="1:30" s="45" customFormat="1" ht="15">
      <c r="A893" s="46"/>
      <c r="B893" s="2"/>
      <c r="C893" s="47"/>
      <c r="D893" s="48"/>
      <c r="E893" s="48"/>
      <c r="F893" s="48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</row>
    <row r="894" spans="1:30" s="45" customFormat="1" ht="15">
      <c r="A894" s="46"/>
      <c r="B894" s="2"/>
      <c r="C894" s="47"/>
      <c r="D894" s="48"/>
      <c r="E894" s="48"/>
      <c r="F894" s="48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</row>
    <row r="895" spans="1:30" s="45" customFormat="1" ht="15">
      <c r="A895" s="46"/>
      <c r="B895" s="2"/>
      <c r="C895" s="47"/>
      <c r="D895" s="48"/>
      <c r="E895" s="48"/>
      <c r="F895" s="48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</row>
    <row r="896" spans="1:30" s="45" customFormat="1" ht="15">
      <c r="A896" s="46"/>
      <c r="B896" s="2"/>
      <c r="C896" s="47"/>
      <c r="D896" s="48"/>
      <c r="E896" s="48"/>
      <c r="F896" s="48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</row>
    <row r="897" spans="1:30" s="45" customFormat="1" ht="15">
      <c r="A897" s="46"/>
      <c r="B897" s="2"/>
      <c r="C897" s="47"/>
      <c r="D897" s="48"/>
      <c r="E897" s="48"/>
      <c r="F897" s="48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</row>
    <row r="898" spans="1:30" s="45" customFormat="1" ht="15">
      <c r="A898" s="46"/>
      <c r="B898" s="2"/>
      <c r="C898" s="47"/>
      <c r="D898" s="48"/>
      <c r="E898" s="48"/>
      <c r="F898" s="48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</row>
    <row r="899" spans="1:30" s="45" customFormat="1" ht="15">
      <c r="A899" s="46"/>
      <c r="B899" s="2"/>
      <c r="C899" s="47"/>
      <c r="D899" s="48"/>
      <c r="E899" s="48"/>
      <c r="F899" s="48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</row>
    <row r="900" spans="1:30" s="45" customFormat="1" ht="15">
      <c r="A900" s="46"/>
      <c r="B900" s="2"/>
      <c r="C900" s="47"/>
      <c r="D900" s="48"/>
      <c r="E900" s="48"/>
      <c r="F900" s="48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</row>
    <row r="901" spans="1:30" s="45" customFormat="1" ht="15">
      <c r="A901" s="46"/>
      <c r="B901" s="2"/>
      <c r="C901" s="47"/>
      <c r="D901" s="48"/>
      <c r="E901" s="48"/>
      <c r="F901" s="48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</row>
    <row r="902" spans="1:30" s="45" customFormat="1" ht="15">
      <c r="A902" s="46"/>
      <c r="B902" s="2"/>
      <c r="C902" s="47"/>
      <c r="D902" s="48"/>
      <c r="E902" s="48"/>
      <c r="F902" s="48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</row>
    <row r="903" spans="1:30" s="45" customFormat="1" ht="15">
      <c r="A903" s="46"/>
      <c r="B903" s="2"/>
      <c r="C903" s="47"/>
      <c r="D903" s="48"/>
      <c r="E903" s="48"/>
      <c r="F903" s="48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</row>
    <row r="904" spans="1:30" s="45" customFormat="1" ht="15">
      <c r="A904" s="46"/>
      <c r="B904" s="2"/>
      <c r="C904" s="47"/>
      <c r="D904" s="48"/>
      <c r="E904" s="48"/>
      <c r="F904" s="48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</row>
    <row r="905" spans="1:30" s="45" customFormat="1" ht="15">
      <c r="A905" s="46"/>
      <c r="B905" s="2"/>
      <c r="C905" s="47"/>
      <c r="D905" s="48"/>
      <c r="E905" s="48"/>
      <c r="F905" s="48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</row>
    <row r="906" spans="1:30" s="45" customFormat="1" ht="15">
      <c r="A906" s="46"/>
      <c r="B906" s="2"/>
      <c r="C906" s="47"/>
      <c r="D906" s="48"/>
      <c r="E906" s="48"/>
      <c r="F906" s="48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</row>
    <row r="907" spans="1:30" s="45" customFormat="1" ht="15">
      <c r="A907" s="46"/>
      <c r="B907" s="2"/>
      <c r="C907" s="47"/>
      <c r="D907" s="48"/>
      <c r="E907" s="48"/>
      <c r="F907" s="48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</row>
    <row r="908" spans="1:30" s="45" customFormat="1" ht="15">
      <c r="A908" s="46"/>
      <c r="B908" s="2"/>
      <c r="C908" s="47"/>
      <c r="D908" s="48"/>
      <c r="E908" s="48"/>
      <c r="F908" s="48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</row>
    <row r="909" spans="1:30" s="45" customFormat="1" ht="15">
      <c r="A909" s="46"/>
      <c r="B909" s="2"/>
      <c r="C909" s="47"/>
      <c r="D909" s="48"/>
      <c r="E909" s="48"/>
      <c r="F909" s="48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</row>
    <row r="910" spans="1:30" s="45" customFormat="1" ht="15">
      <c r="A910" s="46"/>
      <c r="B910" s="2"/>
      <c r="C910" s="47"/>
      <c r="D910" s="48"/>
      <c r="E910" s="48"/>
      <c r="F910" s="48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</row>
    <row r="911" spans="1:30" s="45" customFormat="1" ht="15">
      <c r="A911" s="46"/>
      <c r="B911" s="2"/>
      <c r="C911" s="47"/>
      <c r="D911" s="48"/>
      <c r="E911" s="48"/>
      <c r="F911" s="48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</row>
    <row r="912" spans="1:30" s="45" customFormat="1" ht="15">
      <c r="A912" s="46"/>
      <c r="B912" s="2"/>
      <c r="C912" s="47"/>
      <c r="D912" s="48"/>
      <c r="E912" s="48"/>
      <c r="F912" s="48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</row>
    <row r="913" spans="1:30" s="45" customFormat="1" ht="15">
      <c r="A913" s="46"/>
      <c r="B913" s="2"/>
      <c r="C913" s="47"/>
      <c r="D913" s="48"/>
      <c r="E913" s="48"/>
      <c r="F913" s="48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</row>
    <row r="914" spans="1:30" s="45" customFormat="1" ht="15">
      <c r="A914" s="46"/>
      <c r="B914" s="2"/>
      <c r="C914" s="47"/>
      <c r="D914" s="48"/>
      <c r="E914" s="48"/>
      <c r="F914" s="48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</row>
    <row r="915" spans="1:30" s="45" customFormat="1" ht="15">
      <c r="A915" s="46"/>
      <c r="B915" s="2"/>
      <c r="C915" s="47"/>
      <c r="D915" s="48"/>
      <c r="E915" s="48"/>
      <c r="F915" s="48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</row>
    <row r="916" spans="1:30" s="45" customFormat="1" ht="15">
      <c r="A916" s="46"/>
      <c r="B916" s="2"/>
      <c r="C916" s="47"/>
      <c r="D916" s="48"/>
      <c r="E916" s="48"/>
      <c r="F916" s="48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</row>
    <row r="917" spans="1:30" s="45" customFormat="1" ht="15">
      <c r="A917" s="46"/>
      <c r="B917" s="2"/>
      <c r="C917" s="47"/>
      <c r="D917" s="48"/>
      <c r="E917" s="48"/>
      <c r="F917" s="48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</row>
    <row r="918" spans="1:30" s="45" customFormat="1" ht="15">
      <c r="A918" s="46"/>
      <c r="B918" s="2"/>
      <c r="C918" s="47"/>
      <c r="D918" s="48"/>
      <c r="E918" s="48"/>
      <c r="F918" s="48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</row>
    <row r="919" spans="1:30" s="45" customFormat="1" ht="15">
      <c r="A919" s="46"/>
      <c r="B919" s="2"/>
      <c r="C919" s="47"/>
      <c r="D919" s="48"/>
      <c r="E919" s="48"/>
      <c r="F919" s="48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</row>
    <row r="920" spans="1:30" s="45" customFormat="1" ht="15">
      <c r="A920" s="46"/>
      <c r="B920" s="2"/>
      <c r="C920" s="47"/>
      <c r="D920" s="48"/>
      <c r="E920" s="48"/>
      <c r="F920" s="48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</row>
    <row r="921" spans="1:30" s="45" customFormat="1" ht="15">
      <c r="A921" s="46"/>
      <c r="B921" s="2"/>
      <c r="C921" s="47"/>
      <c r="D921" s="48"/>
      <c r="E921" s="48"/>
      <c r="F921" s="48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</row>
    <row r="922" spans="1:30" s="45" customFormat="1" ht="15">
      <c r="A922" s="46"/>
      <c r="B922" s="2"/>
      <c r="C922" s="47"/>
      <c r="D922" s="48"/>
      <c r="E922" s="48"/>
      <c r="F922" s="48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</row>
    <row r="923" spans="1:30" s="45" customFormat="1" ht="15">
      <c r="A923" s="46"/>
      <c r="B923" s="2"/>
      <c r="C923" s="47"/>
      <c r="D923" s="48"/>
      <c r="E923" s="48"/>
      <c r="F923" s="48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</row>
    <row r="924" spans="1:30" s="45" customFormat="1" ht="15">
      <c r="A924" s="46"/>
      <c r="B924" s="2"/>
      <c r="C924" s="47"/>
      <c r="D924" s="48"/>
      <c r="E924" s="48"/>
      <c r="F924" s="48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</row>
    <row r="925" spans="1:30" s="45" customFormat="1" ht="15">
      <c r="A925" s="46"/>
      <c r="B925" s="2"/>
      <c r="C925" s="47"/>
      <c r="D925" s="48"/>
      <c r="E925" s="48"/>
      <c r="F925" s="48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</row>
    <row r="926" spans="1:30" s="45" customFormat="1" ht="15">
      <c r="A926" s="46"/>
      <c r="B926" s="2"/>
      <c r="C926" s="47"/>
      <c r="D926" s="48"/>
      <c r="E926" s="48"/>
      <c r="F926" s="48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</row>
    <row r="927" spans="1:30" s="45" customFormat="1" ht="15">
      <c r="A927" s="46"/>
      <c r="B927" s="2"/>
      <c r="C927" s="47"/>
      <c r="D927" s="48"/>
      <c r="E927" s="48"/>
      <c r="F927" s="48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</row>
    <row r="928" spans="1:30" s="45" customFormat="1" ht="15">
      <c r="A928" s="46"/>
      <c r="B928" s="2"/>
      <c r="C928" s="47"/>
      <c r="D928" s="48"/>
      <c r="E928" s="48"/>
      <c r="F928" s="48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</row>
    <row r="929" spans="1:30" s="45" customFormat="1" ht="15">
      <c r="A929" s="46"/>
      <c r="B929" s="2"/>
      <c r="C929" s="47"/>
      <c r="D929" s="48"/>
      <c r="E929" s="48"/>
      <c r="F929" s="48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</row>
    <row r="930" spans="1:30" s="45" customFormat="1" ht="15">
      <c r="A930" s="46"/>
      <c r="B930" s="2"/>
      <c r="C930" s="47"/>
      <c r="D930" s="48"/>
      <c r="E930" s="48"/>
      <c r="F930" s="48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</row>
    <row r="931" spans="1:30" s="45" customFormat="1" ht="15">
      <c r="A931" s="46"/>
      <c r="B931" s="2"/>
      <c r="C931" s="47"/>
      <c r="D931" s="48"/>
      <c r="E931" s="48"/>
      <c r="F931" s="48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</row>
    <row r="932" spans="1:30" s="45" customFormat="1" ht="15">
      <c r="A932" s="46"/>
      <c r="B932" s="2"/>
      <c r="C932" s="47"/>
      <c r="D932" s="48"/>
      <c r="E932" s="48"/>
      <c r="F932" s="48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</row>
    <row r="933" spans="1:30" s="45" customFormat="1" ht="15">
      <c r="A933" s="46"/>
      <c r="B933" s="2"/>
      <c r="C933" s="47"/>
      <c r="D933" s="48"/>
      <c r="E933" s="48"/>
      <c r="F933" s="48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</row>
    <row r="934" spans="1:30" s="45" customFormat="1" ht="15">
      <c r="A934" s="46"/>
      <c r="B934" s="2"/>
      <c r="C934" s="47"/>
      <c r="D934" s="48"/>
      <c r="E934" s="48"/>
      <c r="F934" s="48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</row>
    <row r="935" spans="1:30" s="45" customFormat="1" ht="15">
      <c r="A935" s="46"/>
      <c r="B935" s="2"/>
      <c r="C935" s="47"/>
      <c r="D935" s="48"/>
      <c r="E935" s="48"/>
      <c r="F935" s="48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</row>
    <row r="936" spans="1:30" s="45" customFormat="1" ht="15">
      <c r="A936" s="46"/>
      <c r="B936" s="2"/>
      <c r="C936" s="47"/>
      <c r="D936" s="48"/>
      <c r="E936" s="48"/>
      <c r="F936" s="48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</row>
    <row r="937" spans="1:30" s="45" customFormat="1" ht="15">
      <c r="A937" s="46"/>
      <c r="B937" s="2"/>
      <c r="C937" s="47"/>
      <c r="D937" s="48"/>
      <c r="E937" s="48"/>
      <c r="F937" s="48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</row>
    <row r="938" spans="1:30" s="45" customFormat="1" ht="15">
      <c r="A938" s="46"/>
      <c r="B938" s="2"/>
      <c r="C938" s="47"/>
      <c r="D938" s="48"/>
      <c r="E938" s="48"/>
      <c r="F938" s="48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</row>
    <row r="939" spans="1:30" s="45" customFormat="1" ht="15">
      <c r="A939" s="46"/>
      <c r="B939" s="2"/>
      <c r="C939" s="47"/>
      <c r="D939" s="48"/>
      <c r="E939" s="48"/>
      <c r="F939" s="48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</row>
    <row r="940" spans="1:30" s="45" customFormat="1" ht="15">
      <c r="A940" s="46"/>
      <c r="B940" s="2"/>
      <c r="C940" s="47"/>
      <c r="D940" s="48"/>
      <c r="E940" s="48"/>
      <c r="F940" s="48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</row>
    <row r="941" spans="1:30" s="45" customFormat="1" ht="15">
      <c r="A941" s="46"/>
      <c r="B941" s="2"/>
      <c r="C941" s="47"/>
      <c r="D941" s="48"/>
      <c r="E941" s="48"/>
      <c r="F941" s="48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</row>
    <row r="942" spans="1:30" s="45" customFormat="1" ht="15">
      <c r="A942" s="46"/>
      <c r="B942" s="2"/>
      <c r="C942" s="47"/>
      <c r="D942" s="48"/>
      <c r="E942" s="48"/>
      <c r="F942" s="48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</row>
    <row r="943" spans="1:30" s="45" customFormat="1" ht="15">
      <c r="A943" s="46"/>
      <c r="B943" s="2"/>
      <c r="C943" s="47"/>
      <c r="D943" s="48"/>
      <c r="E943" s="48"/>
      <c r="F943" s="48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</row>
    <row r="944" spans="1:30" s="45" customFormat="1" ht="15">
      <c r="A944" s="46"/>
      <c r="B944" s="2"/>
      <c r="C944" s="47"/>
      <c r="D944" s="48"/>
      <c r="E944" s="48"/>
      <c r="F944" s="48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</row>
    <row r="945" spans="1:30" s="45" customFormat="1" ht="15">
      <c r="A945" s="46"/>
      <c r="B945" s="2"/>
      <c r="C945" s="47"/>
      <c r="D945" s="48"/>
      <c r="E945" s="48"/>
      <c r="F945" s="48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</row>
    <row r="946" spans="1:30" s="45" customFormat="1" ht="15">
      <c r="A946" s="46"/>
      <c r="B946" s="2"/>
      <c r="C946" s="47"/>
      <c r="D946" s="48"/>
      <c r="E946" s="48"/>
      <c r="F946" s="48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</row>
    <row r="947" spans="1:30" s="45" customFormat="1" ht="15">
      <c r="A947" s="46"/>
      <c r="B947" s="2"/>
      <c r="C947" s="47"/>
      <c r="D947" s="48"/>
      <c r="E947" s="48"/>
      <c r="F947" s="48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</row>
    <row r="948" spans="1:30" s="45" customFormat="1" ht="15">
      <c r="A948" s="46"/>
      <c r="B948" s="2"/>
      <c r="C948" s="47"/>
      <c r="D948" s="48"/>
      <c r="E948" s="48"/>
      <c r="F948" s="48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</row>
    <row r="949" spans="1:30" s="45" customFormat="1" ht="15">
      <c r="A949" s="46"/>
      <c r="B949" s="2"/>
      <c r="C949" s="47"/>
      <c r="D949" s="48"/>
      <c r="E949" s="48"/>
      <c r="F949" s="48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</row>
    <row r="950" spans="1:30" s="45" customFormat="1" ht="15">
      <c r="A950" s="46"/>
      <c r="B950" s="2"/>
      <c r="C950" s="47"/>
      <c r="D950" s="48"/>
      <c r="E950" s="48"/>
      <c r="F950" s="48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</row>
    <row r="951" spans="1:30" s="45" customFormat="1" ht="15">
      <c r="A951" s="46"/>
      <c r="B951" s="2"/>
      <c r="C951" s="47"/>
      <c r="D951" s="48"/>
      <c r="E951" s="48"/>
      <c r="F951" s="48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</row>
    <row r="952" spans="1:30" s="45" customFormat="1" ht="15">
      <c r="A952" s="46"/>
      <c r="B952" s="2"/>
      <c r="C952" s="47"/>
      <c r="D952" s="48"/>
      <c r="E952" s="48"/>
      <c r="F952" s="48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</row>
    <row r="953" spans="1:30" s="45" customFormat="1" ht="15">
      <c r="A953" s="46"/>
      <c r="B953" s="2"/>
      <c r="C953" s="47"/>
      <c r="D953" s="48"/>
      <c r="E953" s="48"/>
      <c r="F953" s="48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</row>
    <row r="954" spans="1:30" s="45" customFormat="1" ht="15">
      <c r="A954" s="46"/>
      <c r="B954" s="2"/>
      <c r="C954" s="47"/>
      <c r="D954" s="48"/>
      <c r="E954" s="48"/>
      <c r="F954" s="48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</row>
    <row r="955" spans="1:30" s="45" customFormat="1" ht="15">
      <c r="A955" s="46"/>
      <c r="B955" s="2"/>
      <c r="C955" s="47"/>
      <c r="D955" s="48"/>
      <c r="E955" s="48"/>
      <c r="F955" s="48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</row>
    <row r="956" spans="1:30" s="45" customFormat="1" ht="15">
      <c r="A956" s="46"/>
      <c r="B956" s="2"/>
      <c r="C956" s="47"/>
      <c r="D956" s="48"/>
      <c r="E956" s="48"/>
      <c r="F956" s="48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</row>
    <row r="957" spans="1:30" s="45" customFormat="1" ht="15">
      <c r="A957" s="46"/>
      <c r="B957" s="2"/>
      <c r="C957" s="47"/>
      <c r="D957" s="48"/>
      <c r="E957" s="48"/>
      <c r="F957" s="48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</row>
    <row r="958" spans="1:30" s="45" customFormat="1" ht="15">
      <c r="A958" s="46"/>
      <c r="B958" s="2"/>
      <c r="C958" s="47"/>
      <c r="D958" s="48"/>
      <c r="E958" s="48"/>
      <c r="F958" s="48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</row>
    <row r="959" spans="1:30" s="45" customFormat="1" ht="15">
      <c r="A959" s="46"/>
      <c r="B959" s="2"/>
      <c r="C959" s="47"/>
      <c r="D959" s="48"/>
      <c r="E959" s="48"/>
      <c r="F959" s="48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</row>
    <row r="960" spans="1:30" s="45" customFormat="1" ht="15">
      <c r="A960" s="46"/>
      <c r="B960" s="2"/>
      <c r="C960" s="47"/>
      <c r="D960" s="48"/>
      <c r="E960" s="48"/>
      <c r="F960" s="48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</row>
    <row r="961" spans="1:30" s="45" customFormat="1" ht="15">
      <c r="A961" s="46"/>
      <c r="B961" s="2"/>
      <c r="C961" s="47"/>
      <c r="D961" s="48"/>
      <c r="E961" s="48"/>
      <c r="F961" s="48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</row>
  </sheetData>
  <sheetProtection selectLockedCells="1" selectUnlockedCells="1"/>
  <mergeCells count="1">
    <mergeCell ref="A3:F3"/>
  </mergeCells>
  <printOptions/>
  <pageMargins left="1.1811023622047245" right="0.34" top="0.51" bottom="0.52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Iekšlietu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Nodrošinājuma valsts aģentūras maksas pakalpojumu cenrādis</dc:title>
  <dc:subject>2.pielikums Ministru kabineta noteikumu projekta anotācijai</dc:subject>
  <dc:creator>Janīna Burmistre</dc:creator>
  <cp:keywords/>
  <dc:description>Nodrošinājuma valsts agentūras Finanšu un grāmatvedibas nodaļas vadītāja vietniece Janīna Burmistre, tālrunis 67218632, e-pasts: janina.burmistre@agentura.iem.gov.lv</dc:description>
  <cp:lastModifiedBy>NVA</cp:lastModifiedBy>
  <cp:lastPrinted>2013-08-16T11:51:05Z</cp:lastPrinted>
  <dcterms:created xsi:type="dcterms:W3CDTF">2013-08-16T11:50:14Z</dcterms:created>
  <dcterms:modified xsi:type="dcterms:W3CDTF">2013-08-16T11:51:16Z</dcterms:modified>
  <cp:category/>
  <cp:version/>
  <cp:contentType/>
  <cp:contentStatus/>
</cp:coreProperties>
</file>