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1075" windowHeight="113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H12" i="1" l="1"/>
  <c r="H13" i="1"/>
  <c r="E22" i="1" l="1"/>
  <c r="H22" i="1" s="1"/>
  <c r="H21" i="1"/>
  <c r="F21" i="1"/>
  <c r="E21" i="1"/>
  <c r="H20" i="1"/>
  <c r="F20" i="1"/>
  <c r="E20" i="1"/>
  <c r="H19" i="1"/>
  <c r="F19" i="1"/>
  <c r="E19" i="1"/>
  <c r="H18" i="1"/>
  <c r="F18" i="1"/>
  <c r="E18" i="1"/>
  <c r="F13" i="1"/>
  <c r="E13" i="1"/>
  <c r="F12" i="1"/>
  <c r="E12" i="1"/>
  <c r="H11" i="1"/>
  <c r="F11" i="1"/>
  <c r="E11" i="1"/>
  <c r="H10" i="1"/>
  <c r="F10" i="1"/>
  <c r="E10" i="1"/>
  <c r="H6" i="1"/>
  <c r="F6" i="1"/>
  <c r="E6" i="1"/>
  <c r="F22" i="1" l="1"/>
</calcChain>
</file>

<file path=xl/sharedStrings.xml><?xml version="1.0" encoding="utf-8"?>
<sst xmlns="http://schemas.openxmlformats.org/spreadsheetml/2006/main" count="53" uniqueCount="31">
  <si>
    <t>Pielikums Ministru kabineta noteikumu projekta
 "Grozījumi Ministru kabineta 2010.gada 21. jūnija noteikumos Nr.545 „Noteikumi par algas pabalsta, kompensācijas ceļa izdevumiem un ar uzturēšanos ārvalstī saistīto izdevumu apmēru un šo izdevumu segšanas kārtību Iekšlietu ministrijas sistēmas iestādes amatpersonai ar speciālo dienesta pakāpi, kura apsargā Latvijas Republikas diplomātisko vai konsulāro pārstāvniecību" sākotnējās ietekmes novērtējuma ziņojumam (anotācijai)</t>
  </si>
  <si>
    <r>
      <t xml:space="preserve">Normatīvajos aktos ietverto skaitļu pārrēķins no latiem uz </t>
    </r>
    <r>
      <rPr>
        <b/>
        <i/>
        <sz val="11"/>
        <color theme="1"/>
        <rFont val="Times New Roman"/>
        <family val="1"/>
        <charset val="186"/>
      </rPr>
      <t>euro</t>
    </r>
  </si>
  <si>
    <t>Nr.p.k.</t>
  </si>
  <si>
    <t>Normatīvā akta pants, daļa, punkts (ja ir)</t>
  </si>
  <si>
    <t>Spēkā esošajā normatīvajā aktā paredzētā skaitļa izteiksme latos</t>
  </si>
  <si>
    <t>Matemātiskā noapaļošana uz euro, (norādā 6 ciparus aiz komata)</t>
  </si>
  <si>
    <t>Summa, kas paredzēta normatīvā akta grozījumos, euro</t>
  </si>
  <si>
    <t>Izmaiņas pret sākotnējā normatīvajā aktā norādīto summu, euro (norāda 6 ciparus aiz komata)</t>
  </si>
  <si>
    <t>1.</t>
  </si>
  <si>
    <t>2.</t>
  </si>
  <si>
    <t>3.</t>
  </si>
  <si>
    <t>(4)=(3)/0,702804</t>
  </si>
  <si>
    <t>5.</t>
  </si>
  <si>
    <t>(6)=(5)-(4)</t>
  </si>
  <si>
    <t>9.punkts</t>
  </si>
  <si>
    <t>1.pielikums</t>
  </si>
  <si>
    <t>Amatpersonas algas pabalsta apmērs</t>
  </si>
  <si>
    <t>Valsts</t>
  </si>
  <si>
    <t>Algas pabalsta apmērs (latos)</t>
  </si>
  <si>
    <t>Krievijas Federācija (Maskava, Sanktpēterburga)</t>
  </si>
  <si>
    <t>Beļģija</t>
  </si>
  <si>
    <t>Ukraina</t>
  </si>
  <si>
    <t>4.</t>
  </si>
  <si>
    <t>Baltkrievija</t>
  </si>
  <si>
    <t>2.pielikums</t>
  </si>
  <si>
    <t>Dzīvojamās telpas īres un komunālo pakalpojumu izdevumu maksimālais apmērs gadā</t>
  </si>
  <si>
    <t>Izdevumu apmērs (latos)</t>
  </si>
  <si>
    <t>Krievijas Federācija (Maskava)</t>
  </si>
  <si>
    <t>Krievijas Federācija (Sanktpēterburga)</t>
  </si>
  <si>
    <t>Baltkrievija (Minska)</t>
  </si>
  <si>
    <t>IeMAnotp_140613_pab; Pielikums Ministru kabineta noteikumu projekta  "Grozījumi Ministru kabineta 2010.gada 21. jūnija noteikumos Nr.545 „Noteikumi par algas pabalsta, kompensācijas ceļa izdevumiem un ar uzturēšanos ārvalstī saistīto izdevumu apmēru un šo izdevumu segšanas kārtību Iekšlietu ministrijas sistēmas iestādes amatpersonai ar speciālo dienesta pakāpi, kura apsargā Latvijas Republikas diplomātisko vai konsulāro pārstāvniecību" sākotnējās ietekmes novērtējuma ziņojumam (anotācijai)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</si>
</sst>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0"/>
  </numFmts>
  <fonts count="9" x14ac:knownFonts="1">
    <font>
      <sz val="11"/>
      <color theme="1"/>
      <name val="Calibri"/>
      <family val="2"/>
      <charset val="186"/>
      <scheme val="minor"/>
    </font>
    <font>
      <sz val="11"/>
      <color theme="1"/>
      <name val="Times New Roman"/>
      <family val="1"/>
      <charset val="186"/>
    </font>
    <font>
      <sz val="9"/>
      <color theme="1"/>
      <name val="Times New Roman"/>
      <family val="1"/>
      <charset val="186"/>
    </font>
    <font>
      <b/>
      <sz val="11"/>
      <color theme="1"/>
      <name val="Times New Roman"/>
      <family val="1"/>
      <charset val="186"/>
    </font>
    <font>
      <b/>
      <i/>
      <sz val="11"/>
      <color theme="1"/>
      <name val="Times New Roman"/>
      <family val="1"/>
      <charset val="186"/>
    </font>
    <font>
      <sz val="9"/>
      <color rgb="FF000000"/>
      <name val="Times New Roman"/>
      <family val="1"/>
      <charset val="186"/>
    </font>
    <font>
      <b/>
      <sz val="9"/>
      <color rgb="FF000000"/>
      <name val="Times New Roman"/>
      <family val="1"/>
      <charset val="186"/>
    </font>
    <font>
      <i/>
      <sz val="9"/>
      <color rgb="FF000000"/>
      <name val="Times New Roman"/>
      <family val="1"/>
      <charset val="186"/>
    </font>
    <font>
      <sz val="8"/>
      <color theme="1"/>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style="thin">
        <color rgb="FF000000"/>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3" borderId="1" xfId="0" applyFont="1" applyFill="1" applyBorder="1" applyAlignment="1">
      <alignment horizontal="right" vertical="center" wrapText="1"/>
    </xf>
    <xf numFmtId="0" fontId="2" fillId="3" borderId="1" xfId="0" applyFont="1" applyFill="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164" fontId="2" fillId="0" borderId="1" xfId="0" applyNumberFormat="1" applyFont="1" applyBorder="1" applyAlignment="1">
      <alignment horizontal="center"/>
    </xf>
    <xf numFmtId="0" fontId="5" fillId="0" borderId="1" xfId="0" applyFont="1" applyBorder="1" applyAlignment="1">
      <alignment horizontal="right" vertical="center"/>
    </xf>
    <xf numFmtId="0" fontId="5" fillId="0" borderId="3" xfId="0" applyFont="1" applyBorder="1" applyAlignment="1">
      <alignment horizontal="center" vertical="center" wrapText="1"/>
    </xf>
    <xf numFmtId="0" fontId="2" fillId="0" borderId="3" xfId="0" applyFont="1" applyBorder="1" applyAlignment="1">
      <alignment vertical="top" wrapText="1"/>
    </xf>
    <xf numFmtId="0" fontId="2" fillId="0" borderId="3" xfId="0" applyFont="1" applyBorder="1" applyAlignment="1">
      <alignment vertical="center" wrapText="1"/>
    </xf>
    <xf numFmtId="0" fontId="5" fillId="0" borderId="0" xfId="0" applyFont="1" applyAlignment="1">
      <alignment horizontal="right" vertical="center"/>
    </xf>
    <xf numFmtId="0" fontId="6" fillId="0" borderId="4" xfId="0" applyFont="1" applyBorder="1" applyAlignment="1">
      <alignment vertical="center"/>
    </xf>
    <xf numFmtId="165" fontId="2" fillId="0" borderId="1" xfId="0" applyNumberFormat="1" applyFont="1" applyBorder="1" applyAlignment="1">
      <alignment horizontal="center"/>
    </xf>
    <xf numFmtId="0" fontId="2" fillId="0" borderId="0" xfId="0" applyFont="1" applyAlignment="1">
      <alignment horizontal="right" wrapText="1"/>
    </xf>
    <xf numFmtId="0" fontId="3" fillId="0" borderId="0" xfId="0" applyFont="1" applyAlignment="1">
      <alignment horizontal="center"/>
    </xf>
    <xf numFmtId="0" fontId="6" fillId="0" borderId="2" xfId="0" applyFont="1" applyBorder="1" applyAlignment="1">
      <alignment horizontal="center" vertical="center"/>
    </xf>
    <xf numFmtId="0" fontId="8" fillId="0" borderId="0" xfId="0" applyFont="1" applyAlignment="1">
      <alignment horizontal="left" wrapText="1"/>
    </xf>
    <xf numFmtId="0" fontId="2" fillId="4" borderId="1" xfId="0" applyFont="1" applyFill="1" applyBorder="1" applyAlignment="1">
      <alignment horizontal="center"/>
    </xf>
    <xf numFmtId="0" fontId="2" fillId="4" borderId="1" xfId="0" applyFont="1" applyFill="1" applyBorder="1"/>
    <xf numFmtId="0" fontId="2" fillId="4" borderId="0" xfId="0" applyFont="1" applyFill="1"/>
    <xf numFmtId="0" fontId="7" fillId="4" borderId="1" xfId="0" applyFont="1" applyFill="1" applyBorder="1" applyAlignment="1">
      <alignment horizontal="center" vertical="center" wrapText="1"/>
    </xf>
    <xf numFmtId="2" fontId="2" fillId="4" borderId="1" xfId="0" applyNumberFormat="1" applyFont="1" applyFill="1" applyBorder="1" applyAlignment="1">
      <alignment horizontal="center"/>
    </xf>
    <xf numFmtId="2" fontId="2" fillId="4" borderId="0" xfId="0" applyNumberFormat="1" applyFont="1" applyFill="1"/>
    <xf numFmtId="2" fontId="2" fillId="4" borderId="1" xfId="0" applyNumberFormat="1" applyFont="1" applyFill="1" applyBorder="1"/>
    <xf numFmtId="2" fontId="7" fillId="4"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abSelected="1" topLeftCell="A5" zoomScale="130" zoomScaleNormal="130" workbookViewId="0">
      <selection activeCell="J22" sqref="J22"/>
    </sheetView>
  </sheetViews>
  <sheetFormatPr defaultRowHeight="15" x14ac:dyDescent="0.25"/>
  <cols>
    <col min="1" max="1" width="9.28515625" style="1" customWidth="1"/>
    <col min="2" max="2" width="38.7109375" style="1" customWidth="1"/>
    <col min="3" max="3" width="12.85546875" style="1" customWidth="1"/>
    <col min="4" max="4" width="10.5703125" style="1" hidden="1" customWidth="1"/>
    <col min="5" max="5" width="14.42578125" style="1" customWidth="1"/>
    <col min="6" max="6" width="0" style="1" hidden="1" customWidth="1"/>
    <col min="7" max="7" width="10.7109375" style="1" customWidth="1"/>
    <col min="8" max="8" width="14.42578125" style="1" customWidth="1"/>
    <col min="9" max="9" width="3.5703125" style="1" customWidth="1"/>
    <col min="10" max="16384" width="9.140625" style="1"/>
  </cols>
  <sheetData>
    <row r="1" spans="1:13" ht="72" customHeight="1" x14ac:dyDescent="0.25">
      <c r="C1" s="20" t="s">
        <v>0</v>
      </c>
      <c r="D1" s="20"/>
      <c r="E1" s="20"/>
      <c r="F1" s="20"/>
      <c r="G1" s="20"/>
      <c r="H1" s="20"/>
      <c r="I1" s="20"/>
      <c r="J1" s="20"/>
      <c r="K1" s="20"/>
      <c r="L1" s="20"/>
      <c r="M1" s="20"/>
    </row>
    <row r="2" spans="1:13" x14ac:dyDescent="0.25">
      <c r="A2" s="21" t="s">
        <v>1</v>
      </c>
      <c r="B2" s="21"/>
      <c r="C2" s="21"/>
      <c r="D2" s="21"/>
      <c r="E2" s="21"/>
      <c r="F2" s="21"/>
      <c r="G2" s="21"/>
      <c r="H2" s="21"/>
      <c r="I2" s="21"/>
      <c r="J2" s="21"/>
      <c r="K2" s="21"/>
    </row>
    <row r="3" spans="1:13" x14ac:dyDescent="0.25">
      <c r="A3" s="2"/>
      <c r="B3" s="2"/>
      <c r="C3" s="2"/>
      <c r="D3" s="2"/>
      <c r="E3" s="2"/>
      <c r="F3" s="2"/>
      <c r="G3" s="2"/>
      <c r="H3" s="2"/>
      <c r="I3" s="2"/>
      <c r="J3" s="2"/>
    </row>
    <row r="4" spans="1:13" ht="84" x14ac:dyDescent="0.25">
      <c r="A4" s="3" t="s">
        <v>2</v>
      </c>
      <c r="B4" s="4" t="s">
        <v>3</v>
      </c>
      <c r="C4" s="3" t="s">
        <v>4</v>
      </c>
      <c r="D4" s="3"/>
      <c r="E4" s="3" t="s">
        <v>5</v>
      </c>
      <c r="F4" s="3"/>
      <c r="G4" s="3" t="s">
        <v>6</v>
      </c>
      <c r="H4" s="3" t="s">
        <v>7</v>
      </c>
      <c r="I4" s="5"/>
      <c r="J4" s="5"/>
    </row>
    <row r="5" spans="1:13" x14ac:dyDescent="0.25">
      <c r="A5" s="6" t="s">
        <v>8</v>
      </c>
      <c r="B5" s="6" t="s">
        <v>9</v>
      </c>
      <c r="C5" s="6" t="s">
        <v>10</v>
      </c>
      <c r="D5" s="6"/>
      <c r="E5" s="6" t="s">
        <v>11</v>
      </c>
      <c r="F5" s="6"/>
      <c r="G5" s="6" t="s">
        <v>12</v>
      </c>
      <c r="H5" s="6" t="s">
        <v>13</v>
      </c>
      <c r="I5" s="5"/>
      <c r="J5" s="5"/>
    </row>
    <row r="6" spans="1:13" ht="15" customHeight="1" x14ac:dyDescent="0.25">
      <c r="A6" s="7" t="s">
        <v>8</v>
      </c>
      <c r="B6" s="8" t="s">
        <v>14</v>
      </c>
      <c r="C6" s="9">
        <v>60</v>
      </c>
      <c r="D6" s="10"/>
      <c r="E6" s="11">
        <f t="shared" ref="E6" si="0">ROUND(C6/0.702804,6)</f>
        <v>85.372309000000001</v>
      </c>
      <c r="F6" s="12">
        <f t="shared" ref="F6" si="1">E6</f>
        <v>85.372309000000001</v>
      </c>
      <c r="G6" s="24">
        <v>86</v>
      </c>
      <c r="H6" s="11">
        <f>G6-E6</f>
        <v>0.62769099999999867</v>
      </c>
      <c r="I6" s="2"/>
      <c r="J6" s="2"/>
    </row>
    <row r="7" spans="1:13" x14ac:dyDescent="0.25">
      <c r="A7" s="11" t="s">
        <v>9</v>
      </c>
      <c r="B7" s="13" t="s">
        <v>15</v>
      </c>
      <c r="C7" s="10"/>
      <c r="D7" s="10"/>
      <c r="E7" s="10"/>
      <c r="F7" s="10"/>
      <c r="G7" s="25"/>
      <c r="H7" s="10"/>
      <c r="I7" s="2"/>
      <c r="J7" s="2"/>
    </row>
    <row r="8" spans="1:13" x14ac:dyDescent="0.25">
      <c r="A8" s="22" t="s">
        <v>16</v>
      </c>
      <c r="B8" s="22"/>
      <c r="C8" s="22"/>
      <c r="D8" s="2"/>
      <c r="E8" s="2"/>
      <c r="F8" s="2"/>
      <c r="G8" s="26"/>
      <c r="H8" s="2"/>
      <c r="I8" s="2"/>
      <c r="J8" s="2"/>
    </row>
    <row r="9" spans="1:13" ht="24" x14ac:dyDescent="0.25">
      <c r="A9" s="14" t="s">
        <v>2</v>
      </c>
      <c r="B9" s="14" t="s">
        <v>17</v>
      </c>
      <c r="C9" s="14" t="s">
        <v>18</v>
      </c>
      <c r="D9" s="2"/>
      <c r="E9" s="6" t="s">
        <v>11</v>
      </c>
      <c r="F9" s="6"/>
      <c r="G9" s="27" t="s">
        <v>12</v>
      </c>
      <c r="H9" s="6" t="s">
        <v>13</v>
      </c>
      <c r="I9" s="2"/>
      <c r="J9" s="2"/>
    </row>
    <row r="10" spans="1:13" x14ac:dyDescent="0.25">
      <c r="A10" s="15" t="s">
        <v>8</v>
      </c>
      <c r="B10" s="15" t="s">
        <v>19</v>
      </c>
      <c r="C10" s="14">
        <v>1096</v>
      </c>
      <c r="D10" s="2"/>
      <c r="E10" s="11">
        <f>ROUND(C10/0.702804,6)</f>
        <v>1559.467504</v>
      </c>
      <c r="F10" s="12">
        <f>E10</f>
        <v>1559.467504</v>
      </c>
      <c r="G10" s="28">
        <v>1559.47</v>
      </c>
      <c r="H10" s="11">
        <f>G10-E10</f>
        <v>2.4960000000646687E-3</v>
      </c>
      <c r="I10" s="2"/>
      <c r="J10" s="2"/>
    </row>
    <row r="11" spans="1:13" x14ac:dyDescent="0.25">
      <c r="A11" s="15" t="s">
        <v>9</v>
      </c>
      <c r="B11" s="15" t="s">
        <v>20</v>
      </c>
      <c r="C11" s="14">
        <v>1064</v>
      </c>
      <c r="D11" s="2"/>
      <c r="E11" s="11">
        <f t="shared" ref="E11:E13" si="2">ROUND(C11/0.702804,6)</f>
        <v>1513.9356069999999</v>
      </c>
      <c r="F11" s="12">
        <f t="shared" ref="F11:F22" si="3">E11</f>
        <v>1513.9356069999999</v>
      </c>
      <c r="G11" s="28">
        <v>1513.94</v>
      </c>
      <c r="H11" s="11">
        <f t="shared" ref="H11:H22" si="4">G11-E11</f>
        <v>4.3930000001637382E-3</v>
      </c>
      <c r="I11" s="2"/>
      <c r="J11" s="2"/>
    </row>
    <row r="12" spans="1:13" x14ac:dyDescent="0.25">
      <c r="A12" s="15" t="s">
        <v>10</v>
      </c>
      <c r="B12" s="15" t="s">
        <v>21</v>
      </c>
      <c r="C12" s="14">
        <v>912</v>
      </c>
      <c r="D12" s="2"/>
      <c r="E12" s="11">
        <f t="shared" si="2"/>
        <v>1297.659091</v>
      </c>
      <c r="F12" s="12">
        <f t="shared" si="3"/>
        <v>1297.659091</v>
      </c>
      <c r="G12" s="28">
        <v>1297.6600000000001</v>
      </c>
      <c r="H12" s="19">
        <f>G12-E12</f>
        <v>9.0900000009241921E-4</v>
      </c>
      <c r="I12" s="2"/>
      <c r="J12" s="2"/>
    </row>
    <row r="13" spans="1:13" x14ac:dyDescent="0.25">
      <c r="A13" s="16" t="s">
        <v>22</v>
      </c>
      <c r="B13" s="16" t="s">
        <v>23</v>
      </c>
      <c r="C13" s="14">
        <v>760</v>
      </c>
      <c r="D13" s="2"/>
      <c r="E13" s="11">
        <f t="shared" si="2"/>
        <v>1081.382576</v>
      </c>
      <c r="F13" s="12">
        <f t="shared" si="3"/>
        <v>1081.382576</v>
      </c>
      <c r="G13" s="28">
        <v>1081.3800000000001</v>
      </c>
      <c r="H13" s="19">
        <f>G13-E13</f>
        <v>-2.5759999998626881E-3</v>
      </c>
      <c r="I13" s="2"/>
      <c r="J13" s="2"/>
    </row>
    <row r="14" spans="1:13" x14ac:dyDescent="0.25">
      <c r="A14" s="17"/>
      <c r="B14" s="2"/>
      <c r="C14" s="2"/>
      <c r="D14" s="2"/>
      <c r="E14" s="2"/>
      <c r="F14" s="2"/>
      <c r="G14" s="29"/>
      <c r="H14" s="2"/>
      <c r="I14" s="2"/>
      <c r="J14" s="2"/>
    </row>
    <row r="15" spans="1:13" x14ac:dyDescent="0.25">
      <c r="A15" s="10" t="s">
        <v>10</v>
      </c>
      <c r="B15" s="13" t="s">
        <v>24</v>
      </c>
      <c r="C15" s="10"/>
      <c r="D15" s="10"/>
      <c r="E15" s="10"/>
      <c r="F15" s="10"/>
      <c r="G15" s="30"/>
      <c r="H15" s="10"/>
      <c r="I15" s="2"/>
      <c r="J15" s="2"/>
    </row>
    <row r="16" spans="1:13" x14ac:dyDescent="0.25">
      <c r="A16" s="18" t="s">
        <v>25</v>
      </c>
      <c r="B16" s="18"/>
      <c r="C16" s="18"/>
      <c r="D16" s="2"/>
      <c r="E16" s="2"/>
      <c r="F16" s="2"/>
      <c r="G16" s="29"/>
      <c r="H16" s="2"/>
      <c r="I16" s="2"/>
      <c r="J16" s="2"/>
    </row>
    <row r="17" spans="1:13" ht="24" x14ac:dyDescent="0.25">
      <c r="A17" s="14" t="s">
        <v>2</v>
      </c>
      <c r="B17" s="14" t="s">
        <v>17</v>
      </c>
      <c r="C17" s="14" t="s">
        <v>26</v>
      </c>
      <c r="D17" s="2"/>
      <c r="E17" s="6" t="s">
        <v>11</v>
      </c>
      <c r="F17" s="6"/>
      <c r="G17" s="31" t="s">
        <v>12</v>
      </c>
      <c r="H17" s="6" t="s">
        <v>13</v>
      </c>
      <c r="I17" s="2"/>
      <c r="J17" s="2"/>
    </row>
    <row r="18" spans="1:13" x14ac:dyDescent="0.25">
      <c r="A18" s="15" t="s">
        <v>8</v>
      </c>
      <c r="B18" s="15" t="s">
        <v>27</v>
      </c>
      <c r="C18" s="14">
        <v>15450</v>
      </c>
      <c r="D18" s="2"/>
      <c r="E18" s="11">
        <f>ROUND(C18/0.702804,6)</f>
        <v>21983.369473999999</v>
      </c>
      <c r="F18" s="12">
        <f t="shared" si="3"/>
        <v>21983.369473999999</v>
      </c>
      <c r="G18" s="32">
        <v>21984</v>
      </c>
      <c r="H18" s="11">
        <f t="shared" si="4"/>
        <v>0.63052600000082748</v>
      </c>
      <c r="I18" s="2"/>
      <c r="J18" s="2"/>
    </row>
    <row r="19" spans="1:13" x14ac:dyDescent="0.25">
      <c r="A19" s="16" t="s">
        <v>9</v>
      </c>
      <c r="B19" s="16" t="s">
        <v>28</v>
      </c>
      <c r="C19" s="14">
        <v>11880</v>
      </c>
      <c r="D19" s="2"/>
      <c r="E19" s="11">
        <f t="shared" ref="E19:E22" si="5">ROUND(C19/0.702804,6)</f>
        <v>16903.717110000001</v>
      </c>
      <c r="F19" s="12">
        <f t="shared" si="3"/>
        <v>16903.717110000001</v>
      </c>
      <c r="G19" s="32">
        <v>16904</v>
      </c>
      <c r="H19" s="11">
        <f t="shared" si="4"/>
        <v>0.28288999999858788</v>
      </c>
      <c r="I19" s="2"/>
      <c r="J19" s="2"/>
    </row>
    <row r="20" spans="1:13" x14ac:dyDescent="0.25">
      <c r="A20" s="16" t="s">
        <v>10</v>
      </c>
      <c r="B20" s="16" t="s">
        <v>20</v>
      </c>
      <c r="C20" s="14">
        <v>11880</v>
      </c>
      <c r="D20" s="2"/>
      <c r="E20" s="11">
        <f t="shared" si="5"/>
        <v>16903.717110000001</v>
      </c>
      <c r="F20" s="12">
        <f t="shared" si="3"/>
        <v>16903.717110000001</v>
      </c>
      <c r="G20" s="32">
        <v>16904</v>
      </c>
      <c r="H20" s="11">
        <f t="shared" si="4"/>
        <v>0.28288999999858788</v>
      </c>
      <c r="I20" s="2"/>
      <c r="J20" s="2"/>
    </row>
    <row r="21" spans="1:13" x14ac:dyDescent="0.25">
      <c r="A21" s="16" t="s">
        <v>22</v>
      </c>
      <c r="B21" s="16" t="s">
        <v>21</v>
      </c>
      <c r="C21" s="14">
        <v>8360</v>
      </c>
      <c r="D21" s="2"/>
      <c r="E21" s="11">
        <f t="shared" si="5"/>
        <v>11895.208337</v>
      </c>
      <c r="F21" s="12">
        <f t="shared" si="3"/>
        <v>11895.208337</v>
      </c>
      <c r="G21" s="32">
        <v>11896</v>
      </c>
      <c r="H21" s="11">
        <f t="shared" si="4"/>
        <v>0.79166299999997136</v>
      </c>
      <c r="I21" s="2"/>
      <c r="J21" s="2"/>
    </row>
    <row r="22" spans="1:13" x14ac:dyDescent="0.25">
      <c r="A22" s="16" t="s">
        <v>12</v>
      </c>
      <c r="B22" s="16" t="s">
        <v>29</v>
      </c>
      <c r="C22" s="14">
        <v>5940</v>
      </c>
      <c r="D22" s="2"/>
      <c r="E22" s="11">
        <f t="shared" si="5"/>
        <v>8451.8585550000007</v>
      </c>
      <c r="F22" s="12">
        <f t="shared" si="3"/>
        <v>8451.8585550000007</v>
      </c>
      <c r="G22" s="32">
        <v>8452</v>
      </c>
      <c r="H22" s="11">
        <f t="shared" si="4"/>
        <v>0.14144499999929394</v>
      </c>
      <c r="I22" s="2"/>
      <c r="J22" s="2"/>
    </row>
    <row r="23" spans="1:13" ht="57.75" customHeight="1" x14ac:dyDescent="0.25"/>
    <row r="24" spans="1:13" ht="39.75" customHeight="1" x14ac:dyDescent="0.25">
      <c r="A24" s="23" t="s">
        <v>30</v>
      </c>
      <c r="B24" s="23"/>
      <c r="C24" s="23"/>
      <c r="D24" s="23"/>
      <c r="E24" s="23"/>
      <c r="F24" s="23"/>
      <c r="G24" s="23"/>
      <c r="H24" s="23"/>
      <c r="I24" s="23"/>
      <c r="J24" s="23"/>
      <c r="K24" s="23"/>
      <c r="L24" s="23"/>
      <c r="M24" s="23"/>
    </row>
  </sheetData>
  <mergeCells count="4">
    <mergeCell ref="C1:M1"/>
    <mergeCell ref="A2:K2"/>
    <mergeCell ref="A8:C8"/>
    <mergeCell ref="A24:M24"/>
  </mergeCell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 Černova</dc:creator>
  <cp:lastModifiedBy>Ieva Potjomkina</cp:lastModifiedBy>
  <cp:lastPrinted>2013-06-14T10:39:25Z</cp:lastPrinted>
  <dcterms:created xsi:type="dcterms:W3CDTF">2013-05-16T10:59:36Z</dcterms:created>
  <dcterms:modified xsi:type="dcterms:W3CDTF">2013-06-14T10:39:27Z</dcterms:modified>
</cp:coreProperties>
</file>