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22980" windowHeight="9528"/>
  </bookViews>
  <sheets>
    <sheet name="MK rik pielikums" sheetId="5" r:id="rId1"/>
  </sheets>
  <calcPr calcId="125725"/>
</workbook>
</file>

<file path=xl/calcChain.xml><?xml version="1.0" encoding="utf-8"?>
<calcChain xmlns="http://schemas.openxmlformats.org/spreadsheetml/2006/main">
  <c r="R865" i="5"/>
  <c r="R493"/>
  <c r="R491"/>
  <c r="R492"/>
  <c r="R390"/>
  <c r="G797"/>
  <c r="D799"/>
  <c r="D797"/>
  <c r="D784"/>
  <c r="D780"/>
  <c r="D777" s="1"/>
  <c r="D772"/>
  <c r="S491" l="1"/>
  <c r="S498"/>
  <c r="S499"/>
  <c r="S500"/>
  <c r="S501"/>
  <c r="S502"/>
  <c r="S503"/>
  <c r="S504"/>
  <c r="S506"/>
  <c r="S507"/>
  <c r="S508"/>
  <c r="S509"/>
  <c r="S510"/>
  <c r="S511"/>
  <c r="S512"/>
  <c r="S513"/>
  <c r="S514"/>
  <c r="S515"/>
  <c r="S516"/>
  <c r="S517"/>
  <c r="S519"/>
  <c r="S520"/>
  <c r="S521"/>
  <c r="S522"/>
  <c r="S523"/>
  <c r="S524"/>
  <c r="S525"/>
  <c r="S526"/>
  <c r="S527"/>
  <c r="S528"/>
  <c r="S529"/>
  <c r="S530"/>
  <c r="S532"/>
  <c r="S533"/>
  <c r="S534"/>
  <c r="S535"/>
  <c r="S536"/>
  <c r="S537"/>
  <c r="S538"/>
  <c r="S541"/>
  <c r="S542"/>
  <c r="S543"/>
  <c r="S544"/>
  <c r="S545"/>
  <c r="S546"/>
  <c r="S547"/>
  <c r="S548"/>
  <c r="S549"/>
  <c r="S550"/>
  <c r="S551"/>
  <c r="S552"/>
  <c r="S553"/>
  <c r="S554"/>
  <c r="S555"/>
  <c r="S556"/>
  <c r="S558"/>
  <c r="S559"/>
  <c r="S560"/>
  <c r="S561"/>
  <c r="S562"/>
  <c r="S563"/>
  <c r="S564"/>
  <c r="S565"/>
  <c r="S567"/>
  <c r="S568"/>
  <c r="S569"/>
  <c r="S571"/>
  <c r="S572"/>
  <c r="S573"/>
  <c r="S574"/>
  <c r="S575"/>
  <c r="S577"/>
  <c r="S578"/>
  <c r="S579"/>
  <c r="S580"/>
  <c r="S581"/>
  <c r="S582"/>
  <c r="S583"/>
  <c r="S584"/>
  <c r="S585"/>
  <c r="S588"/>
  <c r="S589"/>
  <c r="S590"/>
  <c r="S591"/>
  <c r="S592"/>
  <c r="S593"/>
  <c r="S594"/>
  <c r="S595"/>
  <c r="S596"/>
  <c r="S597"/>
  <c r="S598"/>
  <c r="S599"/>
  <c r="S600"/>
  <c r="S601"/>
  <c r="S602"/>
  <c r="S603"/>
  <c r="S604"/>
  <c r="S605"/>
  <c r="S606"/>
  <c r="S607"/>
  <c r="S608"/>
  <c r="S609"/>
  <c r="S610"/>
  <c r="S611"/>
  <c r="S612"/>
  <c r="S613"/>
  <c r="S614"/>
  <c r="S615"/>
  <c r="S616"/>
  <c r="S617"/>
  <c r="S618"/>
  <c r="S619"/>
  <c r="S620"/>
  <c r="S621"/>
  <c r="S622"/>
  <c r="S623"/>
  <c r="S624"/>
  <c r="S625"/>
  <c r="S626"/>
  <c r="S627"/>
  <c r="S628"/>
  <c r="S629"/>
  <c r="S630"/>
  <c r="S631"/>
  <c r="S632"/>
  <c r="S633"/>
  <c r="S634"/>
  <c r="S635"/>
  <c r="S636"/>
  <c r="S637"/>
  <c r="S638"/>
  <c r="S639"/>
  <c r="S640"/>
  <c r="S641"/>
  <c r="S642"/>
  <c r="S643"/>
  <c r="S644"/>
  <c r="S645"/>
  <c r="S646"/>
  <c r="S647"/>
  <c r="S648"/>
  <c r="S649"/>
  <c r="S650"/>
  <c r="S651"/>
  <c r="S652"/>
  <c r="S653"/>
  <c r="S654"/>
  <c r="S655"/>
  <c r="S656"/>
  <c r="S657"/>
  <c r="S658"/>
  <c r="S659"/>
  <c r="S660"/>
  <c r="S661"/>
  <c r="S662"/>
  <c r="S663"/>
  <c r="S664"/>
  <c r="S665"/>
  <c r="S666"/>
  <c r="S667"/>
  <c r="S668"/>
  <c r="S669"/>
  <c r="S670"/>
  <c r="S671"/>
  <c r="S672"/>
  <c r="S673"/>
  <c r="S674"/>
  <c r="S675"/>
  <c r="S676"/>
  <c r="S677"/>
  <c r="S678"/>
  <c r="S679"/>
  <c r="S680"/>
  <c r="S681"/>
  <c r="S682"/>
  <c r="S683"/>
  <c r="S684"/>
  <c r="S685"/>
  <c r="S686"/>
  <c r="S687"/>
  <c r="S688"/>
  <c r="S689"/>
  <c r="S690"/>
  <c r="S691"/>
  <c r="S692"/>
  <c r="S693"/>
  <c r="S694"/>
  <c r="S695"/>
  <c r="S696"/>
  <c r="S697"/>
  <c r="S698"/>
  <c r="S699"/>
  <c r="S700"/>
  <c r="S701"/>
  <c r="S702"/>
  <c r="S703"/>
  <c r="S704"/>
  <c r="S705"/>
  <c r="S706"/>
  <c r="S707"/>
  <c r="S708"/>
  <c r="S709"/>
  <c r="S710"/>
  <c r="S711"/>
  <c r="S712"/>
  <c r="S713"/>
  <c r="S714"/>
  <c r="S715"/>
  <c r="S716"/>
  <c r="S717"/>
  <c r="S718"/>
  <c r="S719"/>
  <c r="S720"/>
  <c r="S721"/>
  <c r="S722"/>
  <c r="S723"/>
  <c r="S724"/>
  <c r="S725"/>
  <c r="S726"/>
  <c r="S727"/>
  <c r="S728"/>
  <c r="S729"/>
  <c r="S730"/>
  <c r="S731"/>
  <c r="S732"/>
  <c r="S733"/>
  <c r="S734"/>
  <c r="S735"/>
  <c r="S736"/>
  <c r="S737"/>
  <c r="S738"/>
  <c r="S739"/>
  <c r="S740"/>
  <c r="S741"/>
  <c r="S742"/>
  <c r="S743"/>
  <c r="S744"/>
  <c r="S745"/>
  <c r="S746"/>
  <c r="S747"/>
  <c r="S748"/>
  <c r="S749"/>
  <c r="S750"/>
  <c r="S751"/>
  <c r="S752"/>
  <c r="S753"/>
  <c r="S754"/>
  <c r="S755"/>
  <c r="S757"/>
  <c r="S758"/>
  <c r="S759"/>
  <c r="S760"/>
  <c r="S761"/>
  <c r="S762"/>
  <c r="S764"/>
  <c r="S765"/>
  <c r="S766"/>
  <c r="S767"/>
  <c r="S768"/>
  <c r="S769"/>
  <c r="S770"/>
  <c r="S771"/>
  <c r="S772"/>
  <c r="S773"/>
  <c r="S774"/>
  <c r="S775"/>
  <c r="S776"/>
  <c r="S777"/>
  <c r="S778"/>
  <c r="S779"/>
  <c r="S780"/>
  <c r="S781"/>
  <c r="S782"/>
  <c r="S783"/>
  <c r="S784"/>
  <c r="S785"/>
  <c r="S786"/>
  <c r="S787"/>
  <c r="S788"/>
  <c r="S789"/>
  <c r="S790"/>
  <c r="S791"/>
  <c r="S792"/>
  <c r="S793"/>
  <c r="S794"/>
  <c r="S798"/>
  <c r="S799"/>
  <c r="S800"/>
  <c r="S801"/>
  <c r="S802"/>
  <c r="S803"/>
  <c r="S804"/>
  <c r="S805"/>
  <c r="S807"/>
  <c r="S808"/>
  <c r="S809"/>
  <c r="S810"/>
  <c r="S811"/>
  <c r="S812"/>
  <c r="S813"/>
  <c r="S814"/>
  <c r="S815"/>
  <c r="S816"/>
  <c r="S817"/>
  <c r="S819"/>
  <c r="S820"/>
  <c r="S821"/>
  <c r="S822"/>
  <c r="S823"/>
  <c r="S824"/>
  <c r="S825"/>
  <c r="S826"/>
  <c r="S827"/>
  <c r="S828"/>
  <c r="S829"/>
  <c r="S830"/>
  <c r="S831"/>
  <c r="S832"/>
  <c r="S833"/>
  <c r="S834"/>
  <c r="S835"/>
  <c r="S836"/>
  <c r="S837"/>
  <c r="S838"/>
  <c r="S839"/>
  <c r="S840"/>
  <c r="S841"/>
  <c r="S842"/>
  <c r="S843"/>
  <c r="S844"/>
  <c r="S845"/>
  <c r="S846"/>
  <c r="S847"/>
  <c r="S848"/>
  <c r="S849"/>
  <c r="S850"/>
  <c r="S851"/>
  <c r="S852"/>
  <c r="S853"/>
  <c r="S854"/>
  <c r="S855"/>
  <c r="S856"/>
  <c r="S857"/>
  <c r="S858"/>
  <c r="S859"/>
  <c r="S860"/>
  <c r="S861"/>
  <c r="S862"/>
  <c r="S863"/>
  <c r="S864"/>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90"/>
  <c r="G490" l="1"/>
  <c r="N874"/>
  <c r="K874"/>
  <c r="H874"/>
  <c r="E874"/>
  <c r="I763"/>
  <c r="G873"/>
  <c r="H873" s="1"/>
  <c r="F873"/>
  <c r="H870"/>
  <c r="G870"/>
  <c r="F870"/>
  <c r="H867"/>
  <c r="G867"/>
  <c r="F867"/>
  <c r="F858"/>
  <c r="F857" s="1"/>
  <c r="F836" s="1"/>
  <c r="F795" s="1"/>
  <c r="H857"/>
  <c r="G857"/>
  <c r="H854"/>
  <c r="H852" s="1"/>
  <c r="G854"/>
  <c r="G852" s="1"/>
  <c r="H847"/>
  <c r="G847"/>
  <c r="H844"/>
  <c r="G844"/>
  <c r="F844"/>
  <c r="H840"/>
  <c r="G840"/>
  <c r="G837" s="1"/>
  <c r="H837"/>
  <c r="F837"/>
  <c r="H830"/>
  <c r="G830"/>
  <c r="F830"/>
  <c r="H828"/>
  <c r="H827"/>
  <c r="H826"/>
  <c r="H825"/>
  <c r="H824"/>
  <c r="H823"/>
  <c r="H822"/>
  <c r="H821"/>
  <c r="H820"/>
  <c r="H819"/>
  <c r="G818"/>
  <c r="F818"/>
  <c r="H817"/>
  <c r="H816"/>
  <c r="H815"/>
  <c r="H814"/>
  <c r="H813"/>
  <c r="H812"/>
  <c r="H811"/>
  <c r="H810"/>
  <c r="H809"/>
  <c r="H808"/>
  <c r="G807"/>
  <c r="H807" s="1"/>
  <c r="F807"/>
  <c r="H805"/>
  <c r="H804"/>
  <c r="H803"/>
  <c r="H802"/>
  <c r="H801"/>
  <c r="H800"/>
  <c r="G799"/>
  <c r="F799"/>
  <c r="H799" s="1"/>
  <c r="H798"/>
  <c r="F797"/>
  <c r="H794"/>
  <c r="H793"/>
  <c r="H792"/>
  <c r="H791"/>
  <c r="H790"/>
  <c r="H789"/>
  <c r="H788"/>
  <c r="H787"/>
  <c r="H786"/>
  <c r="F785"/>
  <c r="H785" s="1"/>
  <c r="G784"/>
  <c r="H783"/>
  <c r="H782"/>
  <c r="H781"/>
  <c r="G780"/>
  <c r="G777" s="1"/>
  <c r="F780"/>
  <c r="H779"/>
  <c r="H778"/>
  <c r="F777"/>
  <c r="H777" s="1"/>
  <c r="H776"/>
  <c r="H775"/>
  <c r="H774"/>
  <c r="H773"/>
  <c r="G772"/>
  <c r="H772" s="1"/>
  <c r="H771"/>
  <c r="H770"/>
  <c r="H769"/>
  <c r="H768"/>
  <c r="F768"/>
  <c r="H767"/>
  <c r="H766"/>
  <c r="F765"/>
  <c r="H765" s="1"/>
  <c r="H764"/>
  <c r="F763"/>
  <c r="H762"/>
  <c r="H761"/>
  <c r="H760"/>
  <c r="H759"/>
  <c r="G759"/>
  <c r="F759"/>
  <c r="H758"/>
  <c r="H757"/>
  <c r="G757"/>
  <c r="F757"/>
  <c r="H755"/>
  <c r="H754"/>
  <c r="H753"/>
  <c r="H752"/>
  <c r="H751"/>
  <c r="H750"/>
  <c r="H749"/>
  <c r="G748"/>
  <c r="F748"/>
  <c r="H748" s="1"/>
  <c r="G747"/>
  <c r="H746"/>
  <c r="H745"/>
  <c r="H744"/>
  <c r="G743"/>
  <c r="G733" s="1"/>
  <c r="G732" s="1"/>
  <c r="F743"/>
  <c r="H742"/>
  <c r="H741"/>
  <c r="H740"/>
  <c r="H739"/>
  <c r="G738"/>
  <c r="F738"/>
  <c r="H738" s="1"/>
  <c r="H737"/>
  <c r="H736"/>
  <c r="H735"/>
  <c r="F734"/>
  <c r="H734" s="1"/>
  <c r="H731"/>
  <c r="H730"/>
  <c r="H729"/>
  <c r="G728"/>
  <c r="H728" s="1"/>
  <c r="H726"/>
  <c r="H725"/>
  <c r="G724"/>
  <c r="F724"/>
  <c r="H723"/>
  <c r="H722"/>
  <c r="H721"/>
  <c r="H720"/>
  <c r="H719"/>
  <c r="H718"/>
  <c r="H717"/>
  <c r="G716"/>
  <c r="F716"/>
  <c r="H715"/>
  <c r="H714"/>
  <c r="G713"/>
  <c r="F713"/>
  <c r="H712"/>
  <c r="H711"/>
  <c r="H710"/>
  <c r="H709"/>
  <c r="H708"/>
  <c r="H707"/>
  <c r="H706"/>
  <c r="H705"/>
  <c r="G704"/>
  <c r="F704"/>
  <c r="H703"/>
  <c r="H702"/>
  <c r="H701"/>
  <c r="H700"/>
  <c r="H699"/>
  <c r="H698"/>
  <c r="H697"/>
  <c r="H696"/>
  <c r="H695"/>
  <c r="G694"/>
  <c r="F694"/>
  <c r="H693"/>
  <c r="H692"/>
  <c r="H691"/>
  <c r="H690"/>
  <c r="H689"/>
  <c r="H688"/>
  <c r="G687"/>
  <c r="F687"/>
  <c r="F686" s="1"/>
  <c r="H684"/>
  <c r="H683"/>
  <c r="H682"/>
  <c r="H681"/>
  <c r="G680"/>
  <c r="H680" s="1"/>
  <c r="H679"/>
  <c r="H678"/>
  <c r="H677"/>
  <c r="H676"/>
  <c r="H675"/>
  <c r="G674"/>
  <c r="H674" s="1"/>
  <c r="H673"/>
  <c r="H672"/>
  <c r="G671"/>
  <c r="H671" s="1"/>
  <c r="H670"/>
  <c r="H669"/>
  <c r="H668"/>
  <c r="H667"/>
  <c r="G666"/>
  <c r="F666"/>
  <c r="H665"/>
  <c r="H664"/>
  <c r="H663"/>
  <c r="H662"/>
  <c r="F661"/>
  <c r="H661" s="1"/>
  <c r="H660"/>
  <c r="H659"/>
  <c r="G658"/>
  <c r="H658" s="1"/>
  <c r="H657"/>
  <c r="H656"/>
  <c r="H655"/>
  <c r="H654"/>
  <c r="G654"/>
  <c r="H652"/>
  <c r="H651"/>
  <c r="G650"/>
  <c r="H650" s="1"/>
  <c r="H649"/>
  <c r="H648"/>
  <c r="H647"/>
  <c r="H646"/>
  <c r="G646"/>
  <c r="G645" s="1"/>
  <c r="F645"/>
  <c r="H642"/>
  <c r="H641"/>
  <c r="H640"/>
  <c r="H639"/>
  <c r="G638"/>
  <c r="F638"/>
  <c r="H637"/>
  <c r="H636"/>
  <c r="G635"/>
  <c r="G634" s="1"/>
  <c r="F635"/>
  <c r="H633"/>
  <c r="H632"/>
  <c r="H631"/>
  <c r="G630"/>
  <c r="F630"/>
  <c r="H629"/>
  <c r="H628"/>
  <c r="G627"/>
  <c r="F627"/>
  <c r="H625"/>
  <c r="H624"/>
  <c r="H623"/>
  <c r="H622"/>
  <c r="H621"/>
  <c r="H620"/>
  <c r="H619"/>
  <c r="G618"/>
  <c r="G617" s="1"/>
  <c r="F618"/>
  <c r="F617"/>
  <c r="H616"/>
  <c r="H615"/>
  <c r="H614"/>
  <c r="H613"/>
  <c r="H612"/>
  <c r="H611"/>
  <c r="G610"/>
  <c r="H610" s="1"/>
  <c r="F610"/>
  <c r="H609"/>
  <c r="H608"/>
  <c r="H607"/>
  <c r="H606"/>
  <c r="H605"/>
  <c r="H604"/>
  <c r="H603"/>
  <c r="H602"/>
  <c r="G601"/>
  <c r="F601"/>
  <c r="H601" s="1"/>
  <c r="H600"/>
  <c r="H599"/>
  <c r="H598"/>
  <c r="H597"/>
  <c r="G596"/>
  <c r="F596"/>
  <c r="H595"/>
  <c r="H594"/>
  <c r="H593"/>
  <c r="H592"/>
  <c r="G591"/>
  <c r="F591"/>
  <c r="H590"/>
  <c r="H589"/>
  <c r="H588"/>
  <c r="G587"/>
  <c r="F587"/>
  <c r="H585"/>
  <c r="H584"/>
  <c r="H583"/>
  <c r="G582"/>
  <c r="H582" s="1"/>
  <c r="F582"/>
  <c r="H581"/>
  <c r="H580"/>
  <c r="H579"/>
  <c r="H578"/>
  <c r="H577"/>
  <c r="G576"/>
  <c r="F576"/>
  <c r="H575"/>
  <c r="H574"/>
  <c r="H573"/>
  <c r="H572"/>
  <c r="H571"/>
  <c r="H570"/>
  <c r="G570"/>
  <c r="F570"/>
  <c r="H569"/>
  <c r="H568"/>
  <c r="H567"/>
  <c r="G566"/>
  <c r="F566"/>
  <c r="H565"/>
  <c r="H564"/>
  <c r="H563"/>
  <c r="H562"/>
  <c r="H561"/>
  <c r="H560"/>
  <c r="H559"/>
  <c r="H558"/>
  <c r="G557"/>
  <c r="G539" s="1"/>
  <c r="F557"/>
  <c r="H556"/>
  <c r="H555"/>
  <c r="H554"/>
  <c r="H553"/>
  <c r="H552"/>
  <c r="H551"/>
  <c r="H550"/>
  <c r="H549"/>
  <c r="G548"/>
  <c r="F548"/>
  <c r="H548" s="1"/>
  <c r="H547"/>
  <c r="H546"/>
  <c r="H545"/>
  <c r="H544"/>
  <c r="G543"/>
  <c r="F543"/>
  <c r="H542"/>
  <c r="H541"/>
  <c r="G540"/>
  <c r="H540" s="1"/>
  <c r="F540"/>
  <c r="H538"/>
  <c r="H537"/>
  <c r="H536"/>
  <c r="G536"/>
  <c r="F536"/>
  <c r="H535"/>
  <c r="H534"/>
  <c r="G533"/>
  <c r="G532" s="1"/>
  <c r="F533"/>
  <c r="H530"/>
  <c r="H529"/>
  <c r="H528"/>
  <c r="H527"/>
  <c r="H526"/>
  <c r="H525"/>
  <c r="H524"/>
  <c r="H523"/>
  <c r="H522"/>
  <c r="H521"/>
  <c r="G520"/>
  <c r="F520"/>
  <c r="H520" s="1"/>
  <c r="H519"/>
  <c r="G518"/>
  <c r="H518" s="1"/>
  <c r="H517"/>
  <c r="H516"/>
  <c r="H515"/>
  <c r="H514"/>
  <c r="H513"/>
  <c r="H512"/>
  <c r="H511"/>
  <c r="H510"/>
  <c r="H509"/>
  <c r="H508"/>
  <c r="H507"/>
  <c r="H506"/>
  <c r="G505"/>
  <c r="F505"/>
  <c r="H504"/>
  <c r="H503"/>
  <c r="H502"/>
  <c r="H501"/>
  <c r="H500"/>
  <c r="H499"/>
  <c r="H498"/>
  <c r="G497"/>
  <c r="F497"/>
  <c r="G496"/>
  <c r="G495" s="1"/>
  <c r="H491"/>
  <c r="H490"/>
  <c r="G489"/>
  <c r="F489"/>
  <c r="H488"/>
  <c r="H487"/>
  <c r="H486"/>
  <c r="H485"/>
  <c r="H484"/>
  <c r="H483"/>
  <c r="G483"/>
  <c r="H482"/>
  <c r="H481"/>
  <c r="H480"/>
  <c r="H479"/>
  <c r="H478"/>
  <c r="H477"/>
  <c r="H476"/>
  <c r="F475"/>
  <c r="H475" s="1"/>
  <c r="G474"/>
  <c r="H473"/>
  <c r="H472"/>
  <c r="H471"/>
  <c r="H470"/>
  <c r="G469"/>
  <c r="G468" s="1"/>
  <c r="G467" s="1"/>
  <c r="G466" s="1"/>
  <c r="F469"/>
  <c r="F468" s="1"/>
  <c r="H465"/>
  <c r="H464"/>
  <c r="G463"/>
  <c r="F463"/>
  <c r="H463" s="1"/>
  <c r="H462"/>
  <c r="H461"/>
  <c r="H460"/>
  <c r="G459"/>
  <c r="G442" s="1"/>
  <c r="G441" s="1"/>
  <c r="F459"/>
  <c r="H458"/>
  <c r="H457"/>
  <c r="F456"/>
  <c r="H456" s="1"/>
  <c r="H455"/>
  <c r="H454"/>
  <c r="F453"/>
  <c r="H453" s="1"/>
  <c r="H452"/>
  <c r="H451"/>
  <c r="H450"/>
  <c r="H449"/>
  <c r="H448"/>
  <c r="H447"/>
  <c r="F447"/>
  <c r="H446"/>
  <c r="H445"/>
  <c r="H444"/>
  <c r="F443"/>
  <c r="H443" s="1"/>
  <c r="H440"/>
  <c r="H439"/>
  <c r="G438"/>
  <c r="F438"/>
  <c r="H437"/>
  <c r="H436"/>
  <c r="H435"/>
  <c r="H434"/>
  <c r="H433"/>
  <c r="H432"/>
  <c r="G431"/>
  <c r="F431"/>
  <c r="H430"/>
  <c r="H429"/>
  <c r="H428"/>
  <c r="G427"/>
  <c r="F427"/>
  <c r="F426" s="1"/>
  <c r="H425"/>
  <c r="H424"/>
  <c r="H423"/>
  <c r="H422"/>
  <c r="H421"/>
  <c r="H420"/>
  <c r="H419"/>
  <c r="H418"/>
  <c r="G417"/>
  <c r="F417"/>
  <c r="H417" s="1"/>
  <c r="H416"/>
  <c r="H415"/>
  <c r="H414"/>
  <c r="H413"/>
  <c r="H412"/>
  <c r="G411"/>
  <c r="F411"/>
  <c r="H410"/>
  <c r="H409"/>
  <c r="H408"/>
  <c r="G407"/>
  <c r="F407"/>
  <c r="H407" s="1"/>
  <c r="H406"/>
  <c r="H405"/>
  <c r="H404"/>
  <c r="H403"/>
  <c r="G402"/>
  <c r="F402"/>
  <c r="H401"/>
  <c r="H400"/>
  <c r="H399"/>
  <c r="H398"/>
  <c r="F397"/>
  <c r="H397" s="1"/>
  <c r="H396"/>
  <c r="H395"/>
  <c r="H394"/>
  <c r="F393"/>
  <c r="H393" s="1"/>
  <c r="F383"/>
  <c r="F382" s="1"/>
  <c r="H382"/>
  <c r="G382"/>
  <c r="H379"/>
  <c r="H377" s="1"/>
  <c r="G379"/>
  <c r="G377" s="1"/>
  <c r="H372"/>
  <c r="H369" s="1"/>
  <c r="G372"/>
  <c r="G369" s="1"/>
  <c r="F369"/>
  <c r="H365"/>
  <c r="H362" s="1"/>
  <c r="G365"/>
  <c r="G362" s="1"/>
  <c r="F362"/>
  <c r="H355"/>
  <c r="G355"/>
  <c r="F355"/>
  <c r="H343"/>
  <c r="G343"/>
  <c r="F343"/>
  <c r="F331" s="1"/>
  <c r="H332"/>
  <c r="G332"/>
  <c r="F332"/>
  <c r="H331"/>
  <c r="H324"/>
  <c r="G324"/>
  <c r="G322" s="1"/>
  <c r="F324"/>
  <c r="H322"/>
  <c r="H321" s="1"/>
  <c r="F322"/>
  <c r="F310"/>
  <c r="H309"/>
  <c r="G309"/>
  <c r="F309"/>
  <c r="H305"/>
  <c r="G305"/>
  <c r="G302" s="1"/>
  <c r="F305"/>
  <c r="F302" s="1"/>
  <c r="H302"/>
  <c r="H297"/>
  <c r="G297"/>
  <c r="F293"/>
  <c r="F290"/>
  <c r="H288"/>
  <c r="G288"/>
  <c r="H284"/>
  <c r="H282" s="1"/>
  <c r="H281" s="1"/>
  <c r="G284"/>
  <c r="F284"/>
  <c r="F282" s="1"/>
  <c r="G282"/>
  <c r="H273"/>
  <c r="G273"/>
  <c r="G272" s="1"/>
  <c r="F273"/>
  <c r="H272"/>
  <c r="F272"/>
  <c r="H268"/>
  <c r="G268"/>
  <c r="F268"/>
  <c r="H263"/>
  <c r="G263"/>
  <c r="F263"/>
  <c r="F259"/>
  <c r="F258" s="1"/>
  <c r="F257" s="1"/>
  <c r="H258"/>
  <c r="H253"/>
  <c r="H252" s="1"/>
  <c r="G253"/>
  <c r="G252" s="1"/>
  <c r="H249"/>
  <c r="G249"/>
  <c r="F249"/>
  <c r="H241"/>
  <c r="G241"/>
  <c r="F241"/>
  <c r="H238"/>
  <c r="G238"/>
  <c r="F238"/>
  <c r="H229"/>
  <c r="G229"/>
  <c r="F229"/>
  <c r="H219"/>
  <c r="G219"/>
  <c r="F219"/>
  <c r="H212"/>
  <c r="G212"/>
  <c r="F212"/>
  <c r="F211"/>
  <c r="F210" s="1"/>
  <c r="H205"/>
  <c r="G205"/>
  <c r="H199"/>
  <c r="G199"/>
  <c r="H196"/>
  <c r="G196"/>
  <c r="H191"/>
  <c r="G191"/>
  <c r="F191"/>
  <c r="F186"/>
  <c r="H183"/>
  <c r="G183"/>
  <c r="H179"/>
  <c r="H178" s="1"/>
  <c r="G179"/>
  <c r="G178" s="1"/>
  <c r="F178"/>
  <c r="H175"/>
  <c r="G175"/>
  <c r="H171"/>
  <c r="G171"/>
  <c r="G170" s="1"/>
  <c r="F170"/>
  <c r="H163"/>
  <c r="G163"/>
  <c r="F163"/>
  <c r="H160"/>
  <c r="G160"/>
  <c r="G159" s="1"/>
  <c r="F160"/>
  <c r="H159"/>
  <c r="H155"/>
  <c r="G155"/>
  <c r="F155"/>
  <c r="H152"/>
  <c r="H151" s="1"/>
  <c r="G152"/>
  <c r="F152"/>
  <c r="H143"/>
  <c r="H142" s="1"/>
  <c r="G143"/>
  <c r="G142" s="1"/>
  <c r="F143"/>
  <c r="F142" s="1"/>
  <c r="H135"/>
  <c r="G135"/>
  <c r="F135"/>
  <c r="H126"/>
  <c r="G126"/>
  <c r="F126"/>
  <c r="H121"/>
  <c r="G121"/>
  <c r="F121"/>
  <c r="H116"/>
  <c r="G116"/>
  <c r="F116"/>
  <c r="H112"/>
  <c r="G112"/>
  <c r="G111" s="1"/>
  <c r="F112"/>
  <c r="H107"/>
  <c r="G107"/>
  <c r="F107"/>
  <c r="H101"/>
  <c r="G101"/>
  <c r="F101"/>
  <c r="H95"/>
  <c r="G95"/>
  <c r="F95"/>
  <c r="H91"/>
  <c r="G91"/>
  <c r="F91"/>
  <c r="H81"/>
  <c r="G81"/>
  <c r="F81"/>
  <c r="H72"/>
  <c r="G72"/>
  <c r="F72"/>
  <c r="H67"/>
  <c r="G67"/>
  <c r="F67"/>
  <c r="H64"/>
  <c r="H63" s="1"/>
  <c r="G64"/>
  <c r="F64"/>
  <c r="F63"/>
  <c r="H60"/>
  <c r="G60"/>
  <c r="F60"/>
  <c r="H57"/>
  <c r="H56" s="1"/>
  <c r="G57"/>
  <c r="G56" s="1"/>
  <c r="F57"/>
  <c r="F56"/>
  <c r="H44"/>
  <c r="G44"/>
  <c r="F44"/>
  <c r="H42"/>
  <c r="G42"/>
  <c r="F42"/>
  <c r="H29"/>
  <c r="G29"/>
  <c r="G20" s="1"/>
  <c r="G19" s="1"/>
  <c r="F29"/>
  <c r="H21"/>
  <c r="G21"/>
  <c r="F21"/>
  <c r="F20" s="1"/>
  <c r="F19" s="1"/>
  <c r="H20"/>
  <c r="H19" s="1"/>
  <c r="C763"/>
  <c r="S868"/>
  <c r="S869"/>
  <c r="S871"/>
  <c r="S872"/>
  <c r="S874"/>
  <c r="S875"/>
  <c r="S876"/>
  <c r="S877"/>
  <c r="Q873"/>
  <c r="P873"/>
  <c r="O873"/>
  <c r="Q870"/>
  <c r="P870"/>
  <c r="O870"/>
  <c r="Q867"/>
  <c r="P867"/>
  <c r="O867"/>
  <c r="O858"/>
  <c r="O857" s="1"/>
  <c r="Q857"/>
  <c r="P857"/>
  <c r="Q854"/>
  <c r="P854"/>
  <c r="Q852"/>
  <c r="P852"/>
  <c r="Q847"/>
  <c r="P847"/>
  <c r="Q844"/>
  <c r="P844"/>
  <c r="O844"/>
  <c r="Q840"/>
  <c r="P840"/>
  <c r="P837" s="1"/>
  <c r="Q837"/>
  <c r="O837"/>
  <c r="Q830"/>
  <c r="P830"/>
  <c r="O830"/>
  <c r="Q828"/>
  <c r="Q827"/>
  <c r="Q826"/>
  <c r="Q825"/>
  <c r="Q824"/>
  <c r="Q823"/>
  <c r="Q822"/>
  <c r="Q821"/>
  <c r="Q820"/>
  <c r="Q819"/>
  <c r="P818"/>
  <c r="O818"/>
  <c r="Q817"/>
  <c r="Q816"/>
  <c r="Q815"/>
  <c r="Q814"/>
  <c r="Q813"/>
  <c r="Q812"/>
  <c r="Q811"/>
  <c r="Q810"/>
  <c r="Q809"/>
  <c r="Q808"/>
  <c r="P807"/>
  <c r="Q807" s="1"/>
  <c r="O807"/>
  <c r="O806" s="1"/>
  <c r="Q805"/>
  <c r="Q804"/>
  <c r="Q803"/>
  <c r="Q802"/>
  <c r="Q801"/>
  <c r="Q800"/>
  <c r="P799"/>
  <c r="Q799" s="1"/>
  <c r="O799"/>
  <c r="Q798"/>
  <c r="P797"/>
  <c r="O797"/>
  <c r="Q794"/>
  <c r="Q793"/>
  <c r="Q792"/>
  <c r="Q791"/>
  <c r="Q790"/>
  <c r="Q789"/>
  <c r="Q788"/>
  <c r="Q787"/>
  <c r="Q786"/>
  <c r="O785"/>
  <c r="Q785" s="1"/>
  <c r="P784"/>
  <c r="Q783"/>
  <c r="Q782"/>
  <c r="Q781"/>
  <c r="P780"/>
  <c r="P777" s="1"/>
  <c r="O780"/>
  <c r="Q779"/>
  <c r="Q778"/>
  <c r="O777"/>
  <c r="Q776"/>
  <c r="Q775"/>
  <c r="Q774"/>
  <c r="Q773"/>
  <c r="P772"/>
  <c r="Q772" s="1"/>
  <c r="Q771"/>
  <c r="Q770"/>
  <c r="Q769"/>
  <c r="O768"/>
  <c r="Q768" s="1"/>
  <c r="Q767"/>
  <c r="Q766"/>
  <c r="O765"/>
  <c r="Q765" s="1"/>
  <c r="Q764"/>
  <c r="P763"/>
  <c r="Q762"/>
  <c r="Q761"/>
  <c r="Q760"/>
  <c r="P759"/>
  <c r="O759"/>
  <c r="O757" s="1"/>
  <c r="Q758"/>
  <c r="P757"/>
  <c r="Q755"/>
  <c r="Q754"/>
  <c r="Q753"/>
  <c r="Q752"/>
  <c r="Q751"/>
  <c r="Q750"/>
  <c r="Q749"/>
  <c r="P748"/>
  <c r="O748"/>
  <c r="Q748" s="1"/>
  <c r="P747"/>
  <c r="Q746"/>
  <c r="Q745"/>
  <c r="Q744"/>
  <c r="P743"/>
  <c r="O743"/>
  <c r="Q742"/>
  <c r="Q741"/>
  <c r="Q740"/>
  <c r="Q739"/>
  <c r="P738"/>
  <c r="O738"/>
  <c r="Q738" s="1"/>
  <c r="Q737"/>
  <c r="Q736"/>
  <c r="Q735"/>
  <c r="O734"/>
  <c r="Q734" s="1"/>
  <c r="Q731"/>
  <c r="Q730"/>
  <c r="Q729"/>
  <c r="P728"/>
  <c r="P727" s="1"/>
  <c r="Q727" s="1"/>
  <c r="Q726"/>
  <c r="Q725"/>
  <c r="P724"/>
  <c r="O724"/>
  <c r="Q723"/>
  <c r="Q722"/>
  <c r="Q721"/>
  <c r="Q720"/>
  <c r="Q719"/>
  <c r="Q718"/>
  <c r="Q717"/>
  <c r="P716"/>
  <c r="O716"/>
  <c r="Q715"/>
  <c r="Q714"/>
  <c r="P713"/>
  <c r="O713"/>
  <c r="Q712"/>
  <c r="Q711"/>
  <c r="Q710"/>
  <c r="Q709"/>
  <c r="Q708"/>
  <c r="Q707"/>
  <c r="Q706"/>
  <c r="Q705"/>
  <c r="P704"/>
  <c r="O704"/>
  <c r="Q704" s="1"/>
  <c r="Q703"/>
  <c r="Q702"/>
  <c r="Q701"/>
  <c r="Q700"/>
  <c r="Q699"/>
  <c r="Q698"/>
  <c r="Q697"/>
  <c r="Q696"/>
  <c r="Q695"/>
  <c r="P694"/>
  <c r="O694"/>
  <c r="Q694" s="1"/>
  <c r="Q693"/>
  <c r="Q692"/>
  <c r="Q691"/>
  <c r="Q690"/>
  <c r="Q689"/>
  <c r="Q688"/>
  <c r="P687"/>
  <c r="O687"/>
  <c r="O686" s="1"/>
  <c r="P686"/>
  <c r="P685" s="1"/>
  <c r="Q684"/>
  <c r="Q683"/>
  <c r="Q682"/>
  <c r="Q681"/>
  <c r="P680"/>
  <c r="Q680" s="1"/>
  <c r="Q679"/>
  <c r="Q678"/>
  <c r="Q677"/>
  <c r="Q676"/>
  <c r="Q675"/>
  <c r="P674"/>
  <c r="Q674" s="1"/>
  <c r="Q673"/>
  <c r="Q672"/>
  <c r="P671"/>
  <c r="Q671" s="1"/>
  <c r="Q670"/>
  <c r="Q669"/>
  <c r="Q668"/>
  <c r="Q667"/>
  <c r="P666"/>
  <c r="O666"/>
  <c r="Q665"/>
  <c r="Q664"/>
  <c r="Q663"/>
  <c r="Q662"/>
  <c r="O661"/>
  <c r="Q661" s="1"/>
  <c r="Q660"/>
  <c r="Q659"/>
  <c r="P658"/>
  <c r="Q658" s="1"/>
  <c r="Q657"/>
  <c r="Q656"/>
  <c r="Q655"/>
  <c r="P654"/>
  <c r="P653" s="1"/>
  <c r="Q652"/>
  <c r="Q651"/>
  <c r="P650"/>
  <c r="Q650" s="1"/>
  <c r="Q649"/>
  <c r="Q648"/>
  <c r="Q647"/>
  <c r="P646"/>
  <c r="Q646" s="1"/>
  <c r="O645"/>
  <c r="Q642"/>
  <c r="Q641"/>
  <c r="Q640"/>
  <c r="Q639"/>
  <c r="P638"/>
  <c r="O638"/>
  <c r="Q637"/>
  <c r="Q636"/>
  <c r="P635"/>
  <c r="O635"/>
  <c r="P634"/>
  <c r="Q633"/>
  <c r="Q632"/>
  <c r="Q631"/>
  <c r="P630"/>
  <c r="O630"/>
  <c r="Q629"/>
  <c r="Q628"/>
  <c r="P627"/>
  <c r="P626" s="1"/>
  <c r="O627"/>
  <c r="Q625"/>
  <c r="Q624"/>
  <c r="Q623"/>
  <c r="Q622"/>
  <c r="Q621"/>
  <c r="Q620"/>
  <c r="Q619"/>
  <c r="P618"/>
  <c r="P617" s="1"/>
  <c r="O618"/>
  <c r="Q616"/>
  <c r="Q615"/>
  <c r="Q614"/>
  <c r="Q613"/>
  <c r="Q612"/>
  <c r="Q611"/>
  <c r="P610"/>
  <c r="O610"/>
  <c r="Q610" s="1"/>
  <c r="Q609"/>
  <c r="Q608"/>
  <c r="Q607"/>
  <c r="Q606"/>
  <c r="Q605"/>
  <c r="Q604"/>
  <c r="Q603"/>
  <c r="Q602"/>
  <c r="P601"/>
  <c r="O601"/>
  <c r="Q601" s="1"/>
  <c r="Q600"/>
  <c r="Q599"/>
  <c r="Q598"/>
  <c r="Q597"/>
  <c r="P596"/>
  <c r="O596"/>
  <c r="Q596" s="1"/>
  <c r="Q595"/>
  <c r="Q594"/>
  <c r="Q593"/>
  <c r="Q592"/>
  <c r="P591"/>
  <c r="O591"/>
  <c r="Q590"/>
  <c r="Q589"/>
  <c r="Q588"/>
  <c r="P587"/>
  <c r="Q587" s="1"/>
  <c r="O587"/>
  <c r="Q585"/>
  <c r="Q584"/>
  <c r="Q583"/>
  <c r="Q582"/>
  <c r="P582"/>
  <c r="O582"/>
  <c r="Q581"/>
  <c r="Q580"/>
  <c r="Q579"/>
  <c r="Q578"/>
  <c r="Q577"/>
  <c r="P576"/>
  <c r="O576"/>
  <c r="Q576" s="1"/>
  <c r="Q575"/>
  <c r="Q574"/>
  <c r="Q573"/>
  <c r="Q572"/>
  <c r="Q571"/>
  <c r="P570"/>
  <c r="Q570" s="1"/>
  <c r="O570"/>
  <c r="Q569"/>
  <c r="Q568"/>
  <c r="Q567"/>
  <c r="P566"/>
  <c r="O566"/>
  <c r="Q565"/>
  <c r="Q564"/>
  <c r="Q563"/>
  <c r="Q562"/>
  <c r="Q561"/>
  <c r="Q560"/>
  <c r="Q559"/>
  <c r="Q558"/>
  <c r="P557"/>
  <c r="O557"/>
  <c r="Q556"/>
  <c r="Q555"/>
  <c r="Q554"/>
  <c r="Q553"/>
  <c r="Q552"/>
  <c r="Q551"/>
  <c r="Q550"/>
  <c r="Q549"/>
  <c r="P548"/>
  <c r="O548"/>
  <c r="Q547"/>
  <c r="Q546"/>
  <c r="Q545"/>
  <c r="Q544"/>
  <c r="P543"/>
  <c r="O543"/>
  <c r="Q543" s="1"/>
  <c r="Q542"/>
  <c r="Q541"/>
  <c r="P540"/>
  <c r="Q540" s="1"/>
  <c r="O540"/>
  <c r="Q538"/>
  <c r="Q537"/>
  <c r="P536"/>
  <c r="O536"/>
  <c r="Q536" s="1"/>
  <c r="Q535"/>
  <c r="Q534"/>
  <c r="P533"/>
  <c r="O533"/>
  <c r="Q533" s="1"/>
  <c r="P532"/>
  <c r="Q530"/>
  <c r="Q529"/>
  <c r="Q528"/>
  <c r="Q527"/>
  <c r="Q526"/>
  <c r="Q525"/>
  <c r="Q524"/>
  <c r="Q523"/>
  <c r="Q522"/>
  <c r="Q521"/>
  <c r="P520"/>
  <c r="O520"/>
  <c r="Q519"/>
  <c r="P518"/>
  <c r="Q518" s="1"/>
  <c r="Q517"/>
  <c r="Q516"/>
  <c r="Q515"/>
  <c r="Q514"/>
  <c r="Q513"/>
  <c r="Q512"/>
  <c r="Q511"/>
  <c r="Q510"/>
  <c r="Q509"/>
  <c r="Q508"/>
  <c r="Q507"/>
  <c r="Q506"/>
  <c r="P505"/>
  <c r="O505"/>
  <c r="Q504"/>
  <c r="Q503"/>
  <c r="Q502"/>
  <c r="Q501"/>
  <c r="Q500"/>
  <c r="Q499"/>
  <c r="Q498"/>
  <c r="P497"/>
  <c r="P496" s="1"/>
  <c r="O497"/>
  <c r="Q491"/>
  <c r="Q490"/>
  <c r="P489"/>
  <c r="O489"/>
  <c r="Q488"/>
  <c r="Q487"/>
  <c r="Q486"/>
  <c r="Q485"/>
  <c r="Q484"/>
  <c r="P483"/>
  <c r="Q483" s="1"/>
  <c r="Q482"/>
  <c r="Q481"/>
  <c r="Q480"/>
  <c r="Q479"/>
  <c r="Q478"/>
  <c r="Q477"/>
  <c r="Q476"/>
  <c r="O475"/>
  <c r="Q475" s="1"/>
  <c r="P474"/>
  <c r="Q473"/>
  <c r="Q472"/>
  <c r="Q471"/>
  <c r="Q470"/>
  <c r="P469"/>
  <c r="O469"/>
  <c r="O468" s="1"/>
  <c r="P468"/>
  <c r="P467" s="1"/>
  <c r="P466" s="1"/>
  <c r="Q465"/>
  <c r="Q464"/>
  <c r="P463"/>
  <c r="O463"/>
  <c r="Q463" s="1"/>
  <c r="Q462"/>
  <c r="Q461"/>
  <c r="Q460"/>
  <c r="Q459"/>
  <c r="P459"/>
  <c r="O459"/>
  <c r="Q458"/>
  <c r="Q457"/>
  <c r="O456"/>
  <c r="Q456" s="1"/>
  <c r="Q455"/>
  <c r="Q454"/>
  <c r="O453"/>
  <c r="Q453" s="1"/>
  <c r="Q452"/>
  <c r="Q451"/>
  <c r="Q450"/>
  <c r="Q449"/>
  <c r="Q448"/>
  <c r="O447"/>
  <c r="Q447" s="1"/>
  <c r="Q446"/>
  <c r="Q445"/>
  <c r="Q444"/>
  <c r="O443"/>
  <c r="Q443" s="1"/>
  <c r="P442"/>
  <c r="P441" s="1"/>
  <c r="Q440"/>
  <c r="Q439"/>
  <c r="P438"/>
  <c r="O438"/>
  <c r="Q438" s="1"/>
  <c r="Q437"/>
  <c r="Q436"/>
  <c r="Q435"/>
  <c r="Q434"/>
  <c r="Q433"/>
  <c r="Q432"/>
  <c r="P431"/>
  <c r="O431"/>
  <c r="Q431" s="1"/>
  <c r="Q430"/>
  <c r="Q429"/>
  <c r="Q428"/>
  <c r="P427"/>
  <c r="O427"/>
  <c r="Q425"/>
  <c r="Q424"/>
  <c r="Q423"/>
  <c r="Q422"/>
  <c r="Q421"/>
  <c r="Q420"/>
  <c r="Q419"/>
  <c r="Q418"/>
  <c r="P417"/>
  <c r="O417"/>
  <c r="Q417" s="1"/>
  <c r="Q416"/>
  <c r="Q415"/>
  <c r="Q414"/>
  <c r="Q413"/>
  <c r="Q412"/>
  <c r="P411"/>
  <c r="O411"/>
  <c r="Q411" s="1"/>
  <c r="Q410"/>
  <c r="Q409"/>
  <c r="Q408"/>
  <c r="P407"/>
  <c r="O407"/>
  <c r="Q407" s="1"/>
  <c r="Q406"/>
  <c r="Q405"/>
  <c r="Q404"/>
  <c r="Q403"/>
  <c r="P402"/>
  <c r="O402"/>
  <c r="Q401"/>
  <c r="Q400"/>
  <c r="Q399"/>
  <c r="Q398"/>
  <c r="O397"/>
  <c r="Q397" s="1"/>
  <c r="Q396"/>
  <c r="Q395"/>
  <c r="Q394"/>
  <c r="O393"/>
  <c r="Q393" s="1"/>
  <c r="P392"/>
  <c r="O383"/>
  <c r="O382" s="1"/>
  <c r="Q382"/>
  <c r="P382"/>
  <c r="Q379"/>
  <c r="Q377" s="1"/>
  <c r="P379"/>
  <c r="P377" s="1"/>
  <c r="Q372"/>
  <c r="Q369" s="1"/>
  <c r="P372"/>
  <c r="P369" s="1"/>
  <c r="O369"/>
  <c r="Q365"/>
  <c r="Q362" s="1"/>
  <c r="P365"/>
  <c r="P362" s="1"/>
  <c r="O362"/>
  <c r="Q355"/>
  <c r="P355"/>
  <c r="O355"/>
  <c r="Q343"/>
  <c r="Q331" s="1"/>
  <c r="P343"/>
  <c r="O343"/>
  <c r="Q332"/>
  <c r="P332"/>
  <c r="P331" s="1"/>
  <c r="O332"/>
  <c r="O331" s="1"/>
  <c r="Q324"/>
  <c r="P324"/>
  <c r="P322" s="1"/>
  <c r="P321" s="1"/>
  <c r="O324"/>
  <c r="Q322"/>
  <c r="Q321" s="1"/>
  <c r="O322"/>
  <c r="O310"/>
  <c r="O309" s="1"/>
  <c r="Q309"/>
  <c r="P309"/>
  <c r="Q305"/>
  <c r="Q302" s="1"/>
  <c r="P305"/>
  <c r="P302" s="1"/>
  <c r="O305"/>
  <c r="O302"/>
  <c r="Q297"/>
  <c r="P297"/>
  <c r="O293"/>
  <c r="O290"/>
  <c r="O288" s="1"/>
  <c r="Q288"/>
  <c r="P288"/>
  <c r="Q284"/>
  <c r="Q282" s="1"/>
  <c r="P284"/>
  <c r="P282" s="1"/>
  <c r="P281" s="1"/>
  <c r="O284"/>
  <c r="O282" s="1"/>
  <c r="Q273"/>
  <c r="Q272" s="1"/>
  <c r="P273"/>
  <c r="P272" s="1"/>
  <c r="O273"/>
  <c r="O272"/>
  <c r="Q268"/>
  <c r="P268"/>
  <c r="O268"/>
  <c r="Q263"/>
  <c r="P263"/>
  <c r="O263"/>
  <c r="O259"/>
  <c r="Q258"/>
  <c r="O258"/>
  <c r="O257" s="1"/>
  <c r="Q253"/>
  <c r="P253"/>
  <c r="Q252"/>
  <c r="P252"/>
  <c r="Q249"/>
  <c r="P249"/>
  <c r="O249"/>
  <c r="Q241"/>
  <c r="P241"/>
  <c r="O241"/>
  <c r="Q238"/>
  <c r="P238"/>
  <c r="O238"/>
  <c r="Q229"/>
  <c r="P229"/>
  <c r="O229"/>
  <c r="Q219"/>
  <c r="P219"/>
  <c r="O219"/>
  <c r="O211" s="1"/>
  <c r="O210" s="1"/>
  <c r="Q212"/>
  <c r="P212"/>
  <c r="P211" s="1"/>
  <c r="P210" s="1"/>
  <c r="O212"/>
  <c r="Q211"/>
  <c r="Q210" s="1"/>
  <c r="Q205"/>
  <c r="P205"/>
  <c r="Q199"/>
  <c r="P199"/>
  <c r="Q196"/>
  <c r="P196"/>
  <c r="Q191"/>
  <c r="P191"/>
  <c r="O191"/>
  <c r="O186"/>
  <c r="Q183"/>
  <c r="P183"/>
  <c r="Q179"/>
  <c r="P179"/>
  <c r="Q178"/>
  <c r="P178"/>
  <c r="O178"/>
  <c r="Q175"/>
  <c r="P175"/>
  <c r="Q171"/>
  <c r="Q170" s="1"/>
  <c r="Q169" s="1"/>
  <c r="Q168" s="1"/>
  <c r="P171"/>
  <c r="P170" s="1"/>
  <c r="P169" s="1"/>
  <c r="P168" s="1"/>
  <c r="O170"/>
  <c r="O169"/>
  <c r="O168" s="1"/>
  <c r="Q163"/>
  <c r="P163"/>
  <c r="O163"/>
  <c r="Q160"/>
  <c r="P160"/>
  <c r="P159" s="1"/>
  <c r="O160"/>
  <c r="O159" s="1"/>
  <c r="Q155"/>
  <c r="P155"/>
  <c r="O155"/>
  <c r="Q152"/>
  <c r="P152"/>
  <c r="O152"/>
  <c r="Q143"/>
  <c r="Q142" s="1"/>
  <c r="P143"/>
  <c r="O143"/>
  <c r="O142" s="1"/>
  <c r="P142"/>
  <c r="Q135"/>
  <c r="P135"/>
  <c r="O135"/>
  <c r="Q126"/>
  <c r="P126"/>
  <c r="O126"/>
  <c r="Q121"/>
  <c r="P121"/>
  <c r="O121"/>
  <c r="Q116"/>
  <c r="P116"/>
  <c r="O116"/>
  <c r="Q112"/>
  <c r="Q111" s="1"/>
  <c r="P112"/>
  <c r="O112"/>
  <c r="O111" s="1"/>
  <c r="P111"/>
  <c r="Q107"/>
  <c r="P107"/>
  <c r="O107"/>
  <c r="Q101"/>
  <c r="P101"/>
  <c r="O101"/>
  <c r="Q95"/>
  <c r="P95"/>
  <c r="O95"/>
  <c r="Q91"/>
  <c r="P91"/>
  <c r="O91"/>
  <c r="Q81"/>
  <c r="P81"/>
  <c r="O81"/>
  <c r="Q72"/>
  <c r="P72"/>
  <c r="O72"/>
  <c r="Q67"/>
  <c r="Q63" s="1"/>
  <c r="P67"/>
  <c r="O67"/>
  <c r="Q64"/>
  <c r="P64"/>
  <c r="P63" s="1"/>
  <c r="O64"/>
  <c r="O63" s="1"/>
  <c r="Q60"/>
  <c r="P60"/>
  <c r="P56" s="1"/>
  <c r="O60"/>
  <c r="Q57"/>
  <c r="Q56" s="1"/>
  <c r="Q55" s="1"/>
  <c r="P57"/>
  <c r="O57"/>
  <c r="O56"/>
  <c r="Q44"/>
  <c r="P44"/>
  <c r="O44"/>
  <c r="Q42"/>
  <c r="P42"/>
  <c r="O42"/>
  <c r="Q29"/>
  <c r="P29"/>
  <c r="P20" s="1"/>
  <c r="P19" s="1"/>
  <c r="O29"/>
  <c r="Q21"/>
  <c r="P21"/>
  <c r="O21"/>
  <c r="O20" s="1"/>
  <c r="O19" s="1"/>
  <c r="Q20"/>
  <c r="Q19" s="1"/>
  <c r="M873"/>
  <c r="L873"/>
  <c r="N873" s="1"/>
  <c r="N870"/>
  <c r="M870"/>
  <c r="L870"/>
  <c r="N867"/>
  <c r="N866" s="1"/>
  <c r="M867"/>
  <c r="L867"/>
  <c r="L858"/>
  <c r="L857" s="1"/>
  <c r="N857"/>
  <c r="M857"/>
  <c r="N854"/>
  <c r="N852" s="1"/>
  <c r="M854"/>
  <c r="M852" s="1"/>
  <c r="N847"/>
  <c r="M847"/>
  <c r="M844" s="1"/>
  <c r="N844"/>
  <c r="L844"/>
  <c r="N840"/>
  <c r="N837" s="1"/>
  <c r="M840"/>
  <c r="M837" s="1"/>
  <c r="L837"/>
  <c r="N830"/>
  <c r="M830"/>
  <c r="L830"/>
  <c r="N828"/>
  <c r="N827"/>
  <c r="N826"/>
  <c r="N825"/>
  <c r="N824"/>
  <c r="N823"/>
  <c r="N822"/>
  <c r="N821"/>
  <c r="N820"/>
  <c r="N819"/>
  <c r="M818"/>
  <c r="N818" s="1"/>
  <c r="L818"/>
  <c r="N817"/>
  <c r="N816"/>
  <c r="N815"/>
  <c r="N814"/>
  <c r="N813"/>
  <c r="N812"/>
  <c r="N811"/>
  <c r="N810"/>
  <c r="N809"/>
  <c r="N808"/>
  <c r="M807"/>
  <c r="L807"/>
  <c r="L806" s="1"/>
  <c r="N805"/>
  <c r="N804"/>
  <c r="N803"/>
  <c r="N802"/>
  <c r="N801"/>
  <c r="N800"/>
  <c r="M799"/>
  <c r="M797" s="1"/>
  <c r="L799"/>
  <c r="N799" s="1"/>
  <c r="N798"/>
  <c r="N794"/>
  <c r="N793"/>
  <c r="N792"/>
  <c r="N791"/>
  <c r="N790"/>
  <c r="N789"/>
  <c r="N788"/>
  <c r="N787"/>
  <c r="N786"/>
  <c r="L785"/>
  <c r="N785" s="1"/>
  <c r="M784"/>
  <c r="N783"/>
  <c r="N782"/>
  <c r="N781"/>
  <c r="M780"/>
  <c r="M777" s="1"/>
  <c r="L780"/>
  <c r="L777" s="1"/>
  <c r="N779"/>
  <c r="N778"/>
  <c r="N776"/>
  <c r="N775"/>
  <c r="N774"/>
  <c r="N773"/>
  <c r="M772"/>
  <c r="N772" s="1"/>
  <c r="N771"/>
  <c r="N770"/>
  <c r="N769"/>
  <c r="L768"/>
  <c r="N768" s="1"/>
  <c r="N767"/>
  <c r="N766"/>
  <c r="L765"/>
  <c r="N765" s="1"/>
  <c r="N764"/>
  <c r="L763"/>
  <c r="N762"/>
  <c r="N761"/>
  <c r="N760"/>
  <c r="M759"/>
  <c r="L759"/>
  <c r="N758"/>
  <c r="M757"/>
  <c r="L757"/>
  <c r="N755"/>
  <c r="N754"/>
  <c r="N753"/>
  <c r="N752"/>
  <c r="N751"/>
  <c r="N750"/>
  <c r="N749"/>
  <c r="M748"/>
  <c r="M747" s="1"/>
  <c r="L748"/>
  <c r="N746"/>
  <c r="N745"/>
  <c r="N744"/>
  <c r="M743"/>
  <c r="L743"/>
  <c r="N742"/>
  <c r="N741"/>
  <c r="N740"/>
  <c r="N739"/>
  <c r="M738"/>
  <c r="L738"/>
  <c r="N737"/>
  <c r="N736"/>
  <c r="N735"/>
  <c r="L734"/>
  <c r="N734" s="1"/>
  <c r="M733"/>
  <c r="N731"/>
  <c r="N730"/>
  <c r="N729"/>
  <c r="M728"/>
  <c r="M727" s="1"/>
  <c r="N726"/>
  <c r="N725"/>
  <c r="M724"/>
  <c r="L724"/>
  <c r="N724" s="1"/>
  <c r="N723"/>
  <c r="N722"/>
  <c r="N721"/>
  <c r="N720"/>
  <c r="N719"/>
  <c r="N718"/>
  <c r="N717"/>
  <c r="M716"/>
  <c r="L716"/>
  <c r="N715"/>
  <c r="N714"/>
  <c r="M713"/>
  <c r="L713"/>
  <c r="N712"/>
  <c r="N711"/>
  <c r="N710"/>
  <c r="N709"/>
  <c r="N708"/>
  <c r="N707"/>
  <c r="N706"/>
  <c r="N705"/>
  <c r="M704"/>
  <c r="L704"/>
  <c r="N704" s="1"/>
  <c r="N703"/>
  <c r="N702"/>
  <c r="N701"/>
  <c r="N700"/>
  <c r="N699"/>
  <c r="N698"/>
  <c r="N697"/>
  <c r="N696"/>
  <c r="N695"/>
  <c r="M694"/>
  <c r="L694"/>
  <c r="N693"/>
  <c r="N692"/>
  <c r="N691"/>
  <c r="N690"/>
  <c r="N689"/>
  <c r="N688"/>
  <c r="M687"/>
  <c r="M686" s="1"/>
  <c r="L687"/>
  <c r="L686" s="1"/>
  <c r="N684"/>
  <c r="N683"/>
  <c r="N682"/>
  <c r="N681"/>
  <c r="M680"/>
  <c r="N680" s="1"/>
  <c r="N679"/>
  <c r="N678"/>
  <c r="N677"/>
  <c r="N676"/>
  <c r="N675"/>
  <c r="M674"/>
  <c r="N674" s="1"/>
  <c r="N673"/>
  <c r="N672"/>
  <c r="M671"/>
  <c r="N671" s="1"/>
  <c r="N670"/>
  <c r="N669"/>
  <c r="N668"/>
  <c r="N667"/>
  <c r="M666"/>
  <c r="L666"/>
  <c r="N665"/>
  <c r="N664"/>
  <c r="N663"/>
  <c r="N662"/>
  <c r="L661"/>
  <c r="N661" s="1"/>
  <c r="N660"/>
  <c r="N659"/>
  <c r="M658"/>
  <c r="N658" s="1"/>
  <c r="N657"/>
  <c r="N656"/>
  <c r="N655"/>
  <c r="M654"/>
  <c r="N654" s="1"/>
  <c r="N652"/>
  <c r="N651"/>
  <c r="M650"/>
  <c r="N650" s="1"/>
  <c r="N649"/>
  <c r="N648"/>
  <c r="N647"/>
  <c r="M646"/>
  <c r="N646" s="1"/>
  <c r="L645"/>
  <c r="N642"/>
  <c r="N641"/>
  <c r="N640"/>
  <c r="N639"/>
  <c r="M638"/>
  <c r="L638"/>
  <c r="N637"/>
  <c r="N636"/>
  <c r="M635"/>
  <c r="M634" s="1"/>
  <c r="L635"/>
  <c r="L634" s="1"/>
  <c r="N633"/>
  <c r="N632"/>
  <c r="N631"/>
  <c r="M630"/>
  <c r="L630"/>
  <c r="N629"/>
  <c r="N628"/>
  <c r="M627"/>
  <c r="L627"/>
  <c r="N627" s="1"/>
  <c r="N625"/>
  <c r="N624"/>
  <c r="N623"/>
  <c r="N622"/>
  <c r="N621"/>
  <c r="N620"/>
  <c r="N619"/>
  <c r="M618"/>
  <c r="M617" s="1"/>
  <c r="L618"/>
  <c r="L617" s="1"/>
  <c r="N616"/>
  <c r="N615"/>
  <c r="N614"/>
  <c r="N613"/>
  <c r="N612"/>
  <c r="N611"/>
  <c r="M610"/>
  <c r="L610"/>
  <c r="N610" s="1"/>
  <c r="N609"/>
  <c r="N608"/>
  <c r="N607"/>
  <c r="N606"/>
  <c r="N605"/>
  <c r="N604"/>
  <c r="N603"/>
  <c r="N602"/>
  <c r="M601"/>
  <c r="L601"/>
  <c r="N600"/>
  <c r="N599"/>
  <c r="N598"/>
  <c r="N597"/>
  <c r="M596"/>
  <c r="L596"/>
  <c r="N596" s="1"/>
  <c r="N595"/>
  <c r="N594"/>
  <c r="N593"/>
  <c r="N592"/>
  <c r="M591"/>
  <c r="L591"/>
  <c r="N591" s="1"/>
  <c r="N590"/>
  <c r="N589"/>
  <c r="N588"/>
  <c r="M587"/>
  <c r="M586" s="1"/>
  <c r="L587"/>
  <c r="N585"/>
  <c r="N584"/>
  <c r="N583"/>
  <c r="M582"/>
  <c r="L582"/>
  <c r="N582" s="1"/>
  <c r="N581"/>
  <c r="N580"/>
  <c r="N579"/>
  <c r="N578"/>
  <c r="N577"/>
  <c r="M576"/>
  <c r="L576"/>
  <c r="N576" s="1"/>
  <c r="N575"/>
  <c r="N574"/>
  <c r="N573"/>
  <c r="N572"/>
  <c r="N571"/>
  <c r="M570"/>
  <c r="L570"/>
  <c r="N570" s="1"/>
  <c r="N569"/>
  <c r="N568"/>
  <c r="N567"/>
  <c r="M566"/>
  <c r="L566"/>
  <c r="N565"/>
  <c r="N564"/>
  <c r="N563"/>
  <c r="N562"/>
  <c r="N561"/>
  <c r="N560"/>
  <c r="N559"/>
  <c r="N558"/>
  <c r="M557"/>
  <c r="L557"/>
  <c r="N556"/>
  <c r="N555"/>
  <c r="N554"/>
  <c r="N553"/>
  <c r="N552"/>
  <c r="N551"/>
  <c r="N550"/>
  <c r="N549"/>
  <c r="M548"/>
  <c r="L548"/>
  <c r="N548" s="1"/>
  <c r="N547"/>
  <c r="N546"/>
  <c r="N545"/>
  <c r="N544"/>
  <c r="M543"/>
  <c r="L543"/>
  <c r="N543" s="1"/>
  <c r="N542"/>
  <c r="N541"/>
  <c r="M540"/>
  <c r="S540" s="1"/>
  <c r="L540"/>
  <c r="N538"/>
  <c r="N537"/>
  <c r="M536"/>
  <c r="L536"/>
  <c r="N536" s="1"/>
  <c r="N535"/>
  <c r="N534"/>
  <c r="M533"/>
  <c r="M532" s="1"/>
  <c r="L533"/>
  <c r="N533" s="1"/>
  <c r="N530"/>
  <c r="N529"/>
  <c r="N528"/>
  <c r="N527"/>
  <c r="N526"/>
  <c r="N525"/>
  <c r="N524"/>
  <c r="N523"/>
  <c r="N522"/>
  <c r="N521"/>
  <c r="M520"/>
  <c r="M518" s="1"/>
  <c r="N518" s="1"/>
  <c r="L520"/>
  <c r="N519"/>
  <c r="N517"/>
  <c r="N516"/>
  <c r="N515"/>
  <c r="N514"/>
  <c r="N513"/>
  <c r="N512"/>
  <c r="N511"/>
  <c r="N510"/>
  <c r="N509"/>
  <c r="N508"/>
  <c r="N507"/>
  <c r="N506"/>
  <c r="M505"/>
  <c r="L505"/>
  <c r="N505" s="1"/>
  <c r="N504"/>
  <c r="N503"/>
  <c r="N502"/>
  <c r="N501"/>
  <c r="N500"/>
  <c r="N499"/>
  <c r="N498"/>
  <c r="M497"/>
  <c r="M496" s="1"/>
  <c r="L497"/>
  <c r="L495"/>
  <c r="N491"/>
  <c r="N490"/>
  <c r="M489"/>
  <c r="L489"/>
  <c r="N488"/>
  <c r="N487"/>
  <c r="N486"/>
  <c r="N485"/>
  <c r="N484"/>
  <c r="M483"/>
  <c r="N483" s="1"/>
  <c r="N482"/>
  <c r="N481"/>
  <c r="N480"/>
  <c r="N479"/>
  <c r="N478"/>
  <c r="N477"/>
  <c r="N476"/>
  <c r="N475"/>
  <c r="L475"/>
  <c r="M474"/>
  <c r="L474"/>
  <c r="N473"/>
  <c r="N472"/>
  <c r="N471"/>
  <c r="N470"/>
  <c r="M469"/>
  <c r="L469"/>
  <c r="L468" s="1"/>
  <c r="M468"/>
  <c r="M467"/>
  <c r="M466" s="1"/>
  <c r="N465"/>
  <c r="N464"/>
  <c r="M463"/>
  <c r="L463"/>
  <c r="N463" s="1"/>
  <c r="N462"/>
  <c r="N461"/>
  <c r="N460"/>
  <c r="M459"/>
  <c r="L459"/>
  <c r="N459" s="1"/>
  <c r="N458"/>
  <c r="N457"/>
  <c r="L456"/>
  <c r="N456" s="1"/>
  <c r="N455"/>
  <c r="N454"/>
  <c r="L453"/>
  <c r="N453" s="1"/>
  <c r="N452"/>
  <c r="N451"/>
  <c r="N450"/>
  <c r="N449"/>
  <c r="N448"/>
  <c r="L447"/>
  <c r="N447" s="1"/>
  <c r="N446"/>
  <c r="N445"/>
  <c r="N444"/>
  <c r="L443"/>
  <c r="N443" s="1"/>
  <c r="M442"/>
  <c r="M441"/>
  <c r="N440"/>
  <c r="N439"/>
  <c r="M438"/>
  <c r="L438"/>
  <c r="N438" s="1"/>
  <c r="N437"/>
  <c r="N436"/>
  <c r="N435"/>
  <c r="N434"/>
  <c r="N433"/>
  <c r="N432"/>
  <c r="M431"/>
  <c r="L431"/>
  <c r="N431" s="1"/>
  <c r="N430"/>
  <c r="N429"/>
  <c r="N428"/>
  <c r="M427"/>
  <c r="M426" s="1"/>
  <c r="L427"/>
  <c r="N427" s="1"/>
  <c r="N425"/>
  <c r="N424"/>
  <c r="N423"/>
  <c r="N422"/>
  <c r="N421"/>
  <c r="N420"/>
  <c r="N419"/>
  <c r="N418"/>
  <c r="M417"/>
  <c r="L417"/>
  <c r="N416"/>
  <c r="N415"/>
  <c r="N414"/>
  <c r="N413"/>
  <c r="N412"/>
  <c r="M411"/>
  <c r="L411"/>
  <c r="N410"/>
  <c r="N409"/>
  <c r="N408"/>
  <c r="M407"/>
  <c r="L407"/>
  <c r="N406"/>
  <c r="N405"/>
  <c r="N404"/>
  <c r="N403"/>
  <c r="M402"/>
  <c r="L402"/>
  <c r="N402" s="1"/>
  <c r="N401"/>
  <c r="N400"/>
  <c r="N399"/>
  <c r="N398"/>
  <c r="N397"/>
  <c r="L397"/>
  <c r="N396"/>
  <c r="N395"/>
  <c r="N394"/>
  <c r="L393"/>
  <c r="N393" s="1"/>
  <c r="M392"/>
  <c r="L383"/>
  <c r="L382" s="1"/>
  <c r="N382"/>
  <c r="M382"/>
  <c r="N379"/>
  <c r="N377" s="1"/>
  <c r="M379"/>
  <c r="M377" s="1"/>
  <c r="N372"/>
  <c r="N369" s="1"/>
  <c r="M372"/>
  <c r="M369" s="1"/>
  <c r="L369"/>
  <c r="N365"/>
  <c r="M365"/>
  <c r="M362" s="1"/>
  <c r="M361" s="1"/>
  <c r="N362"/>
  <c r="L362"/>
  <c r="L361" s="1"/>
  <c r="N355"/>
  <c r="M355"/>
  <c r="L355"/>
  <c r="L331" s="1"/>
  <c r="N343"/>
  <c r="M343"/>
  <c r="L343"/>
  <c r="N332"/>
  <c r="N331" s="1"/>
  <c r="M332"/>
  <c r="M331" s="1"/>
  <c r="M321" s="1"/>
  <c r="M320" s="1"/>
  <c r="L332"/>
  <c r="N324"/>
  <c r="N322" s="1"/>
  <c r="M324"/>
  <c r="L324"/>
  <c r="L322" s="1"/>
  <c r="L321" s="1"/>
  <c r="M322"/>
  <c r="L310"/>
  <c r="N309"/>
  <c r="M309"/>
  <c r="L309"/>
  <c r="N305"/>
  <c r="M305"/>
  <c r="M302" s="1"/>
  <c r="L305"/>
  <c r="L302" s="1"/>
  <c r="N302"/>
  <c r="N297"/>
  <c r="M297"/>
  <c r="L293"/>
  <c r="L290"/>
  <c r="N288"/>
  <c r="M288"/>
  <c r="L288"/>
  <c r="N284"/>
  <c r="M284"/>
  <c r="M282" s="1"/>
  <c r="L284"/>
  <c r="N282"/>
  <c r="L282"/>
  <c r="N273"/>
  <c r="N272" s="1"/>
  <c r="M273"/>
  <c r="L273"/>
  <c r="M272"/>
  <c r="L272"/>
  <c r="N268"/>
  <c r="M268"/>
  <c r="M258" s="1"/>
  <c r="M257" s="1"/>
  <c r="L268"/>
  <c r="N263"/>
  <c r="M263"/>
  <c r="L263"/>
  <c r="L259"/>
  <c r="L258" s="1"/>
  <c r="L257" s="1"/>
  <c r="N258"/>
  <c r="N253"/>
  <c r="N252" s="1"/>
  <c r="M253"/>
  <c r="M252" s="1"/>
  <c r="N249"/>
  <c r="M249"/>
  <c r="L249"/>
  <c r="N241"/>
  <c r="M241"/>
  <c r="L241"/>
  <c r="N238"/>
  <c r="M238"/>
  <c r="L238"/>
  <c r="N229"/>
  <c r="N211" s="1"/>
  <c r="M229"/>
  <c r="L229"/>
  <c r="N219"/>
  <c r="M219"/>
  <c r="M211" s="1"/>
  <c r="L219"/>
  <c r="N212"/>
  <c r="M212"/>
  <c r="L212"/>
  <c r="L211" s="1"/>
  <c r="L210" s="1"/>
  <c r="N205"/>
  <c r="M205"/>
  <c r="N199"/>
  <c r="M199"/>
  <c r="N196"/>
  <c r="M196"/>
  <c r="N191"/>
  <c r="M191"/>
  <c r="L191"/>
  <c r="L186"/>
  <c r="N183"/>
  <c r="M183"/>
  <c r="N179"/>
  <c r="N178" s="1"/>
  <c r="M179"/>
  <c r="N175"/>
  <c r="M175"/>
  <c r="N171"/>
  <c r="M171"/>
  <c r="N170"/>
  <c r="M170"/>
  <c r="L170"/>
  <c r="N163"/>
  <c r="M163"/>
  <c r="M159" s="1"/>
  <c r="L163"/>
  <c r="N160"/>
  <c r="N159" s="1"/>
  <c r="M160"/>
  <c r="L160"/>
  <c r="L159" s="1"/>
  <c r="N155"/>
  <c r="M155"/>
  <c r="M151" s="1"/>
  <c r="L155"/>
  <c r="N152"/>
  <c r="M152"/>
  <c r="L152"/>
  <c r="N143"/>
  <c r="M143"/>
  <c r="M142" s="1"/>
  <c r="L143"/>
  <c r="L142" s="1"/>
  <c r="N142"/>
  <c r="N135"/>
  <c r="M135"/>
  <c r="L135"/>
  <c r="N126"/>
  <c r="M126"/>
  <c r="L126"/>
  <c r="N121"/>
  <c r="M121"/>
  <c r="L121"/>
  <c r="N116"/>
  <c r="M116"/>
  <c r="L116"/>
  <c r="L111" s="1"/>
  <c r="N112"/>
  <c r="M112"/>
  <c r="M111" s="1"/>
  <c r="L112"/>
  <c r="N111"/>
  <c r="N107"/>
  <c r="M107"/>
  <c r="L107"/>
  <c r="N101"/>
  <c r="M101"/>
  <c r="L101"/>
  <c r="N95"/>
  <c r="M95"/>
  <c r="L95"/>
  <c r="N91"/>
  <c r="M91"/>
  <c r="L91"/>
  <c r="N81"/>
  <c r="M81"/>
  <c r="L81"/>
  <c r="N72"/>
  <c r="M72"/>
  <c r="L72"/>
  <c r="N67"/>
  <c r="M67"/>
  <c r="L67"/>
  <c r="N64"/>
  <c r="M64"/>
  <c r="M63" s="1"/>
  <c r="L64"/>
  <c r="L63"/>
  <c r="N60"/>
  <c r="M60"/>
  <c r="L60"/>
  <c r="L56" s="1"/>
  <c r="N57"/>
  <c r="M57"/>
  <c r="M56" s="1"/>
  <c r="L57"/>
  <c r="N56"/>
  <c r="N44"/>
  <c r="N42" s="1"/>
  <c r="M44"/>
  <c r="L44"/>
  <c r="L42" s="1"/>
  <c r="M42"/>
  <c r="N29"/>
  <c r="M29"/>
  <c r="L29"/>
  <c r="N21"/>
  <c r="M21"/>
  <c r="L21"/>
  <c r="L20" s="1"/>
  <c r="L19" s="1"/>
  <c r="J873"/>
  <c r="I873"/>
  <c r="K873" s="1"/>
  <c r="K870"/>
  <c r="J870"/>
  <c r="I870"/>
  <c r="K867"/>
  <c r="J867"/>
  <c r="I867"/>
  <c r="I858"/>
  <c r="K857"/>
  <c r="J857"/>
  <c r="I857"/>
  <c r="K854"/>
  <c r="K852" s="1"/>
  <c r="J854"/>
  <c r="J852" s="1"/>
  <c r="K847"/>
  <c r="K844" s="1"/>
  <c r="J847"/>
  <c r="J844"/>
  <c r="I844"/>
  <c r="K840"/>
  <c r="K837" s="1"/>
  <c r="K836" s="1"/>
  <c r="J840"/>
  <c r="J837" s="1"/>
  <c r="I837"/>
  <c r="I836" s="1"/>
  <c r="K830"/>
  <c r="J830"/>
  <c r="I830"/>
  <c r="K828"/>
  <c r="K827"/>
  <c r="K826"/>
  <c r="K825"/>
  <c r="K824"/>
  <c r="K823"/>
  <c r="K822"/>
  <c r="K821"/>
  <c r="K820"/>
  <c r="K819"/>
  <c r="J818"/>
  <c r="I818"/>
  <c r="K817"/>
  <c r="K816"/>
  <c r="K815"/>
  <c r="K814"/>
  <c r="K813"/>
  <c r="K812"/>
  <c r="K811"/>
  <c r="K810"/>
  <c r="K809"/>
  <c r="K808"/>
  <c r="J807"/>
  <c r="K807" s="1"/>
  <c r="I807"/>
  <c r="I806"/>
  <c r="K805"/>
  <c r="K804"/>
  <c r="K803"/>
  <c r="K802"/>
  <c r="K801"/>
  <c r="K800"/>
  <c r="J799"/>
  <c r="I799"/>
  <c r="K798"/>
  <c r="J797"/>
  <c r="K797" s="1"/>
  <c r="I797"/>
  <c r="K794"/>
  <c r="K793"/>
  <c r="K792"/>
  <c r="K791"/>
  <c r="K790"/>
  <c r="K789"/>
  <c r="K788"/>
  <c r="K787"/>
  <c r="K786"/>
  <c r="I785"/>
  <c r="K785" s="1"/>
  <c r="J784"/>
  <c r="K783"/>
  <c r="K782"/>
  <c r="K781"/>
  <c r="J780"/>
  <c r="J777" s="1"/>
  <c r="I780"/>
  <c r="K779"/>
  <c r="K778"/>
  <c r="I777"/>
  <c r="K776"/>
  <c r="K775"/>
  <c r="K774"/>
  <c r="K773"/>
  <c r="J772"/>
  <c r="K772" s="1"/>
  <c r="K771"/>
  <c r="K770"/>
  <c r="K769"/>
  <c r="I768"/>
  <c r="K768" s="1"/>
  <c r="K767"/>
  <c r="K766"/>
  <c r="I765"/>
  <c r="K765" s="1"/>
  <c r="K764"/>
  <c r="K762"/>
  <c r="K761"/>
  <c r="K760"/>
  <c r="J759"/>
  <c r="I759"/>
  <c r="K758"/>
  <c r="J757"/>
  <c r="I757"/>
  <c r="K757" s="1"/>
  <c r="K755"/>
  <c r="K754"/>
  <c r="K753"/>
  <c r="K752"/>
  <c r="K751"/>
  <c r="K750"/>
  <c r="K749"/>
  <c r="J748"/>
  <c r="J747" s="1"/>
  <c r="I748"/>
  <c r="K746"/>
  <c r="K745"/>
  <c r="K744"/>
  <c r="J743"/>
  <c r="I743"/>
  <c r="K743" s="1"/>
  <c r="K742"/>
  <c r="K741"/>
  <c r="K740"/>
  <c r="K739"/>
  <c r="J738"/>
  <c r="I738"/>
  <c r="K737"/>
  <c r="K736"/>
  <c r="K735"/>
  <c r="I734"/>
  <c r="K734" s="1"/>
  <c r="K731"/>
  <c r="K730"/>
  <c r="K729"/>
  <c r="J728"/>
  <c r="J727" s="1"/>
  <c r="K727" s="1"/>
  <c r="K726"/>
  <c r="K725"/>
  <c r="J724"/>
  <c r="I724"/>
  <c r="K723"/>
  <c r="K722"/>
  <c r="K721"/>
  <c r="K720"/>
  <c r="K719"/>
  <c r="K718"/>
  <c r="K717"/>
  <c r="J716"/>
  <c r="I716"/>
  <c r="K715"/>
  <c r="K714"/>
  <c r="J713"/>
  <c r="K713" s="1"/>
  <c r="I713"/>
  <c r="K712"/>
  <c r="K711"/>
  <c r="K710"/>
  <c r="K709"/>
  <c r="K708"/>
  <c r="K707"/>
  <c r="K706"/>
  <c r="K705"/>
  <c r="J704"/>
  <c r="I704"/>
  <c r="K703"/>
  <c r="K702"/>
  <c r="K701"/>
  <c r="K700"/>
  <c r="K699"/>
  <c r="K698"/>
  <c r="K697"/>
  <c r="K696"/>
  <c r="K695"/>
  <c r="J694"/>
  <c r="I694"/>
  <c r="K693"/>
  <c r="K692"/>
  <c r="K691"/>
  <c r="K690"/>
  <c r="K689"/>
  <c r="K688"/>
  <c r="J687"/>
  <c r="J686" s="1"/>
  <c r="J685" s="1"/>
  <c r="I687"/>
  <c r="K684"/>
  <c r="K683"/>
  <c r="K682"/>
  <c r="K681"/>
  <c r="J680"/>
  <c r="K680" s="1"/>
  <c r="K679"/>
  <c r="K678"/>
  <c r="K677"/>
  <c r="K676"/>
  <c r="K675"/>
  <c r="J674"/>
  <c r="K674" s="1"/>
  <c r="K673"/>
  <c r="K672"/>
  <c r="J671"/>
  <c r="K671" s="1"/>
  <c r="K670"/>
  <c r="K669"/>
  <c r="K668"/>
  <c r="K667"/>
  <c r="J666"/>
  <c r="I666"/>
  <c r="K665"/>
  <c r="K664"/>
  <c r="K663"/>
  <c r="K662"/>
  <c r="I661"/>
  <c r="K661" s="1"/>
  <c r="K660"/>
  <c r="K659"/>
  <c r="J658"/>
  <c r="K658" s="1"/>
  <c r="K657"/>
  <c r="K656"/>
  <c r="K655"/>
  <c r="J654"/>
  <c r="K654" s="1"/>
  <c r="K652"/>
  <c r="K651"/>
  <c r="J650"/>
  <c r="K650" s="1"/>
  <c r="K649"/>
  <c r="K648"/>
  <c r="K647"/>
  <c r="J646"/>
  <c r="J645" s="1"/>
  <c r="I645"/>
  <c r="K642"/>
  <c r="K641"/>
  <c r="K640"/>
  <c r="K639"/>
  <c r="J638"/>
  <c r="I638"/>
  <c r="K638" s="1"/>
  <c r="K637"/>
  <c r="K636"/>
  <c r="J635"/>
  <c r="J634" s="1"/>
  <c r="I635"/>
  <c r="K635" s="1"/>
  <c r="K633"/>
  <c r="K632"/>
  <c r="K631"/>
  <c r="J630"/>
  <c r="I630"/>
  <c r="K629"/>
  <c r="K628"/>
  <c r="J627"/>
  <c r="I627"/>
  <c r="K625"/>
  <c r="K624"/>
  <c r="K623"/>
  <c r="K622"/>
  <c r="K621"/>
  <c r="K620"/>
  <c r="K619"/>
  <c r="J618"/>
  <c r="I618"/>
  <c r="I617" s="1"/>
  <c r="K616"/>
  <c r="K615"/>
  <c r="K614"/>
  <c r="K613"/>
  <c r="K612"/>
  <c r="K611"/>
  <c r="J610"/>
  <c r="I610"/>
  <c r="K610" s="1"/>
  <c r="K609"/>
  <c r="K608"/>
  <c r="K607"/>
  <c r="K606"/>
  <c r="K605"/>
  <c r="K604"/>
  <c r="K603"/>
  <c r="K602"/>
  <c r="J601"/>
  <c r="I601"/>
  <c r="K601" s="1"/>
  <c r="K600"/>
  <c r="K599"/>
  <c r="K598"/>
  <c r="K597"/>
  <c r="J596"/>
  <c r="I596"/>
  <c r="K596" s="1"/>
  <c r="K595"/>
  <c r="K594"/>
  <c r="K593"/>
  <c r="K592"/>
  <c r="J591"/>
  <c r="I591"/>
  <c r="K591" s="1"/>
  <c r="K590"/>
  <c r="K589"/>
  <c r="K588"/>
  <c r="J587"/>
  <c r="I587"/>
  <c r="K585"/>
  <c r="K584"/>
  <c r="K583"/>
  <c r="J582"/>
  <c r="I582"/>
  <c r="K582" s="1"/>
  <c r="K581"/>
  <c r="K580"/>
  <c r="K579"/>
  <c r="K578"/>
  <c r="K577"/>
  <c r="J576"/>
  <c r="I576"/>
  <c r="K576" s="1"/>
  <c r="K575"/>
  <c r="K574"/>
  <c r="K573"/>
  <c r="K572"/>
  <c r="K571"/>
  <c r="J570"/>
  <c r="I570"/>
  <c r="K570" s="1"/>
  <c r="K569"/>
  <c r="K568"/>
  <c r="K567"/>
  <c r="J566"/>
  <c r="I566"/>
  <c r="K566" s="1"/>
  <c r="K565"/>
  <c r="K564"/>
  <c r="K563"/>
  <c r="K562"/>
  <c r="K561"/>
  <c r="K560"/>
  <c r="K559"/>
  <c r="K558"/>
  <c r="J557"/>
  <c r="I557"/>
  <c r="K556"/>
  <c r="K555"/>
  <c r="K554"/>
  <c r="K553"/>
  <c r="K552"/>
  <c r="K551"/>
  <c r="K550"/>
  <c r="K549"/>
  <c r="J548"/>
  <c r="K548" s="1"/>
  <c r="I548"/>
  <c r="K547"/>
  <c r="K546"/>
  <c r="K545"/>
  <c r="K544"/>
  <c r="J543"/>
  <c r="I543"/>
  <c r="K543" s="1"/>
  <c r="K542"/>
  <c r="K541"/>
  <c r="J540"/>
  <c r="K540" s="1"/>
  <c r="I540"/>
  <c r="K538"/>
  <c r="K537"/>
  <c r="J536"/>
  <c r="I536"/>
  <c r="K536" s="1"/>
  <c r="K535"/>
  <c r="K534"/>
  <c r="J533"/>
  <c r="I533"/>
  <c r="K533" s="1"/>
  <c r="J532"/>
  <c r="K530"/>
  <c r="K529"/>
  <c r="K528"/>
  <c r="K527"/>
  <c r="K526"/>
  <c r="K525"/>
  <c r="K524"/>
  <c r="K523"/>
  <c r="K522"/>
  <c r="K521"/>
  <c r="J520"/>
  <c r="I520"/>
  <c r="K519"/>
  <c r="J518"/>
  <c r="K517"/>
  <c r="K516"/>
  <c r="K515"/>
  <c r="K514"/>
  <c r="K513"/>
  <c r="K512"/>
  <c r="K511"/>
  <c r="K510"/>
  <c r="K509"/>
  <c r="K508"/>
  <c r="K507"/>
  <c r="K506"/>
  <c r="J505"/>
  <c r="S505" s="1"/>
  <c r="I505"/>
  <c r="K504"/>
  <c r="K503"/>
  <c r="K502"/>
  <c r="K501"/>
  <c r="K500"/>
  <c r="K499"/>
  <c r="K498"/>
  <c r="J497"/>
  <c r="S497" s="1"/>
  <c r="I497"/>
  <c r="K491"/>
  <c r="K490"/>
  <c r="J489"/>
  <c r="S489" s="1"/>
  <c r="I489"/>
  <c r="K488"/>
  <c r="K487"/>
  <c r="K486"/>
  <c r="K485"/>
  <c r="K484"/>
  <c r="J483"/>
  <c r="K483" s="1"/>
  <c r="K482"/>
  <c r="K481"/>
  <c r="K480"/>
  <c r="K479"/>
  <c r="K478"/>
  <c r="K477"/>
  <c r="K476"/>
  <c r="I475"/>
  <c r="K475" s="1"/>
  <c r="J474"/>
  <c r="K473"/>
  <c r="K472"/>
  <c r="K471"/>
  <c r="K470"/>
  <c r="J469"/>
  <c r="I469"/>
  <c r="I468" s="1"/>
  <c r="J468"/>
  <c r="J467" s="1"/>
  <c r="J466" s="1"/>
  <c r="K465"/>
  <c r="K464"/>
  <c r="J463"/>
  <c r="I463"/>
  <c r="K463" s="1"/>
  <c r="K462"/>
  <c r="K461"/>
  <c r="K460"/>
  <c r="K459"/>
  <c r="J459"/>
  <c r="I459"/>
  <c r="K458"/>
  <c r="K457"/>
  <c r="I456"/>
  <c r="K456" s="1"/>
  <c r="K455"/>
  <c r="K454"/>
  <c r="I453"/>
  <c r="K453" s="1"/>
  <c r="K452"/>
  <c r="K451"/>
  <c r="K450"/>
  <c r="K449"/>
  <c r="K448"/>
  <c r="I447"/>
  <c r="K447" s="1"/>
  <c r="K446"/>
  <c r="K445"/>
  <c r="K444"/>
  <c r="I443"/>
  <c r="K443" s="1"/>
  <c r="J442"/>
  <c r="J441" s="1"/>
  <c r="K440"/>
  <c r="K439"/>
  <c r="J438"/>
  <c r="I438"/>
  <c r="K438" s="1"/>
  <c r="K437"/>
  <c r="K436"/>
  <c r="K435"/>
  <c r="K434"/>
  <c r="K433"/>
  <c r="K432"/>
  <c r="J431"/>
  <c r="I431"/>
  <c r="K430"/>
  <c r="K429"/>
  <c r="K428"/>
  <c r="J427"/>
  <c r="I427"/>
  <c r="K427" s="1"/>
  <c r="K425"/>
  <c r="K424"/>
  <c r="K423"/>
  <c r="K422"/>
  <c r="K421"/>
  <c r="K420"/>
  <c r="K419"/>
  <c r="K418"/>
  <c r="J417"/>
  <c r="K417" s="1"/>
  <c r="I417"/>
  <c r="K416"/>
  <c r="K415"/>
  <c r="K414"/>
  <c r="K413"/>
  <c r="K412"/>
  <c r="J411"/>
  <c r="I411"/>
  <c r="K411" s="1"/>
  <c r="K410"/>
  <c r="K409"/>
  <c r="K408"/>
  <c r="J407"/>
  <c r="I407"/>
  <c r="K406"/>
  <c r="K405"/>
  <c r="K404"/>
  <c r="K403"/>
  <c r="J402"/>
  <c r="I402"/>
  <c r="K401"/>
  <c r="K400"/>
  <c r="K399"/>
  <c r="K398"/>
  <c r="I397"/>
  <c r="K397" s="1"/>
  <c r="K396"/>
  <c r="K395"/>
  <c r="K394"/>
  <c r="I393"/>
  <c r="K393" s="1"/>
  <c r="I383"/>
  <c r="I382" s="1"/>
  <c r="I361" s="1"/>
  <c r="K382"/>
  <c r="J382"/>
  <c r="K379"/>
  <c r="K377" s="1"/>
  <c r="J379"/>
  <c r="J377" s="1"/>
  <c r="K372"/>
  <c r="K369" s="1"/>
  <c r="J372"/>
  <c r="J369" s="1"/>
  <c r="I369"/>
  <c r="K365"/>
  <c r="K362" s="1"/>
  <c r="J365"/>
  <c r="J362"/>
  <c r="I362"/>
  <c r="K355"/>
  <c r="J355"/>
  <c r="I355"/>
  <c r="K343"/>
  <c r="J343"/>
  <c r="I343"/>
  <c r="K332"/>
  <c r="J332"/>
  <c r="I332"/>
  <c r="I331" s="1"/>
  <c r="K324"/>
  <c r="K322" s="1"/>
  <c r="J324"/>
  <c r="J322" s="1"/>
  <c r="I324"/>
  <c r="I322" s="1"/>
  <c r="I310"/>
  <c r="I309" s="1"/>
  <c r="K309"/>
  <c r="J309"/>
  <c r="K305"/>
  <c r="K302" s="1"/>
  <c r="J305"/>
  <c r="J302" s="1"/>
  <c r="I305"/>
  <c r="I302"/>
  <c r="K297"/>
  <c r="J297"/>
  <c r="I293"/>
  <c r="I290"/>
  <c r="I288" s="1"/>
  <c r="K288"/>
  <c r="J288"/>
  <c r="K284"/>
  <c r="K282" s="1"/>
  <c r="J284"/>
  <c r="J282" s="1"/>
  <c r="J281" s="1"/>
  <c r="I284"/>
  <c r="I282" s="1"/>
  <c r="K273"/>
  <c r="J273"/>
  <c r="J272" s="1"/>
  <c r="I273"/>
  <c r="I272" s="1"/>
  <c r="K272"/>
  <c r="K268"/>
  <c r="J268"/>
  <c r="J258" s="1"/>
  <c r="I268"/>
  <c r="K263"/>
  <c r="J263"/>
  <c r="I263"/>
  <c r="I258" s="1"/>
  <c r="I257" s="1"/>
  <c r="I259"/>
  <c r="K258"/>
  <c r="K257" s="1"/>
  <c r="K253"/>
  <c r="K252" s="1"/>
  <c r="J253"/>
  <c r="J252"/>
  <c r="K249"/>
  <c r="J249"/>
  <c r="I249"/>
  <c r="K241"/>
  <c r="J241"/>
  <c r="I241"/>
  <c r="K238"/>
  <c r="J238"/>
  <c r="I238"/>
  <c r="K229"/>
  <c r="J229"/>
  <c r="I229"/>
  <c r="K219"/>
  <c r="J219"/>
  <c r="I219"/>
  <c r="I211" s="1"/>
  <c r="I210" s="1"/>
  <c r="K212"/>
  <c r="J212"/>
  <c r="J211" s="1"/>
  <c r="J210" s="1"/>
  <c r="I212"/>
  <c r="K211"/>
  <c r="K205"/>
  <c r="J205"/>
  <c r="K199"/>
  <c r="J199"/>
  <c r="K196"/>
  <c r="J196"/>
  <c r="K191"/>
  <c r="J191"/>
  <c r="I191"/>
  <c r="I186"/>
  <c r="K183"/>
  <c r="J183"/>
  <c r="K179"/>
  <c r="K178" s="1"/>
  <c r="J179"/>
  <c r="J178"/>
  <c r="I178"/>
  <c r="K175"/>
  <c r="J175"/>
  <c r="K171"/>
  <c r="K170" s="1"/>
  <c r="J171"/>
  <c r="J170"/>
  <c r="J169" s="1"/>
  <c r="J168" s="1"/>
  <c r="I170"/>
  <c r="I169"/>
  <c r="I168" s="1"/>
  <c r="K163"/>
  <c r="J163"/>
  <c r="I163"/>
  <c r="K160"/>
  <c r="J160"/>
  <c r="I160"/>
  <c r="I159" s="1"/>
  <c r="K155"/>
  <c r="J155"/>
  <c r="I155"/>
  <c r="K152"/>
  <c r="J152"/>
  <c r="I152"/>
  <c r="K143"/>
  <c r="K142" s="1"/>
  <c r="J143"/>
  <c r="I143"/>
  <c r="I142" s="1"/>
  <c r="J142"/>
  <c r="K135"/>
  <c r="J135"/>
  <c r="I135"/>
  <c r="K126"/>
  <c r="J126"/>
  <c r="I126"/>
  <c r="K121"/>
  <c r="J121"/>
  <c r="I121"/>
  <c r="K116"/>
  <c r="J116"/>
  <c r="I116"/>
  <c r="K112"/>
  <c r="K111" s="1"/>
  <c r="J112"/>
  <c r="I112"/>
  <c r="I111" s="1"/>
  <c r="J111"/>
  <c r="K107"/>
  <c r="J107"/>
  <c r="I107"/>
  <c r="K101"/>
  <c r="J101"/>
  <c r="I101"/>
  <c r="K95"/>
  <c r="J95"/>
  <c r="I95"/>
  <c r="K91"/>
  <c r="J91"/>
  <c r="I91"/>
  <c r="K81"/>
  <c r="J81"/>
  <c r="I81"/>
  <c r="K72"/>
  <c r="J72"/>
  <c r="I72"/>
  <c r="K67"/>
  <c r="K63" s="1"/>
  <c r="J67"/>
  <c r="I67"/>
  <c r="K64"/>
  <c r="J64"/>
  <c r="J63" s="1"/>
  <c r="I64"/>
  <c r="I63"/>
  <c r="K60"/>
  <c r="J60"/>
  <c r="J56" s="1"/>
  <c r="I60"/>
  <c r="K57"/>
  <c r="K56" s="1"/>
  <c r="J57"/>
  <c r="I57"/>
  <c r="I56" s="1"/>
  <c r="I55" s="1"/>
  <c r="K44"/>
  <c r="K42" s="1"/>
  <c r="J44"/>
  <c r="J42" s="1"/>
  <c r="I44"/>
  <c r="I42" s="1"/>
  <c r="K29"/>
  <c r="J29"/>
  <c r="J20" s="1"/>
  <c r="J19" s="1"/>
  <c r="I29"/>
  <c r="K21"/>
  <c r="J21"/>
  <c r="I21"/>
  <c r="I20" s="1"/>
  <c r="K20"/>
  <c r="K19" s="1"/>
  <c r="D873"/>
  <c r="S873" s="1"/>
  <c r="C873"/>
  <c r="C866" s="1"/>
  <c r="E870"/>
  <c r="D870"/>
  <c r="S870" s="1"/>
  <c r="C870"/>
  <c r="E867"/>
  <c r="D867"/>
  <c r="D866" s="1"/>
  <c r="C867"/>
  <c r="E394"/>
  <c r="E395"/>
  <c r="E396"/>
  <c r="E398"/>
  <c r="E399"/>
  <c r="E400"/>
  <c r="E401"/>
  <c r="E403"/>
  <c r="E404"/>
  <c r="E405"/>
  <c r="E406"/>
  <c r="E408"/>
  <c r="E409"/>
  <c r="E410"/>
  <c r="E412"/>
  <c r="E413"/>
  <c r="E414"/>
  <c r="E415"/>
  <c r="E416"/>
  <c r="E418"/>
  <c r="E419"/>
  <c r="E420"/>
  <c r="E421"/>
  <c r="E422"/>
  <c r="E423"/>
  <c r="E424"/>
  <c r="E425"/>
  <c r="E428"/>
  <c r="E429"/>
  <c r="E430"/>
  <c r="E432"/>
  <c r="E433"/>
  <c r="E434"/>
  <c r="E435"/>
  <c r="E436"/>
  <c r="E437"/>
  <c r="E439"/>
  <c r="E440"/>
  <c r="E444"/>
  <c r="E445"/>
  <c r="E446"/>
  <c r="E448"/>
  <c r="E449"/>
  <c r="E450"/>
  <c r="E451"/>
  <c r="E452"/>
  <c r="E454"/>
  <c r="E455"/>
  <c r="E457"/>
  <c r="E458"/>
  <c r="E460"/>
  <c r="E461"/>
  <c r="E462"/>
  <c r="E464"/>
  <c r="E465"/>
  <c r="E470"/>
  <c r="E471"/>
  <c r="E472"/>
  <c r="E473"/>
  <c r="E476"/>
  <c r="E477"/>
  <c r="E478"/>
  <c r="E479"/>
  <c r="E480"/>
  <c r="E481"/>
  <c r="E482"/>
  <c r="E484"/>
  <c r="E485"/>
  <c r="E486"/>
  <c r="E487"/>
  <c r="E488"/>
  <c r="E490"/>
  <c r="E491"/>
  <c r="E498"/>
  <c r="E499"/>
  <c r="E500"/>
  <c r="E501"/>
  <c r="E502"/>
  <c r="E503"/>
  <c r="E504"/>
  <c r="E506"/>
  <c r="E507"/>
  <c r="E508"/>
  <c r="E509"/>
  <c r="E510"/>
  <c r="E511"/>
  <c r="E512"/>
  <c r="E513"/>
  <c r="E514"/>
  <c r="E515"/>
  <c r="E516"/>
  <c r="E517"/>
  <c r="E519"/>
  <c r="E521"/>
  <c r="E522"/>
  <c r="E523"/>
  <c r="E524"/>
  <c r="E525"/>
  <c r="E526"/>
  <c r="E527"/>
  <c r="E528"/>
  <c r="E529"/>
  <c r="E530"/>
  <c r="E534"/>
  <c r="E535"/>
  <c r="E537"/>
  <c r="E538"/>
  <c r="E541"/>
  <c r="E542"/>
  <c r="E544"/>
  <c r="E545"/>
  <c r="E546"/>
  <c r="E547"/>
  <c r="E549"/>
  <c r="E550"/>
  <c r="E551"/>
  <c r="E552"/>
  <c r="E553"/>
  <c r="E554"/>
  <c r="E555"/>
  <c r="E556"/>
  <c r="E558"/>
  <c r="E559"/>
  <c r="E560"/>
  <c r="E561"/>
  <c r="E562"/>
  <c r="E563"/>
  <c r="E564"/>
  <c r="E565"/>
  <c r="E567"/>
  <c r="E568"/>
  <c r="E569"/>
  <c r="E571"/>
  <c r="E572"/>
  <c r="E573"/>
  <c r="E574"/>
  <c r="E575"/>
  <c r="E577"/>
  <c r="E578"/>
  <c r="E579"/>
  <c r="E580"/>
  <c r="E581"/>
  <c r="E583"/>
  <c r="E584"/>
  <c r="E585"/>
  <c r="E588"/>
  <c r="E589"/>
  <c r="E590"/>
  <c r="E592"/>
  <c r="E593"/>
  <c r="E594"/>
  <c r="E595"/>
  <c r="E597"/>
  <c r="E598"/>
  <c r="E599"/>
  <c r="E600"/>
  <c r="E602"/>
  <c r="E603"/>
  <c r="E604"/>
  <c r="E605"/>
  <c r="E606"/>
  <c r="E607"/>
  <c r="E608"/>
  <c r="E609"/>
  <c r="E611"/>
  <c r="E612"/>
  <c r="E613"/>
  <c r="E614"/>
  <c r="E615"/>
  <c r="E616"/>
  <c r="E619"/>
  <c r="E620"/>
  <c r="E621"/>
  <c r="E622"/>
  <c r="E623"/>
  <c r="E624"/>
  <c r="E625"/>
  <c r="E628"/>
  <c r="E629"/>
  <c r="E631"/>
  <c r="E632"/>
  <c r="E633"/>
  <c r="E636"/>
  <c r="E637"/>
  <c r="E639"/>
  <c r="E640"/>
  <c r="E641"/>
  <c r="E642"/>
  <c r="E647"/>
  <c r="E648"/>
  <c r="E649"/>
  <c r="E651"/>
  <c r="E652"/>
  <c r="E655"/>
  <c r="E656"/>
  <c r="E657"/>
  <c r="E659"/>
  <c r="E660"/>
  <c r="E662"/>
  <c r="E663"/>
  <c r="E664"/>
  <c r="E665"/>
  <c r="E667"/>
  <c r="E668"/>
  <c r="E669"/>
  <c r="E670"/>
  <c r="E672"/>
  <c r="E673"/>
  <c r="E675"/>
  <c r="E676"/>
  <c r="E677"/>
  <c r="E678"/>
  <c r="E679"/>
  <c r="E681"/>
  <c r="E682"/>
  <c r="E683"/>
  <c r="E684"/>
  <c r="E688"/>
  <c r="E689"/>
  <c r="E690"/>
  <c r="E691"/>
  <c r="E692"/>
  <c r="E693"/>
  <c r="E695"/>
  <c r="E696"/>
  <c r="E697"/>
  <c r="E698"/>
  <c r="E699"/>
  <c r="E700"/>
  <c r="E701"/>
  <c r="E702"/>
  <c r="E703"/>
  <c r="E705"/>
  <c r="E706"/>
  <c r="E707"/>
  <c r="E708"/>
  <c r="E709"/>
  <c r="E710"/>
  <c r="E711"/>
  <c r="E712"/>
  <c r="E714"/>
  <c r="E715"/>
  <c r="E717"/>
  <c r="E718"/>
  <c r="E719"/>
  <c r="E720"/>
  <c r="E721"/>
  <c r="E722"/>
  <c r="E723"/>
  <c r="E725"/>
  <c r="E726"/>
  <c r="E729"/>
  <c r="E730"/>
  <c r="E731"/>
  <c r="E735"/>
  <c r="E736"/>
  <c r="E737"/>
  <c r="E739"/>
  <c r="E740"/>
  <c r="E741"/>
  <c r="E742"/>
  <c r="E744"/>
  <c r="E745"/>
  <c r="E746"/>
  <c r="E749"/>
  <c r="E750"/>
  <c r="E751"/>
  <c r="E752"/>
  <c r="E753"/>
  <c r="E754"/>
  <c r="E755"/>
  <c r="E758"/>
  <c r="E760"/>
  <c r="E761"/>
  <c r="E762"/>
  <c r="E764"/>
  <c r="E766"/>
  <c r="E767"/>
  <c r="E769"/>
  <c r="E770"/>
  <c r="E771"/>
  <c r="E773"/>
  <c r="E774"/>
  <c r="E775"/>
  <c r="E776"/>
  <c r="E778"/>
  <c r="E779"/>
  <c r="E781"/>
  <c r="E782"/>
  <c r="E783"/>
  <c r="E786"/>
  <c r="E787"/>
  <c r="E788"/>
  <c r="E789"/>
  <c r="E790"/>
  <c r="E791"/>
  <c r="E792"/>
  <c r="E793"/>
  <c r="E794"/>
  <c r="E798"/>
  <c r="E800"/>
  <c r="E801"/>
  <c r="E802"/>
  <c r="E803"/>
  <c r="E804"/>
  <c r="E805"/>
  <c r="E808"/>
  <c r="E809"/>
  <c r="E810"/>
  <c r="E811"/>
  <c r="E812"/>
  <c r="E813"/>
  <c r="E814"/>
  <c r="E815"/>
  <c r="E816"/>
  <c r="E817"/>
  <c r="E819"/>
  <c r="E820"/>
  <c r="E821"/>
  <c r="E822"/>
  <c r="E823"/>
  <c r="E824"/>
  <c r="E825"/>
  <c r="E826"/>
  <c r="E827"/>
  <c r="E828"/>
  <c r="D489"/>
  <c r="C489"/>
  <c r="D483"/>
  <c r="E483" s="1"/>
  <c r="C475"/>
  <c r="C474" s="1"/>
  <c r="E474" s="1"/>
  <c r="D474"/>
  <c r="D469"/>
  <c r="D468" s="1"/>
  <c r="D467" s="1"/>
  <c r="D466" s="1"/>
  <c r="C469"/>
  <c r="C468" s="1"/>
  <c r="C467" s="1"/>
  <c r="D463"/>
  <c r="C463"/>
  <c r="D459"/>
  <c r="C459"/>
  <c r="C456"/>
  <c r="E456" s="1"/>
  <c r="C453"/>
  <c r="E453" s="1"/>
  <c r="C447"/>
  <c r="E447" s="1"/>
  <c r="C443"/>
  <c r="E443" s="1"/>
  <c r="D442"/>
  <c r="D441" s="1"/>
  <c r="D438"/>
  <c r="C438"/>
  <c r="D431"/>
  <c r="C431"/>
  <c r="E431" s="1"/>
  <c r="D427"/>
  <c r="C427"/>
  <c r="D417"/>
  <c r="C417"/>
  <c r="D411"/>
  <c r="C411"/>
  <c r="D407"/>
  <c r="C407"/>
  <c r="D402"/>
  <c r="C402"/>
  <c r="C397"/>
  <c r="E397" s="1"/>
  <c r="C393"/>
  <c r="E393" s="1"/>
  <c r="C21"/>
  <c r="D21"/>
  <c r="E21"/>
  <c r="C29"/>
  <c r="D29"/>
  <c r="E29"/>
  <c r="C44"/>
  <c r="C42" s="1"/>
  <c r="D44"/>
  <c r="D42" s="1"/>
  <c r="E44"/>
  <c r="E42" s="1"/>
  <c r="C57"/>
  <c r="D57"/>
  <c r="E57"/>
  <c r="C60"/>
  <c r="D60"/>
  <c r="E60"/>
  <c r="C64"/>
  <c r="D64"/>
  <c r="E64"/>
  <c r="C67"/>
  <c r="D67"/>
  <c r="E67"/>
  <c r="C72"/>
  <c r="D72"/>
  <c r="E72"/>
  <c r="C81"/>
  <c r="D81"/>
  <c r="E81"/>
  <c r="C91"/>
  <c r="D91"/>
  <c r="E91"/>
  <c r="C95"/>
  <c r="D95"/>
  <c r="E95"/>
  <c r="C101"/>
  <c r="D101"/>
  <c r="E101"/>
  <c r="C107"/>
  <c r="D107"/>
  <c r="E107"/>
  <c r="C112"/>
  <c r="D112"/>
  <c r="E112"/>
  <c r="C116"/>
  <c r="D116"/>
  <c r="E116"/>
  <c r="C121"/>
  <c r="D121"/>
  <c r="E121"/>
  <c r="C126"/>
  <c r="D126"/>
  <c r="E126"/>
  <c r="C135"/>
  <c r="D135"/>
  <c r="E135"/>
  <c r="C143"/>
  <c r="C142" s="1"/>
  <c r="D143"/>
  <c r="D142" s="1"/>
  <c r="E143"/>
  <c r="E142" s="1"/>
  <c r="C152"/>
  <c r="D152"/>
  <c r="E152"/>
  <c r="C155"/>
  <c r="D155"/>
  <c r="E155"/>
  <c r="C160"/>
  <c r="D160"/>
  <c r="E160"/>
  <c r="C163"/>
  <c r="D163"/>
  <c r="E163"/>
  <c r="C170"/>
  <c r="D171"/>
  <c r="E171"/>
  <c r="D175"/>
  <c r="E175"/>
  <c r="D179"/>
  <c r="E179"/>
  <c r="D183"/>
  <c r="E183"/>
  <c r="C186"/>
  <c r="C191"/>
  <c r="D191"/>
  <c r="E191"/>
  <c r="D196"/>
  <c r="E196"/>
  <c r="D199"/>
  <c r="E199"/>
  <c r="D205"/>
  <c r="E205"/>
  <c r="C212"/>
  <c r="D212"/>
  <c r="E212"/>
  <c r="C219"/>
  <c r="D219"/>
  <c r="E219"/>
  <c r="C229"/>
  <c r="D229"/>
  <c r="E229"/>
  <c r="C238"/>
  <c r="D238"/>
  <c r="E238"/>
  <c r="C241"/>
  <c r="D241"/>
  <c r="E241"/>
  <c r="C249"/>
  <c r="D249"/>
  <c r="E249"/>
  <c r="D253"/>
  <c r="D252" s="1"/>
  <c r="E253"/>
  <c r="E252" s="1"/>
  <c r="C259"/>
  <c r="C263"/>
  <c r="D263"/>
  <c r="E263"/>
  <c r="C268"/>
  <c r="D268"/>
  <c r="E268"/>
  <c r="C273"/>
  <c r="C272" s="1"/>
  <c r="D273"/>
  <c r="D272" s="1"/>
  <c r="E273"/>
  <c r="E272" s="1"/>
  <c r="C284"/>
  <c r="C282" s="1"/>
  <c r="D284"/>
  <c r="D282" s="1"/>
  <c r="E284"/>
  <c r="E282" s="1"/>
  <c r="C290"/>
  <c r="C293"/>
  <c r="D297"/>
  <c r="D288" s="1"/>
  <c r="E297"/>
  <c r="E288" s="1"/>
  <c r="C305"/>
  <c r="C302" s="1"/>
  <c r="D305"/>
  <c r="D302" s="1"/>
  <c r="E305"/>
  <c r="E302" s="1"/>
  <c r="D309"/>
  <c r="E309"/>
  <c r="C310"/>
  <c r="C309" s="1"/>
  <c r="C324"/>
  <c r="C322" s="1"/>
  <c r="D324"/>
  <c r="D322" s="1"/>
  <c r="E324"/>
  <c r="E322" s="1"/>
  <c r="C332"/>
  <c r="D332"/>
  <c r="E332"/>
  <c r="C343"/>
  <c r="D343"/>
  <c r="E343"/>
  <c r="C355"/>
  <c r="D355"/>
  <c r="E355"/>
  <c r="C362"/>
  <c r="D365"/>
  <c r="D362" s="1"/>
  <c r="E365"/>
  <c r="E362" s="1"/>
  <c r="C369"/>
  <c r="D372"/>
  <c r="D369" s="1"/>
  <c r="E372"/>
  <c r="E369" s="1"/>
  <c r="D379"/>
  <c r="D377" s="1"/>
  <c r="E379"/>
  <c r="E377" s="1"/>
  <c r="D382"/>
  <c r="E382"/>
  <c r="C383"/>
  <c r="C382" s="1"/>
  <c r="C497"/>
  <c r="D497"/>
  <c r="C505"/>
  <c r="D505"/>
  <c r="C520"/>
  <c r="D520"/>
  <c r="D518" s="1"/>
  <c r="C533"/>
  <c r="D533"/>
  <c r="C536"/>
  <c r="D536"/>
  <c r="C540"/>
  <c r="D540"/>
  <c r="C543"/>
  <c r="D543"/>
  <c r="C548"/>
  <c r="D548"/>
  <c r="C557"/>
  <c r="D557"/>
  <c r="C566"/>
  <c r="D566"/>
  <c r="C570"/>
  <c r="D570"/>
  <c r="S570" s="1"/>
  <c r="C576"/>
  <c r="E576" s="1"/>
  <c r="D576"/>
  <c r="S576" s="1"/>
  <c r="C582"/>
  <c r="E582" s="1"/>
  <c r="D582"/>
  <c r="C587"/>
  <c r="D587"/>
  <c r="C591"/>
  <c r="D591"/>
  <c r="C596"/>
  <c r="E596" s="1"/>
  <c r="D596"/>
  <c r="C601"/>
  <c r="E601" s="1"/>
  <c r="D601"/>
  <c r="C610"/>
  <c r="E610" s="1"/>
  <c r="D610"/>
  <c r="C618"/>
  <c r="C617" s="1"/>
  <c r="E617" s="1"/>
  <c r="D618"/>
  <c r="D617" s="1"/>
  <c r="C627"/>
  <c r="E627" s="1"/>
  <c r="D627"/>
  <c r="C630"/>
  <c r="E630" s="1"/>
  <c r="D630"/>
  <c r="C635"/>
  <c r="E635" s="1"/>
  <c r="D635"/>
  <c r="C638"/>
  <c r="D638"/>
  <c r="C645"/>
  <c r="D646"/>
  <c r="E646" s="1"/>
  <c r="D650"/>
  <c r="E650" s="1"/>
  <c r="D654"/>
  <c r="E654" s="1"/>
  <c r="D658"/>
  <c r="E658" s="1"/>
  <c r="C661"/>
  <c r="E661" s="1"/>
  <c r="C666"/>
  <c r="E666" s="1"/>
  <c r="D666"/>
  <c r="D671"/>
  <c r="E671" s="1"/>
  <c r="D674"/>
  <c r="E674" s="1"/>
  <c r="D680"/>
  <c r="E680" s="1"/>
  <c r="C687"/>
  <c r="D687"/>
  <c r="C694"/>
  <c r="D694"/>
  <c r="C704"/>
  <c r="D704"/>
  <c r="C713"/>
  <c r="D713"/>
  <c r="C716"/>
  <c r="D716"/>
  <c r="C724"/>
  <c r="D724"/>
  <c r="D728"/>
  <c r="D727" s="1"/>
  <c r="E727" s="1"/>
  <c r="C734"/>
  <c r="E734" s="1"/>
  <c r="C738"/>
  <c r="D738"/>
  <c r="C743"/>
  <c r="D743"/>
  <c r="C748"/>
  <c r="D748"/>
  <c r="D747" s="1"/>
  <c r="C759"/>
  <c r="C757" s="1"/>
  <c r="D759"/>
  <c r="D757" s="1"/>
  <c r="C765"/>
  <c r="C768"/>
  <c r="E768" s="1"/>
  <c r="D763"/>
  <c r="S763" s="1"/>
  <c r="C780"/>
  <c r="C785"/>
  <c r="C784" s="1"/>
  <c r="C799"/>
  <c r="C797" s="1"/>
  <c r="E797" s="1"/>
  <c r="C807"/>
  <c r="E807" s="1"/>
  <c r="D807"/>
  <c r="C818"/>
  <c r="D818"/>
  <c r="S818" s="1"/>
  <c r="C830"/>
  <c r="D830"/>
  <c r="E830"/>
  <c r="C837"/>
  <c r="D840"/>
  <c r="D837" s="1"/>
  <c r="E840"/>
  <c r="E837" s="1"/>
  <c r="C844"/>
  <c r="D847"/>
  <c r="D844" s="1"/>
  <c r="E847"/>
  <c r="E844" s="1"/>
  <c r="D854"/>
  <c r="D852" s="1"/>
  <c r="E854"/>
  <c r="E852" s="1"/>
  <c r="D857"/>
  <c r="E857"/>
  <c r="C858"/>
  <c r="C857" s="1"/>
  <c r="Q818" l="1"/>
  <c r="H818"/>
  <c r="F806"/>
  <c r="K818"/>
  <c r="Q797"/>
  <c r="S797"/>
  <c r="H797"/>
  <c r="D806"/>
  <c r="Q618"/>
  <c r="Q591"/>
  <c r="P586"/>
  <c r="Q548"/>
  <c r="Q520"/>
  <c r="P495"/>
  <c r="Q497"/>
  <c r="Q505"/>
  <c r="Q489"/>
  <c r="K518"/>
  <c r="S518"/>
  <c r="J586"/>
  <c r="S586" s="1"/>
  <c r="S587"/>
  <c r="J496"/>
  <c r="S496" s="1"/>
  <c r="E570"/>
  <c r="H576"/>
  <c r="S566"/>
  <c r="Q566"/>
  <c r="S557"/>
  <c r="Q557"/>
  <c r="N601"/>
  <c r="K587"/>
  <c r="L539"/>
  <c r="H543"/>
  <c r="K520"/>
  <c r="K505"/>
  <c r="E587"/>
  <c r="E566"/>
  <c r="E505"/>
  <c r="H489"/>
  <c r="G586"/>
  <c r="G531" s="1"/>
  <c r="G494" s="1"/>
  <c r="H591"/>
  <c r="N566"/>
  <c r="K557"/>
  <c r="N557"/>
  <c r="K497"/>
  <c r="N497"/>
  <c r="N489"/>
  <c r="O866"/>
  <c r="E427"/>
  <c r="Q427"/>
  <c r="H402"/>
  <c r="G426"/>
  <c r="H426" s="1"/>
  <c r="J392"/>
  <c r="Q402"/>
  <c r="N411"/>
  <c r="P426"/>
  <c r="P391" s="1"/>
  <c r="P390" s="1"/>
  <c r="K407"/>
  <c r="K431"/>
  <c r="N417"/>
  <c r="N468"/>
  <c r="L467"/>
  <c r="I321"/>
  <c r="I320" s="1"/>
  <c r="E738"/>
  <c r="C288"/>
  <c r="I19"/>
  <c r="I18" s="1"/>
  <c r="K169"/>
  <c r="K168" s="1"/>
  <c r="K210"/>
  <c r="K281"/>
  <c r="J361"/>
  <c r="J539"/>
  <c r="K866"/>
  <c r="M20"/>
  <c r="M19" s="1"/>
  <c r="N20"/>
  <c r="N19" s="1"/>
  <c r="M55"/>
  <c r="N321"/>
  <c r="N520"/>
  <c r="L532"/>
  <c r="N532" s="1"/>
  <c r="N587"/>
  <c r="O55"/>
  <c r="Q257"/>
  <c r="Q281"/>
  <c r="O321"/>
  <c r="O320" s="1"/>
  <c r="H111"/>
  <c r="F159"/>
  <c r="F151" s="1"/>
  <c r="H170"/>
  <c r="H169" s="1"/>
  <c r="G258"/>
  <c r="G257" s="1"/>
  <c r="H411"/>
  <c r="H427"/>
  <c r="H431"/>
  <c r="H438"/>
  <c r="H497"/>
  <c r="H566"/>
  <c r="G686"/>
  <c r="G763"/>
  <c r="G756" s="1"/>
  <c r="H780"/>
  <c r="G806"/>
  <c r="C466"/>
  <c r="E466" s="1"/>
  <c r="I151"/>
  <c r="J159"/>
  <c r="J151" s="1"/>
  <c r="K159"/>
  <c r="J321"/>
  <c r="J331"/>
  <c r="K331"/>
  <c r="K402"/>
  <c r="J426"/>
  <c r="J391" s="1"/>
  <c r="J390" s="1"/>
  <c r="S390" s="1"/>
  <c r="K799"/>
  <c r="N169"/>
  <c r="N168" s="1"/>
  <c r="N210"/>
  <c r="N407"/>
  <c r="L426"/>
  <c r="N474"/>
  <c r="M539"/>
  <c r="L733"/>
  <c r="L732" s="1"/>
  <c r="M806"/>
  <c r="M796" s="1"/>
  <c r="O151"/>
  <c r="P151"/>
  <c r="Q159"/>
  <c r="Q151" s="1"/>
  <c r="O763"/>
  <c r="Q763" s="1"/>
  <c r="G169"/>
  <c r="G168" s="1"/>
  <c r="H320"/>
  <c r="H361"/>
  <c r="H763"/>
  <c r="G836"/>
  <c r="E757"/>
  <c r="E475"/>
  <c r="K489"/>
  <c r="N63"/>
  <c r="L151"/>
  <c r="N257"/>
  <c r="M281"/>
  <c r="N281"/>
  <c r="L320"/>
  <c r="N469"/>
  <c r="M495"/>
  <c r="L797"/>
  <c r="O18"/>
  <c r="P258"/>
  <c r="P257" s="1"/>
  <c r="O281"/>
  <c r="Q361"/>
  <c r="O361"/>
  <c r="Q469"/>
  <c r="P539"/>
  <c r="P531" s="1"/>
  <c r="G63"/>
  <c r="F111"/>
  <c r="F55" s="1"/>
  <c r="F169"/>
  <c r="F168" s="1"/>
  <c r="H257"/>
  <c r="F321"/>
  <c r="G361"/>
  <c r="H459"/>
  <c r="F539"/>
  <c r="H539" s="1"/>
  <c r="H557"/>
  <c r="F586"/>
  <c r="H586" s="1"/>
  <c r="H617"/>
  <c r="F733"/>
  <c r="H733" s="1"/>
  <c r="F866"/>
  <c r="K469"/>
  <c r="J806"/>
  <c r="J836"/>
  <c r="J866"/>
  <c r="N151"/>
  <c r="M178"/>
  <c r="M169" s="1"/>
  <c r="L178"/>
  <c r="L169" s="1"/>
  <c r="L168" s="1"/>
  <c r="M391"/>
  <c r="M390" s="1"/>
  <c r="L442"/>
  <c r="Q320"/>
  <c r="G151"/>
  <c r="G211"/>
  <c r="G210" s="1"/>
  <c r="H211"/>
  <c r="H210" s="1"/>
  <c r="F288"/>
  <c r="G321"/>
  <c r="G320" s="1"/>
  <c r="G331"/>
  <c r="F361"/>
  <c r="H505"/>
  <c r="H533"/>
  <c r="H596"/>
  <c r="G727"/>
  <c r="H727" s="1"/>
  <c r="H743"/>
  <c r="G866"/>
  <c r="H866"/>
  <c r="E873"/>
  <c r="E866" s="1"/>
  <c r="O617"/>
  <c r="Q617" s="1"/>
  <c r="H618"/>
  <c r="K618"/>
  <c r="Q713"/>
  <c r="N713"/>
  <c r="G653"/>
  <c r="G644" s="1"/>
  <c r="H666"/>
  <c r="K627"/>
  <c r="Q627"/>
  <c r="E638"/>
  <c r="N687"/>
  <c r="H638"/>
  <c r="F653"/>
  <c r="H704"/>
  <c r="H724"/>
  <c r="H686"/>
  <c r="J626"/>
  <c r="K704"/>
  <c r="H627"/>
  <c r="H630"/>
  <c r="F644"/>
  <c r="F685"/>
  <c r="H713"/>
  <c r="H716"/>
  <c r="N716"/>
  <c r="H687"/>
  <c r="H694"/>
  <c r="Q836"/>
  <c r="I866"/>
  <c r="K759"/>
  <c r="G626"/>
  <c r="H635"/>
  <c r="N630"/>
  <c r="H836"/>
  <c r="F18"/>
  <c r="H55"/>
  <c r="H18" s="1"/>
  <c r="G281"/>
  <c r="F467"/>
  <c r="H468"/>
  <c r="G55"/>
  <c r="G18" s="1"/>
  <c r="F281"/>
  <c r="F474"/>
  <c r="H474" s="1"/>
  <c r="F532"/>
  <c r="F634"/>
  <c r="F732"/>
  <c r="H732" s="1"/>
  <c r="H747"/>
  <c r="F784"/>
  <c r="G392"/>
  <c r="G391" s="1"/>
  <c r="G390" s="1"/>
  <c r="H469"/>
  <c r="H587"/>
  <c r="H645"/>
  <c r="F392"/>
  <c r="F442"/>
  <c r="Q866"/>
  <c r="L866"/>
  <c r="M866"/>
  <c r="S866" s="1"/>
  <c r="P866"/>
  <c r="S867"/>
  <c r="I795"/>
  <c r="Q780"/>
  <c r="K780"/>
  <c r="M763"/>
  <c r="J763"/>
  <c r="K763" s="1"/>
  <c r="N763"/>
  <c r="E724"/>
  <c r="N694"/>
  <c r="P645"/>
  <c r="Q645" s="1"/>
  <c r="J653"/>
  <c r="J644" s="1"/>
  <c r="J643" s="1"/>
  <c r="E716"/>
  <c r="N666"/>
  <c r="K687"/>
  <c r="K694"/>
  <c r="Q666"/>
  <c r="E747"/>
  <c r="E743"/>
  <c r="P733"/>
  <c r="P732" s="1"/>
  <c r="N743"/>
  <c r="I733"/>
  <c r="N733"/>
  <c r="N686"/>
  <c r="K645"/>
  <c r="E713"/>
  <c r="E694"/>
  <c r="J617"/>
  <c r="K617" s="1"/>
  <c r="K646"/>
  <c r="K724"/>
  <c r="J733"/>
  <c r="J732" s="1"/>
  <c r="K777"/>
  <c r="Q635"/>
  <c r="Q654"/>
  <c r="Q724"/>
  <c r="M626"/>
  <c r="O733"/>
  <c r="Q743"/>
  <c r="Q757"/>
  <c r="Q777"/>
  <c r="E704"/>
  <c r="E687"/>
  <c r="K630"/>
  <c r="K666"/>
  <c r="K716"/>
  <c r="N635"/>
  <c r="N638"/>
  <c r="N728"/>
  <c r="N738"/>
  <c r="N748"/>
  <c r="N759"/>
  <c r="N780"/>
  <c r="L784"/>
  <c r="N784" s="1"/>
  <c r="Q630"/>
  <c r="Q716"/>
  <c r="Q759"/>
  <c r="E780"/>
  <c r="I686"/>
  <c r="K738"/>
  <c r="K748"/>
  <c r="N617"/>
  <c r="N634"/>
  <c r="N747"/>
  <c r="Q638"/>
  <c r="Q687"/>
  <c r="E489"/>
  <c r="N836"/>
  <c r="O836"/>
  <c r="O795" s="1"/>
  <c r="M836"/>
  <c r="P836"/>
  <c r="L836"/>
  <c r="L795" s="1"/>
  <c r="O685"/>
  <c r="Q685" s="1"/>
  <c r="Q686"/>
  <c r="Q18"/>
  <c r="P55"/>
  <c r="P18" s="1"/>
  <c r="P17" s="1"/>
  <c r="Q733"/>
  <c r="O467"/>
  <c r="Q468"/>
  <c r="P361"/>
  <c r="P320" s="1"/>
  <c r="O426"/>
  <c r="Q426" s="1"/>
  <c r="O474"/>
  <c r="Q474" s="1"/>
  <c r="O532"/>
  <c r="O634"/>
  <c r="Q728"/>
  <c r="O747"/>
  <c r="Q747" s="1"/>
  <c r="O784"/>
  <c r="O392"/>
  <c r="O442"/>
  <c r="O586"/>
  <c r="Q586" s="1"/>
  <c r="P756"/>
  <c r="P806"/>
  <c r="Q806" s="1"/>
  <c r="O539"/>
  <c r="Q539" s="1"/>
  <c r="O653"/>
  <c r="N55"/>
  <c r="N18" s="1"/>
  <c r="N17" s="1"/>
  <c r="L55"/>
  <c r="L18" s="1"/>
  <c r="M210"/>
  <c r="M168" s="1"/>
  <c r="L281"/>
  <c r="N361"/>
  <c r="N426"/>
  <c r="M795"/>
  <c r="N796"/>
  <c r="N727"/>
  <c r="M685"/>
  <c r="N685" s="1"/>
  <c r="N495"/>
  <c r="N320"/>
  <c r="M732"/>
  <c r="M756"/>
  <c r="N777"/>
  <c r="L392"/>
  <c r="N496"/>
  <c r="N540"/>
  <c r="L586"/>
  <c r="N586" s="1"/>
  <c r="N618"/>
  <c r="L626"/>
  <c r="N626" s="1"/>
  <c r="M645"/>
  <c r="M653"/>
  <c r="N757"/>
  <c r="N797"/>
  <c r="N807"/>
  <c r="L653"/>
  <c r="I467"/>
  <c r="K468"/>
  <c r="J796"/>
  <c r="K806"/>
  <c r="J55"/>
  <c r="J18" s="1"/>
  <c r="J320"/>
  <c r="K55"/>
  <c r="K18" s="1"/>
  <c r="J257"/>
  <c r="I281"/>
  <c r="I17" s="1"/>
  <c r="I16" s="1"/>
  <c r="K361"/>
  <c r="K733"/>
  <c r="K151"/>
  <c r="K321"/>
  <c r="I426"/>
  <c r="K426" s="1"/>
  <c r="I474"/>
  <c r="K474" s="1"/>
  <c r="I532"/>
  <c r="I634"/>
  <c r="K728"/>
  <c r="I747"/>
  <c r="K747" s="1"/>
  <c r="I784"/>
  <c r="I392"/>
  <c r="I442"/>
  <c r="I586"/>
  <c r="K586" s="1"/>
  <c r="I539"/>
  <c r="K539" s="1"/>
  <c r="I653"/>
  <c r="E497"/>
  <c r="E591"/>
  <c r="E548"/>
  <c r="E543"/>
  <c r="E540"/>
  <c r="E536"/>
  <c r="E518"/>
  <c r="E784"/>
  <c r="C777"/>
  <c r="E777" s="1"/>
  <c r="D496"/>
  <c r="E496" s="1"/>
  <c r="E361"/>
  <c r="C178"/>
  <c r="E402"/>
  <c r="E407"/>
  <c r="E411"/>
  <c r="E459"/>
  <c r="E463"/>
  <c r="E557"/>
  <c r="E818"/>
  <c r="E438"/>
  <c r="E417"/>
  <c r="D634"/>
  <c r="E763"/>
  <c r="C532"/>
  <c r="E56"/>
  <c r="D20"/>
  <c r="E772"/>
  <c r="E748"/>
  <c r="E728"/>
  <c r="E533"/>
  <c r="E468"/>
  <c r="C426"/>
  <c r="E799"/>
  <c r="E785"/>
  <c r="E765"/>
  <c r="E469"/>
  <c r="C56"/>
  <c r="C20"/>
  <c r="C19" s="1"/>
  <c r="E618"/>
  <c r="E759"/>
  <c r="E520"/>
  <c r="E467"/>
  <c r="D836"/>
  <c r="C733"/>
  <c r="D586"/>
  <c r="D532"/>
  <c r="D159"/>
  <c r="D151" s="1"/>
  <c r="D733"/>
  <c r="C653"/>
  <c r="D361"/>
  <c r="E331"/>
  <c r="E321" s="1"/>
  <c r="C331"/>
  <c r="C321" s="1"/>
  <c r="C159"/>
  <c r="D56"/>
  <c r="C392"/>
  <c r="D626"/>
  <c r="D258"/>
  <c r="D257" s="1"/>
  <c r="E111"/>
  <c r="D392"/>
  <c r="D331"/>
  <c r="E258"/>
  <c r="C258"/>
  <c r="C257" s="1"/>
  <c r="C169"/>
  <c r="D426"/>
  <c r="C442"/>
  <c r="D686"/>
  <c r="E836"/>
  <c r="D539"/>
  <c r="E211"/>
  <c r="E210" s="1"/>
  <c r="C211"/>
  <c r="C210" s="1"/>
  <c r="C806"/>
  <c r="E806" s="1"/>
  <c r="D645"/>
  <c r="C586"/>
  <c r="C539"/>
  <c r="E159"/>
  <c r="E151" s="1"/>
  <c r="C111"/>
  <c r="D653"/>
  <c r="C634"/>
  <c r="E634" s="1"/>
  <c r="C361"/>
  <c r="D321"/>
  <c r="D320" s="1"/>
  <c r="D178"/>
  <c r="D170"/>
  <c r="C151"/>
  <c r="D111"/>
  <c r="D63"/>
  <c r="D55" s="1"/>
  <c r="D19"/>
  <c r="E20"/>
  <c r="E19" s="1"/>
  <c r="E257"/>
  <c r="E178"/>
  <c r="E169" s="1"/>
  <c r="E170"/>
  <c r="C63"/>
  <c r="E63"/>
  <c r="C686"/>
  <c r="C836"/>
  <c r="D281"/>
  <c r="D211"/>
  <c r="D210" s="1"/>
  <c r="C756"/>
  <c r="E281"/>
  <c r="E55"/>
  <c r="E18" s="1"/>
  <c r="D756"/>
  <c r="S756" s="1"/>
  <c r="C281"/>
  <c r="P494" l="1"/>
  <c r="H806"/>
  <c r="G796"/>
  <c r="D796"/>
  <c r="S806"/>
  <c r="J495"/>
  <c r="S495" s="1"/>
  <c r="N539"/>
  <c r="S539"/>
  <c r="M531"/>
  <c r="M494" s="1"/>
  <c r="D495"/>
  <c r="N467"/>
  <c r="L466"/>
  <c r="N466" s="1"/>
  <c r="H644"/>
  <c r="H653"/>
  <c r="G685"/>
  <c r="H168"/>
  <c r="M18"/>
  <c r="N442"/>
  <c r="L441"/>
  <c r="N441" s="1"/>
  <c r="J17"/>
  <c r="J16" s="1"/>
  <c r="N732"/>
  <c r="N16"/>
  <c r="G17"/>
  <c r="G16" s="1"/>
  <c r="H685"/>
  <c r="G643"/>
  <c r="G493" s="1"/>
  <c r="L17"/>
  <c r="L16" s="1"/>
  <c r="J756"/>
  <c r="M17"/>
  <c r="M16" s="1"/>
  <c r="Q17"/>
  <c r="Q16" s="1"/>
  <c r="N795"/>
  <c r="J531"/>
  <c r="H17"/>
  <c r="H16" s="1"/>
  <c r="N806"/>
  <c r="F320"/>
  <c r="O17"/>
  <c r="O16" s="1"/>
  <c r="F643"/>
  <c r="H643" s="1"/>
  <c r="P644"/>
  <c r="P643" s="1"/>
  <c r="P493" s="1"/>
  <c r="F495"/>
  <c r="H496"/>
  <c r="H467"/>
  <c r="F466"/>
  <c r="H466" s="1"/>
  <c r="F17"/>
  <c r="F16" s="1"/>
  <c r="F756"/>
  <c r="H756" s="1"/>
  <c r="H784"/>
  <c r="H531"/>
  <c r="H532"/>
  <c r="H392"/>
  <c r="H634"/>
  <c r="H626"/>
  <c r="F441"/>
  <c r="H441" s="1"/>
  <c r="H442"/>
  <c r="P796"/>
  <c r="Q796" s="1"/>
  <c r="L756"/>
  <c r="N756" s="1"/>
  <c r="O732"/>
  <c r="Q732" s="1"/>
  <c r="K686"/>
  <c r="I685"/>
  <c r="K685" s="1"/>
  <c r="I732"/>
  <c r="K732" s="1"/>
  <c r="E645"/>
  <c r="D685"/>
  <c r="D732"/>
  <c r="P795"/>
  <c r="Q795" s="1"/>
  <c r="Q392"/>
  <c r="Q467"/>
  <c r="O466"/>
  <c r="Q466" s="1"/>
  <c r="O441"/>
  <c r="Q441" s="1"/>
  <c r="Q442"/>
  <c r="O495"/>
  <c r="Q496"/>
  <c r="Q531"/>
  <c r="Q532"/>
  <c r="O644"/>
  <c r="Q653"/>
  <c r="O756"/>
  <c r="Q756" s="1"/>
  <c r="Q784"/>
  <c r="Q634"/>
  <c r="O626"/>
  <c r="Q626" s="1"/>
  <c r="P16"/>
  <c r="N645"/>
  <c r="M644"/>
  <c r="M643" s="1"/>
  <c r="L644"/>
  <c r="N653"/>
  <c r="N392"/>
  <c r="E586"/>
  <c r="I441"/>
  <c r="K441" s="1"/>
  <c r="K442"/>
  <c r="I495"/>
  <c r="K496"/>
  <c r="K531"/>
  <c r="K532"/>
  <c r="K796"/>
  <c r="J795"/>
  <c r="K795" s="1"/>
  <c r="I756"/>
  <c r="K756" s="1"/>
  <c r="K784"/>
  <c r="K634"/>
  <c r="I626"/>
  <c r="K626" s="1"/>
  <c r="I644"/>
  <c r="K653"/>
  <c r="K392"/>
  <c r="K467"/>
  <c r="I466"/>
  <c r="K466" s="1"/>
  <c r="K17"/>
  <c r="K320"/>
  <c r="E320"/>
  <c r="C441"/>
  <c r="E441" s="1"/>
  <c r="E442"/>
  <c r="C685"/>
  <c r="E686"/>
  <c r="E653"/>
  <c r="E426"/>
  <c r="E532"/>
  <c r="C626"/>
  <c r="E626" s="1"/>
  <c r="C495"/>
  <c r="E495" s="1"/>
  <c r="E539"/>
  <c r="C168"/>
  <c r="C644"/>
  <c r="E756"/>
  <c r="E392"/>
  <c r="C732"/>
  <c r="E732" s="1"/>
  <c r="E733"/>
  <c r="C55"/>
  <c r="C18" s="1"/>
  <c r="D531"/>
  <c r="D644"/>
  <c r="D391"/>
  <c r="C320"/>
  <c r="D169"/>
  <c r="D168" s="1"/>
  <c r="D18"/>
  <c r="E168"/>
  <c r="E17" s="1"/>
  <c r="E16" s="1"/>
  <c r="G795" l="1"/>
  <c r="H795" s="1"/>
  <c r="H796"/>
  <c r="D795"/>
  <c r="S795" s="1"/>
  <c r="S796"/>
  <c r="M493"/>
  <c r="M492" s="1"/>
  <c r="M865" s="1"/>
  <c r="J494"/>
  <c r="S531"/>
  <c r="G492"/>
  <c r="G865" s="1"/>
  <c r="D390"/>
  <c r="C494"/>
  <c r="K16"/>
  <c r="E644"/>
  <c r="F494"/>
  <c r="H495"/>
  <c r="H391"/>
  <c r="F390"/>
  <c r="D643"/>
  <c r="D494"/>
  <c r="E494" s="1"/>
  <c r="Q391"/>
  <c r="O390"/>
  <c r="O643"/>
  <c r="Q643" s="1"/>
  <c r="Q644"/>
  <c r="O494"/>
  <c r="Q495"/>
  <c r="P492"/>
  <c r="P865" s="1"/>
  <c r="N531"/>
  <c r="L494"/>
  <c r="L643"/>
  <c r="N643" s="1"/>
  <c r="N644"/>
  <c r="N391"/>
  <c r="L390"/>
  <c r="K391"/>
  <c r="I390"/>
  <c r="I494"/>
  <c r="K495"/>
  <c r="I643"/>
  <c r="K643" s="1"/>
  <c r="K644"/>
  <c r="D17"/>
  <c r="D16" s="1"/>
  <c r="C17"/>
  <c r="C16" s="1"/>
  <c r="C390"/>
  <c r="E391"/>
  <c r="E531"/>
  <c r="C643"/>
  <c r="E643" s="1"/>
  <c r="E685"/>
  <c r="C795"/>
  <c r="E795" s="1"/>
  <c r="E796"/>
  <c r="J493" l="1"/>
  <c r="S494"/>
  <c r="E390"/>
  <c r="N390"/>
  <c r="Q390"/>
  <c r="K390"/>
  <c r="H390"/>
  <c r="F493"/>
  <c r="H494"/>
  <c r="C493"/>
  <c r="C492" s="1"/>
  <c r="C865" s="1"/>
  <c r="D493"/>
  <c r="O493"/>
  <c r="Q494"/>
  <c r="L493"/>
  <c r="N494"/>
  <c r="I493"/>
  <c r="K494"/>
  <c r="S493" l="1"/>
  <c r="J492"/>
  <c r="H493"/>
  <c r="F492"/>
  <c r="D492"/>
  <c r="E493"/>
  <c r="Q493"/>
  <c r="O492"/>
  <c r="N493"/>
  <c r="L492"/>
  <c r="K493"/>
  <c r="I492"/>
  <c r="J865" l="1"/>
  <c r="S492"/>
  <c r="N492"/>
  <c r="N865" s="1"/>
  <c r="L865"/>
  <c r="D865"/>
  <c r="K492"/>
  <c r="K865" s="1"/>
  <c r="I865"/>
  <c r="Q492"/>
  <c r="Q865" s="1"/>
  <c r="O865"/>
  <c r="E492"/>
  <c r="E865" s="1"/>
  <c r="H492"/>
  <c r="H865" s="1"/>
  <c r="F865"/>
  <c r="S865" l="1"/>
</calcChain>
</file>

<file path=xl/sharedStrings.xml><?xml version="1.0" encoding="utf-8"?>
<sst xmlns="http://schemas.openxmlformats.org/spreadsheetml/2006/main" count="2752" uniqueCount="882">
  <si>
    <t xml:space="preserve"> 10.00.00 „Valsts robežsardzes darbība” </t>
  </si>
  <si>
    <t xml:space="preserve">11.01.00 „Pilsonības un migrācijas lietu pārvalde” </t>
  </si>
  <si>
    <t>02.03.00 „Vienotās sakaru un informācijas sistēmas uzturēšana un vadība”</t>
  </si>
  <si>
    <r>
      <t>2013.gada plāns</t>
    </r>
    <r>
      <rPr>
        <vertAlign val="superscript"/>
        <sz val="9"/>
        <color rgb="FF000000"/>
        <rFont val="Times New Roman"/>
        <family val="1"/>
        <charset val="186"/>
      </rPr>
      <t>1</t>
    </r>
  </si>
  <si>
    <t>Izmaiņas</t>
  </si>
  <si>
    <t>2013.gada  precizētais plāns</t>
  </si>
  <si>
    <t>Transferti</t>
  </si>
  <si>
    <t>Valsts budžeta transferti</t>
  </si>
  <si>
    <t>Valsts pamatbudžeta iestāžu saņemtie transferti no valsts pamatbudžeta</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</si>
  <si>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</si>
  <si>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</si>
  <si>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</si>
  <si>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Vispārējā kārtībā sadalāmā dotācija no vispārējiem ieņēmumiem</t>
  </si>
  <si>
    <t>Uzturēšanas izdevumi</t>
  </si>
  <si>
    <t xml:space="preserve"> Atlīdzība</t>
  </si>
  <si>
    <t> 1110</t>
  </si>
  <si>
    <t xml:space="preserve"> Mēnešalga </t>
  </si>
  <si>
    <t>Mēnešalga amatpersonām ar speciālajām dienesta pakāpēm</t>
  </si>
  <si>
    <t> 1119</t>
  </si>
  <si>
    <t xml:space="preserve"> Pārējo darbinieku mēnešalga (darba alga)  </t>
  </si>
  <si>
    <t> 1140</t>
  </si>
  <si>
    <t> Piemaksas, prēmijas un naudas balvas</t>
  </si>
  <si>
    <t> 1143</t>
  </si>
  <si>
    <t> Piemaksa par speciālo dienesta pakāpi un diplomātisko rangu</t>
  </si>
  <si>
    <t> 1145</t>
  </si>
  <si>
    <t> Piemaksa par darbu īpašos apstākļos, speciālās piemaksas</t>
  </si>
  <si>
    <t> 1210</t>
  </si>
  <si>
    <t> Darba devēja valsts sociālās apdrošināšanas obligātās iemaksas</t>
  </si>
  <si>
    <t> 1220</t>
  </si>
  <si>
    <t> Darba devēja sociāla rakstura pabalsti, kompensācijas un citi maksājumi</t>
  </si>
  <si>
    <t> 1225</t>
  </si>
  <si>
    <t> Uzturdevas kompensācija                             </t>
  </si>
  <si>
    <t> Pasta, telefona un citu sakaru pakalpojumi</t>
  </si>
  <si>
    <t> Pārējie sakaru pakalpojumi</t>
  </si>
  <si>
    <t> Transportlīdzekļu uzturēšana un remonts</t>
  </si>
  <si>
    <t> Iekārtas, inventāra un aparatūras remonts, tehniskā apkalpošana</t>
  </si>
  <si>
    <t> Biroja preces un inventārs</t>
  </si>
  <si>
    <t> Kārtējā remonta un iestāžu uzturēšanas materiāli</t>
  </si>
  <si>
    <t>3000; 6000</t>
  </si>
  <si>
    <t>Subsīdijas, dotācijas un sociālie pabalsti</t>
  </si>
  <si>
    <t>7600 - 7700</t>
  </si>
  <si>
    <t>Uzturēšanas izdevumu transferti</t>
  </si>
  <si>
    <t>Valsts budžeta uzturēšanas izdevumu transferti citiem budžetiem noteiktam mērķim</t>
  </si>
  <si>
    <t>Valsts budžeta transferti valsts budžeta daļēji finansētām atvasinātajām publiskajām personām un budžeta nefinansētām iestādēm noteiktam mērķim</t>
  </si>
  <si>
    <t>5000; 9000</t>
  </si>
  <si>
    <t>F 00 00 00 00</t>
  </si>
  <si>
    <t>Finansēšana</t>
  </si>
  <si>
    <t>F21 01 00 00</t>
  </si>
  <si>
    <t>Naudas līdzekļi</t>
  </si>
  <si>
    <t>F21 01 00 00 1</t>
  </si>
  <si>
    <t>Maksas pakalpojumu un citu pašu ieņēmumu naudas līdzekļu atlikumu izmaiņas palielinājums (-) vai samazinājums (+)</t>
  </si>
  <si>
    <t>x</t>
  </si>
  <si>
    <t>Atmaksa valsts pamatbudžetā par valsts budžeta iestādes Eiropas Savienības un citu ārvalstu to politiku instrumentu līdzfinansēto projektu un (vai) pasākumu īstenošanā veiktajiem kapitālajiem izdevumiem, kas nav atsevišķi klasificēti šajā klasifikācijā</t>
  </si>
  <si>
    <t> 9619</t>
  </si>
  <si>
    <t>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kapitālajiem izdevumiem</t>
  </si>
  <si>
    <t> Atmaksa valsts pamatbudžetā par valsts budžeta iestādes Zivsaimniecības vadības finansēšanas instrumenta līdzfinansēto projektu un (vai) pasākumu īstenošanā veiktajiem kapitālajiem izdevumiem</t>
  </si>
  <si>
    <t> 9614</t>
  </si>
  <si>
    <t> Atmaksa valsts pamatbudžetā par valsts budžeta iestādes Eiropas Lauksaimniecības virzības un garantiju fonda Virzības daļas līdzfinansēto projektu un (vai) pasākumu īstenošanā veiktajiem kapitālajiem izdevumiem</t>
  </si>
  <si>
    <t> 9613</t>
  </si>
  <si>
    <t> Atmaksa valsts pamatbudžetā par valsts budžeta iestādes Eiropas Sociālā fonda līdzfinansēto projektu un (vai)  pasākumu īstenošanā veiktajiem kapitālajiem izdevumiem</t>
  </si>
  <si>
    <t> 9612</t>
  </si>
  <si>
    <t> Atmaksa valsts pamatbudžetā par valsts budžeta iestādes Eiropas Reģionālās attīstības fonda līdzfinansēto projektu un (vai)  pasākumu īstenošanā veiktajiem kapitālajiem izdevumiem</t>
  </si>
  <si>
    <t> 9611</t>
  </si>
  <si>
    <t>Atmaksa valsts pamatbudžetā par valsts budžeta iestādes veiktajiem kapitālajiem izdevumiem Eiropas Savienības politiku instrumentu un pārējās ārvalstu finanšu palīdzības līdzfinansētajos projektos (pasākumos)</t>
  </si>
  <si>
    <t> 9610</t>
  </si>
  <si>
    <r>
      <t> </t>
    </r>
    <r>
      <rPr>
        <b/>
        <sz val="10"/>
        <rFont val="Times New Roman"/>
        <family val="1"/>
      </rPr>
      <t>Atmaksa valsts budžetā par veiktajiem kapitālajiem izdevumiem</t>
    </r>
  </si>
  <si>
    <r>
      <t> </t>
    </r>
    <r>
      <rPr>
        <b/>
        <sz val="10"/>
        <rFont val="Times New Roman"/>
        <family val="1"/>
      </rPr>
      <t>9600</t>
    </r>
  </si>
  <si>
    <t>Pārējie valsts budžeta transferti kapitālajiem izdevumiem citas ministrijas, centrālās valsts iestādes padotībā esošajām valsts budžeta daļēji finansētām atvasinātajām publiskajām personām un budžeta nefinansētām iestādēm</t>
  </si>
  <si>
    <t>Pārējie valsts budžeta transferti kapitālajiem izdevumiem savas ministrijas, centrālās valsts iestādes padotībā esošajām valsts budžeta daļēji finansētām atvasinātajām publiskajām personām un budžeta nefinansētām iestādēm</t>
  </si>
  <si>
    <t>Pārējie valsts budžeta transferti kapitālajiem izdevumiem valsts budžeta daļēji finansētām atvasinātajām publiskajām personām un budžeta nefinansētām iestādēm</t>
  </si>
  <si>
    <t>Pārējie valsts budžeta kapitālo izdevumu transferti pašvaldībām</t>
  </si>
  <si>
    <t>Pārējie valsts budžeta kapitālo izdevumu transferti citiem budžetiem</t>
  </si>
  <si>
    <t>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</si>
  <si>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</si>
  <si>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Valsts budžeta kapitālo izdevumu transferti noteiktam mērķim citas ministrijas, centrālās valsts iestādes padotībā esošajām no valsts budžeta daļēji finansētām atvasinātajām publiskajām personām un budžeta nefinansētām iestādēm</t>
  </si>
  <si>
    <t>Valsts budžeta kapitālo izdevumu transferti noteiktam mērķim savas ministrijas, centrālās valsts iestādes padotībā esošajām no valsts budžeta daļēji finansētām atvasinātajām publiskajām personām un budžeta nefinansētām iestādēm</t>
  </si>
  <si>
    <t>Valsts budžeta kapitālo izdevumu transferti valsts budžeta daļēji finansētām atvasinātajām publiskajām personām un budžeta nefinansētām iestādēm noteiktam mērķim</t>
  </si>
  <si>
    <t>Valsts budžeta kapitālo izdevumu transferti pašvaldībām Eiropas Savienības politiku instrumentu un pārējās ārvalstu finanšu palīdzības līdzfinansētajiem projektiem (pasākumiem)</t>
  </si>
  <si>
    <t>Valsts budžeta kapitālo izdevumu transferti pašvaldībām noteiktam mērķim</t>
  </si>
  <si>
    <t> 9510</t>
  </si>
  <si>
    <t>Valsts budžeta transferti kapitālajiem izdevumiem citiem budžetiem noteiktam mērķim</t>
  </si>
  <si>
    <r>
      <t> </t>
    </r>
    <r>
      <rPr>
        <b/>
        <sz val="10"/>
        <rFont val="Times New Roman"/>
        <family val="1"/>
      </rPr>
      <t>9500</t>
    </r>
  </si>
  <si>
    <t>Pārējie valsts budžeta kapitālo izdevumu transferti no valsts pamatbudžeta uz valsts pamatbudžetu</t>
  </si>
  <si>
    <t>Valsts budžeta kapitālo izdevumu transferti no valsts pamatbudžeta ārvalstu finanšu palīdzības līdzekļiem uz valsts pamatbudžetu</t>
  </si>
  <si>
    <t>Valsts budžeta kapitālo izdevumu transferti no valsts pamatbudžeta dotācijas no vispārējiem ieņēmumiem uz valsts pamatbudžetu</t>
  </si>
  <si>
    <t> Valsts budžeta kapitālo izdevumu transferti no valsts pamatbudžeta uz valsts pamatbudžetu</t>
  </si>
  <si>
    <t> 9140</t>
  </si>
  <si>
    <t> Valsts budžeta kapitālo izdevumu transferti no valsts pamatbudžeta uz pašvaldības pamatbudžetu</t>
  </si>
  <si>
    <t> 9130</t>
  </si>
  <si>
    <t> Valsts budžeta kapitālo izdevumu transferti no valsts pamatbudžeta uz valsts speciālo budžetu</t>
  </si>
  <si>
    <t> 9120</t>
  </si>
  <si>
    <r>
      <t> </t>
    </r>
    <r>
      <rPr>
        <b/>
        <sz val="10"/>
        <rFont val="Times New Roman"/>
        <family val="1"/>
      </rPr>
      <t xml:space="preserve">Valsts budžeta kapitālo izdevumu transferti </t>
    </r>
  </si>
  <si>
    <r>
      <t> </t>
    </r>
    <r>
      <rPr>
        <b/>
        <sz val="10"/>
        <rFont val="Times New Roman"/>
        <family val="1"/>
      </rPr>
      <t>9100</t>
    </r>
  </si>
  <si>
    <t>Kapitālo izdevumu transferti</t>
  </si>
  <si>
    <t>Izdevumi par kapitāla daļu pārdošanu un pārvērtēšanu, vērtspapsīru tirdzniecību un pārvērtēšanu un kapitāla daļu iegādi</t>
  </si>
  <si>
    <t> Ilgtermiņa ieguldījumi nomātajos pamatlīdzekļos</t>
  </si>
  <si>
    <t> 5270</t>
  </si>
  <si>
    <t> Pārējie bioloģiskie un lauksaimniecības aktīvi</t>
  </si>
  <si>
    <t> 5269</t>
  </si>
  <si>
    <t> Augļu dārzi un citi regulāri ražojošie stādījumi</t>
  </si>
  <si>
    <t> 5262</t>
  </si>
  <si>
    <t> Pazemes aktīvi</t>
  </si>
  <si>
    <t> 5261</t>
  </si>
  <si>
    <t> Bioloģiskie un pazemes aktīvi</t>
  </si>
  <si>
    <t> 5260</t>
  </si>
  <si>
    <t> Kapitālais remonts un rekonstrukcija</t>
  </si>
  <si>
    <t> 5250</t>
  </si>
  <si>
    <t> Pamatlīdzekļu izveidošana un nepabeigtā būvniecība</t>
  </si>
  <si>
    <t> 5240</t>
  </si>
  <si>
    <t>Pārējie iepriekš neklasificētie pamatlīdzekļi</t>
  </si>
  <si>
    <t> 5239</t>
  </si>
  <si>
    <t> Datortehnika, sakaru un cita biroja tehnika</t>
  </si>
  <si>
    <t> 5238</t>
  </si>
  <si>
    <t> Citas vērtslietas</t>
  </si>
  <si>
    <t> 5237</t>
  </si>
  <si>
    <t> Antīkie un citi mākslas priekšmeti</t>
  </si>
  <si>
    <t> 5236</t>
  </si>
  <si>
    <t> Dārgakmeņi un dārgmetāli</t>
  </si>
  <si>
    <t> 5235</t>
  </si>
  <si>
    <t> Izklaides, literārie un mākslas oriģināldarbi</t>
  </si>
  <si>
    <t> 5234</t>
  </si>
  <si>
    <t> Bibliotēku krājumi</t>
  </si>
  <si>
    <t> 5233</t>
  </si>
  <si>
    <t xml:space="preserve"> Saimniecības pamatlīdzekļi</t>
  </si>
  <si>
    <t> Transportlīdzekļi</t>
  </si>
  <si>
    <t> 5231</t>
  </si>
  <si>
    <t> Pārējie pamatlīdzekļi</t>
  </si>
  <si>
    <t> 5230</t>
  </si>
  <si>
    <t> Tehnoloģiskās iekārtas un mašīnas</t>
  </si>
  <si>
    <t> 5220</t>
  </si>
  <si>
    <t> Pārējais nekustamais īpašums</t>
  </si>
  <si>
    <t> 5219</t>
  </si>
  <si>
    <t> Celtnes un būves</t>
  </si>
  <si>
    <t> 5218</t>
  </si>
  <si>
    <t> Pārējā zeme</t>
  </si>
  <si>
    <t> 5217</t>
  </si>
  <si>
    <t> Atpūtai un izklaidei izmantojamā zeme</t>
  </si>
  <si>
    <t> 5216</t>
  </si>
  <si>
    <t> Kultivētā zeme</t>
  </si>
  <si>
    <t> 5215</t>
  </si>
  <si>
    <t> Zeme zem ēkām un būvēm</t>
  </si>
  <si>
    <t> 5214</t>
  </si>
  <si>
    <t> Transporta būves</t>
  </si>
  <si>
    <t> 5213</t>
  </si>
  <si>
    <t> Nedzīvojamās ēkas</t>
  </si>
  <si>
    <t> 5212</t>
  </si>
  <si>
    <t> Dzīvojamās ēkas</t>
  </si>
  <si>
    <t> 5211</t>
  </si>
  <si>
    <t> Zeme, ēkas un būves</t>
  </si>
  <si>
    <t> 5210</t>
  </si>
  <si>
    <r>
      <t> </t>
    </r>
    <r>
      <rPr>
        <b/>
        <sz val="10"/>
        <rFont val="Times New Roman"/>
        <family val="1"/>
      </rPr>
      <t>Pamatlīdzekļi</t>
    </r>
  </si>
  <si>
    <r>
      <t> </t>
    </r>
    <r>
      <rPr>
        <b/>
        <sz val="10"/>
        <rFont val="Times New Roman"/>
        <family val="1"/>
      </rPr>
      <t>5200</t>
    </r>
  </si>
  <si>
    <t> Kapitālsabiedrību iegādes rezultātā iegūtā nemateriālā vērtība</t>
  </si>
  <si>
    <t> 5170</t>
  </si>
  <si>
    <t> Derīgo izrakteņu izpēte un citi līdzīgi neražotie nemateriālie ieguldījumi</t>
  </si>
  <si>
    <t> 5160</t>
  </si>
  <si>
    <t> Nemateriālo ieguldījumu izveidošana</t>
  </si>
  <si>
    <t> 5140</t>
  </si>
  <si>
    <t> Pārējie nemateriālie ieguldījumi</t>
  </si>
  <si>
    <t> 5130</t>
  </si>
  <si>
    <t> Pārējās licences, koncesijas un patenti, preču zīmes un tamlīdzīgas tiesības</t>
  </si>
  <si>
    <t> 5129</t>
  </si>
  <si>
    <t> Datorprogrammas</t>
  </si>
  <si>
    <t> 5121</t>
  </si>
  <si>
    <t xml:space="preserve"> Licences, koncesijas un patenti, preču zīmes un līdzīgas tiesības</t>
  </si>
  <si>
    <t> Attīstības pasākumi un programmas</t>
  </si>
  <si>
    <t> 5110</t>
  </si>
  <si>
    <t> Nemateriālie ieguldījumi</t>
  </si>
  <si>
    <t> 5100</t>
  </si>
  <si>
    <r>
      <t> </t>
    </r>
    <r>
      <rPr>
        <b/>
        <sz val="10"/>
        <rFont val="Times New Roman"/>
        <family val="1"/>
      </rPr>
      <t>Pamatkapitāla veidošana</t>
    </r>
  </si>
  <si>
    <t xml:space="preserve">Kapitālie izdevumi </t>
  </si>
  <si>
    <t> Atmaksa valsts pamatbudžetā no Eiropas Savienības palīdzības programmu un Eiropas Savienības politiku instrumentu līdzekļiem par Latvijas valsts ieguldītajiem finanšu resursiem Kohēzijas fonda projektos un SAPARD programmā</t>
  </si>
  <si>
    <t> 7520</t>
  </si>
  <si>
    <t xml:space="preserve"> 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uzturēšanas izdevumiem</t>
  </si>
  <si>
    <t> Atmaksa valsts pamatbudžetā par Eiropas Savienības vai citu ārvalstu politiku instrumentu līdzfinansēto projektu un (vai)  pasākumu īstenošanā veiktajām subsīdijām un dotācijām</t>
  </si>
  <si>
    <t> 7517</t>
  </si>
  <si>
    <t>  Atmaksa valsts pamatbudžetā par valsts budžeta iestādes Eiropas Savienības vai citu ārvalstu to politiku instrumentu līdzfinansēto projektu un (vai)  pasākumu īstenošanā veiktajiem uzturēšanas izdevumiem, kas nav atsevišķi klasificēti šajā klasifikācijā</t>
  </si>
  <si>
    <t> 7516</t>
  </si>
  <si>
    <t> Atmaksa valsts pamatbudžetā par valsts budžeta iestādes un citu organizāciju Eiropas kopienas iniciatīvas EQUAL finansēto projektu īstenošanā veiktajiem uzturēšanas izdevumiem</t>
  </si>
  <si>
    <t> 7515</t>
  </si>
  <si>
    <t> Atmaksa valsts pamatbudžetā par valsts budžeta iestādes Zivsaimniecības vadības finansēšanas instrumenta līdzfinansēto projektu un (vai)  pasākumu īstenošanā veiktajiem uzturēšanas izdevumiem</t>
  </si>
  <si>
    <t> 7514</t>
  </si>
  <si>
    <t> Atmaksa valsts pamatbudžetā par valsts budžeta iestādes Eiropas Lauksaimniecības virzības un garantiju fonda Virzības daļas līdzfinansēto projektu un (vai)  pasākumu īstenošanā veiktajiem uzturēšanas izdevumiem</t>
  </si>
  <si>
    <t> 7513</t>
  </si>
  <si>
    <t> Atmaksa valsts pamatbudžetā par valsts budžeta iestādes Eiropas Sociālā fonda līdzfinansēto projektu un (vai)  pasākumu īstenošanā veiktajiem uzturēšanas  izdevumiem</t>
  </si>
  <si>
    <t> 7512</t>
  </si>
  <si>
    <t> Atmaksa valsts pamatbudžetā par valsts budžeta iestādes Eiropas Reģionālās attīstības fonda līdzfinansēto projektu un (vai)  pasākumu īstenošanā veiktajiem uzturēšanas izdevumiem</t>
  </si>
  <si>
    <t> 7511</t>
  </si>
  <si>
    <t>Atmaksa valsts pamatbudžetā par valsts budžeta iestādes veiktajiem uzturēšanas izdevumiem Eiropas Savienības politiku instrumentu un pārējās ārvalstu finanšu palīdzības līdzfinansētajos projektos (pasākumos)</t>
  </si>
  <si>
    <t> 7510</t>
  </si>
  <si>
    <t>Atmaksa valsts budžetā par veiktiem uzturēšanas izdevumiem</t>
  </si>
  <si>
    <r>
      <t> </t>
    </r>
    <r>
      <rPr>
        <b/>
        <sz val="10"/>
        <rFont val="Times New Roman"/>
        <family val="1"/>
      </rPr>
      <t>7500</t>
    </r>
  </si>
  <si>
    <t> Pārējās dotācijas un pārējie transferti, kurus nevar attiecināt uz kodiem 7410, 7420, 7430, 7440 un7450.</t>
  </si>
  <si>
    <t> 7490</t>
  </si>
  <si>
    <t>Pārējie valsts budžeta uzturēšanas izdevumu transferti citas ministrijas, centrālās valsts iestādes padotībā esošajām valsts budžeta daļēji finansētām atvasinātajām publiskajām personām un budžeta nefinansētām iestādēm</t>
  </si>
  <si>
    <t>Pārējie valsts budžeta uzturēšanas izdevumu transferti savas ministrijas, centrālās valsts iestādes padotībā esošajām valsts budžeta daļēji finansētām atvasinātām publiskām personām un budžeta nefinansētām iestādēm</t>
  </si>
  <si>
    <t>Pārējie valsts budžeta uzturēšanas izdevumu transferti valsts budžeta daļēji finansētām atvasinātajām publiskajām personām un budžeta nefinansētajām iestādēm</t>
  </si>
  <si>
    <t>Pārējie valsts budžeta uzturēšanas izdevumu transferti pašvaldībām</t>
  </si>
  <si>
    <t> Valsts budžeta dotācija pašvaldībām iedzīvotāju ienākuma nodokļa prognozes neizpildes kompensācijai</t>
  </si>
  <si>
    <t> 7440</t>
  </si>
  <si>
    <t>Pārējie valsts budžeta uzturēšanas izdevumu transferti citiem budžetiem</t>
  </si>
  <si>
    <r>
      <t> </t>
    </r>
    <r>
      <rPr>
        <b/>
        <sz val="10"/>
        <rFont val="Times New Roman"/>
        <family val="1"/>
      </rPr>
      <t>7400</t>
    </r>
  </si>
  <si>
    <t>Valsts budžeta uzturēšanas izdevumu transferti citas ministrijas, centrālās valsts iestādes padotībā esošajām no valsts budžeta daļēji finansētām atvasinātajām publiskajām personām un budžeta nefinansētajām iestādēm Eiropas Savienības politiku instrumentu un pārējās ārvalstu finanšu palīdzības līdzfinansētajiem projektiem (pasākumiem)</t>
  </si>
  <si>
    <t>Valsts budžeta uzturēšanas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</si>
  <si>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Valsts budžeta uzturēšanas izdevumu transferti noteiktam mērķim citas ministrijas, centrālās valsts iestādes padotībā esošajām no valsts budžeta daļēji finansētām atvasinātajām publiskajām personām un budžeta nefinansētajām iestādēm</t>
  </si>
  <si>
    <t>Valsts budžeta uzturēšanas izdevumu transferti noteiktam mērķim savas ministrijas vai centrālās valsts iestādes padotībā esošajām no valsts budžeta daļēji finansētām atvasinātajām publiskajām personām un budžeta nefinansētām iestādēm</t>
  </si>
  <si>
    <t>Valsts budžeta mērķdotācija pašvaldībām pasažieru regulārajiem pārvadājumiem</t>
  </si>
  <si>
    <t> 7340</t>
  </si>
  <si>
    <t>Valsts budžeta mērķdotācija (valsts budžeta līdzfinansējums) uzturēšanas izdevumiem pašvaldībām citu Eiropas Savienības finansēto programmu un pārējo ārvalstu finanšu palīdzības projektu īstenošanas ietvaros</t>
  </si>
  <si>
    <t> 7339</t>
  </si>
  <si>
    <t>Valsts budžeta mērķdotācija (valsts budžeta līdzfinansējums) pašvaldībām Kohēzijas fonda finansēto projektu ietvaros</t>
  </si>
  <si>
    <t> 7335</t>
  </si>
  <si>
    <t> Valsts budžeta mērķdotācija (valsts budžeta līdzfinansējums)  pašvaldībām Eiropas Savienības finansēto programmu ietvaros no valsts budžeta līdzekļiem (valsts budžeta līdzfinansējums)</t>
  </si>
  <si>
    <t> 7330</t>
  </si>
  <si>
    <t> valsts budžeta mērķdotācijas pašvaldībām citu Eiropas Savienības finansēto programmu ietvaros no Eiropas Savienības līdzekļiem</t>
  </si>
  <si>
    <t> 7329</t>
  </si>
  <si>
    <t> Valsts budžeta mērķdotācija pašvaldībām Kohēzijas fonda programmas ietvaros no Eiropas Savienības līdzekļiem</t>
  </si>
  <si>
    <t> 7323</t>
  </si>
  <si>
    <t>Valsts budžeta uzturēšanas izdevumu transferti pašvaldībām Eiropas Savienības politiku instrumentu un pārējās ārvalstu finanšu palīdzības līdzfinansētajiem projektiem (pasākumiem)</t>
  </si>
  <si>
    <t> 7320</t>
  </si>
  <si>
    <t>Valsts budžeta uzturēšanas izdevumu transferti pašvaldībām noteiktam mērķim</t>
  </si>
  <si>
    <t> 7310</t>
  </si>
  <si>
    <r>
      <t> </t>
    </r>
    <r>
      <rPr>
        <b/>
        <sz val="10"/>
        <rFont val="Times New Roman"/>
        <family val="1"/>
      </rPr>
      <t>7300</t>
    </r>
  </si>
  <si>
    <t> Pārējie valsts budžeta uzturēšanas izdevumu transferti no valsts pamatbudžeta uz valsts pamatbudžetu</t>
  </si>
  <si>
    <t> 7139</t>
  </si>
  <si>
    <t> Valsts budžeta uzturēšanas izdevumu transferti no valsts pamatbudžeta ārvalstu finanšu palīdzības līdzekļiem uz valsts pamatbudžetu</t>
  </si>
  <si>
    <t> 7132</t>
  </si>
  <si>
    <t> Valsts budžeta uzturēšanas izdevumu transferti no valsts pamatbudžeta dotācijas no vispārējiem ieņēmumiem uz valsts pamatbudžetu</t>
  </si>
  <si>
    <t> 7131</t>
  </si>
  <si>
    <t> Valsts budžeta uzturēšanas izdevumu transferti no valsts pamatbudžeta uz valsts pamatbudžetu</t>
  </si>
  <si>
    <t> 7130</t>
  </si>
  <si>
    <t> Valsts budžeta uzturēšanas izdevumu transferti no valsts pamatbudžeta uz valsts speciālo budžetu</t>
  </si>
  <si>
    <t> 7120</t>
  </si>
  <si>
    <t> Valsts budžeta uzturēšanas izdevumu transferti</t>
  </si>
  <si>
    <t> 7100</t>
  </si>
  <si>
    <t>7100 - 7500</t>
  </si>
  <si>
    <t>Starptautiskā palīdzība</t>
  </si>
  <si>
    <t> Pārējie pārskaitījumi ārvalstīm</t>
  </si>
  <si>
    <t> 7720</t>
  </si>
  <si>
    <t> Iemaksas pārējo starptautisko institūciju kapitālā</t>
  </si>
  <si>
    <t> 7715</t>
  </si>
  <si>
    <t> Iemaksas Eiropas Savienības starptautisko institūciju kapitālā</t>
  </si>
  <si>
    <t> 7714</t>
  </si>
  <si>
    <t> Iemaksas NATO budžetā</t>
  </si>
  <si>
    <t> 7713</t>
  </si>
  <si>
    <t> Biedru naudas un dalības maksa pārējās starptautiskajās institūcijās, izņemot kodā 7715 iekļaujamās iemaksas</t>
  </si>
  <si>
    <t> 7712</t>
  </si>
  <si>
    <t> Biedru naudas un dalības maksa Eiropas Savienības starptautiskajās institūcijās, izņemot kodā 7714 iekļaujamās izmaksas</t>
  </si>
  <si>
    <t> 7711</t>
  </si>
  <si>
    <t> Biedru naudas un dalības maksa starptautiskajās institūcijās</t>
  </si>
  <si>
    <t> 7710</t>
  </si>
  <si>
    <r>
      <t> </t>
    </r>
    <r>
      <rPr>
        <b/>
        <sz val="10"/>
        <rFont val="Times New Roman"/>
        <family val="1"/>
      </rPr>
      <t>Starptautiskā sadarbība</t>
    </r>
  </si>
  <si>
    <r>
      <t> </t>
    </r>
    <r>
      <rPr>
        <b/>
        <sz val="10"/>
        <rFont val="Times New Roman"/>
        <family val="1"/>
      </rPr>
      <t>7700</t>
    </r>
  </si>
  <si>
    <t xml:space="preserve"> Eiropas Komisijai atmaksājamie līdzekļi citu Eiropas Savienības politiku instrumentu finansēto programmu ietvaros</t>
  </si>
  <si>
    <t xml:space="preserve"> Eiropas Komisijai atmaksājamie līdzekļi Kohēzijas fonda finansēto programmu ietvaros</t>
  </si>
  <si>
    <t xml:space="preserve"> Eiropas Komisijai atmaksājamie līdzekļi PHARE finansēto programmu ietvaros</t>
  </si>
  <si>
    <t xml:space="preserve"> Eiropas Komisijai atmaksājamie līdzekļi</t>
  </si>
  <si>
    <t> Apvienotās Karalistes korekcija un citām dalībvalstīm budžeta līdzsvarošanai piešķirtās atlaides</t>
  </si>
  <si>
    <t> 7624</t>
  </si>
  <si>
    <t> Soda procenti</t>
  </si>
  <si>
    <t> 7623</t>
  </si>
  <si>
    <t> Nacionālā kopienākuma resurss un rezerves</t>
  </si>
  <si>
    <t> 7622</t>
  </si>
  <si>
    <t> Pievienotās vērtības nodokļa resurss</t>
  </si>
  <si>
    <t> 7621</t>
  </si>
  <si>
    <t> Pārējās iemaksas Eiropas Savienības budžetā</t>
  </si>
  <si>
    <t> 7620</t>
  </si>
  <si>
    <t> Cukura ražošanas nodeva</t>
  </si>
  <si>
    <t> 7613</t>
  </si>
  <si>
    <t> Ievedmuita lauksaimniecības precēm</t>
  </si>
  <si>
    <t> 7612</t>
  </si>
  <si>
    <t> Muitas nodokļa iemaksa</t>
  </si>
  <si>
    <t> 7611</t>
  </si>
  <si>
    <t> Tradicionālo pašu resursu iemaksa Eiropas Savienības budžetā</t>
  </si>
  <si>
    <t> 7610</t>
  </si>
  <si>
    <r>
      <t> </t>
    </r>
    <r>
      <rPr>
        <b/>
        <sz val="10"/>
        <rFont val="Times New Roman"/>
        <family val="1"/>
      </rPr>
      <t>Kārtējie maksājumi Eiropas Savienības budžetā</t>
    </r>
  </si>
  <si>
    <r>
      <t> </t>
    </r>
    <r>
      <rPr>
        <b/>
        <sz val="10"/>
        <rFont val="Times New Roman"/>
        <family val="1"/>
      </rPr>
      <t>7600</t>
    </r>
  </si>
  <si>
    <t>Kārtējie maksājumi Eiropas Savienības budžetā un starptautiskā sadarbība</t>
  </si>
  <si>
    <t>Kompensācijas, kuras Latvijas valsts izmaksā personām, pamatojoties uz Eiropas Kopienu Tiesas lēmumu</t>
  </si>
  <si>
    <t>Naudas balvas</t>
  </si>
  <si>
    <t>Maksājumi iedzīvotājiem natūrā</t>
  </si>
  <si>
    <t>Maksājumi iedzīvotājiem natūrā, naudas balvas, izdevumi pašvaldību brīvprātīgo iniciatīvu izpildei</t>
  </si>
  <si>
    <t> Pārējie  klasifikācijā neminētie maksājumi iedzīvotājiem natūrā un kompensācijās</t>
  </si>
  <si>
    <r>
      <t> </t>
    </r>
    <r>
      <rPr>
        <b/>
        <sz val="10"/>
        <rFont val="Times New Roman"/>
        <family val="1"/>
      </rPr>
      <t>6400</t>
    </r>
  </si>
  <si>
    <t> Darba devēja sociālie pabalsti natūrā</t>
  </si>
  <si>
    <t> 6340</t>
  </si>
  <si>
    <t> Atbalsta pasākumi un kompensācijas natūrā</t>
  </si>
  <si>
    <t> 6330</t>
  </si>
  <si>
    <r>
      <t> </t>
    </r>
    <r>
      <rPr>
        <b/>
        <sz val="10"/>
        <rFont val="Times New Roman"/>
        <family val="1"/>
      </rPr>
      <t>Sociālie pabalsti natūrā</t>
    </r>
  </si>
  <si>
    <r>
      <t> </t>
    </r>
    <r>
      <rPr>
        <b/>
        <sz val="10"/>
        <rFont val="Times New Roman"/>
        <family val="1"/>
      </rPr>
      <t>6300</t>
    </r>
  </si>
  <si>
    <t> Pārējie klasifikācijā neminētie no valsts un pašvaldību budžeta veiktie maksājumi iedzīvotājiem naudā</t>
  </si>
  <si>
    <t> 6299</t>
  </si>
  <si>
    <t>Ilgstošas sociālās aprūpes un sociālās rehabilitācijas institūciju veiktie maksājumi klientiem personiskiem izdevumiem no normatīvajos aktos noteiktajiem klientu ienākumiem, kas izmaksāti no valsts budžeta līdzekļiem</t>
  </si>
  <si>
    <t>Eiropas Savienības pensiju shēmai pārskaitītais pensijas kapitāls</t>
  </si>
  <si>
    <t> Maksātnespējīgo darba devēju darbinieku prasījumi</t>
  </si>
  <si>
    <t> 6294</t>
  </si>
  <si>
    <t> Pārmaksāto sociālās apdrošināšanas iemaksu atmaksa</t>
  </si>
  <si>
    <t> 6293</t>
  </si>
  <si>
    <t> Transporta izdevumu kompensācijas</t>
  </si>
  <si>
    <t> 6292</t>
  </si>
  <si>
    <t> Stipendijas</t>
  </si>
  <si>
    <t> 6291</t>
  </si>
  <si>
    <t>Valsts un pašvaldību budžeta maksājumi</t>
  </si>
  <si>
    <t> 6290</t>
  </si>
  <si>
    <t> Bezdarbnieka stipendija</t>
  </si>
  <si>
    <t> 6242</t>
  </si>
  <si>
    <t> Bezdarbnieka pabalsts</t>
  </si>
  <si>
    <t> 6241</t>
  </si>
  <si>
    <t> Valsts un pašvaldību nodarbinātības pabalsti naudā</t>
  </si>
  <si>
    <t> 6240</t>
  </si>
  <si>
    <t> Pārējie valsts pabalsti un kompensācijas</t>
  </si>
  <si>
    <t> 6239</t>
  </si>
  <si>
    <t>Pabalsts invalīdam, kuram nepieciešama īpaša kopšana</t>
  </si>
  <si>
    <t> Pabalsts un atlīdzība aizbildnim un audžu ģimenei</t>
  </si>
  <si>
    <t> 6237</t>
  </si>
  <si>
    <t> Valsts sociālā nodrošinājuma pabalsts</t>
  </si>
  <si>
    <t> 6235</t>
  </si>
  <si>
    <t> Bērna piedzimšanas pabalsts</t>
  </si>
  <si>
    <t> 6234</t>
  </si>
  <si>
    <t> Piemaksas pie ģimenes valsts pabalsta par bērnu invalīdu</t>
  </si>
  <si>
    <t> 6233</t>
  </si>
  <si>
    <t> Ģimenes valsts pabalsts</t>
  </si>
  <si>
    <t> 6232</t>
  </si>
  <si>
    <t> Bērna kopšanas pabalsts</t>
  </si>
  <si>
    <t> 6231</t>
  </si>
  <si>
    <t> Valsts sociālie pabalsti naudā</t>
  </si>
  <si>
    <t> 6230</t>
  </si>
  <si>
    <t xml:space="preserve"> Pārējie pabalsti</t>
  </si>
  <si>
    <t> Darbā nodarītā kaitējuma atlīdzība</t>
  </si>
  <si>
    <t> 6228</t>
  </si>
  <si>
    <t>Paternitātes pabalsts</t>
  </si>
  <si>
    <t> 6227</t>
  </si>
  <si>
    <t> Kaitējuma atlīdzība Černobiļas atomelektrostacijas (turpmāk – Černobiļas AES) avārijas rezultātā cietušajām personām</t>
  </si>
  <si>
    <t> 6226</t>
  </si>
  <si>
    <t> Apbedīšanas pabalsts</t>
  </si>
  <si>
    <t> 6225</t>
  </si>
  <si>
    <t> Atlīdzība par apgādnieka zaudējumu</t>
  </si>
  <si>
    <t> 6224</t>
  </si>
  <si>
    <t> Atlīdzība par darbaspēju zaudējumu</t>
  </si>
  <si>
    <t> 6223</t>
  </si>
  <si>
    <t> Maternitātes pabalsts</t>
  </si>
  <si>
    <t> 6222</t>
  </si>
  <si>
    <t> Slimības pabalsts</t>
  </si>
  <si>
    <t> 6221</t>
  </si>
  <si>
    <t> Valsts sociālās apdrošināšanas pabalsti naudā</t>
  </si>
  <si>
    <t> 6220</t>
  </si>
  <si>
    <t> Izdienas pensijas</t>
  </si>
  <si>
    <t> 6216</t>
  </si>
  <si>
    <t> Pensijas pēc speciāliem lēmumiem</t>
  </si>
  <si>
    <t> 6215</t>
  </si>
  <si>
    <t> Augstākās padomes deputātu pensijas</t>
  </si>
  <si>
    <t> 6214</t>
  </si>
  <si>
    <t> Pensijas apgādnieka zaudējuma gadījumā</t>
  </si>
  <si>
    <t> 6213</t>
  </si>
  <si>
    <t> Invaliditātes pensijas</t>
  </si>
  <si>
    <t> 6212</t>
  </si>
  <si>
    <t> Vecuma pensijas</t>
  </si>
  <si>
    <t> 6211</t>
  </si>
  <si>
    <t>Valsts pensijas</t>
  </si>
  <si>
    <t> 6210</t>
  </si>
  <si>
    <t> Pensijas un sociālie pabalsti naudā</t>
  </si>
  <si>
    <r>
      <t> </t>
    </r>
    <r>
      <rPr>
        <b/>
        <sz val="10"/>
        <rFont val="Times New Roman"/>
        <family val="1"/>
      </rPr>
      <t>6200</t>
    </r>
  </si>
  <si>
    <r>
      <t> </t>
    </r>
    <r>
      <rPr>
        <b/>
        <sz val="10"/>
        <rFont val="Times New Roman"/>
        <family val="1"/>
      </rPr>
      <t>Sociālie pabalsti</t>
    </r>
  </si>
  <si>
    <t> 6000</t>
  </si>
  <si>
    <t>Gadskārtējā valsts budžeta likuma izpildes laikā pārdalāmās budžeta apropriācijas</t>
  </si>
  <si>
    <r>
      <t> </t>
    </r>
    <r>
      <rPr>
        <b/>
        <sz val="10"/>
        <rFont val="Times New Roman"/>
        <family val="1"/>
      </rPr>
      <t>3800</t>
    </r>
  </si>
  <si>
    <t>Konkursa kārtībā un sadarbības līgumiem un programmām sadalāmie valsts budžeta līdzekļi, kurus valsts budžeta likumā kārtējam gadam objektīvu iemeslu dēļ nav bijis iespējams ieplānot sadalījumā pa ekonomiskajām kategorijām</t>
  </si>
  <si>
    <t>Citas ražošanas subsīdijas komersantiem sabiedriskā transporta pakalpojumu nodrošināšanai (par pasažieru regulārajiem pārvadājumiem)</t>
  </si>
  <si>
    <t>Produktu subsīdijas komersantiem sabiedriskā transporta pakalpojumu nodrošināšanai (par pasažieru regulārajiem pārvadājumiem)</t>
  </si>
  <si>
    <r>
      <t> </t>
    </r>
    <r>
      <rPr>
        <b/>
        <sz val="10"/>
        <rFont val="Times New Roman"/>
        <family val="1"/>
      </rPr>
      <t>Subsīdijas komersantiem sabiedriskā transporta pakalpojumu nodrošināšanai (par pasažieru regulārajiem pārvadājumiem)</t>
    </r>
  </si>
  <si>
    <r>
      <t> </t>
    </r>
    <r>
      <rPr>
        <b/>
        <sz val="10"/>
        <rFont val="Times New Roman"/>
        <family val="1"/>
      </rPr>
      <t>3300</t>
    </r>
  </si>
  <si>
    <t>Atmaksa valsts budžetam no valsts budžeta iestāžu valsts budžeta līdzekļiem vai ārvalstu finanšu palīdzības līdzekļu atlikumiem par iepriekšējos budžeta periodos finansētajiem izdevumiem</t>
  </si>
  <si>
    <t>Atmaksa biedrībām un nodibinājumiem par Eiropas Savienības politiku instrumentu un pārējās ārvalstu finanšu palīdzības projektu (pasākumu) īstenošanu</t>
  </si>
  <si>
    <t>Atmaksa komersantiem par Eiropas Savienības politiku instrumentu un pārējās ārvalstu finanšu palīdzības projektu (pasākumu) īstenošanu</t>
  </si>
  <si>
    <t>Subsīdijas un dotācijas komersantiem Eiropas Savienības politiku instrumentu un pārējās ārvalstu finanšu palīdzības līdzfinansētajiem projektiem (pasākumiem)</t>
  </si>
  <si>
    <t>Subsīdijas un dotācijas biedrībām un nodibinājumiem Eiropas Savienības politiku instrumentu un pārējās ārvalstu finanšu palīdzības līdzfinansētajiem projektiem (pasākumiem)</t>
  </si>
  <si>
    <t>Subsīdijas un dotācijas komersantiem, biedrībām un nodibinājumiem Eiropas Savienības politiku instrumentu un pārējās ārvalstu finanšu palīdzības līdzfinansēto projektu un (vai) pasākumu ietvaros</t>
  </si>
  <si>
    <t>Citas ražošanas subsīdijas komersantiem</t>
  </si>
  <si>
    <t>Produktu subsīdijas komersantiem</t>
  </si>
  <si>
    <t>Subsīdijas komersantiem</t>
  </si>
  <si>
    <t>Valsts kultūrkapitāla fonda pārskaitījumi fiziskām personām kultūras projektu īstenošanai</t>
  </si>
  <si>
    <t>Valsts un pašvaldību budžeta dotācija biedrībām un nodibinājumiem</t>
  </si>
  <si>
    <t>Valsts un pašvaldību budžeta dotācija komersantiem</t>
  </si>
  <si>
    <t>Valsts un pašvaldību budžeta dotācija valsts un pašvaldību komersantiem</t>
  </si>
  <si>
    <t>Valsts un pašvaldību budžeta dotācija komersantiem, biedrībām un nodibinājumiem un fiziskām personām</t>
  </si>
  <si>
    <t> 3260</t>
  </si>
  <si>
    <t> Pārējās subsīdijas un dotācijas no ārvalstu finanšu palīdzības līdzekļiem, kuras nevar attiecināt uz kodiem 3245, 3246 un 3248</t>
  </si>
  <si>
    <t> 3249</t>
  </si>
  <si>
    <t>Atmaksa valsts budžetam no valsts budžeta iestāžu valsts budžeta līdzekļiem un pašvaldību budžetu līdzekļiem vai ārvalstu finanšu palīdzības līdzekļu atlikumiem par iepriekšējos budžeta periodos finansētajiem izdevumiem</t>
  </si>
  <si>
    <t> 3248</t>
  </si>
  <si>
    <t>Atmaksa institūcijām par Eiropas Savienības politiku instrumentu un pārējās ārvalstu finanšu palīdzības projektu īstenošanu</t>
  </si>
  <si>
    <t> 3246</t>
  </si>
  <si>
    <t>Subsīdijas un dotācijas komersantiem, biedrībām un nodibinājumiem pārējo ārvalstu finanšu palīdzības līdzfinansēto programmu, projektu un (vai) pasākumu ietvaros</t>
  </si>
  <si>
    <t> 3245</t>
  </si>
  <si>
    <t> Subsīdijas un dotācijas komersantiem, biedrībām un nodibinājumiem Eiropas Savienības palīdzības programmu, Eiropas Savienības politiku instrumentu un pārējo ārvalstu finanšu instrumentu līdzfinansēto projektu un (vai) pasākumu ietvaros</t>
  </si>
  <si>
    <t> 3240</t>
  </si>
  <si>
    <t>Citas ražošanas subsīdijas biedrībām un nodibinājumiem</t>
  </si>
  <si>
    <t>Produktu subsīdijas biedrībām un nodibinājumiem</t>
  </si>
  <si>
    <t> Subsīdijas biedrībām un nodibinājumiem</t>
  </si>
  <si>
    <t> 3230</t>
  </si>
  <si>
    <t> Subsīdijas komersantiem</t>
  </si>
  <si>
    <t> 3220</t>
  </si>
  <si>
    <t>Citas ražošanas subsīdijas valsts un pašvaldību komersantiem</t>
  </si>
  <si>
    <t>Produktu subsīdijas valsts un pašvaldību komersantiem</t>
  </si>
  <si>
    <t> Subsīdijas valsts un pašvaldību komersantiem, kuras nav attiecināmas uz kodu 3240 vai 3290</t>
  </si>
  <si>
    <t> 3210</t>
  </si>
  <si>
    <r>
      <t> </t>
    </r>
    <r>
      <rPr>
        <b/>
        <sz val="10"/>
        <rFont val="Times New Roman"/>
        <family val="1"/>
      </rPr>
      <t>Subsīdijas un dotācijas komersantiem, biedrībām un nodibinājumiem, izņemot lauksaimniecības ražošanu</t>
    </r>
  </si>
  <si>
    <r>
      <t> </t>
    </r>
    <r>
      <rPr>
        <b/>
        <sz val="10"/>
        <rFont val="Times New Roman"/>
        <family val="1"/>
      </rPr>
      <t>3200</t>
    </r>
  </si>
  <si>
    <t>Pārējās ražošanas subsīdijas lauksaimniecībai</t>
  </si>
  <si>
    <t>Pārējās produktu subsīdijas lauksaimniecībai</t>
  </si>
  <si>
    <t xml:space="preserve"> Pārējās subsīdijas lauksaimniecībai, kuras nevar attiecināt uz kodiem 3110 un 3150. </t>
  </si>
  <si>
    <t> 3190</t>
  </si>
  <si>
    <t>Subsīdijas lauksaimniecības tirgus intervencei</t>
  </si>
  <si>
    <t>Citas ražošanas subsīdijas lauksaimniecībai saskaņā ar normatīvajiem aktiem par valsts atbalstu lauksaimniecībai kārtējā gadā</t>
  </si>
  <si>
    <t>Produktu subsīdijas lauksaimniecībai saskaņā ar normatīvajiem aktiem par valsts atbalstu lauksaimniecībai kārtējā gadā</t>
  </si>
  <si>
    <t> Subsīdijas lauksaimniecībai saskaņā ar normatīvajiem aktiem par valsts atbalstu lauksaimniecībai kārtējā gadā</t>
  </si>
  <si>
    <t> 3110</t>
  </si>
  <si>
    <r>
      <t> </t>
    </r>
    <r>
      <rPr>
        <b/>
        <sz val="10"/>
        <rFont val="Times New Roman"/>
        <family val="1"/>
      </rPr>
      <t>Subsīdijas lauksaimniecības ražošanai</t>
    </r>
  </si>
  <si>
    <t> 3100</t>
  </si>
  <si>
    <r>
      <t> </t>
    </r>
    <r>
      <rPr>
        <b/>
        <sz val="10"/>
        <rFont val="Times New Roman"/>
        <family val="1"/>
      </rPr>
      <t>Subsīdijas un dotācijas</t>
    </r>
  </si>
  <si>
    <t> 3000</t>
  </si>
  <si>
    <t xml:space="preserve">Valsts budžeta (Valsts kases) procentu maksājumi pārējiem ieguldītājiem </t>
  </si>
  <si>
    <t xml:space="preserve">Valsts budžeta (Valsts kases) procentu maksājumi par pašvaldību budžeta līdzekļu ieguldījumiem </t>
  </si>
  <si>
    <t xml:space="preserve">Valsts budžeta (Valsts kases) procentu maksājumi pārējiem valsts budžeta iestāžu līdzekļu ieguldītājiem </t>
  </si>
  <si>
    <t>Valsts budžeta (Valsts kases) procentu maksājumi valsts speciālajam sociālās apdrošināšanas budžetam</t>
  </si>
  <si>
    <t> Valsts budžeta (valsts kases)  procentu maksājumi</t>
  </si>
  <si>
    <t> 4330</t>
  </si>
  <si>
    <t> Valsts sociālās apdrošināšanas speciālā budžeta procentu maksājumi Valsts kasei</t>
  </si>
  <si>
    <t> 4312</t>
  </si>
  <si>
    <t> Budžeta iestāžu procentu maksājumi Valsts kasei, izņemot valsts sociālās apdrošināšanas speciālo budžetu</t>
  </si>
  <si>
    <t> 4311</t>
  </si>
  <si>
    <t> Budžeta iestāžu procentu maksājumi Valsts kasei</t>
  </si>
  <si>
    <t> 4310</t>
  </si>
  <si>
    <t>Pārējie procentu maksājumi</t>
  </si>
  <si>
    <t> 4300</t>
  </si>
  <si>
    <t>Budžeta iestāžu līzinga procentu maksājumi</t>
  </si>
  <si>
    <t>Budžeta aizņēmumu procentu maksājumi</t>
  </si>
  <si>
    <t> Procentu maksājumi iekšzemes kredītiestādēm no atvasināto finanšu instrumentu rezultāta</t>
  </si>
  <si>
    <t> 4230</t>
  </si>
  <si>
    <r>
      <t> </t>
    </r>
    <r>
      <rPr>
        <b/>
        <sz val="10"/>
        <rFont val="Times New Roman"/>
        <family val="1"/>
      </rPr>
      <t>Procentu maksājumi iekšzemes kredītiestādēm</t>
    </r>
  </si>
  <si>
    <t> 4200</t>
  </si>
  <si>
    <t> Procentu maksājumi ārvalstu un starptautiskajām finanšu institūcijām no atvasināto finanšu instrumentu rezultāta</t>
  </si>
  <si>
    <t> 4130</t>
  </si>
  <si>
    <t>Budžetu procentu maksājumi ārvalstu un starptautiskajām finanšu institūcijām</t>
  </si>
  <si>
    <t> 4110</t>
  </si>
  <si>
    <r>
      <t> </t>
    </r>
    <r>
      <rPr>
        <b/>
        <sz val="10"/>
        <rFont val="Times New Roman"/>
        <family val="1"/>
      </rPr>
      <t>Procentu maksājumi ārvalstu un starptautiskajām finanšu institūcijām</t>
    </r>
  </si>
  <si>
    <r>
      <t> </t>
    </r>
    <r>
      <rPr>
        <b/>
        <sz val="10"/>
        <rFont val="Times New Roman"/>
        <family val="1"/>
      </rPr>
      <t>4100</t>
    </r>
  </si>
  <si>
    <r>
      <t> </t>
    </r>
    <r>
      <rPr>
        <b/>
        <sz val="10"/>
        <rFont val="Times New Roman"/>
        <family val="1"/>
      </rPr>
      <t>Procentu izdevumi</t>
    </r>
  </si>
  <si>
    <t>Pakalpojumi, kurus budžeta iestādes apmaksā noteikto funkciju ietvaros, kas nav iestādes administratīvie izdevumi</t>
  </si>
  <si>
    <t> Pārējie budžeta iestāžu pārskaitītie nodokļi un nodevas</t>
  </si>
  <si>
    <t> 2519</t>
  </si>
  <si>
    <t>Valsts sociālās apdrošināšanas obligātās iemaksas (no maksātnespējīgā darba devēja darbinieku prasījumu summām)</t>
  </si>
  <si>
    <t>Budžeta iestāžu dabas resursu nodokļa maksājumi</t>
  </si>
  <si>
    <t> 2515</t>
  </si>
  <si>
    <t> Iedzīvotāju ienākuma nodoklis (no maksātnespējīgā darba devēja darbinieku prasījumu summām)</t>
  </si>
  <si>
    <t> 2514</t>
  </si>
  <si>
    <t> Budžeta iestāžu nekustamā īpašuma nodokļa (t.sk. zemes nodokļa parāda) maksājumi budžetā</t>
  </si>
  <si>
    <t> 2513</t>
  </si>
  <si>
    <t> Budžeta iestāžu pievienotās vērtības nodokļa maksājumi</t>
  </si>
  <si>
    <t> 2512</t>
  </si>
  <si>
    <t> Budžeta iestāžu nodokļu maksājumi</t>
  </si>
  <si>
    <t> 2510</t>
  </si>
  <si>
    <r>
      <t> </t>
    </r>
    <r>
      <rPr>
        <b/>
        <sz val="10"/>
        <rFont val="Times New Roman"/>
        <family val="1"/>
      </rPr>
      <t>Budžeta iestāžu nodokļu maksājumi</t>
    </r>
  </si>
  <si>
    <r>
      <t> </t>
    </r>
    <r>
      <rPr>
        <b/>
        <sz val="10"/>
        <rFont val="Times New Roman"/>
        <family val="1"/>
      </rPr>
      <t>2500</t>
    </r>
  </si>
  <si>
    <r>
      <t> I</t>
    </r>
    <r>
      <rPr>
        <b/>
        <sz val="10"/>
        <rFont val="Times New Roman"/>
        <family val="1"/>
      </rPr>
      <t>zdevumi periodikas iegādei</t>
    </r>
  </si>
  <si>
    <r>
      <t> </t>
    </r>
    <r>
      <rPr>
        <b/>
        <sz val="10"/>
        <rFont val="Times New Roman"/>
        <family val="1"/>
      </rPr>
      <t>2400</t>
    </r>
  </si>
  <si>
    <t> Pārējās preces</t>
  </si>
  <si>
    <t> 2390</t>
  </si>
  <si>
    <t> Pārējie specifiskas lietošanas materiāli un inventārs</t>
  </si>
  <si>
    <t> 2389</t>
  </si>
  <si>
    <t>Speciālā militārā inventāra remonts un izveidošana</t>
  </si>
  <si>
    <t> Speciālais militārais inventārs</t>
  </si>
  <si>
    <t> 2382</t>
  </si>
  <si>
    <t> Munīcija</t>
  </si>
  <si>
    <t> 2381</t>
  </si>
  <si>
    <t> Specifiskie materiāli un inventārs</t>
  </si>
  <si>
    <t> 2380</t>
  </si>
  <si>
    <t> Mācību līdzekļi un materiāli</t>
  </si>
  <si>
    <t> 2370</t>
  </si>
  <si>
    <t>Pārējie valsts un pašvaldību aprūpē un apgādē esošo personu uzturēšanas izdevumi, kuri nav minēti citos koda 2360 apakškodos</t>
  </si>
  <si>
    <t> 2369</t>
  </si>
  <si>
    <t>Apdrošināšanas izdevumi veselības, dzīvības un nelaimes gadījumu apdrošināšanai</t>
  </si>
  <si>
    <t> Uzturdevas kompensācija naudā</t>
  </si>
  <si>
    <t> 2365</t>
  </si>
  <si>
    <t> Formas tērpi un speciālais apģērbs</t>
  </si>
  <si>
    <t> 2364</t>
  </si>
  <si>
    <t> Ēdināšanas izdevumi</t>
  </si>
  <si>
    <t> 2363</t>
  </si>
  <si>
    <t> Virtuves inventārs, trauki un galda piederumi</t>
  </si>
  <si>
    <t> 2362</t>
  </si>
  <si>
    <t> Mīkstais inventārs</t>
  </si>
  <si>
    <t> 2361</t>
  </si>
  <si>
    <t> Valsts un pašvaldību aprūpē un apgādē esošo personu uzturēšana</t>
  </si>
  <si>
    <t> 2360</t>
  </si>
  <si>
    <t> 2350</t>
  </si>
  <si>
    <t> Medicīnas instrumenti, laboratorijas dzīvnieki un to uzturēšana</t>
  </si>
  <si>
    <t> 2344</t>
  </si>
  <si>
    <t> Asins iegāde</t>
  </si>
  <si>
    <t> 2343</t>
  </si>
  <si>
    <t> Zāles, ķimikālijas, laboratorijas preces</t>
  </si>
  <si>
    <t> 2341</t>
  </si>
  <si>
    <t> Zāles, ķimikālijas, laboratorijas preces, medicīniskās ierīces, medicīnas instrumenti, laboratorijas dzīvnieki un to uzturēšana</t>
  </si>
  <si>
    <t> 2340</t>
  </si>
  <si>
    <t> Materiāli un izejvielas palīgražošanai</t>
  </si>
  <si>
    <t> 2330</t>
  </si>
  <si>
    <t> Pārējie enerģētiskie materiāli</t>
  </si>
  <si>
    <t> 2329</t>
  </si>
  <si>
    <t> Degviela</t>
  </si>
  <si>
    <t> 2322</t>
  </si>
  <si>
    <t> Kurināmais</t>
  </si>
  <si>
    <t> 2321</t>
  </si>
  <si>
    <t> Kurināmais un enerģētiskie materiāli</t>
  </si>
  <si>
    <t> 2320</t>
  </si>
  <si>
    <t> Spectērpi</t>
  </si>
  <si>
    <t> 2313</t>
  </si>
  <si>
    <t> Inventārs</t>
  </si>
  <si>
    <t> 2312</t>
  </si>
  <si>
    <t> Biroja preces</t>
  </si>
  <si>
    <t> 2311</t>
  </si>
  <si>
    <t> 2310</t>
  </si>
  <si>
    <r>
      <t> </t>
    </r>
    <r>
      <rPr>
        <b/>
        <sz val="10"/>
        <rFont val="Times New Roman"/>
        <family val="1"/>
      </rPr>
      <t>Krājumi, materiāli, energoresursi, prece, biroja preces un inventārs, kurus neuzskaita kodā 5000</t>
    </r>
  </si>
  <si>
    <r>
      <t> </t>
    </r>
    <r>
      <rPr>
        <b/>
        <sz val="10"/>
        <rFont val="Times New Roman"/>
        <family val="1"/>
      </rPr>
      <t>2300</t>
    </r>
  </si>
  <si>
    <t> Maksājumi par pašvaldību parāda apkalpošanu</t>
  </si>
  <si>
    <t> 2283</t>
  </si>
  <si>
    <t> Komisijas maksas par izmantotajiem atvasinātajiem finanšu instrumentiem</t>
  </si>
  <si>
    <t> 2282</t>
  </si>
  <si>
    <t> Maksājumi par valsts parāda apkalpošanu</t>
  </si>
  <si>
    <t> 2281</t>
  </si>
  <si>
    <t> Maksājumi par saņemtajiem finanšu pakalpojumiem</t>
  </si>
  <si>
    <t> 2280</t>
  </si>
  <si>
    <t> Pārējie iepriekš neklasificētie pakalpojumu veidi</t>
  </si>
  <si>
    <t> 2279</t>
  </si>
  <si>
    <t>Iestādes iekšējo kolektīvo pasākumu organizēšanas izdevumi</t>
  </si>
  <si>
    <t>Izdevumi juridiskās palīdzības sniedzējiem un zvērinātiem tiesu izpildītājiem</t>
  </si>
  <si>
    <t> 2276</t>
  </si>
  <si>
    <t> Maksa par zinātniski pētniecisko darbu izpildi</t>
  </si>
  <si>
    <t> 2273</t>
  </si>
  <si>
    <t> Izdevumi, kas saistīti ar operatīvo darbību</t>
  </si>
  <si>
    <t> 2271</t>
  </si>
  <si>
    <t> Citi pakalpojumi</t>
  </si>
  <si>
    <t> 2270</t>
  </si>
  <si>
    <t> Pārējā noma</t>
  </si>
  <si>
    <t> 2269</t>
  </si>
  <si>
    <t> Iekārtu un inventāra īre un noma</t>
  </si>
  <si>
    <t> 2264</t>
  </si>
  <si>
    <t> Zemes noma</t>
  </si>
  <si>
    <t> 2263</t>
  </si>
  <si>
    <t> Transportlīdzekļu noma</t>
  </si>
  <si>
    <t> 2262</t>
  </si>
  <si>
    <t> Ēku, telpu īre un noma</t>
  </si>
  <si>
    <t> 2261</t>
  </si>
  <si>
    <t> Īre un noma</t>
  </si>
  <si>
    <t> 2260</t>
  </si>
  <si>
    <t>Pārējie informācijas tehnoloģiju pakalpojumi</t>
  </si>
  <si>
    <t>Informācijas sistēmas licenču nomas izdevumi</t>
  </si>
  <si>
    <t>Informācijas sistēmas uzturēšana</t>
  </si>
  <si>
    <t> Informācijas tehnoloģijas pakalpojumi</t>
  </si>
  <si>
    <t> 2250</t>
  </si>
  <si>
    <t> Pārējie remonta darbu un iestāžu uzturēšanas pakalpojumi</t>
  </si>
  <si>
    <t> 2249</t>
  </si>
  <si>
    <t>Profesionālās darbības civiltiesiskās apdrošināšanas izdevumi</t>
  </si>
  <si>
    <t>Apdrošināšanas izdevumi</t>
  </si>
  <si>
    <t>Autoceļu un ielu pārvaldīšana un uzturēšana</t>
  </si>
  <si>
    <t> 2246</t>
  </si>
  <si>
    <t> Transportlīdzekļu valsts obligātās civiltiesiskās apdrošināšanas prēmijas</t>
  </si>
  <si>
    <t> 2245</t>
  </si>
  <si>
    <t> Ēku, būvju un telpu uzturēšana</t>
  </si>
  <si>
    <t> 2244</t>
  </si>
  <si>
    <t> 2243</t>
  </si>
  <si>
    <t> 2242</t>
  </si>
  <si>
    <t> Ēku, būvju un telpu kārtējais remonts</t>
  </si>
  <si>
    <t> 2241</t>
  </si>
  <si>
    <t> Remonta darbi un iestāžu uzturēšanas pakalpojumi (izņemot ēku, būvju un ceļu kapitālo remontu)</t>
  </si>
  <si>
    <t> 2240</t>
  </si>
  <si>
    <t>Pārējie iestādes administratīvie izdevumi</t>
  </si>
  <si>
    <t> 2239</t>
  </si>
  <si>
    <t> Ārvalstīs strādājošo darbinieku dzīvokļa īres un komunālo izdevumu kompensācija</t>
  </si>
  <si>
    <t> 2238</t>
  </si>
  <si>
    <t> Ārvalstīs strādājošo darbinieku bērna pirmsskolas un skolas izdevumu kompensācija</t>
  </si>
  <si>
    <t> 2237</t>
  </si>
  <si>
    <t> Bankas komisija, pakalpojumi</t>
  </si>
  <si>
    <t> 2236</t>
  </si>
  <si>
    <t> Normatīvajos aktos noteiktie darba devēja veselības izdevumi darba ņēmējiem</t>
  </si>
  <si>
    <t> 2234</t>
  </si>
  <si>
    <t> Izdevumi par transporta pakalpojumiem</t>
  </si>
  <si>
    <t> 2233</t>
  </si>
  <si>
    <t>Auditoru, tulku pakalpojumi, izdevumi par iestāžu pasūtītajiem pētījumiem</t>
  </si>
  <si>
    <t>  Administratīvie izdevumi un sabiedriskās attiecības, kursu un semināru organizēšana</t>
  </si>
  <si>
    <t> 2231</t>
  </si>
  <si>
    <t> Iestādes administratīvie izdevumi un ar iestādes darbības nodrošināšanu saistītie izdevumi</t>
  </si>
  <si>
    <t> 2230</t>
  </si>
  <si>
    <t> Izdevumi par pārējiem komunālajiem pakalpojumiem</t>
  </si>
  <si>
    <t> 2229</t>
  </si>
  <si>
    <t> Izdevumi par elektroenerģiju</t>
  </si>
  <si>
    <t> 2223</t>
  </si>
  <si>
    <t> Izdevumi par ūdeni un kanalizāciju</t>
  </si>
  <si>
    <t> 2222</t>
  </si>
  <si>
    <t> Izdevumi par apkuri</t>
  </si>
  <si>
    <t> 2221</t>
  </si>
  <si>
    <t> Izdevumi par komunālajiem pakalpojumiem</t>
  </si>
  <si>
    <t> 2220</t>
  </si>
  <si>
    <t> 2219</t>
  </si>
  <si>
    <t> Valsts nozīmes datu pārraides tīkla pakalpojumi (pieslēguma punkta abonēšanas maksa, pieslēguma punkta ierīkošanas maksa un citi izdevumi)</t>
  </si>
  <si>
    <t> 2211</t>
  </si>
  <si>
    <t> 2210</t>
  </si>
  <si>
    <r>
      <t> </t>
    </r>
    <r>
      <rPr>
        <b/>
        <sz val="10"/>
        <rFont val="Times New Roman"/>
        <family val="1"/>
      </rPr>
      <t>Pakalpojumi</t>
    </r>
  </si>
  <si>
    <r>
      <t> </t>
    </r>
    <r>
      <rPr>
        <b/>
        <sz val="10"/>
        <rFont val="Times New Roman"/>
        <family val="1"/>
      </rPr>
      <t>2200</t>
    </r>
  </si>
  <si>
    <t>Pārējie komandējumu un dienesta, darba braucienu izdevumi</t>
  </si>
  <si>
    <t> 2122</t>
  </si>
  <si>
    <t> Dienas nauda</t>
  </si>
  <si>
    <t> 2121</t>
  </si>
  <si>
    <t>Ārvalstu mācību, darba un dienesta komandējumi, dienesta, darba braucieni</t>
  </si>
  <si>
    <t> 2120</t>
  </si>
  <si>
    <t> 2112</t>
  </si>
  <si>
    <t> 2111</t>
  </si>
  <si>
    <t>Iekšzemes mācību, darba un dienesta komandējumi, dienesta, darba braucieni</t>
  </si>
  <si>
    <t> 2110</t>
  </si>
  <si>
    <t>Mācību, darba un dienesta komandējumi, dienesta, darba braucieni</t>
  </si>
  <si>
    <r>
      <t> </t>
    </r>
    <r>
      <rPr>
        <b/>
        <sz val="10"/>
        <rFont val="Times New Roman"/>
        <family val="1"/>
      </rPr>
      <t>2100</t>
    </r>
  </si>
  <si>
    <r>
      <t> </t>
    </r>
    <r>
      <rPr>
        <b/>
        <sz val="10"/>
        <rFont val="Times New Roman"/>
        <family val="1"/>
      </rPr>
      <t>Preces un pakalpojumi</t>
    </r>
  </si>
  <si>
    <r>
      <t> </t>
    </r>
    <r>
      <rPr>
        <b/>
        <sz val="10"/>
        <rFont val="Times New Roman"/>
        <family val="1"/>
      </rPr>
      <t>2000</t>
    </r>
  </si>
  <si>
    <t> Darbības ar valsts fondēto pensiju shēmas līdzekļiem</t>
  </si>
  <si>
    <t> 1230</t>
  </si>
  <si>
    <t> Pārējie darba devēja sociāla rakstura izdevumi, kas nav minēti kodā 1227</t>
  </si>
  <si>
    <t> 1229</t>
  </si>
  <si>
    <t>Darba devēja pabalsti un kompensācijas, no kā neaprēķina ienākuma nodokli, valsts sociālās apdrošināšanas obligātās iemaksas</t>
  </si>
  <si>
    <t> 1228</t>
  </si>
  <si>
    <t> Darba devēja izdevumi veselības, dzīvības un nelaimes gadījumu apdrošināšanai</t>
  </si>
  <si>
    <t> 1227</t>
  </si>
  <si>
    <t>Dienesta pienākumu izpildei nepieciešamā apģērba iegādes kompensācija</t>
  </si>
  <si>
    <t> 1226</t>
  </si>
  <si>
    <t> Ārvalstīs nodarbināto amatpersonu (darbinieku) pabalsti un kompensācijas</t>
  </si>
  <si>
    <t> 1224</t>
  </si>
  <si>
    <t> Mācību maksas kompensācija</t>
  </si>
  <si>
    <t> 1223</t>
  </si>
  <si>
    <t> Studējošo kredītu dzēšana no piešķirtajiem budžeta līdzekļiem</t>
  </si>
  <si>
    <t> 1222</t>
  </si>
  <si>
    <t> Darba devēja pabalsti un kompensācijas, no kuriem aprēķina ienākuma nodokli, valsts sociālās apdrošināšanas obligātās iemaksas</t>
  </si>
  <si>
    <t> 1221</t>
  </si>
  <si>
    <r>
      <t> </t>
    </r>
    <r>
      <rPr>
        <b/>
        <sz val="10"/>
        <rFont val="Times New Roman"/>
        <family val="1"/>
      </rPr>
      <t>Darba devēja valsts sociālās apdrošināšanas obligātās iemaksas, sociāla rakstura pabalsti un kompensācijas</t>
    </r>
  </si>
  <si>
    <r>
      <t> </t>
    </r>
    <r>
      <rPr>
        <b/>
        <sz val="10"/>
        <rFont val="Times New Roman"/>
        <family val="1"/>
      </rPr>
      <t>1200</t>
    </r>
  </si>
  <si>
    <t> Darba devēja piešķirtie labumi un maksājumi</t>
  </si>
  <si>
    <t> 1170</t>
  </si>
  <si>
    <t xml:space="preserve"> Ārvalstīs nodarbināto darbinieku, amatpersonu ar speciālajām dienesta pakāpēm un ierēdņu pabalsti </t>
  </si>
  <si>
    <t> 1160</t>
  </si>
  <si>
    <t> Atalgojums fiziskajām personām uz tiesiskās attiecības regulējošu dokumentu pamata</t>
  </si>
  <si>
    <t> 1150</t>
  </si>
  <si>
    <t>Citas normatīvajos aktos noteiktās piemaksas, kas nav iepriekš klasificētas</t>
  </si>
  <si>
    <t> 1149</t>
  </si>
  <si>
    <t> Prēmijas, naudas balvas un materiālā stimulēšana</t>
  </si>
  <si>
    <t> 1148</t>
  </si>
  <si>
    <t> Piemaksa par papildu darbu</t>
  </si>
  <si>
    <t> 1147</t>
  </si>
  <si>
    <t> Piemaksa par personisko darba ieguldījumu un darba kvalitāti</t>
  </si>
  <si>
    <t> 1146</t>
  </si>
  <si>
    <t> Piemaksa par izdienu</t>
  </si>
  <si>
    <t> 1144</t>
  </si>
  <si>
    <t> Samaksa par virsstundu darbu un darbu svētku dienās</t>
  </si>
  <si>
    <t> 1142</t>
  </si>
  <si>
    <t> Piemaksa par nakts darbu</t>
  </si>
  <si>
    <t> 1141</t>
  </si>
  <si>
    <t xml:space="preserve"> Specializētā valsts civildienesta ierēdņu mēnešalga  </t>
  </si>
  <si>
    <t> 1115</t>
  </si>
  <si>
    <t xml:space="preserve">Valsts civildienesta ierēdņu mēnešalga  </t>
  </si>
  <si>
    <t> 1114</t>
  </si>
  <si>
    <t xml:space="preserve"> Ministru kabineta locekļu, valsts ministru un ministriju parlamentāro sekretāru mēnešalga  </t>
  </si>
  <si>
    <t> 1113</t>
  </si>
  <si>
    <t xml:space="preserve"> Saeimas frakciju, komisiju un administrācijas darbinieku mēnešalga  </t>
  </si>
  <si>
    <t> 1112</t>
  </si>
  <si>
    <t> Deputātu mēnešalga</t>
  </si>
  <si>
    <t> 1111</t>
  </si>
  <si>
    <r>
      <t> </t>
    </r>
    <r>
      <rPr>
        <b/>
        <sz val="10"/>
        <rFont val="Times New Roman"/>
        <family val="1"/>
      </rPr>
      <t>Atalgojums</t>
    </r>
  </si>
  <si>
    <r>
      <t> </t>
    </r>
    <r>
      <rPr>
        <b/>
        <sz val="10"/>
        <rFont val="Times New Roman"/>
        <family val="1"/>
      </rPr>
      <t>1100</t>
    </r>
  </si>
  <si>
    <r>
      <t> </t>
    </r>
    <r>
      <rPr>
        <b/>
        <sz val="10"/>
        <rFont val="Times New Roman"/>
        <family val="1"/>
      </rPr>
      <t>1000</t>
    </r>
  </si>
  <si>
    <t xml:space="preserve">Kārtējie izdevumi </t>
  </si>
  <si>
    <t>1000 - 2000</t>
  </si>
  <si>
    <t>1000 - 4000;
6000 - 7000</t>
  </si>
  <si>
    <t xml:space="preserve">Izdevumi - kopā </t>
  </si>
  <si>
    <t>1000 - 9000</t>
  </si>
  <si>
    <t>1</t>
  </si>
  <si>
    <t>Izdevumu, funkcijas klasif. kods</t>
  </si>
  <si>
    <t>Akcijas un cita līdzdalība komersantu pašu kapitālā</t>
  </si>
  <si>
    <t>F50 01 00 00</t>
  </si>
  <si>
    <t>Naudas līdzekļu aizdevumiem atlikuma izmaiņas palielinājums (-) samazinājums (+)</t>
  </si>
  <si>
    <t>F21 01 00 00 5</t>
  </si>
  <si>
    <t>Ārvalstu finanšu palīdzības naudas līdzekļu atlikumu izmaiņas palielinājums (-) vai samazinājums (+)</t>
  </si>
  <si>
    <t>F21 01 00 00 2</t>
  </si>
  <si>
    <t>Izsniegto aizdevumu saņemtā atmaksa</t>
  </si>
  <si>
    <t xml:space="preserve">F40 01 00 20 </t>
  </si>
  <si>
    <t>Izsniegtie aizdevumi</t>
  </si>
  <si>
    <t xml:space="preserve">F40 01 00 10 </t>
  </si>
  <si>
    <t>Aizdevumi</t>
  </si>
  <si>
    <t>F40 01 00 00</t>
  </si>
  <si>
    <t>Saņemto aizņēmumu atmaksa</t>
  </si>
  <si>
    <t xml:space="preserve">F40 02 00 20 </t>
  </si>
  <si>
    <t>Saņemtie aizņēmumi</t>
  </si>
  <si>
    <t xml:space="preserve">F40 02 00 10 </t>
  </si>
  <si>
    <t>Aizņēmumi</t>
  </si>
  <si>
    <t>F40 02 00 00</t>
  </si>
  <si>
    <t>Finansiālā bilance</t>
  </si>
  <si>
    <t>[17000 - 21700] - [1000 - 9000]</t>
  </si>
  <si>
    <t>Dotācija no vispārējiem ieņēmumiem atmaksām valsts pamatbudžetā</t>
  </si>
  <si>
    <r>
      <t> </t>
    </r>
    <r>
      <rPr>
        <b/>
        <sz val="10"/>
        <rFont val="Times New Roman"/>
        <family val="1"/>
        <charset val="186"/>
      </rPr>
      <t>Dotācija no vispārējiem ieņēmumiem</t>
    </r>
  </si>
  <si>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citas ministrijas, centrālās valsts iestādes padotībā esošām no valsts budžeta daļēji finansētām atvasinātām publiskām personām un budžeta nefinansētām iestādēm</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</si>
  <si>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savas ministrijas, centrālās valsts iestādes padotībā esošām no valsts budžeta daļēji finansētām atvasinātām publiskām personām un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</si>
  <si>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</si>
  <si>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</si>
  <si>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Valsts budžeta iestāžu saņemtā atmaksa no pašvaldībām par iepriekšējos gados saņemtajiem un neizlietotajiem valsts budžeta transfertiem</t>
  </si>
  <si>
    <t>Valsts budžeta iestāžu saņemtie transferti (izņemot atmaksas) no pašvaldībām</t>
  </si>
  <si>
    <t> Ieņēmumi valsts pamatbudžetā kapitālajiem izdevumiem no pašvaldību speciālā budžeta</t>
  </si>
  <si>
    <t> Ieņēmumi valsts pamatbudžetā uzturēšanas izdevumiem no pašvaldību speciālā budžeta</t>
  </si>
  <si>
    <t> Ieņēmumi valsts pamatbudžetā kapitālajiem izdevumiem no pašvaldību pamatbudžeta</t>
  </si>
  <si>
    <t>19520</t>
  </si>
  <si>
    <t> Ieņēmumi valsts pamatbudžetā uzturēšanas izdevumiem no pašvaldību pamatbudžeta</t>
  </si>
  <si>
    <t>19510</t>
  </si>
  <si>
    <t>Valsts budžeta iestāžu saņemtie transferti no pašvaldībām</t>
  </si>
  <si>
    <t>19500</t>
  </si>
  <si>
    <t>Pašvaldību budžetu transferti</t>
  </si>
  <si>
    <t>Valsts pamatbudžetā saņemtie transferti no valsts speciālā budžeta</t>
  </si>
  <si>
    <t>Pārējie valsts pamatbudžetā saņemtie transferti no valsts pamatbudžeta</t>
  </si>
  <si>
    <t>Valsts pamatbudžeta iestāžu saņemtie transferti no ārvalstu finanšu palīdzības līdzekļiem</t>
  </si>
  <si>
    <t>18132</t>
  </si>
  <si>
    <t>Valsts pamatbudžeta iestāžu saņemtie transferti no valsts pamatbudžeta dotācijas no vispārējiem ieņēmumiem</t>
  </si>
  <si>
    <t>18131</t>
  </si>
  <si>
    <t>18130</t>
  </si>
  <si>
    <t> Valsts pamatbudžeta savstarpējie transferti</t>
  </si>
  <si>
    <t>18100</t>
  </si>
  <si>
    <t>17000; 18000; 19000</t>
  </si>
  <si>
    <t xml:space="preserve">  Pārējā ārvalstu finanšu palīdzība</t>
  </si>
  <si>
    <t xml:space="preserve">  Ārvalstu finanšu palīdzība atmaksām valsts pamatbudžetam</t>
  </si>
  <si>
    <t>  Ārvalstu finanšu palīdzība atmaksām valsts pamatbudžetam</t>
  </si>
  <si>
    <t>Ieņēmumi no saņemtajām atmaksām par iepriekšējos saimnieciskajos gados pārskaitītajiem un neizlietotajiem līdzekļiem ārvalstu finanšu palīdzības līdzfinansēto projektu un pasākumu īstenošanai</t>
  </si>
  <si>
    <t>Ieņēmumi no citu valstu finanšu palīdzības programmu īstenošanas</t>
  </si>
  <si>
    <t>Ieņēmumi no citu Eiropas Savienības politiku instrumentu līdzfinansēto projektu un pasākumu īstenošanas un saņemtās ārvalstu finanšu palīdzības, kas nav Eiropas Savienības struktūrfondi</t>
  </si>
  <si>
    <t>Ieņēmumi no citu Eiropas Savienības politiku instrumentu līdzfinansēto projektu un pasākumu īstenošanas un citu valstu finanšu palīdzības programmu īstenošanas, saņemtā ārvalstu finanšu palīdzība</t>
  </si>
  <si>
    <t>21190</t>
  </si>
  <si>
    <t>Naudas sodi par SAPARD programmu Eiropas Savienības finansējuma neattaisnotajiem izdevumiem</t>
  </si>
  <si>
    <t>21182</t>
  </si>
  <si>
    <t>Naudas sodi par Kohēzijas projektu Eiropas Savienības finansējuma neattaisnotajiem izdevumiem</t>
  </si>
  <si>
    <t>21181</t>
  </si>
  <si>
    <r>
      <t xml:space="preserve">Naudas sodi par Eiropas Savienības fondu līdzfinansēto projektu un pasākumu ietvaros neatbilstoši veiktajiem izdevumiem iepriekšējos saimnieciskajos gados (Kohēzijas projekts, </t>
    </r>
    <r>
      <rPr>
        <i/>
        <sz val="10"/>
        <rFont val="Times New Roman"/>
        <family val="1"/>
      </rPr>
      <t>SAPARD</t>
    </r>
    <r>
      <rPr>
        <sz val="10"/>
        <rFont val="Times New Roman"/>
        <family val="1"/>
      </rPr>
      <t xml:space="preserve"> programma)</t>
    </r>
  </si>
  <si>
    <t>21180</t>
  </si>
  <si>
    <t>Atlīdzība par SAPARD programmu Eiropas Savienības finansējuma neattaisnotajiem izdevumiem par iepriekšējiem saimnieciskiem gadiem</t>
  </si>
  <si>
    <t>21172</t>
  </si>
  <si>
    <t>Atlīdzība par Kohēzijas projektu Eiropas Savienības finansējuma neattaisnotajiem izdevumiem par iepriekšējiem saimnieciskiem gadiem</t>
  </si>
  <si>
    <t>21171</t>
  </si>
  <si>
    <r>
      <t xml:space="preserve">Atmaksa par Eiropas Savienības fondu līdzfinansēto projektu un pasākumu ietvaros neatbilstoši veiktajiem izdevumiem iepriekšējos saimnieciskajos gados (Kohēzijas projekts, </t>
    </r>
    <r>
      <rPr>
        <i/>
        <sz val="10"/>
        <rFont val="Times New Roman"/>
        <family val="1"/>
      </rPr>
      <t>SAPARD</t>
    </r>
    <r>
      <rPr>
        <sz val="10"/>
        <rFont val="Times New Roman"/>
        <family val="1"/>
      </rPr>
      <t xml:space="preserve"> programma)</t>
    </r>
  </si>
  <si>
    <t>21170</t>
  </si>
  <si>
    <t>Eiropas Savienības līdzfinansējums Kohēzijas un Eiropas Savienības struktūrfondu projektu īstenošanai</t>
  </si>
  <si>
    <t>21150</t>
  </si>
  <si>
    <t>Procentu ieņēmumi par ārvalstu finanšu palīdzības budžeta līdzekļu ieguldījumiem  depozītā vai kontu atlikumiem</t>
  </si>
  <si>
    <t>21140</t>
  </si>
  <si>
    <t> Ieņēmumu zaudējumi no valūtas kursa svārstībām attiecībā uz  citu budžetu ārvalstu finanšu palīdzības līdzekļiem</t>
  </si>
  <si>
    <t>21124</t>
  </si>
  <si>
    <t>Ieņēmumu zaudējumi no valūtas kursa svārstībām attiecībā uz speciālā budžeta ārvalstu finanšu palīdzības līdzekļiem</t>
  </si>
  <si>
    <t>21122</t>
  </si>
  <si>
    <t>Ieņēmumu zaudējumi no valūtas kursa svārstībām attiecībā uz  pamatbudžeta ārvalstu finanšu palīdzības līdzekļiem</t>
  </si>
  <si>
    <t>21121</t>
  </si>
  <si>
    <t>Ieņēmumu zaudējumi no valūtas kursa svārstībām attiecībā uz ārvalstu finanšu palīdzības līdzekļiem</t>
  </si>
  <si>
    <t>21120</t>
  </si>
  <si>
    <t> Ieņēmumi no valūtas kursa svārstībām attiecībā uz  citu budžetu ārvalstu finanšu palīdzības līdzekļiem</t>
  </si>
  <si>
    <t>21114</t>
  </si>
  <si>
    <t>Ieņēmumi no valūtas kursa svārstībām attiecībā uz   speciālā budžeta ārvalstu finanšu palīdzības līdzekļiem</t>
  </si>
  <si>
    <t>21112</t>
  </si>
  <si>
    <t>Ieņēmumi no valūtas kursa svārstībām attiecībā uz  pamatbudžeta ārvalstu finanšu palīdzības līdzekļiem</t>
  </si>
  <si>
    <t>21111</t>
  </si>
  <si>
    <t>Ieņēmumi no valūtas kursa svārstībām attiecībā uz ārvalstu finanšu palīdzības līdzekļiem</t>
  </si>
  <si>
    <t>21110</t>
  </si>
  <si>
    <t> Budžeta iestādes ieņēmumi no ārvalstu finanšu palīdzības</t>
  </si>
  <si>
    <t>Ārvalstu finanšu palīdzība iestādes ieņēmumos</t>
  </si>
  <si>
    <t>21100; 21200</t>
  </si>
  <si>
    <t>Pārējie iepriekš neklasificētie pašu ieņēmumi</t>
  </si>
  <si>
    <t>21499</t>
  </si>
  <si>
    <t>Inventarizācijās konstatētie pārpalikumi</t>
  </si>
  <si>
    <t>21491</t>
  </si>
  <si>
    <t>Citi iepriekš neklasificētie pašu ieņēmumi</t>
  </si>
  <si>
    <t>Pārējie iepriekš neklasificētie īpašiem mērķiem noteiktie ieņēmumi</t>
  </si>
  <si>
    <t>21429</t>
  </si>
  <si>
    <t>Regresa kārtībā piedzītie un īpašiem mērķiem noteiktie ieņēmumi</t>
  </si>
  <si>
    <t>Valsts aģentūras "Maksātnespējas administrācija" ieņēmumos ieskaitāmā daļa no uzņēmējdarbības riska valsts nodevas</t>
  </si>
  <si>
    <t>Budžeta iestāžu ieņēmumi no valsts rezervju materiālo vērtību realizācijas</t>
  </si>
  <si>
    <t>21423</t>
  </si>
  <si>
    <t>Ieņēmumi no vadošā partnera partneru grupas īstenotajiem Eiropas Savienības politiku instrumentu projektiem</t>
  </si>
  <si>
    <t>21422</t>
  </si>
  <si>
    <t>Pārtikas un veterinārā dienesta ieņēmumi par valsts uzraudzības un kontroles darbībām</t>
  </si>
  <si>
    <t>21421</t>
  </si>
  <si>
    <t>Pārējie šajā klasifikācijā iepriekš neklasificētie ieņēmumi</t>
  </si>
  <si>
    <t>Ieņēmumi no lauksaimniecības produkcijas pārvērtēšanas</t>
  </si>
  <si>
    <t>21413</t>
  </si>
  <si>
    <t>Ieņēmumi no lauksaimniecības produkcijas ražošanas un pārdošanas</t>
  </si>
  <si>
    <t>21412</t>
  </si>
  <si>
    <t>Ieņēmumi no palīgražošanas</t>
  </si>
  <si>
    <t>21411</t>
  </si>
  <si>
    <t>Ieņēmumi no palīgražošanas un lauksaimniecības produkcijas ražošanas, pārdošanas un produkcijas pārvērtēšanas</t>
  </si>
  <si>
    <t>Pārējie 21.3.0.0. grupā neklasificētie budžeta iestāžu ieņēmumi par budžeta iestāžu sniegtajiem maksas pakalpojumiem un citi pašu ieņēmumi</t>
  </si>
  <si>
    <t>Citi ieņēmumi par maksas pakalpojumiem</t>
  </si>
  <si>
    <t>21399</t>
  </si>
  <si>
    <t>Budžeta iestādes saņemtā atlīdzība no apdrošināšanas sabiedrības par bojātu nekustamo īpašumu un kustamo mantu, t.sk. autoavārijā cietušu automašīnu</t>
  </si>
  <si>
    <t>Ieņēmumi par zinātnes projektu īstenošanu</t>
  </si>
  <si>
    <t>21396</t>
  </si>
  <si>
    <t>Ieņēmumi par projektu īstenošanu</t>
  </si>
  <si>
    <t>21395</t>
  </si>
  <si>
    <t>Ieņēmumi par dzīvokļu un komunālajiem pakalpojumiem</t>
  </si>
  <si>
    <t>21394</t>
  </si>
  <si>
    <t>Ieņēmumi par biļešu realizāciju</t>
  </si>
  <si>
    <t>21393</t>
  </si>
  <si>
    <t>Ieņēmumi no pacientu iemaksām un sniegtajiem rehabilitācijas un ārstniecības pakalpojumiem</t>
  </si>
  <si>
    <t>21392</t>
  </si>
  <si>
    <t>Maksa par personu uzturēšanos sociālās aprūpes iestādēs</t>
  </si>
  <si>
    <t>21391</t>
  </si>
  <si>
    <t>Ieņēmumi par pārējiem budžeta iestāžu sniegtajiem maksas pakalpojumiem</t>
  </si>
  <si>
    <t>21390</t>
  </si>
  <si>
    <t>Pārējie ieņēmumi par nomu un īri</t>
  </si>
  <si>
    <t>21389</t>
  </si>
  <si>
    <t>Ieņēmumi par zemes nomu</t>
  </si>
  <si>
    <t>21384</t>
  </si>
  <si>
    <t>Ieņēmumi no kustamā īpašuma iznomāšanas</t>
  </si>
  <si>
    <t>21383</t>
  </si>
  <si>
    <t>Ieņēmumi par viesnīcu pakalpojumiem</t>
  </si>
  <si>
    <t>21382</t>
  </si>
  <si>
    <t>Ieņēmumi par telpu nomu </t>
  </si>
  <si>
    <t>21381</t>
  </si>
  <si>
    <t>Ieņēmumi par nomu un īri</t>
  </si>
  <si>
    <t>21380</t>
  </si>
  <si>
    <t>Ieņēmumi par pārējo dokumentu izsniegšanu un pārējiem kancelejas pakalpojumiem</t>
  </si>
  <si>
    <t>21379</t>
  </si>
  <si>
    <t>Ieņēmumi no preču pavadzīmju realizācijas</t>
  </si>
  <si>
    <t>21372</t>
  </si>
  <si>
    <t>Ieņēmumi par konsulārajiem pakalpojumiem</t>
  </si>
  <si>
    <t>21371</t>
  </si>
  <si>
    <t>Ieņēmumi par dokumentu izsniegšanu un kancelejas pakalpojumiem</t>
  </si>
  <si>
    <t>21370</t>
  </si>
  <si>
    <t>Ieņēmumi no lauksaimnieciskās darbības </t>
  </si>
  <si>
    <t>21360</t>
  </si>
  <si>
    <t>Pārējie ieņēmumi par izglītības pakalpojumiem</t>
  </si>
  <si>
    <t>21359</t>
  </si>
  <si>
    <t>Ieņēmumi no vecāku maksām</t>
  </si>
  <si>
    <t>21352</t>
  </si>
  <si>
    <t>Mācību maksa</t>
  </si>
  <si>
    <t>21351</t>
  </si>
  <si>
    <t>Maksa par izglītības pakalpojumiem</t>
  </si>
  <si>
    <t>21350</t>
  </si>
  <si>
    <t>Procentu ieņēmumi par  maksas pakalpojumu un citu pašu ieņēmumu ieguldījumiem depozītā vai kontu atlikumiem</t>
  </si>
  <si>
    <t>21340</t>
  </si>
  <si>
    <t>Ieņēmumu zaudējumi no valūtas kursa svārstībām attiecībā uz citu budžeta iestāžu sniegtajiem maksas pakalpojumiem un citiem pašu ieņēmumiem</t>
  </si>
  <si>
    <t>21323</t>
  </si>
  <si>
    <t>Ieņēmumu zaudējumi no valūtas kursa svārstībām attiecībā uz speciālā budžeta iestāžu sniegtajiem maksas pakalpojumiem un citiem pašu ieņēmumiem</t>
  </si>
  <si>
    <t>21322</t>
  </si>
  <si>
    <t>Ieņēmumu zaudējumi no valūtas kursa svārstībām attiecībā uz pamatbudžeta iestāžu sniegtajiem maksas pakalpojumiem un citiem pašu ieņēmumiem</t>
  </si>
  <si>
    <t>21321</t>
  </si>
  <si>
    <t>Ieņēmumu zaudējumi no valūtas kursa svārstībām attiecībā uz budžeta iestāžu sniegtajiem maksas pakalpojumiem un citiem pašu ieņēmumiem</t>
  </si>
  <si>
    <t>21320</t>
  </si>
  <si>
    <t>Ieņēmumi no valūtas kursa svārstībām attiecībā uz citu budžeta iestāžu sniegtajiem maksas pakalpojumiem un citiem pašu ieņēmumiem</t>
  </si>
  <si>
    <t>21314</t>
  </si>
  <si>
    <t>Ieņēmumi no valūtas kursa svārstībām attiecībā uz  speciālā budžeta iestāžu sniegtajiem maksas pakalpojumiem un citiem pašu ieņēmumiem</t>
  </si>
  <si>
    <t>21312</t>
  </si>
  <si>
    <t>Ieņēmumi no valūtas kursa svārstībām attiecībā uz pamatbudžeta iestāžu sniegtajiem maksas pakalpojumiem un citiem pašu ieņēmumiem</t>
  </si>
  <si>
    <t>21311</t>
  </si>
  <si>
    <t>Ieņēmumi no valūtas kursa svārstībām attiecībā uz budžeta iestāžu sniegtajiem maksas pakalpojumiem un citiem pašu ieņēmumiem</t>
  </si>
  <si>
    <t>21310</t>
  </si>
  <si>
    <t xml:space="preserve"> Ieņēmumi no budžeta iestāžu sniegtajiem maksas pakalpojumiem un citi pašu ieņēmumi </t>
  </si>
  <si>
    <t> Ieņēmumi no maksas pakalpojumiem un citi pašu ieņēmumi</t>
  </si>
  <si>
    <t xml:space="preserve">21300; 21400 
</t>
  </si>
  <si>
    <t>Resursi izdevumu segšanai</t>
  </si>
  <si>
    <t>17000 - 21700</t>
  </si>
  <si>
    <t>2</t>
  </si>
  <si>
    <t>Klasifikācijas koda nosaukums</t>
  </si>
  <si>
    <t>Apropriācijas pārdale sakarā ar Iekšlietu ministrijas informācijas un komunikācijas resursu centralizāciju un optimizāciju</t>
  </si>
  <si>
    <t xml:space="preserve"> 06.01.00 „Valsts policija” </t>
  </si>
  <si>
    <t xml:space="preserve"> 07.00.00 „Ugunsdrošība, glābšana un civilā aizsardzība” </t>
  </si>
  <si>
    <t>Iekšlietu ministrs</t>
  </si>
  <si>
    <t xml:space="preserve">         </t>
  </si>
  <si>
    <t>Vīza: valsts sekretāre</t>
  </si>
  <si>
    <t>R.Kozlovskis</t>
  </si>
  <si>
    <t>I.Pētersone-Godmane</t>
  </si>
  <si>
    <t>Pielikums</t>
  </si>
  <si>
    <t>Ministru kabineta rīkojuma projekta „Par apropriācijas pārdali no Iekšlietu</t>
  </si>
  <si>
    <t xml:space="preserve"> sākotnējās ietekmes novērtējuma ziņojumam (anotācijai)</t>
  </si>
  <si>
    <t>ministrijas budžeta programmām  07.00.00 „Ugunsdrošība, glābšana un civilā aizsardzība"</t>
  </si>
  <si>
    <t>10.00.00 „Valsts robežsardzes darbība” un apakšprogrammām  06.01.00 "Valsts policija",</t>
  </si>
  <si>
    <t>11.01.00 „Pilsonības un migrācijas lietu pārvalde” uz Iekšlietu ministrijas budžeta</t>
  </si>
  <si>
    <t>apakšprogrammu 02.03.00„Vienotās sakaru un informācijas sistēmas uzturēšana un vadība””</t>
  </si>
</sst>
</file>

<file path=xl/styles.xml><?xml version="1.0" encoding="utf-8"?>
<styleSheet xmlns="http://schemas.openxmlformats.org/spreadsheetml/2006/main">
  <numFmts count="2">
    <numFmt numFmtId="164" formatCode="0.0"/>
    <numFmt numFmtId="165" formatCode="0.000"/>
  </numFmts>
  <fonts count="23">
    <font>
      <sz val="11"/>
      <color theme="1"/>
      <name val="Calibri"/>
      <family val="2"/>
      <charset val="186"/>
      <scheme val="minor"/>
    </font>
    <font>
      <b/>
      <sz val="10"/>
      <color rgb="FF000000"/>
      <name val="Times New Roman"/>
      <family val="1"/>
      <charset val="186"/>
    </font>
    <font>
      <b/>
      <sz val="9"/>
      <color rgb="FF000000"/>
      <name val="Times New Roman"/>
      <family val="1"/>
      <charset val="186"/>
    </font>
    <font>
      <sz val="9"/>
      <color rgb="FF000000"/>
      <name val="Times New Roman"/>
      <family val="1"/>
      <charset val="186"/>
    </font>
    <font>
      <vertAlign val="superscript"/>
      <sz val="9"/>
      <color rgb="FF000000"/>
      <name val="Times New Roman"/>
      <family val="1"/>
      <charset val="186"/>
    </font>
    <font>
      <sz val="11"/>
      <name val="Arial"/>
      <family val="2"/>
      <charset val="186"/>
    </font>
    <font>
      <sz val="10"/>
      <name val="Times New Roman"/>
      <family val="1"/>
      <charset val="186"/>
    </font>
    <font>
      <sz val="10"/>
      <name val="Times New Roman"/>
      <family val="1"/>
    </font>
    <font>
      <b/>
      <sz val="10"/>
      <name val="Times New Roman"/>
      <family val="1"/>
      <charset val="186"/>
    </font>
    <font>
      <b/>
      <sz val="10"/>
      <name val="Times New Roman"/>
      <family val="1"/>
    </font>
    <font>
      <sz val="10"/>
      <color indexed="12"/>
      <name val="Times New Roman"/>
      <family val="1"/>
      <charset val="186"/>
    </font>
    <font>
      <sz val="10"/>
      <color indexed="10"/>
      <name val="Times New Roman"/>
      <family val="1"/>
      <charset val="186"/>
    </font>
    <font>
      <sz val="10"/>
      <name val="BaltHelvetica"/>
    </font>
    <font>
      <u/>
      <sz val="10"/>
      <name val="Times New Roman"/>
      <family val="1"/>
      <charset val="186"/>
    </font>
    <font>
      <b/>
      <sz val="14"/>
      <name val="Times New Roman"/>
      <family val="1"/>
    </font>
    <font>
      <sz val="10"/>
      <name val="BaltGaramond"/>
      <family val="2"/>
    </font>
    <font>
      <sz val="10"/>
      <name val="Helv"/>
    </font>
    <font>
      <sz val="10"/>
      <name val="BaltGaramond"/>
      <family val="2"/>
      <charset val="186"/>
    </font>
    <font>
      <i/>
      <sz val="10"/>
      <name val="Times New Roman"/>
      <family val="1"/>
    </font>
    <font>
      <b/>
      <sz val="11"/>
      <color theme="1"/>
      <name val="Times New Roman"/>
      <family val="1"/>
      <charset val="186"/>
    </font>
    <font>
      <sz val="14"/>
      <color theme="1"/>
      <name val="Times New Roman"/>
      <family val="1"/>
      <charset val="186"/>
    </font>
    <font>
      <sz val="11"/>
      <color theme="1"/>
      <name val="Times New Roman"/>
      <family val="1"/>
      <charset val="186"/>
    </font>
    <font>
      <b/>
      <sz val="13"/>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rgb="FFFFC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5" fillId="0" borderId="0"/>
    <xf numFmtId="0" fontId="12" fillId="0" borderId="0"/>
    <xf numFmtId="164" fontId="15" fillId="0" borderId="0" applyBorder="0" applyAlignment="0" applyProtection="0"/>
    <xf numFmtId="165" fontId="15" fillId="4" borderId="0"/>
    <xf numFmtId="164" fontId="15" fillId="5" borderId="0" applyBorder="0" applyProtection="0"/>
    <xf numFmtId="0" fontId="16" fillId="0" borderId="0"/>
    <xf numFmtId="164" fontId="17" fillId="3" borderId="0" applyBorder="0" applyProtection="0"/>
  </cellStyleXfs>
  <cellXfs count="223">
    <xf numFmtId="0" fontId="0" fillId="0" borderId="0" xfId="0"/>
    <xf numFmtId="0" fontId="0" fillId="0" borderId="0" xfId="0" applyAlignment="1">
      <alignment vertical="center" wrapText="1"/>
    </xf>
    <xf numFmtId="0" fontId="6" fillId="0" borderId="0" xfId="1" applyFont="1"/>
    <xf numFmtId="0" fontId="6" fillId="0" borderId="0" xfId="1" applyFont="1" applyFill="1"/>
    <xf numFmtId="0" fontId="6" fillId="0" borderId="0" xfId="1" applyFont="1" applyFill="1" applyAlignment="1">
      <alignment horizontal="center"/>
    </xf>
    <xf numFmtId="3" fontId="6" fillId="0" borderId="2" xfId="1" applyNumberFormat="1" applyFont="1" applyFill="1" applyBorder="1" applyAlignment="1" applyProtection="1">
      <alignment horizontal="center" vertical="center"/>
      <protection locked="0"/>
    </xf>
    <xf numFmtId="3" fontId="6" fillId="0" borderId="3" xfId="1" applyNumberFormat="1" applyFont="1" applyFill="1" applyBorder="1" applyAlignment="1" applyProtection="1">
      <protection locked="0"/>
    </xf>
    <xf numFmtId="0" fontId="7" fillId="0" borderId="2" xfId="1" applyFont="1" applyFill="1" applyBorder="1" applyAlignment="1">
      <alignment vertical="top" wrapText="1"/>
    </xf>
    <xf numFmtId="0" fontId="7" fillId="0" borderId="4" xfId="1" applyFont="1" applyFill="1" applyBorder="1" applyAlignment="1">
      <alignment horizontal="right" vertical="top" wrapText="1"/>
    </xf>
    <xf numFmtId="0" fontId="7" fillId="0" borderId="2" xfId="1" applyFont="1" applyFill="1" applyBorder="1" applyAlignment="1">
      <alignment horizontal="center" vertical="top" wrapText="1"/>
    </xf>
    <xf numFmtId="3" fontId="6" fillId="0" borderId="2" xfId="1" applyNumberFormat="1" applyFont="1" applyFill="1" applyBorder="1" applyAlignment="1" applyProtection="1">
      <protection locked="0"/>
    </xf>
    <xf numFmtId="0" fontId="7" fillId="0" borderId="4" xfId="1" applyFont="1" applyFill="1" applyBorder="1" applyAlignment="1">
      <alignment horizontal="center" vertical="top" wrapText="1"/>
    </xf>
    <xf numFmtId="3" fontId="8" fillId="0" borderId="2" xfId="1" applyNumberFormat="1" applyFont="1" applyFill="1" applyBorder="1" applyAlignment="1" applyProtection="1">
      <protection locked="0"/>
    </xf>
    <xf numFmtId="3" fontId="8" fillId="0" borderId="3" xfId="1" applyNumberFormat="1" applyFont="1" applyFill="1" applyBorder="1" applyAlignment="1" applyProtection="1">
      <protection locked="0"/>
    </xf>
    <xf numFmtId="0" fontId="7" fillId="0" borderId="4" xfId="1" applyFont="1" applyFill="1" applyBorder="1" applyAlignment="1">
      <alignment vertical="top" wrapText="1"/>
    </xf>
    <xf numFmtId="3" fontId="6" fillId="0" borderId="3" xfId="1" applyNumberFormat="1" applyFont="1" applyFill="1" applyBorder="1" applyAlignment="1" applyProtection="1">
      <alignment horizontal="center" vertical="center"/>
      <protection locked="0"/>
    </xf>
    <xf numFmtId="3" fontId="6" fillId="0" borderId="2" xfId="1" applyNumberFormat="1" applyFont="1" applyFill="1" applyBorder="1" applyAlignment="1" applyProtection="1">
      <alignment horizontal="right"/>
      <protection locked="0"/>
    </xf>
    <xf numFmtId="0" fontId="7" fillId="0" borderId="4" xfId="1" applyFont="1" applyFill="1" applyBorder="1" applyAlignment="1">
      <alignment horizontal="center" vertical="center" wrapText="1"/>
    </xf>
    <xf numFmtId="0" fontId="9" fillId="0" borderId="4" xfId="1" applyFont="1" applyFill="1" applyBorder="1" applyAlignment="1">
      <alignment horizontal="left" vertical="top" wrapText="1"/>
    </xf>
    <xf numFmtId="0" fontId="9" fillId="0" borderId="2" xfId="1" applyFont="1" applyFill="1" applyBorder="1" applyAlignment="1">
      <alignment horizontal="left" vertical="top" wrapText="1"/>
    </xf>
    <xf numFmtId="0" fontId="8" fillId="0" borderId="4" xfId="1" applyFont="1" applyFill="1" applyBorder="1" applyAlignment="1">
      <alignment horizontal="left" vertical="top" wrapText="1"/>
    </xf>
    <xf numFmtId="3" fontId="6" fillId="0" borderId="2" xfId="1" applyNumberFormat="1" applyFont="1" applyFill="1" applyBorder="1" applyAlignment="1" applyProtection="1">
      <alignment horizontal="center"/>
      <protection locked="0"/>
    </xf>
    <xf numFmtId="3" fontId="6" fillId="0" borderId="6" xfId="1" applyNumberFormat="1" applyFont="1" applyFill="1" applyBorder="1" applyAlignment="1" applyProtection="1">
      <protection locked="0"/>
    </xf>
    <xf numFmtId="3" fontId="8" fillId="0" borderId="6" xfId="1" applyNumberFormat="1" applyFont="1" applyFill="1" applyBorder="1" applyAlignment="1" applyProtection="1">
      <protection locked="0"/>
    </xf>
    <xf numFmtId="3" fontId="11" fillId="0" borderId="2" xfId="1" applyNumberFormat="1" applyFont="1" applyFill="1" applyBorder="1" applyAlignment="1" applyProtection="1">
      <protection locked="0"/>
    </xf>
    <xf numFmtId="3" fontId="11" fillId="0" borderId="6" xfId="1" applyNumberFormat="1" applyFont="1" applyFill="1" applyBorder="1" applyAlignment="1" applyProtection="1">
      <protection locked="0"/>
    </xf>
    <xf numFmtId="0" fontId="9" fillId="0" borderId="2" xfId="1" applyFont="1" applyFill="1" applyBorder="1" applyAlignment="1">
      <alignment vertical="top" wrapText="1"/>
    </xf>
    <xf numFmtId="0" fontId="9" fillId="0" borderId="4" xfId="1" applyFont="1" applyFill="1" applyBorder="1" applyAlignment="1">
      <alignment vertical="top" wrapText="1"/>
    </xf>
    <xf numFmtId="3" fontId="6" fillId="0" borderId="6" xfId="1" applyNumberFormat="1" applyFont="1" applyFill="1" applyBorder="1" applyAlignment="1" applyProtection="1">
      <alignment horizontal="center" vertical="center"/>
      <protection locked="0"/>
    </xf>
    <xf numFmtId="0" fontId="7" fillId="0" borderId="7" xfId="1" applyFont="1" applyFill="1" applyBorder="1" applyAlignment="1">
      <alignment vertical="top" wrapText="1"/>
    </xf>
    <xf numFmtId="0" fontId="7" fillId="0" borderId="2" xfId="1" applyFont="1" applyFill="1" applyBorder="1" applyAlignment="1">
      <alignment horizontal="justify" vertical="top" wrapText="1"/>
    </xf>
    <xf numFmtId="0" fontId="8" fillId="0" borderId="2" xfId="1" applyFont="1" applyFill="1" applyBorder="1" applyAlignment="1">
      <alignment vertical="top" wrapText="1"/>
    </xf>
    <xf numFmtId="0" fontId="7" fillId="0" borderId="5" xfId="1" applyFont="1" applyFill="1" applyBorder="1" applyAlignment="1">
      <alignment wrapText="1"/>
    </xf>
    <xf numFmtId="0" fontId="9" fillId="0" borderId="5" xfId="1" applyFont="1" applyFill="1" applyBorder="1" applyAlignment="1">
      <alignment wrapText="1"/>
    </xf>
    <xf numFmtId="0" fontId="7" fillId="0" borderId="4" xfId="1" applyFont="1" applyFill="1" applyBorder="1" applyAlignment="1">
      <alignment horizontal="justify" vertical="top" wrapText="1"/>
    </xf>
    <xf numFmtId="3" fontId="11" fillId="0" borderId="3" xfId="1" applyNumberFormat="1" applyFont="1" applyFill="1" applyBorder="1" applyAlignment="1" applyProtection="1">
      <protection locked="0"/>
    </xf>
    <xf numFmtId="3" fontId="8" fillId="0" borderId="2" xfId="1" applyNumberFormat="1" applyFont="1" applyFill="1" applyBorder="1" applyAlignment="1" applyProtection="1">
      <alignment horizontal="center" vertical="center"/>
      <protection locked="0"/>
    </xf>
    <xf numFmtId="3" fontId="8" fillId="0" borderId="2" xfId="1" applyNumberFormat="1" applyFont="1" applyFill="1" applyBorder="1" applyAlignment="1" applyProtection="1">
      <alignment horizontal="right"/>
      <protection locked="0"/>
    </xf>
    <xf numFmtId="3" fontId="8" fillId="0" borderId="3" xfId="1" applyNumberFormat="1" applyFont="1" applyFill="1" applyBorder="1" applyAlignment="1" applyProtection="1">
      <alignment horizontal="center" vertical="center"/>
      <protection locked="0"/>
    </xf>
    <xf numFmtId="3" fontId="6" fillId="0" borderId="3" xfId="1" applyNumberFormat="1" applyFont="1" applyFill="1" applyBorder="1" applyAlignment="1" applyProtection="1">
      <alignment horizontal="center"/>
      <protection locked="0"/>
    </xf>
    <xf numFmtId="0" fontId="7" fillId="0" borderId="0" xfId="1" applyFont="1" applyFill="1"/>
    <xf numFmtId="0" fontId="7" fillId="0" borderId="12" xfId="1" applyFont="1" applyFill="1" applyBorder="1" applyAlignment="1">
      <alignment horizontal="center"/>
    </xf>
    <xf numFmtId="49" fontId="7" fillId="0" borderId="0" xfId="1" applyNumberFormat="1" applyFont="1" applyFill="1" applyAlignment="1">
      <alignment wrapText="1"/>
    </xf>
    <xf numFmtId="49" fontId="9" fillId="0" borderId="0" xfId="1" applyNumberFormat="1" applyFont="1" applyFill="1"/>
    <xf numFmtId="0" fontId="8" fillId="0" borderId="0" xfId="1" applyFont="1" applyFill="1" applyAlignment="1"/>
    <xf numFmtId="49" fontId="8" fillId="0" borderId="0" xfId="1" applyNumberFormat="1" applyFont="1" applyFill="1" applyAlignment="1"/>
    <xf numFmtId="49" fontId="13" fillId="0" borderId="0" xfId="1" applyNumberFormat="1" applyFont="1" applyFill="1" applyBorder="1" applyAlignment="1">
      <alignment horizontal="justify"/>
    </xf>
    <xf numFmtId="49" fontId="7" fillId="0" borderId="0" xfId="1" applyNumberFormat="1" applyFont="1" applyFill="1" applyAlignment="1">
      <alignment horizontal="left" vertical="top"/>
    </xf>
    <xf numFmtId="3" fontId="6" fillId="0" borderId="10" xfId="1" applyNumberFormat="1" applyFont="1" applyFill="1" applyBorder="1" applyAlignment="1">
      <alignment horizontal="right"/>
    </xf>
    <xf numFmtId="3" fontId="6" fillId="0" borderId="10" xfId="1" applyNumberFormat="1" applyFont="1" applyFill="1" applyBorder="1" applyAlignment="1">
      <alignment horizontal="center" vertical="center"/>
    </xf>
    <xf numFmtId="0" fontId="6" fillId="0" borderId="10" xfId="1" applyFont="1" applyFill="1" applyBorder="1" applyAlignment="1">
      <alignment horizontal="justify" vertical="top" wrapText="1"/>
    </xf>
    <xf numFmtId="0" fontId="7" fillId="0" borderId="10" xfId="1" applyFont="1" applyFill="1" applyBorder="1" applyAlignment="1">
      <alignment horizontal="left" vertical="top" wrapText="1"/>
    </xf>
    <xf numFmtId="0" fontId="7" fillId="0" borderId="10" xfId="1" applyFont="1" applyFill="1" applyBorder="1" applyAlignment="1">
      <alignment horizontal="center" vertical="top" wrapText="1"/>
    </xf>
    <xf numFmtId="3" fontId="6" fillId="0" borderId="14" xfId="1" applyNumberFormat="1" applyFont="1" applyFill="1" applyBorder="1" applyAlignment="1">
      <alignment horizontal="right"/>
    </xf>
    <xf numFmtId="49" fontId="6" fillId="0" borderId="14" xfId="1" applyNumberFormat="1" applyFont="1" applyFill="1" applyBorder="1" applyAlignment="1">
      <alignment horizontal="justify" vertical="center" wrapText="1"/>
    </xf>
    <xf numFmtId="0" fontId="7" fillId="0" borderId="14" xfId="2" applyFont="1" applyFill="1" applyBorder="1" applyAlignment="1">
      <alignment vertical="top"/>
    </xf>
    <xf numFmtId="49" fontId="6" fillId="0" borderId="2" xfId="1" applyNumberFormat="1" applyFont="1" applyFill="1" applyBorder="1" applyAlignment="1">
      <alignment horizontal="justify" vertical="center" wrapText="1"/>
    </xf>
    <xf numFmtId="0" fontId="7" fillId="0" borderId="2" xfId="2" applyFont="1" applyFill="1" applyBorder="1" applyAlignment="1">
      <alignment vertical="top"/>
    </xf>
    <xf numFmtId="0" fontId="6" fillId="0" borderId="2" xfId="2" applyFont="1" applyFill="1" applyBorder="1" applyAlignment="1">
      <alignment horizontal="justify" wrapText="1"/>
    </xf>
    <xf numFmtId="0" fontId="6" fillId="0" borderId="2" xfId="1" applyFont="1" applyFill="1" applyBorder="1" applyAlignment="1">
      <alignment horizontal="justify" vertical="top" wrapText="1"/>
    </xf>
    <xf numFmtId="0" fontId="7" fillId="0" borderId="2" xfId="1" applyFont="1" applyFill="1" applyBorder="1" applyAlignment="1">
      <alignment horizontal="left" vertical="top" wrapText="1"/>
    </xf>
    <xf numFmtId="49" fontId="8" fillId="0" borderId="2" xfId="1" applyNumberFormat="1" applyFont="1" applyFill="1" applyBorder="1" applyAlignment="1">
      <alignment horizontal="justify" wrapText="1"/>
    </xf>
    <xf numFmtId="0" fontId="9" fillId="0" borderId="2" xfId="1" applyNumberFormat="1" applyFont="1" applyFill="1" applyBorder="1" applyAlignment="1">
      <alignment horizontal="left" vertical="top" wrapText="1"/>
    </xf>
    <xf numFmtId="3" fontId="6" fillId="0" borderId="15" xfId="1" applyNumberFormat="1" applyFont="1" applyFill="1" applyBorder="1" applyAlignment="1">
      <alignment horizontal="right"/>
    </xf>
    <xf numFmtId="3" fontId="6" fillId="0" borderId="15" xfId="1" applyNumberFormat="1" applyFont="1" applyFill="1" applyBorder="1" applyAlignment="1">
      <alignment horizontal="center" vertical="center"/>
    </xf>
    <xf numFmtId="0" fontId="7" fillId="0" borderId="2" xfId="1" applyFont="1" applyFill="1" applyBorder="1" applyAlignment="1">
      <alignment horizontal="left" vertical="top"/>
    </xf>
    <xf numFmtId="0" fontId="7" fillId="0" borderId="2" xfId="1" applyFont="1" applyFill="1" applyBorder="1" applyAlignment="1">
      <alignment horizontal="right" vertical="top"/>
    </xf>
    <xf numFmtId="0" fontId="7" fillId="0" borderId="2" xfId="1" applyFont="1" applyFill="1" applyBorder="1" applyAlignment="1">
      <alignment horizontal="center" vertical="top"/>
    </xf>
    <xf numFmtId="3" fontId="8" fillId="0" borderId="15" xfId="1" applyNumberFormat="1" applyFont="1" applyFill="1" applyBorder="1" applyAlignment="1">
      <alignment horizontal="right"/>
    </xf>
    <xf numFmtId="49" fontId="7" fillId="0" borderId="0" xfId="1" applyNumberFormat="1" applyFont="1" applyFill="1" applyAlignment="1">
      <alignment vertical="top"/>
    </xf>
    <xf numFmtId="49" fontId="6" fillId="0" borderId="0" xfId="1" applyNumberFormat="1" applyFont="1" applyFill="1" applyAlignment="1">
      <alignment horizontal="justify"/>
    </xf>
    <xf numFmtId="49" fontId="9" fillId="0" borderId="9" xfId="1" applyNumberFormat="1" applyFont="1" applyFill="1" applyBorder="1"/>
    <xf numFmtId="49" fontId="9" fillId="0" borderId="8" xfId="1" applyNumberFormat="1" applyFont="1" applyFill="1" applyBorder="1" applyAlignment="1">
      <alignment wrapText="1"/>
    </xf>
    <xf numFmtId="3" fontId="8" fillId="0" borderId="11" xfId="1" applyNumberFormat="1" applyFont="1" applyFill="1" applyBorder="1" applyAlignment="1"/>
    <xf numFmtId="0" fontId="9" fillId="0" borderId="4" xfId="1" applyFont="1" applyFill="1" applyBorder="1" applyAlignment="1">
      <alignment wrapText="1"/>
    </xf>
    <xf numFmtId="3" fontId="8" fillId="0" borderId="3" xfId="1" applyNumberFormat="1" applyFont="1" applyFill="1" applyBorder="1" applyAlignment="1"/>
    <xf numFmtId="3" fontId="8" fillId="0" borderId="2" xfId="1" applyNumberFormat="1" applyFont="1" applyFill="1" applyBorder="1" applyAlignment="1"/>
    <xf numFmtId="0" fontId="6" fillId="0" borderId="5" xfId="1" applyFont="1" applyFill="1" applyBorder="1" applyAlignment="1">
      <alignment wrapText="1"/>
    </xf>
    <xf numFmtId="0" fontId="6" fillId="0" borderId="2" xfId="1" applyFont="1" applyFill="1" applyBorder="1" applyAlignment="1">
      <alignment wrapText="1"/>
    </xf>
    <xf numFmtId="0" fontId="7" fillId="0" borderId="2" xfId="1" applyFont="1" applyFill="1" applyBorder="1" applyAlignment="1">
      <alignment wrapText="1"/>
    </xf>
    <xf numFmtId="0" fontId="8" fillId="0" borderId="2" xfId="1" applyFont="1" applyFill="1" applyBorder="1" applyAlignment="1">
      <alignment wrapText="1"/>
    </xf>
    <xf numFmtId="0" fontId="9" fillId="0" borderId="2" xfId="1" applyFont="1" applyFill="1" applyBorder="1" applyAlignment="1">
      <alignment wrapText="1"/>
    </xf>
    <xf numFmtId="0" fontId="7" fillId="0" borderId="2" xfId="1" applyFont="1" applyFill="1" applyBorder="1" applyAlignment="1">
      <alignment vertical="center" wrapText="1"/>
    </xf>
    <xf numFmtId="0" fontId="6" fillId="0" borderId="7" xfId="1" applyFont="1" applyFill="1" applyBorder="1" applyAlignment="1">
      <alignment wrapText="1"/>
    </xf>
    <xf numFmtId="0" fontId="8" fillId="0" borderId="5" xfId="1" applyFont="1" applyFill="1" applyBorder="1" applyAlignment="1">
      <alignment wrapText="1"/>
    </xf>
    <xf numFmtId="0" fontId="9" fillId="0" borderId="8" xfId="1" applyNumberFormat="1" applyFont="1" applyFill="1" applyBorder="1" applyAlignment="1">
      <alignment vertical="top" wrapText="1"/>
    </xf>
    <xf numFmtId="49" fontId="8" fillId="0" borderId="8" xfId="1" applyNumberFormat="1" applyFont="1" applyFill="1" applyBorder="1" applyAlignment="1">
      <alignment horizontal="justify" wrapText="1"/>
    </xf>
    <xf numFmtId="0" fontId="8" fillId="0" borderId="2" xfId="1" applyFont="1" applyFill="1" applyBorder="1" applyAlignment="1">
      <alignment horizontal="justify" vertical="top" wrapText="1"/>
    </xf>
    <xf numFmtId="0" fontId="7" fillId="0" borderId="0" xfId="1" applyFont="1" applyFill="1" applyAlignment="1">
      <alignment wrapText="1"/>
    </xf>
    <xf numFmtId="0" fontId="6" fillId="0" borderId="0" xfId="1" applyFont="1" applyFill="1" applyAlignment="1">
      <alignment wrapText="1"/>
    </xf>
    <xf numFmtId="0" fontId="9" fillId="0" borderId="2" xfId="1" applyFont="1" applyFill="1" applyBorder="1" applyAlignment="1">
      <alignment vertical="top"/>
    </xf>
    <xf numFmtId="0" fontId="9" fillId="0" borderId="0" xfId="1" applyFont="1" applyFill="1" applyAlignment="1">
      <alignment wrapText="1"/>
    </xf>
    <xf numFmtId="0" fontId="7" fillId="0" borderId="7" xfId="1" applyFont="1" applyFill="1" applyBorder="1" applyAlignment="1">
      <alignment wrapText="1"/>
    </xf>
    <xf numFmtId="0" fontId="9" fillId="0" borderId="2" xfId="1" applyFont="1" applyFill="1" applyBorder="1" applyAlignment="1">
      <alignment horizontal="left" vertical="top"/>
    </xf>
    <xf numFmtId="0" fontId="6" fillId="0" borderId="7" xfId="1" applyFont="1" applyFill="1" applyBorder="1" applyAlignment="1">
      <alignment horizontal="justify" vertical="top" wrapText="1"/>
    </xf>
    <xf numFmtId="3" fontId="8" fillId="0" borderId="7" xfId="1" applyNumberFormat="1" applyFont="1" applyFill="1" applyBorder="1" applyAlignment="1"/>
    <xf numFmtId="3" fontId="6" fillId="0" borderId="0" xfId="1" applyNumberFormat="1" applyFont="1" applyFill="1"/>
    <xf numFmtId="3" fontId="8" fillId="0" borderId="6" xfId="1" applyNumberFormat="1" applyFont="1" applyFill="1" applyBorder="1" applyAlignment="1"/>
    <xf numFmtId="49" fontId="6" fillId="0" borderId="0" xfId="1" applyNumberFormat="1" applyFont="1" applyFill="1"/>
    <xf numFmtId="0" fontId="6" fillId="0" borderId="0" xfId="1" applyFont="1" applyFill="1" applyAlignment="1">
      <alignment horizontal="right"/>
    </xf>
    <xf numFmtId="49" fontId="9" fillId="0" borderId="16" xfId="1" applyNumberFormat="1" applyFont="1" applyFill="1" applyBorder="1" applyAlignment="1">
      <alignment wrapText="1"/>
    </xf>
    <xf numFmtId="49" fontId="9" fillId="0" borderId="7" xfId="1" applyNumberFormat="1" applyFont="1" applyFill="1" applyBorder="1" applyAlignment="1">
      <alignment wrapText="1"/>
    </xf>
    <xf numFmtId="3" fontId="8" fillId="0" borderId="21" xfId="1" applyNumberFormat="1" applyFont="1" applyFill="1" applyBorder="1" applyAlignment="1"/>
    <xf numFmtId="3" fontId="8" fillId="0" borderId="15" xfId="1" applyNumberFormat="1" applyFont="1" applyFill="1" applyBorder="1" applyAlignment="1"/>
    <xf numFmtId="3" fontId="8" fillId="0" borderId="22" xfId="1" applyNumberFormat="1" applyFont="1" applyFill="1" applyBorder="1" applyAlignment="1"/>
    <xf numFmtId="3" fontId="8" fillId="0" borderId="21" xfId="1" applyNumberFormat="1" applyFont="1" applyFill="1" applyBorder="1" applyAlignment="1" applyProtection="1">
      <protection locked="0"/>
    </xf>
    <xf numFmtId="3" fontId="8" fillId="0" borderId="15" xfId="1" applyNumberFormat="1" applyFont="1" applyFill="1" applyBorder="1" applyAlignment="1" applyProtection="1">
      <protection locked="0"/>
    </xf>
    <xf numFmtId="3" fontId="8" fillId="0" borderId="22" xfId="1" applyNumberFormat="1" applyFont="1" applyFill="1" applyBorder="1" applyAlignment="1" applyProtection="1">
      <protection locked="0"/>
    </xf>
    <xf numFmtId="3" fontId="6" fillId="0" borderId="21" xfId="1" applyNumberFormat="1" applyFont="1" applyFill="1" applyBorder="1" applyAlignment="1" applyProtection="1">
      <protection locked="0"/>
    </xf>
    <xf numFmtId="3" fontId="6" fillId="0" borderId="15" xfId="1" applyNumberFormat="1" applyFont="1" applyFill="1" applyBorder="1" applyAlignment="1" applyProtection="1">
      <protection locked="0"/>
    </xf>
    <xf numFmtId="3" fontId="6" fillId="0" borderId="22" xfId="1" applyNumberFormat="1" applyFont="1" applyFill="1" applyBorder="1" applyAlignment="1" applyProtection="1">
      <protection locked="0"/>
    </xf>
    <xf numFmtId="3" fontId="6" fillId="0" borderId="15" xfId="1" applyNumberFormat="1" applyFont="1" applyFill="1" applyBorder="1" applyAlignment="1" applyProtection="1">
      <alignment horizontal="center" vertical="center"/>
      <protection locked="0"/>
    </xf>
    <xf numFmtId="3" fontId="6" fillId="0" borderId="22" xfId="1" applyNumberFormat="1" applyFont="1" applyFill="1" applyBorder="1" applyAlignment="1" applyProtection="1">
      <alignment horizontal="center" vertical="center"/>
      <protection locked="0"/>
    </xf>
    <xf numFmtId="3" fontId="6" fillId="0" borderId="21" xfId="1" applyNumberFormat="1" applyFont="1" applyFill="1" applyBorder="1" applyAlignment="1" applyProtection="1">
      <alignment horizontal="center" vertical="center"/>
      <protection locked="0"/>
    </xf>
    <xf numFmtId="3" fontId="6" fillId="0" borderId="21" xfId="1" applyNumberFormat="1" applyFont="1" applyFill="1" applyBorder="1" applyAlignment="1" applyProtection="1">
      <alignment horizontal="center"/>
      <protection locked="0"/>
    </xf>
    <xf numFmtId="3" fontId="6" fillId="0" borderId="15" xfId="1" applyNumberFormat="1" applyFont="1" applyFill="1" applyBorder="1" applyAlignment="1" applyProtection="1">
      <alignment horizontal="center"/>
      <protection locked="0"/>
    </xf>
    <xf numFmtId="3" fontId="6" fillId="0" borderId="15" xfId="1" applyNumberFormat="1" applyFont="1" applyFill="1" applyBorder="1" applyAlignment="1" applyProtection="1">
      <alignment horizontal="right"/>
      <protection locked="0"/>
    </xf>
    <xf numFmtId="3" fontId="8" fillId="0" borderId="21" xfId="1" applyNumberFormat="1" applyFont="1" applyFill="1" applyBorder="1" applyAlignment="1" applyProtection="1">
      <alignment horizontal="center" vertical="center"/>
      <protection locked="0"/>
    </xf>
    <xf numFmtId="3" fontId="8" fillId="0" borderId="15" xfId="1" applyNumberFormat="1" applyFont="1" applyFill="1" applyBorder="1" applyAlignment="1" applyProtection="1">
      <alignment horizontal="center" vertical="center"/>
      <protection locked="0"/>
    </xf>
    <xf numFmtId="3" fontId="8" fillId="0" borderId="15" xfId="1" applyNumberFormat="1" applyFont="1" applyFill="1" applyBorder="1" applyAlignment="1" applyProtection="1">
      <alignment horizontal="right"/>
      <protection locked="0"/>
    </xf>
    <xf numFmtId="3" fontId="11" fillId="0" borderId="21" xfId="1" applyNumberFormat="1" applyFont="1" applyFill="1" applyBorder="1" applyAlignment="1" applyProtection="1">
      <protection locked="0"/>
    </xf>
    <xf numFmtId="3" fontId="11" fillId="0" borderId="15" xfId="1" applyNumberFormat="1" applyFont="1" applyFill="1" applyBorder="1" applyAlignment="1" applyProtection="1">
      <protection locked="0"/>
    </xf>
    <xf numFmtId="3" fontId="11" fillId="0" borderId="22" xfId="1" applyNumberFormat="1" applyFont="1" applyFill="1" applyBorder="1" applyAlignment="1" applyProtection="1">
      <protection locked="0"/>
    </xf>
    <xf numFmtId="3" fontId="8" fillId="0" borderId="21" xfId="1" applyNumberFormat="1" applyFont="1" applyFill="1" applyBorder="1" applyAlignment="1">
      <alignment horizontal="right"/>
    </xf>
    <xf numFmtId="3" fontId="8" fillId="0" borderId="22" xfId="1" applyNumberFormat="1" applyFont="1" applyFill="1" applyBorder="1" applyAlignment="1">
      <alignment horizontal="right"/>
    </xf>
    <xf numFmtId="3" fontId="6" fillId="0" borderId="21" xfId="1" applyNumberFormat="1" applyFont="1" applyFill="1" applyBorder="1" applyAlignment="1">
      <alignment horizontal="right"/>
    </xf>
    <xf numFmtId="3" fontId="6" fillId="0" borderId="22" xfId="1" applyNumberFormat="1" applyFont="1" applyFill="1" applyBorder="1" applyAlignment="1">
      <alignment horizontal="right"/>
    </xf>
    <xf numFmtId="3" fontId="6" fillId="0" borderId="21" xfId="1" applyNumberFormat="1" applyFont="1" applyFill="1" applyBorder="1" applyAlignment="1">
      <alignment horizontal="center" vertical="center"/>
    </xf>
    <xf numFmtId="3" fontId="6" fillId="0" borderId="22" xfId="1" applyNumberFormat="1" applyFont="1" applyFill="1" applyBorder="1" applyAlignment="1">
      <alignment horizontal="center" vertical="center"/>
    </xf>
    <xf numFmtId="3" fontId="10" fillId="0" borderId="21" xfId="1" applyNumberFormat="1" applyFont="1" applyFill="1" applyBorder="1" applyAlignment="1" applyProtection="1">
      <protection locked="0"/>
    </xf>
    <xf numFmtId="3" fontId="10" fillId="0" borderId="15" xfId="1" applyNumberFormat="1" applyFont="1" applyFill="1" applyBorder="1" applyAlignment="1" applyProtection="1">
      <protection locked="0"/>
    </xf>
    <xf numFmtId="3" fontId="10" fillId="0" borderId="22" xfId="1" applyNumberFormat="1" applyFont="1" applyFill="1" applyBorder="1" applyAlignment="1" applyProtection="1">
      <protection locked="0"/>
    </xf>
    <xf numFmtId="3" fontId="8" fillId="0" borderId="21" xfId="1" applyNumberFormat="1" applyFont="1" applyFill="1" applyBorder="1" applyAlignment="1">
      <alignment horizontal="right" wrapText="1"/>
    </xf>
    <xf numFmtId="3" fontId="8" fillId="0" borderId="15" xfId="1" applyNumberFormat="1" applyFont="1" applyFill="1" applyBorder="1" applyAlignment="1">
      <alignment horizontal="right" wrapText="1"/>
    </xf>
    <xf numFmtId="3" fontId="8" fillId="0" borderId="22" xfId="1" applyNumberFormat="1" applyFont="1" applyFill="1" applyBorder="1" applyAlignment="1">
      <alignment horizontal="right" wrapText="1"/>
    </xf>
    <xf numFmtId="3" fontId="6" fillId="0" borderId="21" xfId="1" applyNumberFormat="1" applyFont="1" applyFill="1" applyBorder="1" applyAlignment="1">
      <alignment horizontal="right" wrapText="1"/>
    </xf>
    <xf numFmtId="3" fontId="6" fillId="0" borderId="15" xfId="1" applyNumberFormat="1" applyFont="1" applyFill="1" applyBorder="1" applyAlignment="1">
      <alignment horizontal="right" wrapText="1"/>
    </xf>
    <xf numFmtId="3" fontId="6" fillId="0" borderId="22" xfId="1" applyNumberFormat="1" applyFont="1" applyFill="1" applyBorder="1" applyAlignment="1">
      <alignment horizontal="right" wrapText="1"/>
    </xf>
    <xf numFmtId="3" fontId="8" fillId="0" borderId="18" xfId="1" applyNumberFormat="1" applyFont="1" applyFill="1" applyBorder="1" applyAlignment="1">
      <alignment horizontal="right"/>
    </xf>
    <xf numFmtId="3" fontId="8" fillId="0" borderId="19" xfId="1" applyNumberFormat="1" applyFont="1" applyFill="1" applyBorder="1" applyAlignment="1">
      <alignment horizontal="right"/>
    </xf>
    <xf numFmtId="3" fontId="8" fillId="0" borderId="20" xfId="1" applyNumberFormat="1" applyFont="1" applyFill="1" applyBorder="1" applyAlignment="1">
      <alignment horizontal="right"/>
    </xf>
    <xf numFmtId="3" fontId="8" fillId="0" borderId="23" xfId="1" applyNumberFormat="1" applyFont="1" applyFill="1" applyBorder="1" applyAlignment="1"/>
    <xf numFmtId="3" fontId="8" fillId="0" borderId="24" xfId="1" applyNumberFormat="1" applyFont="1" applyFill="1" applyBorder="1" applyAlignment="1"/>
    <xf numFmtId="3" fontId="8" fillId="0" borderId="25" xfId="1" applyNumberFormat="1" applyFont="1" applyFill="1" applyBorder="1" applyAlignment="1"/>
    <xf numFmtId="3" fontId="8" fillId="0" borderId="17" xfId="1" applyNumberFormat="1" applyFont="1" applyFill="1" applyBorder="1" applyAlignment="1"/>
    <xf numFmtId="0" fontId="3" fillId="0" borderId="13" xfId="0" applyFont="1" applyBorder="1" applyAlignment="1">
      <alignment horizontal="center" vertical="center" wrapText="1"/>
    </xf>
    <xf numFmtId="0" fontId="7" fillId="0" borderId="28" xfId="1" applyFont="1" applyFill="1" applyBorder="1" applyAlignment="1">
      <alignment horizontal="center"/>
    </xf>
    <xf numFmtId="0" fontId="3" fillId="2" borderId="1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7" fillId="0" borderId="27" xfId="1" applyFont="1" applyFill="1" applyBorder="1" applyAlignment="1">
      <alignment horizontal="center"/>
    </xf>
    <xf numFmtId="49" fontId="7" fillId="0" borderId="30" xfId="1" applyNumberFormat="1" applyFont="1" applyFill="1" applyBorder="1" applyAlignment="1">
      <alignment horizontal="center"/>
    </xf>
    <xf numFmtId="49" fontId="7" fillId="0" borderId="31" xfId="1" applyNumberFormat="1" applyFont="1" applyFill="1" applyBorder="1" applyAlignment="1">
      <alignment horizontal="center" wrapText="1"/>
    </xf>
    <xf numFmtId="0" fontId="7" fillId="0" borderId="32" xfId="1" applyFont="1" applyFill="1" applyBorder="1" applyAlignment="1">
      <alignment horizontal="center"/>
    </xf>
    <xf numFmtId="0" fontId="7" fillId="0" borderId="33" xfId="1" applyFont="1" applyFill="1" applyBorder="1" applyAlignment="1">
      <alignment horizontal="center"/>
    </xf>
    <xf numFmtId="0" fontId="7" fillId="0" borderId="34" xfId="1" applyFont="1" applyFill="1" applyBorder="1" applyAlignment="1">
      <alignment horizontal="center"/>
    </xf>
    <xf numFmtId="0" fontId="7" fillId="0" borderId="35" xfId="1" applyFont="1" applyFill="1" applyBorder="1" applyAlignment="1">
      <alignment horizontal="center"/>
    </xf>
    <xf numFmtId="0" fontId="3" fillId="0" borderId="29" xfId="0" applyFont="1" applyBorder="1" applyAlignment="1">
      <alignment horizontal="center" vertical="center" wrapText="1"/>
    </xf>
    <xf numFmtId="0" fontId="3" fillId="2" borderId="36" xfId="0" applyFont="1" applyFill="1" applyBorder="1" applyAlignment="1">
      <alignment horizontal="center" vertical="center" wrapText="1"/>
    </xf>
    <xf numFmtId="3" fontId="8" fillId="0" borderId="37" xfId="1" applyNumberFormat="1" applyFont="1" applyFill="1" applyBorder="1" applyAlignment="1"/>
    <xf numFmtId="3" fontId="6" fillId="0" borderId="6" xfId="1" applyNumberFormat="1" applyFont="1" applyFill="1" applyBorder="1" applyAlignment="1" applyProtection="1">
      <alignment horizontal="center"/>
      <protection locked="0"/>
    </xf>
    <xf numFmtId="3" fontId="8" fillId="0" borderId="6" xfId="1" applyNumberFormat="1" applyFont="1" applyFill="1" applyBorder="1" applyAlignment="1" applyProtection="1">
      <alignment horizontal="center" vertical="center"/>
      <protection locked="0"/>
    </xf>
    <xf numFmtId="3" fontId="8" fillId="0" borderId="9" xfId="1" applyNumberFormat="1" applyFont="1" applyFill="1" applyBorder="1" applyAlignment="1">
      <alignment horizontal="right"/>
    </xf>
    <xf numFmtId="3" fontId="6" fillId="0" borderId="4" xfId="1" applyNumberFormat="1" applyFont="1" applyFill="1" applyBorder="1" applyAlignment="1">
      <alignment horizontal="right"/>
    </xf>
    <xf numFmtId="3" fontId="6" fillId="0" borderId="4" xfId="1" applyNumberFormat="1" applyFont="1" applyFill="1" applyBorder="1" applyAlignment="1">
      <alignment horizontal="center" vertical="center"/>
    </xf>
    <xf numFmtId="3" fontId="8" fillId="0" borderId="38" xfId="1" applyNumberFormat="1" applyFont="1" applyFill="1" applyBorder="1" applyAlignment="1">
      <alignment horizontal="right"/>
    </xf>
    <xf numFmtId="3" fontId="8" fillId="0" borderId="16" xfId="1" applyNumberFormat="1" applyFont="1" applyFill="1" applyBorder="1" applyAlignment="1"/>
    <xf numFmtId="3" fontId="8" fillId="0" borderId="4" xfId="1" applyNumberFormat="1" applyFont="1" applyFill="1" applyBorder="1" applyAlignment="1"/>
    <xf numFmtId="3" fontId="8" fillId="0" borderId="4" xfId="1" applyNumberFormat="1" applyFont="1" applyFill="1" applyBorder="1" applyAlignment="1" applyProtection="1">
      <protection locked="0"/>
    </xf>
    <xf numFmtId="3" fontId="10" fillId="0" borderId="4" xfId="1" applyNumberFormat="1" applyFont="1" applyFill="1" applyBorder="1" applyAlignment="1" applyProtection="1">
      <protection locked="0"/>
    </xf>
    <xf numFmtId="3" fontId="6" fillId="0" borderId="4" xfId="1" applyNumberFormat="1" applyFont="1" applyFill="1" applyBorder="1" applyAlignment="1" applyProtection="1">
      <protection locked="0"/>
    </xf>
    <xf numFmtId="3" fontId="6" fillId="0" borderId="4" xfId="1" applyNumberFormat="1" applyFont="1" applyFill="1" applyBorder="1" applyAlignment="1" applyProtection="1">
      <alignment horizontal="center" vertical="center"/>
      <protection locked="0"/>
    </xf>
    <xf numFmtId="3" fontId="11" fillId="0" borderId="4" xfId="1" applyNumberFormat="1" applyFont="1" applyFill="1" applyBorder="1" applyAlignment="1" applyProtection="1">
      <protection locked="0"/>
    </xf>
    <xf numFmtId="3" fontId="8" fillId="0" borderId="4" xfId="1" applyNumberFormat="1" applyFont="1" applyFill="1" applyBorder="1" applyAlignment="1">
      <alignment horizontal="right" wrapText="1"/>
    </xf>
    <xf numFmtId="3" fontId="6" fillId="0" borderId="4" xfId="1" applyNumberFormat="1" applyFont="1" applyFill="1" applyBorder="1" applyAlignment="1">
      <alignment horizontal="right" wrapText="1"/>
    </xf>
    <xf numFmtId="3" fontId="8" fillId="0" borderId="11" xfId="1" applyNumberFormat="1" applyFont="1" applyFill="1" applyBorder="1" applyAlignment="1">
      <alignment horizontal="right"/>
    </xf>
    <xf numFmtId="3" fontId="8" fillId="0" borderId="3" xfId="1" applyNumberFormat="1" applyFont="1" applyFill="1" applyBorder="1" applyAlignment="1">
      <alignment horizontal="right"/>
    </xf>
    <xf numFmtId="3" fontId="8" fillId="0" borderId="3" xfId="1" applyNumberFormat="1" applyFont="1" applyFill="1" applyBorder="1" applyAlignment="1">
      <alignment horizontal="right" wrapText="1"/>
    </xf>
    <xf numFmtId="3" fontId="6" fillId="0" borderId="3" xfId="1" applyNumberFormat="1" applyFont="1" applyFill="1" applyBorder="1" applyAlignment="1">
      <alignment horizontal="right" wrapText="1"/>
    </xf>
    <xf numFmtId="3" fontId="6" fillId="0" borderId="3" xfId="1" applyNumberFormat="1" applyFont="1" applyFill="1" applyBorder="1" applyAlignment="1">
      <alignment horizontal="right"/>
    </xf>
    <xf numFmtId="3" fontId="8" fillId="0" borderId="19" xfId="1" applyNumberFormat="1" applyFont="1" applyFill="1" applyBorder="1" applyAlignment="1"/>
    <xf numFmtId="3" fontId="8" fillId="0" borderId="26" xfId="1" applyNumberFormat="1" applyFont="1" applyFill="1" applyBorder="1" applyAlignment="1">
      <alignment horizontal="right"/>
    </xf>
    <xf numFmtId="3" fontId="6" fillId="0" borderId="3" xfId="1" applyNumberFormat="1" applyFont="1" applyFill="1" applyBorder="1" applyAlignment="1">
      <alignment horizontal="center" vertical="center"/>
    </xf>
    <xf numFmtId="3" fontId="10" fillId="0" borderId="3" xfId="1" applyNumberFormat="1" applyFont="1" applyFill="1" applyBorder="1" applyAlignment="1" applyProtection="1">
      <protection locked="0"/>
    </xf>
    <xf numFmtId="0" fontId="6" fillId="0" borderId="0" xfId="0" applyFont="1" applyFill="1"/>
    <xf numFmtId="0" fontId="7" fillId="0" borderId="27" xfId="0" applyFont="1" applyFill="1" applyBorder="1" applyAlignment="1">
      <alignment horizontal="center"/>
    </xf>
    <xf numFmtId="3" fontId="8" fillId="0" borderId="19" xfId="0" applyNumberFormat="1" applyFont="1" applyFill="1" applyBorder="1" applyAlignment="1"/>
    <xf numFmtId="3" fontId="8" fillId="0" borderId="15" xfId="0" applyNumberFormat="1" applyFont="1" applyFill="1" applyBorder="1" applyAlignment="1"/>
    <xf numFmtId="3" fontId="8" fillId="0" borderId="15" xfId="0" applyNumberFormat="1" applyFont="1" applyFill="1" applyBorder="1" applyAlignment="1" applyProtection="1">
      <protection locked="0"/>
    </xf>
    <xf numFmtId="3" fontId="6" fillId="0" borderId="15" xfId="0" applyNumberFormat="1" applyFont="1" applyFill="1" applyBorder="1" applyAlignment="1" applyProtection="1">
      <protection locked="0"/>
    </xf>
    <xf numFmtId="3" fontId="6" fillId="0" borderId="15" xfId="0" applyNumberFormat="1" applyFont="1" applyFill="1" applyBorder="1" applyAlignment="1" applyProtection="1">
      <alignment horizontal="center" vertical="center"/>
      <protection locked="0"/>
    </xf>
    <xf numFmtId="3" fontId="6" fillId="0" borderId="15" xfId="0" applyNumberFormat="1" applyFont="1" applyFill="1" applyBorder="1" applyAlignment="1" applyProtection="1">
      <alignment horizontal="center"/>
      <protection locked="0"/>
    </xf>
    <xf numFmtId="3" fontId="6" fillId="0" borderId="15" xfId="0" applyNumberFormat="1" applyFont="1" applyFill="1" applyBorder="1" applyAlignment="1" applyProtection="1">
      <alignment horizontal="right"/>
      <protection locked="0"/>
    </xf>
    <xf numFmtId="3" fontId="8" fillId="0" borderId="15" xfId="0" applyNumberFormat="1" applyFont="1" applyFill="1" applyBorder="1" applyAlignment="1" applyProtection="1">
      <alignment horizontal="center" vertical="center"/>
      <protection locked="0"/>
    </xf>
    <xf numFmtId="3" fontId="8" fillId="0" borderId="15" xfId="0" applyNumberFormat="1" applyFont="1" applyFill="1" applyBorder="1" applyAlignment="1" applyProtection="1">
      <alignment horizontal="right"/>
      <protection locked="0"/>
    </xf>
    <xf numFmtId="3" fontId="8" fillId="0" borderId="19" xfId="0" applyNumberFormat="1" applyFont="1" applyFill="1" applyBorder="1" applyAlignment="1">
      <alignment horizontal="right"/>
    </xf>
    <xf numFmtId="3" fontId="6" fillId="0" borderId="15" xfId="0" applyNumberFormat="1" applyFont="1" applyFill="1" applyBorder="1" applyAlignment="1">
      <alignment horizontal="right"/>
    </xf>
    <xf numFmtId="3" fontId="6" fillId="0" borderId="15" xfId="0" applyNumberFormat="1" applyFont="1" applyFill="1" applyBorder="1" applyAlignment="1">
      <alignment horizontal="center" vertical="center"/>
    </xf>
    <xf numFmtId="3" fontId="8" fillId="0" borderId="26" xfId="0" applyNumberFormat="1" applyFont="1" applyFill="1" applyBorder="1" applyAlignment="1">
      <alignment horizontal="right"/>
    </xf>
    <xf numFmtId="3" fontId="8" fillId="0" borderId="24" xfId="0" applyNumberFormat="1" applyFont="1" applyFill="1" applyBorder="1" applyAlignment="1"/>
    <xf numFmtId="3" fontId="8" fillId="0" borderId="15"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4" xfId="0" applyNumberFormat="1" applyFont="1" applyFill="1" applyBorder="1" applyAlignment="1">
      <alignment horizontal="right"/>
    </xf>
    <xf numFmtId="3" fontId="6" fillId="0" borderId="10" xfId="0" applyNumberFormat="1" applyFont="1" applyFill="1" applyBorder="1" applyAlignment="1">
      <alignment horizontal="center" vertical="center"/>
    </xf>
    <xf numFmtId="3" fontId="6" fillId="6" borderId="0" xfId="1" applyNumberFormat="1" applyFont="1" applyFill="1"/>
    <xf numFmtId="0" fontId="3" fillId="0" borderId="27" xfId="0" applyFont="1" applyFill="1" applyBorder="1" applyAlignment="1">
      <alignment horizontal="center" vertical="center" wrapText="1"/>
    </xf>
    <xf numFmtId="3" fontId="11" fillId="0" borderId="15" xfId="0" applyNumberFormat="1" applyFont="1" applyFill="1" applyBorder="1" applyAlignment="1" applyProtection="1">
      <protection locked="0"/>
    </xf>
    <xf numFmtId="3" fontId="10" fillId="0" borderId="15" xfId="0" applyNumberFormat="1" applyFont="1" applyFill="1" applyBorder="1" applyAlignment="1" applyProtection="1">
      <protection locked="0"/>
    </xf>
    <xf numFmtId="0" fontId="20" fillId="0" borderId="0" xfId="0" applyFont="1"/>
    <xf numFmtId="0" fontId="21" fillId="0" borderId="0" xfId="0" applyFont="1" applyAlignment="1">
      <alignment horizontal="right"/>
    </xf>
    <xf numFmtId="0" fontId="22" fillId="0" borderId="0" xfId="0" applyFont="1" applyAlignment="1">
      <alignment horizontal="center"/>
    </xf>
    <xf numFmtId="0" fontId="2" fillId="2" borderId="1" xfId="0" applyFont="1" applyFill="1" applyBorder="1" applyAlignment="1">
      <alignment horizontal="center" vertical="center" wrapText="1"/>
    </xf>
    <xf numFmtId="0" fontId="6" fillId="0" borderId="28" xfId="0" applyFont="1" applyFill="1" applyBorder="1"/>
    <xf numFmtId="0" fontId="1" fillId="2" borderId="1" xfId="0" applyFont="1" applyFill="1" applyBorder="1" applyAlignment="1">
      <alignment horizontal="center" vertical="center" wrapText="1"/>
    </xf>
    <xf numFmtId="0" fontId="19" fillId="0" borderId="0" xfId="0" applyFont="1" applyAlignment="1">
      <alignment horizontal="center"/>
    </xf>
    <xf numFmtId="0" fontId="6" fillId="0" borderId="0" xfId="0" applyFont="1" applyFill="1"/>
    <xf numFmtId="0" fontId="2" fillId="0" borderId="1" xfId="0" applyFont="1" applyBorder="1" applyAlignment="1">
      <alignment horizontal="center" vertical="center" wrapText="1"/>
    </xf>
    <xf numFmtId="0" fontId="6" fillId="0" borderId="39" xfId="2" applyFont="1" applyFill="1" applyBorder="1" applyAlignment="1">
      <alignment horizontal="center" vertical="center" wrapText="1"/>
    </xf>
    <xf numFmtId="0" fontId="6" fillId="0" borderId="31" xfId="2" applyFont="1" applyFill="1" applyBorder="1" applyAlignment="1">
      <alignment horizontal="center" vertical="center" wrapText="1"/>
    </xf>
    <xf numFmtId="49" fontId="7" fillId="0" borderId="39" xfId="1" applyNumberFormat="1" applyFont="1" applyFill="1" applyBorder="1" applyAlignment="1">
      <alignment horizontal="center" vertical="center" wrapText="1"/>
    </xf>
    <xf numFmtId="49" fontId="7" fillId="0" borderId="31" xfId="1" applyNumberFormat="1" applyFont="1" applyFill="1" applyBorder="1" applyAlignment="1">
      <alignment horizontal="center" vertical="center" wrapText="1"/>
    </xf>
    <xf numFmtId="0" fontId="20" fillId="0" borderId="0" xfId="0" applyFont="1" applyAlignment="1">
      <alignment horizontal="left"/>
    </xf>
    <xf numFmtId="0" fontId="14" fillId="0" borderId="0" xfId="1" applyFont="1" applyFill="1" applyAlignment="1">
      <alignment horizontal="left" wrapText="1"/>
    </xf>
    <xf numFmtId="0" fontId="6" fillId="0" borderId="0" xfId="1" applyFont="1" applyFill="1" applyAlignment="1">
      <alignment horizontal="center"/>
    </xf>
  </cellXfs>
  <cellStyles count="8">
    <cellStyle name="exo" xfId="3"/>
    <cellStyle name="Koefic." xfId="4"/>
    <cellStyle name="Normal" xfId="0" builtinId="0"/>
    <cellStyle name="Normal 2" xfId="1"/>
    <cellStyle name="Parastais_FMLikp01_p05_221205_pap_afp_makp" xfId="2"/>
    <cellStyle name="Pie??m." xfId="5"/>
    <cellStyle name="Style 1" xfId="6"/>
    <cellStyle name="V?st."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59999389629810485"/>
  </sheetPr>
  <dimension ref="A1:T883"/>
  <sheetViews>
    <sheetView tabSelected="1" topLeftCell="A12" zoomScale="80" zoomScaleNormal="80" workbookViewId="0">
      <selection activeCell="K497" sqref="K497"/>
    </sheetView>
  </sheetViews>
  <sheetFormatPr defaultColWidth="10" defaultRowHeight="13.2"/>
  <cols>
    <col min="1" max="1" width="12.77734375" style="69" customWidth="1"/>
    <col min="2" max="2" width="39.77734375" style="98" customWidth="1"/>
    <col min="3" max="3" width="12.33203125" style="99" customWidth="1"/>
    <col min="4" max="4" width="10.5546875" style="99" customWidth="1"/>
    <col min="5" max="5" width="12.44140625" style="99" customWidth="1"/>
    <col min="6" max="6" width="12.88671875" style="99" customWidth="1"/>
    <col min="7" max="7" width="10.6640625" style="99" customWidth="1"/>
    <col min="8" max="8" width="13.88671875" style="99" customWidth="1"/>
    <col min="9" max="9" width="13.21875" style="99" customWidth="1"/>
    <col min="10" max="10" width="12" style="99" customWidth="1"/>
    <col min="11" max="11" width="13.88671875" style="99" customWidth="1"/>
    <col min="12" max="12" width="12.88671875" style="3" customWidth="1"/>
    <col min="13" max="13" width="10.5546875" style="183" customWidth="1"/>
    <col min="14" max="14" width="14" style="3" customWidth="1"/>
    <col min="15" max="17" width="10" style="3"/>
    <col min="18" max="18" width="11" style="3" hidden="1" customWidth="1"/>
    <col min="19" max="19" width="10" style="3" hidden="1" customWidth="1"/>
    <col min="20" max="16384" width="10" style="3"/>
  </cols>
  <sheetData>
    <row r="1" spans="1:20" ht="13.8">
      <c r="M1" s="3"/>
      <c r="Q1" s="208" t="s">
        <v>875</v>
      </c>
    </row>
    <row r="2" spans="1:20" ht="16.8">
      <c r="M2" s="3"/>
      <c r="Q2" s="208" t="s">
        <v>876</v>
      </c>
      <c r="T2" s="209"/>
    </row>
    <row r="3" spans="1:20" ht="16.8">
      <c r="M3" s="3"/>
      <c r="Q3" s="208" t="s">
        <v>878</v>
      </c>
      <c r="T3" s="209"/>
    </row>
    <row r="4" spans="1:20" ht="13.8">
      <c r="M4" s="3"/>
      <c r="Q4" s="208" t="s">
        <v>879</v>
      </c>
    </row>
    <row r="5" spans="1:20" ht="13.8">
      <c r="M5" s="3"/>
      <c r="Q5" s="208" t="s">
        <v>880</v>
      </c>
    </row>
    <row r="6" spans="1:20" ht="13.8">
      <c r="B6" s="70"/>
      <c r="C6" s="4"/>
      <c r="D6" s="4"/>
      <c r="E6" s="4"/>
      <c r="F6" s="4"/>
      <c r="G6" s="4"/>
      <c r="H6" s="4"/>
      <c r="I6" s="4"/>
      <c r="J6" s="4"/>
      <c r="K6" s="4"/>
      <c r="M6" s="3"/>
      <c r="Q6" s="208" t="s">
        <v>881</v>
      </c>
    </row>
    <row r="7" spans="1:20" ht="13.8">
      <c r="B7" s="70"/>
      <c r="C7" s="4"/>
      <c r="D7" s="4"/>
      <c r="E7" s="4"/>
      <c r="F7" s="4"/>
      <c r="G7" s="4"/>
      <c r="H7" s="4"/>
      <c r="I7" s="4"/>
      <c r="J7" s="4"/>
      <c r="K7" s="4"/>
      <c r="M7" s="3"/>
      <c r="Q7" s="208" t="s">
        <v>877</v>
      </c>
    </row>
    <row r="8" spans="1:20" ht="17.399999999999999">
      <c r="A8" s="221"/>
      <c r="B8" s="221"/>
      <c r="C8" s="4"/>
      <c r="D8" s="4"/>
      <c r="E8" s="4"/>
      <c r="F8" s="4"/>
      <c r="G8" s="4"/>
      <c r="H8" s="4"/>
      <c r="I8" s="4"/>
      <c r="J8" s="4"/>
      <c r="K8" s="4"/>
    </row>
    <row r="9" spans="1:20">
      <c r="A9" s="47"/>
      <c r="B9" s="46"/>
      <c r="C9" s="222"/>
      <c r="D9" s="222"/>
      <c r="E9" s="222"/>
      <c r="F9" s="222"/>
      <c r="G9" s="222"/>
      <c r="H9" s="222"/>
      <c r="I9" s="222"/>
      <c r="J9" s="222"/>
      <c r="K9" s="3"/>
    </row>
    <row r="10" spans="1:20">
      <c r="A10" s="45"/>
      <c r="B10" s="45"/>
      <c r="C10" s="44"/>
      <c r="D10" s="4"/>
      <c r="E10" s="4"/>
      <c r="F10" s="44"/>
      <c r="G10" s="4"/>
      <c r="H10" s="4"/>
      <c r="I10" s="44"/>
      <c r="J10" s="4"/>
      <c r="K10" s="4"/>
    </row>
    <row r="11" spans="1:20" ht="13.8">
      <c r="A11" s="213" t="s">
        <v>867</v>
      </c>
      <c r="B11" s="213"/>
      <c r="C11" s="213"/>
      <c r="D11" s="213"/>
      <c r="E11" s="213"/>
      <c r="F11" s="213"/>
      <c r="G11" s="213"/>
      <c r="H11" s="213"/>
      <c r="I11" s="213"/>
      <c r="J11" s="213"/>
      <c r="K11" s="213"/>
      <c r="L11" s="213"/>
      <c r="M11" s="214"/>
      <c r="N11" s="213"/>
      <c r="O11" s="213"/>
      <c r="P11" s="213"/>
      <c r="Q11" s="213"/>
    </row>
    <row r="12" spans="1:20">
      <c r="A12" s="43"/>
      <c r="B12" s="42"/>
      <c r="C12" s="40"/>
      <c r="D12" s="40"/>
      <c r="E12" s="40"/>
      <c r="F12" s="40"/>
      <c r="G12" s="40"/>
      <c r="H12" s="40"/>
      <c r="I12" s="40"/>
      <c r="J12" s="40"/>
      <c r="K12" s="40"/>
    </row>
    <row r="13" spans="1:20" s="1" customFormat="1" ht="39.6" customHeight="1">
      <c r="A13" s="218" t="s">
        <v>680</v>
      </c>
      <c r="B13" s="216" t="s">
        <v>866</v>
      </c>
      <c r="C13" s="215" t="s">
        <v>868</v>
      </c>
      <c r="D13" s="215"/>
      <c r="E13" s="215"/>
      <c r="F13" s="215" t="s">
        <v>869</v>
      </c>
      <c r="G13" s="215"/>
      <c r="H13" s="215"/>
      <c r="I13" s="215" t="s">
        <v>0</v>
      </c>
      <c r="J13" s="215"/>
      <c r="K13" s="215"/>
      <c r="L13" s="210" t="s">
        <v>1</v>
      </c>
      <c r="M13" s="211"/>
      <c r="N13" s="210"/>
      <c r="O13" s="212" t="s">
        <v>2</v>
      </c>
      <c r="P13" s="212"/>
      <c r="Q13" s="212"/>
    </row>
    <row r="14" spans="1:20" s="1" customFormat="1" ht="36">
      <c r="A14" s="219"/>
      <c r="B14" s="217"/>
      <c r="C14" s="156" t="s">
        <v>3</v>
      </c>
      <c r="D14" s="148" t="s">
        <v>4</v>
      </c>
      <c r="E14" s="157" t="s">
        <v>5</v>
      </c>
      <c r="F14" s="156" t="s">
        <v>3</v>
      </c>
      <c r="G14" s="148" t="s">
        <v>4</v>
      </c>
      <c r="H14" s="147" t="s">
        <v>5</v>
      </c>
      <c r="I14" s="145" t="s">
        <v>3</v>
      </c>
      <c r="J14" s="148" t="s">
        <v>4</v>
      </c>
      <c r="K14" s="147" t="s">
        <v>5</v>
      </c>
      <c r="L14" s="145" t="s">
        <v>3</v>
      </c>
      <c r="M14" s="204" t="s">
        <v>4</v>
      </c>
      <c r="N14" s="147" t="s">
        <v>5</v>
      </c>
      <c r="O14" s="145" t="s">
        <v>3</v>
      </c>
      <c r="P14" s="148" t="s">
        <v>4</v>
      </c>
      <c r="Q14" s="147" t="s">
        <v>5</v>
      </c>
    </row>
    <row r="15" spans="1:20" s="40" customFormat="1">
      <c r="A15" s="150" t="s">
        <v>679</v>
      </c>
      <c r="B15" s="151" t="s">
        <v>865</v>
      </c>
      <c r="C15" s="152">
        <v>3</v>
      </c>
      <c r="D15" s="153">
        <v>4</v>
      </c>
      <c r="E15" s="154">
        <v>5</v>
      </c>
      <c r="F15" s="155">
        <v>6</v>
      </c>
      <c r="G15" s="149">
        <v>7</v>
      </c>
      <c r="H15" s="41">
        <v>8</v>
      </c>
      <c r="I15" s="146">
        <v>9</v>
      </c>
      <c r="J15" s="149">
        <v>10</v>
      </c>
      <c r="K15" s="41">
        <v>11</v>
      </c>
      <c r="L15" s="146">
        <v>12</v>
      </c>
      <c r="M15" s="184">
        <v>13</v>
      </c>
      <c r="N15" s="41">
        <v>14</v>
      </c>
      <c r="O15" s="146">
        <v>15</v>
      </c>
      <c r="P15" s="149">
        <v>16</v>
      </c>
      <c r="Q15" s="41">
        <v>17</v>
      </c>
    </row>
    <row r="16" spans="1:20" ht="13.2" hidden="1" customHeight="1">
      <c r="A16" s="71" t="s">
        <v>678</v>
      </c>
      <c r="B16" s="72" t="s">
        <v>677</v>
      </c>
      <c r="C16" s="141">
        <f t="shared" ref="C16:Q16" si="0">C17+C320</f>
        <v>0</v>
      </c>
      <c r="D16" s="142">
        <f t="shared" si="0"/>
        <v>0</v>
      </c>
      <c r="E16" s="143">
        <f t="shared" si="0"/>
        <v>0</v>
      </c>
      <c r="F16" s="144">
        <f t="shared" si="0"/>
        <v>0</v>
      </c>
      <c r="G16" s="95">
        <f t="shared" si="0"/>
        <v>0</v>
      </c>
      <c r="H16" s="95">
        <f t="shared" si="0"/>
        <v>0</v>
      </c>
      <c r="I16" s="158">
        <f t="shared" si="0"/>
        <v>0</v>
      </c>
      <c r="J16" s="179">
        <f t="shared" si="0"/>
        <v>0</v>
      </c>
      <c r="K16" s="73">
        <f t="shared" si="0"/>
        <v>0</v>
      </c>
      <c r="L16" s="158">
        <f t="shared" si="0"/>
        <v>0</v>
      </c>
      <c r="M16" s="185">
        <f t="shared" si="0"/>
        <v>0</v>
      </c>
      <c r="N16" s="73">
        <f t="shared" si="0"/>
        <v>0</v>
      </c>
      <c r="O16" s="158">
        <f t="shared" si="0"/>
        <v>0</v>
      </c>
      <c r="P16" s="179">
        <f t="shared" si="0"/>
        <v>0</v>
      </c>
      <c r="Q16" s="73">
        <f t="shared" si="0"/>
        <v>0</v>
      </c>
    </row>
    <row r="17" spans="1:17" ht="26.4" hidden="1" customHeight="1">
      <c r="A17" s="74" t="s">
        <v>676</v>
      </c>
      <c r="B17" s="19" t="s">
        <v>13</v>
      </c>
      <c r="C17" s="102">
        <f t="shared" ref="C17:Q17" si="1">C18+C151+C168+C257+C281</f>
        <v>0</v>
      </c>
      <c r="D17" s="103">
        <f t="shared" si="1"/>
        <v>0</v>
      </c>
      <c r="E17" s="104">
        <f t="shared" si="1"/>
        <v>0</v>
      </c>
      <c r="F17" s="75">
        <f t="shared" si="1"/>
        <v>0</v>
      </c>
      <c r="G17" s="76">
        <f t="shared" si="1"/>
        <v>0</v>
      </c>
      <c r="H17" s="76">
        <f t="shared" si="1"/>
        <v>0</v>
      </c>
      <c r="I17" s="97">
        <f t="shared" si="1"/>
        <v>0</v>
      </c>
      <c r="J17" s="103">
        <f t="shared" si="1"/>
        <v>0</v>
      </c>
      <c r="K17" s="75">
        <f t="shared" si="1"/>
        <v>0</v>
      </c>
      <c r="L17" s="97">
        <f t="shared" si="1"/>
        <v>0</v>
      </c>
      <c r="M17" s="186">
        <f t="shared" si="1"/>
        <v>0</v>
      </c>
      <c r="N17" s="75">
        <f t="shared" si="1"/>
        <v>0</v>
      </c>
      <c r="O17" s="97">
        <f t="shared" si="1"/>
        <v>0</v>
      </c>
      <c r="P17" s="103">
        <f t="shared" si="1"/>
        <v>0</v>
      </c>
      <c r="Q17" s="75">
        <f t="shared" si="1"/>
        <v>0</v>
      </c>
    </row>
    <row r="18" spans="1:17" ht="13.2" hidden="1" customHeight="1">
      <c r="A18" s="74" t="s">
        <v>675</v>
      </c>
      <c r="B18" s="19" t="s">
        <v>674</v>
      </c>
      <c r="C18" s="102">
        <f t="shared" ref="C18:Q18" si="2">C19+C55</f>
        <v>0</v>
      </c>
      <c r="D18" s="103">
        <f t="shared" si="2"/>
        <v>0</v>
      </c>
      <c r="E18" s="104">
        <f t="shared" si="2"/>
        <v>0</v>
      </c>
      <c r="F18" s="75">
        <f t="shared" si="2"/>
        <v>0</v>
      </c>
      <c r="G18" s="76">
        <f t="shared" si="2"/>
        <v>0</v>
      </c>
      <c r="H18" s="76">
        <f t="shared" si="2"/>
        <v>0</v>
      </c>
      <c r="I18" s="97">
        <f t="shared" si="2"/>
        <v>0</v>
      </c>
      <c r="J18" s="103">
        <f t="shared" si="2"/>
        <v>0</v>
      </c>
      <c r="K18" s="75">
        <f t="shared" si="2"/>
        <v>0</v>
      </c>
      <c r="L18" s="97">
        <f t="shared" si="2"/>
        <v>0</v>
      </c>
      <c r="M18" s="186">
        <f t="shared" si="2"/>
        <v>0</v>
      </c>
      <c r="N18" s="75">
        <f t="shared" si="2"/>
        <v>0</v>
      </c>
      <c r="O18" s="97">
        <f t="shared" si="2"/>
        <v>0</v>
      </c>
      <c r="P18" s="103">
        <f t="shared" si="2"/>
        <v>0</v>
      </c>
      <c r="Q18" s="75">
        <f t="shared" si="2"/>
        <v>0</v>
      </c>
    </row>
    <row r="19" spans="1:17" ht="13.2" hidden="1" customHeight="1">
      <c r="A19" s="14" t="s">
        <v>673</v>
      </c>
      <c r="B19" s="31" t="s">
        <v>14</v>
      </c>
      <c r="C19" s="105">
        <f t="shared" ref="C19:Q19" si="3">C20+C42</f>
        <v>0</v>
      </c>
      <c r="D19" s="106">
        <f t="shared" si="3"/>
        <v>0</v>
      </c>
      <c r="E19" s="107">
        <f t="shared" si="3"/>
        <v>0</v>
      </c>
      <c r="F19" s="13">
        <f t="shared" si="3"/>
        <v>0</v>
      </c>
      <c r="G19" s="12">
        <f t="shared" si="3"/>
        <v>0</v>
      </c>
      <c r="H19" s="12">
        <f t="shared" si="3"/>
        <v>0</v>
      </c>
      <c r="I19" s="23">
        <f t="shared" si="3"/>
        <v>0</v>
      </c>
      <c r="J19" s="106">
        <f t="shared" si="3"/>
        <v>0</v>
      </c>
      <c r="K19" s="13">
        <f t="shared" si="3"/>
        <v>0</v>
      </c>
      <c r="L19" s="23">
        <f t="shared" si="3"/>
        <v>0</v>
      </c>
      <c r="M19" s="187">
        <f t="shared" si="3"/>
        <v>0</v>
      </c>
      <c r="N19" s="13">
        <f t="shared" si="3"/>
        <v>0</v>
      </c>
      <c r="O19" s="23">
        <f t="shared" si="3"/>
        <v>0</v>
      </c>
      <c r="P19" s="106">
        <f t="shared" si="3"/>
        <v>0</v>
      </c>
      <c r="Q19" s="13">
        <f t="shared" si="3"/>
        <v>0</v>
      </c>
    </row>
    <row r="20" spans="1:17" ht="13.2" hidden="1" customHeight="1">
      <c r="A20" s="14" t="s">
        <v>672</v>
      </c>
      <c r="B20" s="7" t="s">
        <v>671</v>
      </c>
      <c r="C20" s="105">
        <f>C21+C29+C39+C40+C41</f>
        <v>0</v>
      </c>
      <c r="D20" s="106">
        <f>D21+D29+D39+D41</f>
        <v>0</v>
      </c>
      <c r="E20" s="107">
        <f>E21+E29+E39+E41</f>
        <v>0</v>
      </c>
      <c r="F20" s="13">
        <f>F21+F29+F39+F40+F41</f>
        <v>0</v>
      </c>
      <c r="G20" s="12">
        <f>G21+G29+G39+G41</f>
        <v>0</v>
      </c>
      <c r="H20" s="12">
        <f>H21+H29+H39+H41</f>
        <v>0</v>
      </c>
      <c r="I20" s="23">
        <f>I21+I29+I39+I40+I41</f>
        <v>0</v>
      </c>
      <c r="J20" s="106">
        <f>J21+J29+J39+J41</f>
        <v>0</v>
      </c>
      <c r="K20" s="13">
        <f>K21+K29+K39+K41</f>
        <v>0</v>
      </c>
      <c r="L20" s="23">
        <f>L21+L29+L39+L40+L41</f>
        <v>0</v>
      </c>
      <c r="M20" s="187">
        <f>M21+M29+M39+M41</f>
        <v>0</v>
      </c>
      <c r="N20" s="13">
        <f>N21+N29+N39+N41</f>
        <v>0</v>
      </c>
      <c r="O20" s="23">
        <f>O21+O29+O39+O40+O41</f>
        <v>0</v>
      </c>
      <c r="P20" s="106">
        <f>P21+P29+P39+P41</f>
        <v>0</v>
      </c>
      <c r="Q20" s="13">
        <f>Q21+Q29+Q39+Q41</f>
        <v>0</v>
      </c>
    </row>
    <row r="21" spans="1:17" ht="13.2" hidden="1" customHeight="1">
      <c r="A21" s="11" t="s">
        <v>15</v>
      </c>
      <c r="B21" s="7" t="s">
        <v>16</v>
      </c>
      <c r="C21" s="108">
        <f t="shared" ref="C21:Q21" si="4">SUM(C22:C28)</f>
        <v>0</v>
      </c>
      <c r="D21" s="109">
        <f t="shared" si="4"/>
        <v>0</v>
      </c>
      <c r="E21" s="110">
        <f t="shared" si="4"/>
        <v>0</v>
      </c>
      <c r="F21" s="6">
        <f t="shared" si="4"/>
        <v>0</v>
      </c>
      <c r="G21" s="10">
        <f t="shared" si="4"/>
        <v>0</v>
      </c>
      <c r="H21" s="10">
        <f t="shared" si="4"/>
        <v>0</v>
      </c>
      <c r="I21" s="22">
        <f t="shared" si="4"/>
        <v>0</v>
      </c>
      <c r="J21" s="109">
        <f t="shared" si="4"/>
        <v>0</v>
      </c>
      <c r="K21" s="6">
        <f t="shared" si="4"/>
        <v>0</v>
      </c>
      <c r="L21" s="22">
        <f t="shared" si="4"/>
        <v>0</v>
      </c>
      <c r="M21" s="188">
        <f t="shared" si="4"/>
        <v>0</v>
      </c>
      <c r="N21" s="6">
        <f t="shared" si="4"/>
        <v>0</v>
      </c>
      <c r="O21" s="22">
        <f t="shared" si="4"/>
        <v>0</v>
      </c>
      <c r="P21" s="109">
        <f t="shared" si="4"/>
        <v>0</v>
      </c>
      <c r="Q21" s="6">
        <f t="shared" si="4"/>
        <v>0</v>
      </c>
    </row>
    <row r="22" spans="1:17" ht="13.2" hidden="1" customHeight="1">
      <c r="A22" s="8" t="s">
        <v>670</v>
      </c>
      <c r="B22" s="7" t="s">
        <v>669</v>
      </c>
      <c r="C22" s="108"/>
      <c r="D22" s="109"/>
      <c r="E22" s="110"/>
      <c r="F22" s="6"/>
      <c r="G22" s="10"/>
      <c r="H22" s="10"/>
      <c r="I22" s="22"/>
      <c r="J22" s="109"/>
      <c r="K22" s="6"/>
      <c r="L22" s="22"/>
      <c r="M22" s="188"/>
      <c r="N22" s="6"/>
      <c r="O22" s="22"/>
      <c r="P22" s="109"/>
      <c r="Q22" s="6"/>
    </row>
    <row r="23" spans="1:17" ht="26.4" hidden="1" customHeight="1">
      <c r="A23" s="8" t="s">
        <v>668</v>
      </c>
      <c r="B23" s="7" t="s">
        <v>667</v>
      </c>
      <c r="C23" s="108"/>
      <c r="D23" s="109"/>
      <c r="E23" s="110"/>
      <c r="F23" s="6"/>
      <c r="G23" s="10"/>
      <c r="H23" s="10"/>
      <c r="I23" s="22"/>
      <c r="J23" s="109"/>
      <c r="K23" s="6"/>
      <c r="L23" s="22"/>
      <c r="M23" s="188"/>
      <c r="N23" s="6"/>
      <c r="O23" s="22"/>
      <c r="P23" s="109"/>
      <c r="Q23" s="6"/>
    </row>
    <row r="24" spans="1:17" ht="26.4" hidden="1" customHeight="1">
      <c r="A24" s="8" t="s">
        <v>666</v>
      </c>
      <c r="B24" s="7" t="s">
        <v>665</v>
      </c>
      <c r="C24" s="108"/>
      <c r="D24" s="109"/>
      <c r="E24" s="110"/>
      <c r="F24" s="6"/>
      <c r="G24" s="10"/>
      <c r="H24" s="10"/>
      <c r="I24" s="22"/>
      <c r="J24" s="109"/>
      <c r="K24" s="6"/>
      <c r="L24" s="22"/>
      <c r="M24" s="188"/>
      <c r="N24" s="6"/>
      <c r="O24" s="22"/>
      <c r="P24" s="109"/>
      <c r="Q24" s="6"/>
    </row>
    <row r="25" spans="1:17" ht="13.2" hidden="1" customHeight="1">
      <c r="A25" s="8" t="s">
        <v>664</v>
      </c>
      <c r="B25" s="7" t="s">
        <v>663</v>
      </c>
      <c r="C25" s="108"/>
      <c r="D25" s="109"/>
      <c r="E25" s="110"/>
      <c r="F25" s="6"/>
      <c r="G25" s="10"/>
      <c r="H25" s="10"/>
      <c r="I25" s="22"/>
      <c r="J25" s="109"/>
      <c r="K25" s="6"/>
      <c r="L25" s="22"/>
      <c r="M25" s="188"/>
      <c r="N25" s="6"/>
      <c r="O25" s="22"/>
      <c r="P25" s="109"/>
      <c r="Q25" s="6"/>
    </row>
    <row r="26" spans="1:17" ht="13.2" hidden="1" customHeight="1">
      <c r="A26" s="8" t="s">
        <v>662</v>
      </c>
      <c r="B26" s="7" t="s">
        <v>661</v>
      </c>
      <c r="C26" s="108"/>
      <c r="D26" s="109"/>
      <c r="E26" s="110"/>
      <c r="F26" s="6"/>
      <c r="G26" s="10"/>
      <c r="H26" s="10"/>
      <c r="I26" s="22"/>
      <c r="J26" s="109"/>
      <c r="K26" s="6"/>
      <c r="L26" s="22"/>
      <c r="M26" s="188"/>
      <c r="N26" s="6"/>
      <c r="O26" s="22"/>
      <c r="P26" s="109"/>
      <c r="Q26" s="6"/>
    </row>
    <row r="27" spans="1:17" ht="13.2" hidden="1" customHeight="1">
      <c r="A27" s="8">
        <v>1116</v>
      </c>
      <c r="B27" s="7" t="s">
        <v>17</v>
      </c>
      <c r="C27" s="108"/>
      <c r="D27" s="109"/>
      <c r="E27" s="110"/>
      <c r="F27" s="6"/>
      <c r="G27" s="10"/>
      <c r="H27" s="10"/>
      <c r="I27" s="22"/>
      <c r="J27" s="109"/>
      <c r="K27" s="6"/>
      <c r="L27" s="22"/>
      <c r="M27" s="188"/>
      <c r="N27" s="6"/>
      <c r="O27" s="22"/>
      <c r="P27" s="109"/>
      <c r="Q27" s="6"/>
    </row>
    <row r="28" spans="1:17" ht="13.2" hidden="1" customHeight="1">
      <c r="A28" s="8" t="s">
        <v>18</v>
      </c>
      <c r="B28" s="7" t="s">
        <v>19</v>
      </c>
      <c r="C28" s="108"/>
      <c r="D28" s="109"/>
      <c r="E28" s="110"/>
      <c r="F28" s="6"/>
      <c r="G28" s="10"/>
      <c r="H28" s="10"/>
      <c r="I28" s="22"/>
      <c r="J28" s="109"/>
      <c r="K28" s="6"/>
      <c r="L28" s="22"/>
      <c r="M28" s="188"/>
      <c r="N28" s="6"/>
      <c r="O28" s="22"/>
      <c r="P28" s="109"/>
      <c r="Q28" s="6"/>
    </row>
    <row r="29" spans="1:17" ht="13.2" hidden="1" customHeight="1">
      <c r="A29" s="11" t="s">
        <v>20</v>
      </c>
      <c r="B29" s="7" t="s">
        <v>21</v>
      </c>
      <c r="C29" s="108">
        <f t="shared" ref="C29:Q29" si="5">SUM(C30:C38)</f>
        <v>0</v>
      </c>
      <c r="D29" s="109">
        <f t="shared" si="5"/>
        <v>0</v>
      </c>
      <c r="E29" s="110">
        <f t="shared" si="5"/>
        <v>0</v>
      </c>
      <c r="F29" s="6">
        <f t="shared" si="5"/>
        <v>0</v>
      </c>
      <c r="G29" s="10">
        <f t="shared" si="5"/>
        <v>0</v>
      </c>
      <c r="H29" s="10">
        <f t="shared" si="5"/>
        <v>0</v>
      </c>
      <c r="I29" s="22">
        <f t="shared" si="5"/>
        <v>0</v>
      </c>
      <c r="J29" s="109">
        <f t="shared" si="5"/>
        <v>0</v>
      </c>
      <c r="K29" s="6">
        <f t="shared" si="5"/>
        <v>0</v>
      </c>
      <c r="L29" s="22">
        <f t="shared" si="5"/>
        <v>0</v>
      </c>
      <c r="M29" s="188">
        <f t="shared" si="5"/>
        <v>0</v>
      </c>
      <c r="N29" s="6">
        <f t="shared" si="5"/>
        <v>0</v>
      </c>
      <c r="O29" s="22">
        <f t="shared" si="5"/>
        <v>0</v>
      </c>
      <c r="P29" s="109">
        <f t="shared" si="5"/>
        <v>0</v>
      </c>
      <c r="Q29" s="6">
        <f t="shared" si="5"/>
        <v>0</v>
      </c>
    </row>
    <row r="30" spans="1:17" ht="13.2" hidden="1" customHeight="1">
      <c r="A30" s="8" t="s">
        <v>660</v>
      </c>
      <c r="B30" s="7" t="s">
        <v>659</v>
      </c>
      <c r="C30" s="108"/>
      <c r="D30" s="109"/>
      <c r="E30" s="110"/>
      <c r="F30" s="6"/>
      <c r="G30" s="10"/>
      <c r="H30" s="10"/>
      <c r="I30" s="22"/>
      <c r="J30" s="109"/>
      <c r="K30" s="6"/>
      <c r="L30" s="22"/>
      <c r="M30" s="188"/>
      <c r="N30" s="6"/>
      <c r="O30" s="22"/>
      <c r="P30" s="109"/>
      <c r="Q30" s="6"/>
    </row>
    <row r="31" spans="1:17" ht="13.2" hidden="1" customHeight="1">
      <c r="A31" s="8" t="s">
        <v>658</v>
      </c>
      <c r="B31" s="7" t="s">
        <v>657</v>
      </c>
      <c r="C31" s="108"/>
      <c r="D31" s="109"/>
      <c r="E31" s="110"/>
      <c r="F31" s="6"/>
      <c r="G31" s="10"/>
      <c r="H31" s="10"/>
      <c r="I31" s="22"/>
      <c r="J31" s="109"/>
      <c r="K31" s="6"/>
      <c r="L31" s="22"/>
      <c r="M31" s="188"/>
      <c r="N31" s="6"/>
      <c r="O31" s="22"/>
      <c r="P31" s="109"/>
      <c r="Q31" s="6"/>
    </row>
    <row r="32" spans="1:17" ht="26.4" hidden="1" customHeight="1">
      <c r="A32" s="8" t="s">
        <v>22</v>
      </c>
      <c r="B32" s="7" t="s">
        <v>23</v>
      </c>
      <c r="C32" s="108"/>
      <c r="D32" s="109"/>
      <c r="E32" s="110"/>
      <c r="F32" s="6"/>
      <c r="G32" s="10"/>
      <c r="H32" s="10"/>
      <c r="I32" s="22"/>
      <c r="J32" s="109"/>
      <c r="K32" s="6"/>
      <c r="L32" s="22"/>
      <c r="M32" s="188"/>
      <c r="N32" s="6"/>
      <c r="O32" s="22"/>
      <c r="P32" s="109"/>
      <c r="Q32" s="6"/>
    </row>
    <row r="33" spans="1:17" ht="13.2" hidden="1" customHeight="1">
      <c r="A33" s="8" t="s">
        <v>656</v>
      </c>
      <c r="B33" s="7" t="s">
        <v>655</v>
      </c>
      <c r="C33" s="108"/>
      <c r="D33" s="109"/>
      <c r="E33" s="110"/>
      <c r="F33" s="6"/>
      <c r="G33" s="10"/>
      <c r="H33" s="10"/>
      <c r="I33" s="22"/>
      <c r="J33" s="109"/>
      <c r="K33" s="6"/>
      <c r="L33" s="22"/>
      <c r="M33" s="188"/>
      <c r="N33" s="6"/>
      <c r="O33" s="22"/>
      <c r="P33" s="109"/>
      <c r="Q33" s="6"/>
    </row>
    <row r="34" spans="1:17" ht="13.2" hidden="1" customHeight="1">
      <c r="A34" s="8" t="s">
        <v>24</v>
      </c>
      <c r="B34" s="7" t="s">
        <v>25</v>
      </c>
      <c r="C34" s="108"/>
      <c r="D34" s="109"/>
      <c r="E34" s="110"/>
      <c r="F34" s="6"/>
      <c r="G34" s="10"/>
      <c r="H34" s="10"/>
      <c r="I34" s="22"/>
      <c r="J34" s="109"/>
      <c r="K34" s="6"/>
      <c r="L34" s="22"/>
      <c r="M34" s="188"/>
      <c r="N34" s="6"/>
      <c r="O34" s="22"/>
      <c r="P34" s="109"/>
      <c r="Q34" s="6"/>
    </row>
    <row r="35" spans="1:17" ht="26.4" hidden="1" customHeight="1">
      <c r="A35" s="8" t="s">
        <v>654</v>
      </c>
      <c r="B35" s="7" t="s">
        <v>653</v>
      </c>
      <c r="C35" s="108"/>
      <c r="D35" s="109"/>
      <c r="E35" s="110"/>
      <c r="F35" s="6"/>
      <c r="G35" s="10"/>
      <c r="H35" s="10"/>
      <c r="I35" s="22"/>
      <c r="J35" s="109"/>
      <c r="K35" s="6"/>
      <c r="L35" s="22"/>
      <c r="M35" s="188"/>
      <c r="N35" s="6"/>
      <c r="O35" s="22"/>
      <c r="P35" s="109"/>
      <c r="Q35" s="6"/>
    </row>
    <row r="36" spans="1:17" ht="13.2" hidden="1" customHeight="1">
      <c r="A36" s="8" t="s">
        <v>652</v>
      </c>
      <c r="B36" s="7" t="s">
        <v>651</v>
      </c>
      <c r="C36" s="108"/>
      <c r="D36" s="109"/>
      <c r="E36" s="110"/>
      <c r="F36" s="6"/>
      <c r="G36" s="10"/>
      <c r="H36" s="10"/>
      <c r="I36" s="22"/>
      <c r="J36" s="109"/>
      <c r="K36" s="6"/>
      <c r="L36" s="22"/>
      <c r="M36" s="188"/>
      <c r="N36" s="6"/>
      <c r="O36" s="22"/>
      <c r="P36" s="109"/>
      <c r="Q36" s="6"/>
    </row>
    <row r="37" spans="1:17" ht="13.2" hidden="1" customHeight="1">
      <c r="A37" s="8" t="s">
        <v>650</v>
      </c>
      <c r="B37" s="7" t="s">
        <v>649</v>
      </c>
      <c r="C37" s="108"/>
      <c r="D37" s="109"/>
      <c r="E37" s="110"/>
      <c r="F37" s="6"/>
      <c r="G37" s="10"/>
      <c r="H37" s="10"/>
      <c r="I37" s="22"/>
      <c r="J37" s="109"/>
      <c r="K37" s="6"/>
      <c r="L37" s="22"/>
      <c r="M37" s="188"/>
      <c r="N37" s="6"/>
      <c r="O37" s="22"/>
      <c r="P37" s="109"/>
      <c r="Q37" s="6"/>
    </row>
    <row r="38" spans="1:17" ht="26.4" hidden="1" customHeight="1">
      <c r="A38" s="8" t="s">
        <v>648</v>
      </c>
      <c r="B38" s="32" t="s">
        <v>647</v>
      </c>
      <c r="C38" s="108"/>
      <c r="D38" s="109"/>
      <c r="E38" s="110"/>
      <c r="F38" s="6"/>
      <c r="G38" s="10"/>
      <c r="H38" s="10"/>
      <c r="I38" s="22"/>
      <c r="J38" s="109"/>
      <c r="K38" s="6"/>
      <c r="L38" s="22"/>
      <c r="M38" s="188"/>
      <c r="N38" s="6"/>
      <c r="O38" s="22"/>
      <c r="P38" s="109"/>
      <c r="Q38" s="6"/>
    </row>
    <row r="39" spans="1:17" ht="26.4" hidden="1" customHeight="1">
      <c r="A39" s="11" t="s">
        <v>646</v>
      </c>
      <c r="B39" s="7" t="s">
        <v>645</v>
      </c>
      <c r="C39" s="108"/>
      <c r="D39" s="109"/>
      <c r="E39" s="110"/>
      <c r="F39" s="6"/>
      <c r="G39" s="10"/>
      <c r="H39" s="10"/>
      <c r="I39" s="22"/>
      <c r="J39" s="109"/>
      <c r="K39" s="6"/>
      <c r="L39" s="22"/>
      <c r="M39" s="188"/>
      <c r="N39" s="6"/>
      <c r="O39" s="22"/>
      <c r="P39" s="109"/>
      <c r="Q39" s="6"/>
    </row>
    <row r="40" spans="1:17" ht="26.4" hidden="1" customHeight="1">
      <c r="A40" s="11" t="s">
        <v>644</v>
      </c>
      <c r="B40" s="7" t="s">
        <v>643</v>
      </c>
      <c r="C40" s="108"/>
      <c r="D40" s="111" t="s">
        <v>51</v>
      </c>
      <c r="E40" s="112" t="s">
        <v>51</v>
      </c>
      <c r="F40" s="6"/>
      <c r="G40" s="5" t="s">
        <v>51</v>
      </c>
      <c r="H40" s="5" t="s">
        <v>51</v>
      </c>
      <c r="I40" s="22"/>
      <c r="J40" s="111" t="s">
        <v>51</v>
      </c>
      <c r="K40" s="15" t="s">
        <v>51</v>
      </c>
      <c r="L40" s="22"/>
      <c r="M40" s="189" t="s">
        <v>51</v>
      </c>
      <c r="N40" s="15" t="s">
        <v>51</v>
      </c>
      <c r="O40" s="22"/>
      <c r="P40" s="111" t="s">
        <v>51</v>
      </c>
      <c r="Q40" s="15" t="s">
        <v>51</v>
      </c>
    </row>
    <row r="41" spans="1:17" ht="13.2" hidden="1" customHeight="1">
      <c r="A41" s="11" t="s">
        <v>642</v>
      </c>
      <c r="B41" s="7" t="s">
        <v>641</v>
      </c>
      <c r="C41" s="108"/>
      <c r="D41" s="109"/>
      <c r="E41" s="110"/>
      <c r="F41" s="6"/>
      <c r="G41" s="10"/>
      <c r="H41" s="10"/>
      <c r="I41" s="22"/>
      <c r="J41" s="109"/>
      <c r="K41" s="6"/>
      <c r="L41" s="22"/>
      <c r="M41" s="188"/>
      <c r="N41" s="6"/>
      <c r="O41" s="22"/>
      <c r="P41" s="109"/>
      <c r="Q41" s="6"/>
    </row>
    <row r="42" spans="1:17" ht="26.4" hidden="1" customHeight="1">
      <c r="A42" s="14" t="s">
        <v>640</v>
      </c>
      <c r="B42" s="7" t="s">
        <v>639</v>
      </c>
      <c r="C42" s="105">
        <f t="shared" ref="C42:Q42" si="6">C43+C44+C54</f>
        <v>0</v>
      </c>
      <c r="D42" s="106">
        <f t="shared" si="6"/>
        <v>0</v>
      </c>
      <c r="E42" s="107">
        <f t="shared" si="6"/>
        <v>0</v>
      </c>
      <c r="F42" s="13">
        <f t="shared" si="6"/>
        <v>0</v>
      </c>
      <c r="G42" s="12">
        <f t="shared" si="6"/>
        <v>0</v>
      </c>
      <c r="H42" s="12">
        <f t="shared" si="6"/>
        <v>0</v>
      </c>
      <c r="I42" s="23">
        <f t="shared" si="6"/>
        <v>0</v>
      </c>
      <c r="J42" s="106">
        <f t="shared" si="6"/>
        <v>0</v>
      </c>
      <c r="K42" s="13">
        <f t="shared" si="6"/>
        <v>0</v>
      </c>
      <c r="L42" s="23">
        <f t="shared" si="6"/>
        <v>0</v>
      </c>
      <c r="M42" s="187">
        <f t="shared" si="6"/>
        <v>0</v>
      </c>
      <c r="N42" s="13">
        <f t="shared" si="6"/>
        <v>0</v>
      </c>
      <c r="O42" s="23">
        <f t="shared" si="6"/>
        <v>0</v>
      </c>
      <c r="P42" s="106">
        <f t="shared" si="6"/>
        <v>0</v>
      </c>
      <c r="Q42" s="13">
        <f t="shared" si="6"/>
        <v>0</v>
      </c>
    </row>
    <row r="43" spans="1:17" ht="26.4" hidden="1" customHeight="1">
      <c r="A43" s="11" t="s">
        <v>26</v>
      </c>
      <c r="B43" s="7" t="s">
        <v>27</v>
      </c>
      <c r="C43" s="108"/>
      <c r="D43" s="109"/>
      <c r="E43" s="110"/>
      <c r="F43" s="6"/>
      <c r="G43" s="10"/>
      <c r="H43" s="10"/>
      <c r="I43" s="22"/>
      <c r="J43" s="109"/>
      <c r="K43" s="6"/>
      <c r="L43" s="22"/>
      <c r="M43" s="188"/>
      <c r="N43" s="6"/>
      <c r="O43" s="22"/>
      <c r="P43" s="109"/>
      <c r="Q43" s="6"/>
    </row>
    <row r="44" spans="1:17" ht="26.4" hidden="1" customHeight="1">
      <c r="A44" s="11" t="s">
        <v>28</v>
      </c>
      <c r="B44" s="7" t="s">
        <v>29</v>
      </c>
      <c r="C44" s="108">
        <f t="shared" ref="C44:Q44" si="7">SUM(C45:C53)</f>
        <v>0</v>
      </c>
      <c r="D44" s="109">
        <f t="shared" si="7"/>
        <v>0</v>
      </c>
      <c r="E44" s="110">
        <f t="shared" si="7"/>
        <v>0</v>
      </c>
      <c r="F44" s="6">
        <f t="shared" si="7"/>
        <v>0</v>
      </c>
      <c r="G44" s="6">
        <f t="shared" si="7"/>
        <v>0</v>
      </c>
      <c r="H44" s="10">
        <f t="shared" si="7"/>
        <v>0</v>
      </c>
      <c r="I44" s="22">
        <f t="shared" si="7"/>
        <v>0</v>
      </c>
      <c r="J44" s="109">
        <f t="shared" si="7"/>
        <v>0</v>
      </c>
      <c r="K44" s="6">
        <f t="shared" si="7"/>
        <v>0</v>
      </c>
      <c r="L44" s="22">
        <f t="shared" si="7"/>
        <v>0</v>
      </c>
      <c r="M44" s="188">
        <f t="shared" si="7"/>
        <v>0</v>
      </c>
      <c r="N44" s="6">
        <f t="shared" si="7"/>
        <v>0</v>
      </c>
      <c r="O44" s="22">
        <f t="shared" si="7"/>
        <v>0</v>
      </c>
      <c r="P44" s="109">
        <f t="shared" si="7"/>
        <v>0</v>
      </c>
      <c r="Q44" s="6">
        <f t="shared" si="7"/>
        <v>0</v>
      </c>
    </row>
    <row r="45" spans="1:17" ht="39.6" hidden="1" customHeight="1">
      <c r="A45" s="8" t="s">
        <v>638</v>
      </c>
      <c r="B45" s="7" t="s">
        <v>637</v>
      </c>
      <c r="C45" s="108"/>
      <c r="D45" s="109"/>
      <c r="E45" s="110"/>
      <c r="F45" s="6"/>
      <c r="G45" s="10"/>
      <c r="H45" s="10"/>
      <c r="I45" s="22"/>
      <c r="J45" s="109"/>
      <c r="K45" s="6"/>
      <c r="L45" s="22"/>
      <c r="M45" s="188"/>
      <c r="N45" s="6"/>
      <c r="O45" s="22"/>
      <c r="P45" s="109"/>
      <c r="Q45" s="6"/>
    </row>
    <row r="46" spans="1:17" ht="26.4" hidden="1" customHeight="1">
      <c r="A46" s="8" t="s">
        <v>636</v>
      </c>
      <c r="B46" s="7" t="s">
        <v>635</v>
      </c>
      <c r="C46" s="108"/>
      <c r="D46" s="109"/>
      <c r="E46" s="110"/>
      <c r="F46" s="6"/>
      <c r="G46" s="10"/>
      <c r="H46" s="10"/>
      <c r="I46" s="22"/>
      <c r="J46" s="109"/>
      <c r="K46" s="6"/>
      <c r="L46" s="22"/>
      <c r="M46" s="188"/>
      <c r="N46" s="6"/>
      <c r="O46" s="22"/>
      <c r="P46" s="109"/>
      <c r="Q46" s="6"/>
    </row>
    <row r="47" spans="1:17" ht="13.2" hidden="1" customHeight="1">
      <c r="A47" s="8" t="s">
        <v>634</v>
      </c>
      <c r="B47" s="7" t="s">
        <v>633</v>
      </c>
      <c r="C47" s="108"/>
      <c r="D47" s="109"/>
      <c r="E47" s="110"/>
      <c r="F47" s="6"/>
      <c r="G47" s="10"/>
      <c r="H47" s="10"/>
      <c r="I47" s="22"/>
      <c r="J47" s="109"/>
      <c r="K47" s="6"/>
      <c r="L47" s="22"/>
      <c r="M47" s="188"/>
      <c r="N47" s="6"/>
      <c r="O47" s="22"/>
      <c r="P47" s="109"/>
      <c r="Q47" s="6"/>
    </row>
    <row r="48" spans="1:17" ht="26.4" hidden="1" customHeight="1">
      <c r="A48" s="8" t="s">
        <v>632</v>
      </c>
      <c r="B48" s="7" t="s">
        <v>631</v>
      </c>
      <c r="C48" s="108"/>
      <c r="D48" s="109"/>
      <c r="E48" s="110"/>
      <c r="F48" s="6"/>
      <c r="G48" s="10"/>
      <c r="H48" s="10"/>
      <c r="I48" s="22"/>
      <c r="J48" s="109"/>
      <c r="K48" s="6"/>
      <c r="L48" s="22"/>
      <c r="M48" s="188"/>
      <c r="N48" s="6"/>
      <c r="O48" s="22"/>
      <c r="P48" s="109"/>
      <c r="Q48" s="6"/>
    </row>
    <row r="49" spans="1:17" ht="13.2" hidden="1" customHeight="1">
      <c r="A49" s="8" t="s">
        <v>30</v>
      </c>
      <c r="B49" s="7" t="s">
        <v>31</v>
      </c>
      <c r="C49" s="108"/>
      <c r="D49" s="109"/>
      <c r="E49" s="110"/>
      <c r="F49" s="6"/>
      <c r="G49" s="10"/>
      <c r="H49" s="10"/>
      <c r="I49" s="22"/>
      <c r="J49" s="109"/>
      <c r="K49" s="6"/>
      <c r="L49" s="22"/>
      <c r="M49" s="188"/>
      <c r="N49" s="6"/>
      <c r="O49" s="22"/>
      <c r="P49" s="109"/>
      <c r="Q49" s="6"/>
    </row>
    <row r="50" spans="1:17" ht="26.4" hidden="1" customHeight="1">
      <c r="A50" s="8" t="s">
        <v>630</v>
      </c>
      <c r="B50" s="32" t="s">
        <v>629</v>
      </c>
      <c r="C50" s="108"/>
      <c r="D50" s="109"/>
      <c r="E50" s="110"/>
      <c r="F50" s="6"/>
      <c r="G50" s="10"/>
      <c r="H50" s="10"/>
      <c r="I50" s="22"/>
      <c r="J50" s="109"/>
      <c r="K50" s="6"/>
      <c r="L50" s="22"/>
      <c r="M50" s="188"/>
      <c r="N50" s="6"/>
      <c r="O50" s="22"/>
      <c r="P50" s="109"/>
      <c r="Q50" s="6"/>
    </row>
    <row r="51" spans="1:17" ht="26.4" hidden="1" customHeight="1">
      <c r="A51" s="8" t="s">
        <v>628</v>
      </c>
      <c r="B51" s="7" t="s">
        <v>627</v>
      </c>
      <c r="C51" s="108"/>
      <c r="D51" s="109"/>
      <c r="E51" s="110"/>
      <c r="F51" s="6"/>
      <c r="G51" s="10"/>
      <c r="H51" s="10"/>
      <c r="I51" s="22"/>
      <c r="J51" s="109"/>
      <c r="K51" s="6"/>
      <c r="L51" s="22"/>
      <c r="M51" s="188"/>
      <c r="N51" s="6"/>
      <c r="O51" s="22"/>
      <c r="P51" s="109"/>
      <c r="Q51" s="6"/>
    </row>
    <row r="52" spans="1:17" ht="39.6" hidden="1" customHeight="1">
      <c r="A52" s="8" t="s">
        <v>626</v>
      </c>
      <c r="B52" s="7" t="s">
        <v>625</v>
      </c>
      <c r="C52" s="108"/>
      <c r="D52" s="109"/>
      <c r="E52" s="110"/>
      <c r="F52" s="6"/>
      <c r="G52" s="10"/>
      <c r="H52" s="10"/>
      <c r="I52" s="22"/>
      <c r="J52" s="109"/>
      <c r="K52" s="6"/>
      <c r="L52" s="22"/>
      <c r="M52" s="188"/>
      <c r="N52" s="6"/>
      <c r="O52" s="22"/>
      <c r="P52" s="109"/>
      <c r="Q52" s="6"/>
    </row>
    <row r="53" spans="1:17" ht="26.4" hidden="1" customHeight="1">
      <c r="A53" s="8" t="s">
        <v>624</v>
      </c>
      <c r="B53" s="7" t="s">
        <v>623</v>
      </c>
      <c r="C53" s="108"/>
      <c r="D53" s="111" t="s">
        <v>51</v>
      </c>
      <c r="E53" s="112" t="s">
        <v>51</v>
      </c>
      <c r="F53" s="6"/>
      <c r="G53" s="5" t="s">
        <v>51</v>
      </c>
      <c r="H53" s="5" t="s">
        <v>51</v>
      </c>
      <c r="I53" s="22"/>
      <c r="J53" s="111" t="s">
        <v>51</v>
      </c>
      <c r="K53" s="15" t="s">
        <v>51</v>
      </c>
      <c r="L53" s="22"/>
      <c r="M53" s="189" t="s">
        <v>51</v>
      </c>
      <c r="N53" s="15" t="s">
        <v>51</v>
      </c>
      <c r="O53" s="22"/>
      <c r="P53" s="111" t="s">
        <v>51</v>
      </c>
      <c r="Q53" s="15" t="s">
        <v>51</v>
      </c>
    </row>
    <row r="54" spans="1:17" ht="13.2" hidden="1" customHeight="1">
      <c r="A54" s="11" t="s">
        <v>622</v>
      </c>
      <c r="B54" s="7" t="s">
        <v>621</v>
      </c>
      <c r="C54" s="108"/>
      <c r="D54" s="109"/>
      <c r="E54" s="110"/>
      <c r="F54" s="6"/>
      <c r="G54" s="10"/>
      <c r="H54" s="10"/>
      <c r="I54" s="22"/>
      <c r="J54" s="109"/>
      <c r="K54" s="6"/>
      <c r="L54" s="22"/>
      <c r="M54" s="188"/>
      <c r="N54" s="6"/>
      <c r="O54" s="22"/>
      <c r="P54" s="109"/>
      <c r="Q54" s="6"/>
    </row>
    <row r="55" spans="1:17" ht="13.2" hidden="1" customHeight="1">
      <c r="A55" s="34" t="s">
        <v>620</v>
      </c>
      <c r="B55" s="7" t="s">
        <v>619</v>
      </c>
      <c r="C55" s="105">
        <f t="shared" ref="C55:Q55" si="8">C56+C63+C111+C141+C142+C150</f>
        <v>0</v>
      </c>
      <c r="D55" s="106">
        <f t="shared" si="8"/>
        <v>0</v>
      </c>
      <c r="E55" s="107">
        <f t="shared" si="8"/>
        <v>0</v>
      </c>
      <c r="F55" s="13">
        <f t="shared" si="8"/>
        <v>0</v>
      </c>
      <c r="G55" s="12">
        <f t="shared" si="8"/>
        <v>0</v>
      </c>
      <c r="H55" s="12">
        <f t="shared" si="8"/>
        <v>0</v>
      </c>
      <c r="I55" s="23">
        <f t="shared" si="8"/>
        <v>0</v>
      </c>
      <c r="J55" s="106">
        <f t="shared" si="8"/>
        <v>0</v>
      </c>
      <c r="K55" s="13">
        <f t="shared" si="8"/>
        <v>0</v>
      </c>
      <c r="L55" s="23">
        <f t="shared" si="8"/>
        <v>0</v>
      </c>
      <c r="M55" s="187">
        <f t="shared" si="8"/>
        <v>0</v>
      </c>
      <c r="N55" s="13">
        <f t="shared" si="8"/>
        <v>0</v>
      </c>
      <c r="O55" s="23">
        <f t="shared" si="8"/>
        <v>0</v>
      </c>
      <c r="P55" s="106">
        <f t="shared" si="8"/>
        <v>0</v>
      </c>
      <c r="Q55" s="13">
        <f t="shared" si="8"/>
        <v>0</v>
      </c>
    </row>
    <row r="56" spans="1:17" ht="26.4" hidden="1" customHeight="1">
      <c r="A56" s="14" t="s">
        <v>618</v>
      </c>
      <c r="B56" s="33" t="s">
        <v>617</v>
      </c>
      <c r="C56" s="105">
        <f t="shared" ref="C56:Q56" si="9">C57+C60</f>
        <v>0</v>
      </c>
      <c r="D56" s="106">
        <f t="shared" si="9"/>
        <v>0</v>
      </c>
      <c r="E56" s="107">
        <f t="shared" si="9"/>
        <v>0</v>
      </c>
      <c r="F56" s="13">
        <f t="shared" si="9"/>
        <v>0</v>
      </c>
      <c r="G56" s="12">
        <f t="shared" si="9"/>
        <v>0</v>
      </c>
      <c r="H56" s="12">
        <f t="shared" si="9"/>
        <v>0</v>
      </c>
      <c r="I56" s="23">
        <f t="shared" si="9"/>
        <v>0</v>
      </c>
      <c r="J56" s="106">
        <f t="shared" si="9"/>
        <v>0</v>
      </c>
      <c r="K56" s="13">
        <f t="shared" si="9"/>
        <v>0</v>
      </c>
      <c r="L56" s="23">
        <f t="shared" si="9"/>
        <v>0</v>
      </c>
      <c r="M56" s="187">
        <f t="shared" si="9"/>
        <v>0</v>
      </c>
      <c r="N56" s="13">
        <f t="shared" si="9"/>
        <v>0</v>
      </c>
      <c r="O56" s="23">
        <f t="shared" si="9"/>
        <v>0</v>
      </c>
      <c r="P56" s="106">
        <f t="shared" si="9"/>
        <v>0</v>
      </c>
      <c r="Q56" s="13">
        <f t="shared" si="9"/>
        <v>0</v>
      </c>
    </row>
    <row r="57" spans="1:17" ht="26.4" hidden="1" customHeight="1">
      <c r="A57" s="11" t="s">
        <v>616</v>
      </c>
      <c r="B57" s="32" t="s">
        <v>615</v>
      </c>
      <c r="C57" s="108">
        <f t="shared" ref="C57:Q57" si="10">SUM(C58:C59)</f>
        <v>0</v>
      </c>
      <c r="D57" s="109">
        <f t="shared" si="10"/>
        <v>0</v>
      </c>
      <c r="E57" s="110">
        <f t="shared" si="10"/>
        <v>0</v>
      </c>
      <c r="F57" s="6">
        <f t="shared" si="10"/>
        <v>0</v>
      </c>
      <c r="G57" s="10">
        <f t="shared" si="10"/>
        <v>0</v>
      </c>
      <c r="H57" s="10">
        <f t="shared" si="10"/>
        <v>0</v>
      </c>
      <c r="I57" s="22">
        <f t="shared" si="10"/>
        <v>0</v>
      </c>
      <c r="J57" s="109">
        <f t="shared" si="10"/>
        <v>0</v>
      </c>
      <c r="K57" s="6">
        <f t="shared" si="10"/>
        <v>0</v>
      </c>
      <c r="L57" s="22">
        <f t="shared" si="10"/>
        <v>0</v>
      </c>
      <c r="M57" s="188">
        <f t="shared" si="10"/>
        <v>0</v>
      </c>
      <c r="N57" s="6">
        <f t="shared" si="10"/>
        <v>0</v>
      </c>
      <c r="O57" s="22">
        <f t="shared" si="10"/>
        <v>0</v>
      </c>
      <c r="P57" s="109">
        <f t="shared" si="10"/>
        <v>0</v>
      </c>
      <c r="Q57" s="6">
        <f t="shared" si="10"/>
        <v>0</v>
      </c>
    </row>
    <row r="58" spans="1:17" ht="13.2" hidden="1" customHeight="1">
      <c r="A58" s="8" t="s">
        <v>614</v>
      </c>
      <c r="B58" s="7" t="s">
        <v>609</v>
      </c>
      <c r="C58" s="108"/>
      <c r="D58" s="109"/>
      <c r="E58" s="110"/>
      <c r="F58" s="6"/>
      <c r="G58" s="10"/>
      <c r="H58" s="10"/>
      <c r="I58" s="22"/>
      <c r="J58" s="109"/>
      <c r="K58" s="6"/>
      <c r="L58" s="22"/>
      <c r="M58" s="188"/>
      <c r="N58" s="6"/>
      <c r="O58" s="22"/>
      <c r="P58" s="109"/>
      <c r="Q58" s="6"/>
    </row>
    <row r="59" spans="1:17" ht="13.2" hidden="1" customHeight="1">
      <c r="A59" s="8" t="s">
        <v>613</v>
      </c>
      <c r="B59" s="32" t="s">
        <v>607</v>
      </c>
      <c r="C59" s="108"/>
      <c r="D59" s="109"/>
      <c r="E59" s="110"/>
      <c r="F59" s="6"/>
      <c r="G59" s="10"/>
      <c r="H59" s="10"/>
      <c r="I59" s="22"/>
      <c r="J59" s="109"/>
      <c r="K59" s="6"/>
      <c r="L59" s="22"/>
      <c r="M59" s="188"/>
      <c r="N59" s="6"/>
      <c r="O59" s="22"/>
      <c r="P59" s="109"/>
      <c r="Q59" s="6"/>
    </row>
    <row r="60" spans="1:17" ht="26.4" hidden="1" customHeight="1">
      <c r="A60" s="11" t="s">
        <v>612</v>
      </c>
      <c r="B60" s="32" t="s">
        <v>611</v>
      </c>
      <c r="C60" s="108">
        <f t="shared" ref="C60:Q60" si="11">SUM(C61:C62)</f>
        <v>0</v>
      </c>
      <c r="D60" s="109">
        <f t="shared" si="11"/>
        <v>0</v>
      </c>
      <c r="E60" s="110">
        <f t="shared" si="11"/>
        <v>0</v>
      </c>
      <c r="F60" s="6">
        <f t="shared" si="11"/>
        <v>0</v>
      </c>
      <c r="G60" s="10">
        <f t="shared" si="11"/>
        <v>0</v>
      </c>
      <c r="H60" s="10">
        <f t="shared" si="11"/>
        <v>0</v>
      </c>
      <c r="I60" s="22">
        <f t="shared" si="11"/>
        <v>0</v>
      </c>
      <c r="J60" s="109">
        <f t="shared" si="11"/>
        <v>0</v>
      </c>
      <c r="K60" s="6">
        <f t="shared" si="11"/>
        <v>0</v>
      </c>
      <c r="L60" s="22">
        <f t="shared" si="11"/>
        <v>0</v>
      </c>
      <c r="M60" s="188">
        <f t="shared" si="11"/>
        <v>0</v>
      </c>
      <c r="N60" s="6">
        <f t="shared" si="11"/>
        <v>0</v>
      </c>
      <c r="O60" s="22">
        <f t="shared" si="11"/>
        <v>0</v>
      </c>
      <c r="P60" s="109">
        <f t="shared" si="11"/>
        <v>0</v>
      </c>
      <c r="Q60" s="6">
        <f t="shared" si="11"/>
        <v>0</v>
      </c>
    </row>
    <row r="61" spans="1:17" ht="13.2" hidden="1" customHeight="1">
      <c r="A61" s="8" t="s">
        <v>610</v>
      </c>
      <c r="B61" s="7" t="s">
        <v>609</v>
      </c>
      <c r="C61" s="108"/>
      <c r="D61" s="109"/>
      <c r="E61" s="110"/>
      <c r="F61" s="6"/>
      <c r="G61" s="10"/>
      <c r="H61" s="10"/>
      <c r="I61" s="22"/>
      <c r="J61" s="109"/>
      <c r="K61" s="6"/>
      <c r="L61" s="22"/>
      <c r="M61" s="188"/>
      <c r="N61" s="6"/>
      <c r="O61" s="22"/>
      <c r="P61" s="109"/>
      <c r="Q61" s="6"/>
    </row>
    <row r="62" spans="1:17" ht="13.2" hidden="1" customHeight="1">
      <c r="A62" s="8" t="s">
        <v>608</v>
      </c>
      <c r="B62" s="32" t="s">
        <v>607</v>
      </c>
      <c r="C62" s="108"/>
      <c r="D62" s="109"/>
      <c r="E62" s="110"/>
      <c r="F62" s="6"/>
      <c r="G62" s="10"/>
      <c r="H62" s="10"/>
      <c r="I62" s="22"/>
      <c r="J62" s="109"/>
      <c r="K62" s="6"/>
      <c r="L62" s="22"/>
      <c r="M62" s="188"/>
      <c r="N62" s="6"/>
      <c r="O62" s="22"/>
      <c r="P62" s="109"/>
      <c r="Q62" s="6"/>
    </row>
    <row r="63" spans="1:17" ht="13.2" hidden="1" customHeight="1">
      <c r="A63" s="14" t="s">
        <v>606</v>
      </c>
      <c r="B63" s="7" t="s">
        <v>605</v>
      </c>
      <c r="C63" s="105">
        <f t="shared" ref="C63:Q63" si="12">C64+C67+C72+C81+C91+C95+C101+C107</f>
        <v>0</v>
      </c>
      <c r="D63" s="106">
        <f t="shared" si="12"/>
        <v>0</v>
      </c>
      <c r="E63" s="107">
        <f t="shared" si="12"/>
        <v>0</v>
      </c>
      <c r="F63" s="13">
        <f t="shared" si="12"/>
        <v>0</v>
      </c>
      <c r="G63" s="12">
        <f t="shared" si="12"/>
        <v>0</v>
      </c>
      <c r="H63" s="12">
        <f t="shared" si="12"/>
        <v>0</v>
      </c>
      <c r="I63" s="23">
        <f t="shared" si="12"/>
        <v>0</v>
      </c>
      <c r="J63" s="106">
        <f t="shared" si="12"/>
        <v>0</v>
      </c>
      <c r="K63" s="13">
        <f t="shared" si="12"/>
        <v>0</v>
      </c>
      <c r="L63" s="23">
        <f t="shared" si="12"/>
        <v>0</v>
      </c>
      <c r="M63" s="187">
        <f t="shared" si="12"/>
        <v>0</v>
      </c>
      <c r="N63" s="13">
        <f t="shared" si="12"/>
        <v>0</v>
      </c>
      <c r="O63" s="23">
        <f t="shared" si="12"/>
        <v>0</v>
      </c>
      <c r="P63" s="106">
        <f t="shared" si="12"/>
        <v>0</v>
      </c>
      <c r="Q63" s="13">
        <f t="shared" si="12"/>
        <v>0</v>
      </c>
    </row>
    <row r="64" spans="1:17" ht="13.2" hidden="1" customHeight="1">
      <c r="A64" s="11" t="s">
        <v>604</v>
      </c>
      <c r="B64" s="7" t="s">
        <v>32</v>
      </c>
      <c r="C64" s="108">
        <f t="shared" ref="C64:Q64" si="13">SUM(C65:C66)</f>
        <v>0</v>
      </c>
      <c r="D64" s="109">
        <f t="shared" si="13"/>
        <v>0</v>
      </c>
      <c r="E64" s="110">
        <f t="shared" si="13"/>
        <v>0</v>
      </c>
      <c r="F64" s="6">
        <f t="shared" si="13"/>
        <v>0</v>
      </c>
      <c r="G64" s="10">
        <f t="shared" si="13"/>
        <v>0</v>
      </c>
      <c r="H64" s="10">
        <f t="shared" si="13"/>
        <v>0</v>
      </c>
      <c r="I64" s="22">
        <f t="shared" si="13"/>
        <v>0</v>
      </c>
      <c r="J64" s="109">
        <f t="shared" si="13"/>
        <v>0</v>
      </c>
      <c r="K64" s="6">
        <f t="shared" si="13"/>
        <v>0</v>
      </c>
      <c r="L64" s="22">
        <f t="shared" si="13"/>
        <v>0</v>
      </c>
      <c r="M64" s="188">
        <f t="shared" si="13"/>
        <v>0</v>
      </c>
      <c r="N64" s="6">
        <f t="shared" si="13"/>
        <v>0</v>
      </c>
      <c r="O64" s="22">
        <f t="shared" si="13"/>
        <v>0</v>
      </c>
      <c r="P64" s="109">
        <f t="shared" si="13"/>
        <v>0</v>
      </c>
      <c r="Q64" s="6">
        <f t="shared" si="13"/>
        <v>0</v>
      </c>
    </row>
    <row r="65" spans="1:17" ht="39.6" hidden="1" customHeight="1">
      <c r="A65" s="8" t="s">
        <v>603</v>
      </c>
      <c r="B65" s="7" t="s">
        <v>602</v>
      </c>
      <c r="C65" s="108"/>
      <c r="D65" s="109"/>
      <c r="E65" s="110"/>
      <c r="F65" s="6"/>
      <c r="G65" s="10"/>
      <c r="H65" s="10"/>
      <c r="I65" s="22"/>
      <c r="J65" s="109"/>
      <c r="K65" s="6"/>
      <c r="L65" s="22"/>
      <c r="M65" s="188"/>
      <c r="N65" s="6"/>
      <c r="O65" s="22"/>
      <c r="P65" s="109"/>
      <c r="Q65" s="6"/>
    </row>
    <row r="66" spans="1:17" ht="13.2" hidden="1" customHeight="1">
      <c r="A66" s="8" t="s">
        <v>601</v>
      </c>
      <c r="B66" s="7" t="s">
        <v>33</v>
      </c>
      <c r="C66" s="108"/>
      <c r="D66" s="109"/>
      <c r="E66" s="110"/>
      <c r="F66" s="6"/>
      <c r="G66" s="10"/>
      <c r="H66" s="10"/>
      <c r="I66" s="22"/>
      <c r="J66" s="109"/>
      <c r="K66" s="6"/>
      <c r="L66" s="22"/>
      <c r="M66" s="188"/>
      <c r="N66" s="6"/>
      <c r="O66" s="22"/>
      <c r="P66" s="109"/>
      <c r="Q66" s="6"/>
    </row>
    <row r="67" spans="1:17" ht="13.2" hidden="1" customHeight="1">
      <c r="A67" s="11" t="s">
        <v>600</v>
      </c>
      <c r="B67" s="7" t="s">
        <v>599</v>
      </c>
      <c r="C67" s="108">
        <f t="shared" ref="C67:Q67" si="14">SUM(C68:C71)</f>
        <v>0</v>
      </c>
      <c r="D67" s="109">
        <f t="shared" si="14"/>
        <v>0</v>
      </c>
      <c r="E67" s="110">
        <f t="shared" si="14"/>
        <v>0</v>
      </c>
      <c r="F67" s="6">
        <f t="shared" si="14"/>
        <v>0</v>
      </c>
      <c r="G67" s="10">
        <f t="shared" si="14"/>
        <v>0</v>
      </c>
      <c r="H67" s="10">
        <f t="shared" si="14"/>
        <v>0</v>
      </c>
      <c r="I67" s="22">
        <f t="shared" si="14"/>
        <v>0</v>
      </c>
      <c r="J67" s="109">
        <f t="shared" si="14"/>
        <v>0</v>
      </c>
      <c r="K67" s="6">
        <f t="shared" si="14"/>
        <v>0</v>
      </c>
      <c r="L67" s="22">
        <f t="shared" si="14"/>
        <v>0</v>
      </c>
      <c r="M67" s="188">
        <f t="shared" si="14"/>
        <v>0</v>
      </c>
      <c r="N67" s="6">
        <f t="shared" si="14"/>
        <v>0</v>
      </c>
      <c r="O67" s="22">
        <f t="shared" si="14"/>
        <v>0</v>
      </c>
      <c r="P67" s="109">
        <f t="shared" si="14"/>
        <v>0</v>
      </c>
      <c r="Q67" s="6">
        <f t="shared" si="14"/>
        <v>0</v>
      </c>
    </row>
    <row r="68" spans="1:17" ht="13.2" hidden="1" customHeight="1">
      <c r="A68" s="8" t="s">
        <v>598</v>
      </c>
      <c r="B68" s="7" t="s">
        <v>597</v>
      </c>
      <c r="C68" s="108"/>
      <c r="D68" s="109"/>
      <c r="E68" s="110"/>
      <c r="F68" s="6"/>
      <c r="G68" s="10"/>
      <c r="H68" s="10"/>
      <c r="I68" s="22"/>
      <c r="J68" s="109"/>
      <c r="K68" s="6"/>
      <c r="L68" s="22"/>
      <c r="M68" s="188"/>
      <c r="N68" s="6"/>
      <c r="O68" s="22"/>
      <c r="P68" s="109"/>
      <c r="Q68" s="6"/>
    </row>
    <row r="69" spans="1:17" ht="13.2" hidden="1" customHeight="1">
      <c r="A69" s="8" t="s">
        <v>596</v>
      </c>
      <c r="B69" s="7" t="s">
        <v>595</v>
      </c>
      <c r="C69" s="108"/>
      <c r="D69" s="109"/>
      <c r="E69" s="110"/>
      <c r="F69" s="6"/>
      <c r="G69" s="10"/>
      <c r="H69" s="10"/>
      <c r="I69" s="22"/>
      <c r="J69" s="109"/>
      <c r="K69" s="6"/>
      <c r="L69" s="22"/>
      <c r="M69" s="188"/>
      <c r="N69" s="6"/>
      <c r="O69" s="22"/>
      <c r="P69" s="109"/>
      <c r="Q69" s="6"/>
    </row>
    <row r="70" spans="1:17" ht="13.2" hidden="1" customHeight="1">
      <c r="A70" s="8" t="s">
        <v>594</v>
      </c>
      <c r="B70" s="7" t="s">
        <v>593</v>
      </c>
      <c r="C70" s="108"/>
      <c r="D70" s="109"/>
      <c r="E70" s="110"/>
      <c r="F70" s="6"/>
      <c r="G70" s="10"/>
      <c r="H70" s="10"/>
      <c r="I70" s="22"/>
      <c r="J70" s="109"/>
      <c r="K70" s="6"/>
      <c r="L70" s="22"/>
      <c r="M70" s="188"/>
      <c r="N70" s="6"/>
      <c r="O70" s="22"/>
      <c r="P70" s="109"/>
      <c r="Q70" s="6"/>
    </row>
    <row r="71" spans="1:17" ht="13.2" hidden="1" customHeight="1">
      <c r="A71" s="8" t="s">
        <v>592</v>
      </c>
      <c r="B71" s="7" t="s">
        <v>591</v>
      </c>
      <c r="C71" s="108"/>
      <c r="D71" s="109"/>
      <c r="E71" s="110"/>
      <c r="F71" s="6"/>
      <c r="G71" s="10"/>
      <c r="H71" s="10"/>
      <c r="I71" s="22"/>
      <c r="J71" s="109"/>
      <c r="K71" s="6"/>
      <c r="L71" s="22"/>
      <c r="M71" s="188"/>
      <c r="N71" s="6"/>
      <c r="O71" s="22"/>
      <c r="P71" s="109"/>
      <c r="Q71" s="6"/>
    </row>
    <row r="72" spans="1:17" ht="26.4" hidden="1" customHeight="1">
      <c r="A72" s="11" t="s">
        <v>590</v>
      </c>
      <c r="B72" s="7" t="s">
        <v>589</v>
      </c>
      <c r="C72" s="108">
        <f t="shared" ref="C72:Q72" si="15">SUM(C73:C80)</f>
        <v>0</v>
      </c>
      <c r="D72" s="109">
        <f t="shared" si="15"/>
        <v>0</v>
      </c>
      <c r="E72" s="110">
        <f t="shared" si="15"/>
        <v>0</v>
      </c>
      <c r="F72" s="6">
        <f t="shared" si="15"/>
        <v>0</v>
      </c>
      <c r="G72" s="10">
        <f t="shared" si="15"/>
        <v>0</v>
      </c>
      <c r="H72" s="10">
        <f t="shared" si="15"/>
        <v>0</v>
      </c>
      <c r="I72" s="22">
        <f t="shared" si="15"/>
        <v>0</v>
      </c>
      <c r="J72" s="109">
        <f t="shared" si="15"/>
        <v>0</v>
      </c>
      <c r="K72" s="6">
        <f t="shared" si="15"/>
        <v>0</v>
      </c>
      <c r="L72" s="22">
        <f t="shared" si="15"/>
        <v>0</v>
      </c>
      <c r="M72" s="188">
        <f t="shared" si="15"/>
        <v>0</v>
      </c>
      <c r="N72" s="6">
        <f t="shared" si="15"/>
        <v>0</v>
      </c>
      <c r="O72" s="22">
        <f t="shared" si="15"/>
        <v>0</v>
      </c>
      <c r="P72" s="109">
        <f t="shared" si="15"/>
        <v>0</v>
      </c>
      <c r="Q72" s="6">
        <f t="shared" si="15"/>
        <v>0</v>
      </c>
    </row>
    <row r="73" spans="1:17" ht="26.4" hidden="1" customHeight="1">
      <c r="A73" s="8" t="s">
        <v>588</v>
      </c>
      <c r="B73" s="7" t="s">
        <v>587</v>
      </c>
      <c r="C73" s="108"/>
      <c r="D73" s="109"/>
      <c r="E73" s="110"/>
      <c r="F73" s="6"/>
      <c r="G73" s="10"/>
      <c r="H73" s="10"/>
      <c r="I73" s="22"/>
      <c r="J73" s="109"/>
      <c r="K73" s="6"/>
      <c r="L73" s="22"/>
      <c r="M73" s="188"/>
      <c r="N73" s="6"/>
      <c r="O73" s="22"/>
      <c r="P73" s="109"/>
      <c r="Q73" s="6"/>
    </row>
    <row r="74" spans="1:17" ht="26.4" hidden="1" customHeight="1">
      <c r="A74" s="8">
        <v>2232</v>
      </c>
      <c r="B74" s="32" t="s">
        <v>586</v>
      </c>
      <c r="C74" s="108"/>
      <c r="D74" s="109"/>
      <c r="E74" s="110"/>
      <c r="F74" s="6"/>
      <c r="G74" s="10"/>
      <c r="H74" s="10"/>
      <c r="I74" s="22"/>
      <c r="J74" s="109"/>
      <c r="K74" s="6"/>
      <c r="L74" s="22"/>
      <c r="M74" s="188"/>
      <c r="N74" s="6"/>
      <c r="O74" s="22"/>
      <c r="P74" s="109"/>
      <c r="Q74" s="6"/>
    </row>
    <row r="75" spans="1:17" ht="13.2" hidden="1" customHeight="1">
      <c r="A75" s="8" t="s">
        <v>585</v>
      </c>
      <c r="B75" s="7" t="s">
        <v>584</v>
      </c>
      <c r="C75" s="108"/>
      <c r="D75" s="109"/>
      <c r="E75" s="110"/>
      <c r="F75" s="6"/>
      <c r="G75" s="10"/>
      <c r="H75" s="10"/>
      <c r="I75" s="22"/>
      <c r="J75" s="109"/>
      <c r="K75" s="6"/>
      <c r="L75" s="22"/>
      <c r="M75" s="188"/>
      <c r="N75" s="6"/>
      <c r="O75" s="22"/>
      <c r="P75" s="109"/>
      <c r="Q75" s="6"/>
    </row>
    <row r="76" spans="1:17" ht="26.4" hidden="1" customHeight="1">
      <c r="A76" s="8" t="s">
        <v>583</v>
      </c>
      <c r="B76" s="7" t="s">
        <v>582</v>
      </c>
      <c r="C76" s="108"/>
      <c r="D76" s="109"/>
      <c r="E76" s="110"/>
      <c r="F76" s="6"/>
      <c r="G76" s="10"/>
      <c r="H76" s="10"/>
      <c r="I76" s="22"/>
      <c r="J76" s="109"/>
      <c r="K76" s="6"/>
      <c r="L76" s="22"/>
      <c r="M76" s="188"/>
      <c r="N76" s="6"/>
      <c r="O76" s="22"/>
      <c r="P76" s="109"/>
      <c r="Q76" s="6"/>
    </row>
    <row r="77" spans="1:17" ht="13.2" hidden="1" customHeight="1">
      <c r="A77" s="8" t="s">
        <v>581</v>
      </c>
      <c r="B77" s="7" t="s">
        <v>580</v>
      </c>
      <c r="C77" s="108"/>
      <c r="D77" s="109"/>
      <c r="E77" s="110"/>
      <c r="F77" s="6"/>
      <c r="G77" s="10"/>
      <c r="H77" s="10"/>
      <c r="I77" s="22"/>
      <c r="J77" s="109"/>
      <c r="K77" s="6"/>
      <c r="L77" s="22"/>
      <c r="M77" s="188"/>
      <c r="N77" s="6"/>
      <c r="O77" s="22"/>
      <c r="P77" s="109"/>
      <c r="Q77" s="6"/>
    </row>
    <row r="78" spans="1:17" ht="26.4" hidden="1" customHeight="1">
      <c r="A78" s="8" t="s">
        <v>579</v>
      </c>
      <c r="B78" s="7" t="s">
        <v>578</v>
      </c>
      <c r="C78" s="108"/>
      <c r="D78" s="109"/>
      <c r="E78" s="110"/>
      <c r="F78" s="6"/>
      <c r="G78" s="10"/>
      <c r="H78" s="10"/>
      <c r="I78" s="22"/>
      <c r="J78" s="109"/>
      <c r="K78" s="6"/>
      <c r="L78" s="22"/>
      <c r="M78" s="188"/>
      <c r="N78" s="6"/>
      <c r="O78" s="22"/>
      <c r="P78" s="109"/>
      <c r="Q78" s="6"/>
    </row>
    <row r="79" spans="1:17" ht="26.4" hidden="1" customHeight="1">
      <c r="A79" s="8" t="s">
        <v>577</v>
      </c>
      <c r="B79" s="7" t="s">
        <v>576</v>
      </c>
      <c r="C79" s="108"/>
      <c r="D79" s="109"/>
      <c r="E79" s="110"/>
      <c r="F79" s="6"/>
      <c r="G79" s="10"/>
      <c r="H79" s="10"/>
      <c r="I79" s="22"/>
      <c r="J79" s="109"/>
      <c r="K79" s="6"/>
      <c r="L79" s="22"/>
      <c r="M79" s="188"/>
      <c r="N79" s="6"/>
      <c r="O79" s="22"/>
      <c r="P79" s="109"/>
      <c r="Q79" s="6"/>
    </row>
    <row r="80" spans="1:17" ht="13.2" hidden="1" customHeight="1">
      <c r="A80" s="8" t="s">
        <v>575</v>
      </c>
      <c r="B80" s="7" t="s">
        <v>574</v>
      </c>
      <c r="C80" s="108"/>
      <c r="D80" s="109"/>
      <c r="E80" s="110"/>
      <c r="F80" s="6"/>
      <c r="G80" s="10"/>
      <c r="H80" s="10"/>
      <c r="I80" s="22"/>
      <c r="J80" s="109"/>
      <c r="K80" s="6"/>
      <c r="L80" s="22"/>
      <c r="M80" s="188"/>
      <c r="N80" s="6"/>
      <c r="O80" s="22"/>
      <c r="P80" s="109"/>
      <c r="Q80" s="6"/>
    </row>
    <row r="81" spans="1:17" ht="26.4" hidden="1" customHeight="1">
      <c r="A81" s="11" t="s">
        <v>573</v>
      </c>
      <c r="B81" s="7" t="s">
        <v>572</v>
      </c>
      <c r="C81" s="108">
        <f t="shared" ref="C81:Q81" si="16">SUM(C82:C90)</f>
        <v>0</v>
      </c>
      <c r="D81" s="109">
        <f t="shared" si="16"/>
        <v>0</v>
      </c>
      <c r="E81" s="110">
        <f t="shared" si="16"/>
        <v>0</v>
      </c>
      <c r="F81" s="6">
        <f t="shared" si="16"/>
        <v>0</v>
      </c>
      <c r="G81" s="10">
        <f t="shared" si="16"/>
        <v>0</v>
      </c>
      <c r="H81" s="10">
        <f t="shared" si="16"/>
        <v>0</v>
      </c>
      <c r="I81" s="22">
        <f t="shared" si="16"/>
        <v>0</v>
      </c>
      <c r="J81" s="109">
        <f t="shared" si="16"/>
        <v>0</v>
      </c>
      <c r="K81" s="6">
        <f t="shared" si="16"/>
        <v>0</v>
      </c>
      <c r="L81" s="22">
        <f t="shared" si="16"/>
        <v>0</v>
      </c>
      <c r="M81" s="188">
        <f t="shared" si="16"/>
        <v>0</v>
      </c>
      <c r="N81" s="6">
        <f t="shared" si="16"/>
        <v>0</v>
      </c>
      <c r="O81" s="22">
        <f t="shared" si="16"/>
        <v>0</v>
      </c>
      <c r="P81" s="109">
        <f t="shared" si="16"/>
        <v>0</v>
      </c>
      <c r="Q81" s="6">
        <f t="shared" si="16"/>
        <v>0</v>
      </c>
    </row>
    <row r="82" spans="1:17" ht="13.2" hidden="1" customHeight="1">
      <c r="A82" s="8" t="s">
        <v>571</v>
      </c>
      <c r="B82" s="7" t="s">
        <v>570</v>
      </c>
      <c r="C82" s="108"/>
      <c r="D82" s="109"/>
      <c r="E82" s="110"/>
      <c r="F82" s="6"/>
      <c r="G82" s="10"/>
      <c r="H82" s="10"/>
      <c r="I82" s="22"/>
      <c r="J82" s="109"/>
      <c r="K82" s="6"/>
      <c r="L82" s="22"/>
      <c r="M82" s="188"/>
      <c r="N82" s="6"/>
      <c r="O82" s="22"/>
      <c r="P82" s="109"/>
      <c r="Q82" s="6"/>
    </row>
    <row r="83" spans="1:17" ht="13.2" hidden="1" customHeight="1">
      <c r="A83" s="8" t="s">
        <v>569</v>
      </c>
      <c r="B83" s="7" t="s">
        <v>34</v>
      </c>
      <c r="C83" s="108"/>
      <c r="D83" s="109"/>
      <c r="E83" s="110"/>
      <c r="F83" s="6"/>
      <c r="G83" s="10"/>
      <c r="H83" s="10"/>
      <c r="I83" s="22"/>
      <c r="J83" s="109"/>
      <c r="K83" s="6"/>
      <c r="L83" s="22"/>
      <c r="M83" s="188"/>
      <c r="N83" s="6"/>
      <c r="O83" s="22"/>
      <c r="P83" s="109"/>
      <c r="Q83" s="6"/>
    </row>
    <row r="84" spans="1:17" ht="26.4" hidden="1" customHeight="1">
      <c r="A84" s="8" t="s">
        <v>568</v>
      </c>
      <c r="B84" s="7" t="s">
        <v>35</v>
      </c>
      <c r="C84" s="108"/>
      <c r="D84" s="109"/>
      <c r="E84" s="110"/>
      <c r="F84" s="6"/>
      <c r="G84" s="10"/>
      <c r="H84" s="10"/>
      <c r="I84" s="22"/>
      <c r="J84" s="109"/>
      <c r="K84" s="6"/>
      <c r="L84" s="22"/>
      <c r="M84" s="188"/>
      <c r="N84" s="6"/>
      <c r="O84" s="22"/>
      <c r="P84" s="109"/>
      <c r="Q84" s="6"/>
    </row>
    <row r="85" spans="1:17" ht="13.2" hidden="1" customHeight="1">
      <c r="A85" s="8" t="s">
        <v>567</v>
      </c>
      <c r="B85" s="7" t="s">
        <v>566</v>
      </c>
      <c r="C85" s="108"/>
      <c r="D85" s="109"/>
      <c r="E85" s="110"/>
      <c r="F85" s="6"/>
      <c r="G85" s="10"/>
      <c r="H85" s="10"/>
      <c r="I85" s="22"/>
      <c r="J85" s="109"/>
      <c r="K85" s="6"/>
      <c r="L85" s="22"/>
      <c r="M85" s="188"/>
      <c r="N85" s="6"/>
      <c r="O85" s="22"/>
      <c r="P85" s="109"/>
      <c r="Q85" s="6"/>
    </row>
    <row r="86" spans="1:17" ht="26.4" hidden="1" customHeight="1">
      <c r="A86" s="8" t="s">
        <v>565</v>
      </c>
      <c r="B86" s="7" t="s">
        <v>564</v>
      </c>
      <c r="C86" s="108"/>
      <c r="D86" s="111" t="s">
        <v>51</v>
      </c>
      <c r="E86" s="112" t="s">
        <v>51</v>
      </c>
      <c r="F86" s="6"/>
      <c r="G86" s="5" t="s">
        <v>51</v>
      </c>
      <c r="H86" s="5" t="s">
        <v>51</v>
      </c>
      <c r="I86" s="22"/>
      <c r="J86" s="111" t="s">
        <v>51</v>
      </c>
      <c r="K86" s="15" t="s">
        <v>51</v>
      </c>
      <c r="L86" s="22"/>
      <c r="M86" s="189" t="s">
        <v>51</v>
      </c>
      <c r="N86" s="15" t="s">
        <v>51</v>
      </c>
      <c r="O86" s="22"/>
      <c r="P86" s="111" t="s">
        <v>51</v>
      </c>
      <c r="Q86" s="15" t="s">
        <v>51</v>
      </c>
    </row>
    <row r="87" spans="1:17" ht="13.2" hidden="1" customHeight="1">
      <c r="A87" s="8" t="s">
        <v>563</v>
      </c>
      <c r="B87" s="32" t="s">
        <v>562</v>
      </c>
      <c r="C87" s="108"/>
      <c r="D87" s="109"/>
      <c r="E87" s="110"/>
      <c r="F87" s="6"/>
      <c r="G87" s="10"/>
      <c r="H87" s="10"/>
      <c r="I87" s="22"/>
      <c r="J87" s="109"/>
      <c r="K87" s="6"/>
      <c r="L87" s="22"/>
      <c r="M87" s="188"/>
      <c r="N87" s="6"/>
      <c r="O87" s="22"/>
      <c r="P87" s="109"/>
      <c r="Q87" s="6"/>
    </row>
    <row r="88" spans="1:17" ht="13.2" hidden="1" customHeight="1">
      <c r="A88" s="8">
        <v>2247</v>
      </c>
      <c r="B88" s="32" t="s">
        <v>561</v>
      </c>
      <c r="C88" s="113" t="s">
        <v>51</v>
      </c>
      <c r="D88" s="111"/>
      <c r="E88" s="110"/>
      <c r="F88" s="15" t="s">
        <v>51</v>
      </c>
      <c r="G88" s="5"/>
      <c r="H88" s="10"/>
      <c r="I88" s="28" t="s">
        <v>51</v>
      </c>
      <c r="J88" s="111"/>
      <c r="K88" s="6"/>
      <c r="L88" s="28" t="s">
        <v>51</v>
      </c>
      <c r="M88" s="189"/>
      <c r="N88" s="6"/>
      <c r="O88" s="28" t="s">
        <v>51</v>
      </c>
      <c r="P88" s="111"/>
      <c r="Q88" s="6"/>
    </row>
    <row r="89" spans="1:17" ht="26.4" hidden="1" customHeight="1">
      <c r="A89" s="8">
        <v>2248</v>
      </c>
      <c r="B89" s="32" t="s">
        <v>560</v>
      </c>
      <c r="C89" s="113" t="s">
        <v>51</v>
      </c>
      <c r="D89" s="111"/>
      <c r="E89" s="110"/>
      <c r="F89" s="15" t="s">
        <v>51</v>
      </c>
      <c r="G89" s="5"/>
      <c r="H89" s="10"/>
      <c r="I89" s="28" t="s">
        <v>51</v>
      </c>
      <c r="J89" s="111"/>
      <c r="K89" s="6"/>
      <c r="L89" s="28" t="s">
        <v>51</v>
      </c>
      <c r="M89" s="189"/>
      <c r="N89" s="6"/>
      <c r="O89" s="28" t="s">
        <v>51</v>
      </c>
      <c r="P89" s="111"/>
      <c r="Q89" s="6"/>
    </row>
    <row r="90" spans="1:17" ht="13.2" hidden="1" customHeight="1">
      <c r="A90" s="8" t="s">
        <v>559</v>
      </c>
      <c r="B90" s="7" t="s">
        <v>558</v>
      </c>
      <c r="C90" s="108"/>
      <c r="D90" s="109"/>
      <c r="E90" s="110"/>
      <c r="F90" s="6"/>
      <c r="G90" s="10"/>
      <c r="H90" s="10"/>
      <c r="I90" s="22"/>
      <c r="J90" s="109"/>
      <c r="K90" s="6"/>
      <c r="L90" s="22"/>
      <c r="M90" s="188"/>
      <c r="N90" s="6"/>
      <c r="O90" s="22"/>
      <c r="P90" s="109"/>
      <c r="Q90" s="6"/>
    </row>
    <row r="91" spans="1:17" ht="13.2" hidden="1" customHeight="1">
      <c r="A91" s="11" t="s">
        <v>557</v>
      </c>
      <c r="B91" s="7" t="s">
        <v>556</v>
      </c>
      <c r="C91" s="108">
        <f t="shared" ref="C91:Q91" si="17">SUM(C92:C94)</f>
        <v>0</v>
      </c>
      <c r="D91" s="109">
        <f t="shared" si="17"/>
        <v>0</v>
      </c>
      <c r="E91" s="110">
        <f t="shared" si="17"/>
        <v>0</v>
      </c>
      <c r="F91" s="6">
        <f t="shared" si="17"/>
        <v>0</v>
      </c>
      <c r="G91" s="10">
        <f t="shared" si="17"/>
        <v>0</v>
      </c>
      <c r="H91" s="10">
        <f t="shared" si="17"/>
        <v>0</v>
      </c>
      <c r="I91" s="22">
        <f t="shared" si="17"/>
        <v>0</v>
      </c>
      <c r="J91" s="109">
        <f t="shared" si="17"/>
        <v>0</v>
      </c>
      <c r="K91" s="6">
        <f t="shared" si="17"/>
        <v>0</v>
      </c>
      <c r="L91" s="22">
        <f t="shared" si="17"/>
        <v>0</v>
      </c>
      <c r="M91" s="188">
        <f t="shared" si="17"/>
        <v>0</v>
      </c>
      <c r="N91" s="6">
        <f t="shared" si="17"/>
        <v>0</v>
      </c>
      <c r="O91" s="22">
        <f t="shared" si="17"/>
        <v>0</v>
      </c>
      <c r="P91" s="109">
        <f t="shared" si="17"/>
        <v>0</v>
      </c>
      <c r="Q91" s="6">
        <f t="shared" si="17"/>
        <v>0</v>
      </c>
    </row>
    <row r="92" spans="1:17" ht="13.2" hidden="1" customHeight="1">
      <c r="A92" s="8">
        <v>2251</v>
      </c>
      <c r="B92" s="7" t="s">
        <v>555</v>
      </c>
      <c r="C92" s="108"/>
      <c r="D92" s="109"/>
      <c r="E92" s="110"/>
      <c r="F92" s="6"/>
      <c r="G92" s="10"/>
      <c r="H92" s="10"/>
      <c r="I92" s="22"/>
      <c r="J92" s="109"/>
      <c r="K92" s="6"/>
      <c r="L92" s="22"/>
      <c r="M92" s="188"/>
      <c r="N92" s="6"/>
      <c r="O92" s="22"/>
      <c r="P92" s="109"/>
      <c r="Q92" s="6"/>
    </row>
    <row r="93" spans="1:17" ht="13.2" hidden="1" customHeight="1">
      <c r="A93" s="8">
        <v>2252</v>
      </c>
      <c r="B93" s="7" t="s">
        <v>554</v>
      </c>
      <c r="C93" s="108"/>
      <c r="D93" s="109"/>
      <c r="E93" s="110"/>
      <c r="F93" s="6"/>
      <c r="G93" s="10"/>
      <c r="H93" s="10"/>
      <c r="I93" s="22"/>
      <c r="J93" s="109"/>
      <c r="K93" s="6"/>
      <c r="L93" s="22"/>
      <c r="M93" s="188"/>
      <c r="N93" s="6"/>
      <c r="O93" s="22"/>
      <c r="P93" s="109"/>
      <c r="Q93" s="6"/>
    </row>
    <row r="94" spans="1:17" ht="13.2" hidden="1" customHeight="1">
      <c r="A94" s="8">
        <v>2259</v>
      </c>
      <c r="B94" s="7" t="s">
        <v>553</v>
      </c>
      <c r="C94" s="108"/>
      <c r="D94" s="109"/>
      <c r="E94" s="110"/>
      <c r="F94" s="6"/>
      <c r="G94" s="10"/>
      <c r="H94" s="10"/>
      <c r="I94" s="22"/>
      <c r="J94" s="109"/>
      <c r="K94" s="6"/>
      <c r="L94" s="22"/>
      <c r="M94" s="188"/>
      <c r="N94" s="6"/>
      <c r="O94" s="22"/>
      <c r="P94" s="109"/>
      <c r="Q94" s="6"/>
    </row>
    <row r="95" spans="1:17" ht="13.2" hidden="1" customHeight="1">
      <c r="A95" s="11" t="s">
        <v>552</v>
      </c>
      <c r="B95" s="7" t="s">
        <v>551</v>
      </c>
      <c r="C95" s="108">
        <f t="shared" ref="C95:Q95" si="18">SUM(C96:C100)</f>
        <v>0</v>
      </c>
      <c r="D95" s="109">
        <f t="shared" si="18"/>
        <v>0</v>
      </c>
      <c r="E95" s="110">
        <f t="shared" si="18"/>
        <v>0</v>
      </c>
      <c r="F95" s="6">
        <f t="shared" si="18"/>
        <v>0</v>
      </c>
      <c r="G95" s="10">
        <f t="shared" si="18"/>
        <v>0</v>
      </c>
      <c r="H95" s="10">
        <f t="shared" si="18"/>
        <v>0</v>
      </c>
      <c r="I95" s="22">
        <f t="shared" si="18"/>
        <v>0</v>
      </c>
      <c r="J95" s="109">
        <f t="shared" si="18"/>
        <v>0</v>
      </c>
      <c r="K95" s="6">
        <f t="shared" si="18"/>
        <v>0</v>
      </c>
      <c r="L95" s="22">
        <f t="shared" si="18"/>
        <v>0</v>
      </c>
      <c r="M95" s="188">
        <f t="shared" si="18"/>
        <v>0</v>
      </c>
      <c r="N95" s="6">
        <f t="shared" si="18"/>
        <v>0</v>
      </c>
      <c r="O95" s="22">
        <f t="shared" si="18"/>
        <v>0</v>
      </c>
      <c r="P95" s="109">
        <f t="shared" si="18"/>
        <v>0</v>
      </c>
      <c r="Q95" s="6">
        <f t="shared" si="18"/>
        <v>0</v>
      </c>
    </row>
    <row r="96" spans="1:17" ht="13.2" hidden="1" customHeight="1">
      <c r="A96" s="8" t="s">
        <v>550</v>
      </c>
      <c r="B96" s="7" t="s">
        <v>549</v>
      </c>
      <c r="C96" s="108"/>
      <c r="D96" s="109"/>
      <c r="E96" s="110"/>
      <c r="F96" s="6"/>
      <c r="G96" s="10"/>
      <c r="H96" s="10"/>
      <c r="I96" s="22"/>
      <c r="J96" s="109"/>
      <c r="K96" s="6"/>
      <c r="L96" s="22"/>
      <c r="M96" s="188"/>
      <c r="N96" s="6"/>
      <c r="O96" s="22"/>
      <c r="P96" s="109"/>
      <c r="Q96" s="6"/>
    </row>
    <row r="97" spans="1:17" ht="13.2" hidden="1" customHeight="1">
      <c r="A97" s="8" t="s">
        <v>548</v>
      </c>
      <c r="B97" s="7" t="s">
        <v>547</v>
      </c>
      <c r="C97" s="108"/>
      <c r="D97" s="109"/>
      <c r="E97" s="110"/>
      <c r="F97" s="6"/>
      <c r="G97" s="10"/>
      <c r="H97" s="10"/>
      <c r="I97" s="22"/>
      <c r="J97" s="109"/>
      <c r="K97" s="6"/>
      <c r="L97" s="22"/>
      <c r="M97" s="188"/>
      <c r="N97" s="6"/>
      <c r="O97" s="22"/>
      <c r="P97" s="109"/>
      <c r="Q97" s="6"/>
    </row>
    <row r="98" spans="1:17" ht="13.2" hidden="1" customHeight="1">
      <c r="A98" s="8" t="s">
        <v>546</v>
      </c>
      <c r="B98" s="7" t="s">
        <v>545</v>
      </c>
      <c r="C98" s="108"/>
      <c r="D98" s="109"/>
      <c r="E98" s="110"/>
      <c r="F98" s="6"/>
      <c r="G98" s="10"/>
      <c r="H98" s="10"/>
      <c r="I98" s="22"/>
      <c r="J98" s="109"/>
      <c r="K98" s="6"/>
      <c r="L98" s="22"/>
      <c r="M98" s="188"/>
      <c r="N98" s="6"/>
      <c r="O98" s="22"/>
      <c r="P98" s="109"/>
      <c r="Q98" s="6"/>
    </row>
    <row r="99" spans="1:17" ht="13.2" hidden="1" customHeight="1">
      <c r="A99" s="8" t="s">
        <v>544</v>
      </c>
      <c r="B99" s="7" t="s">
        <v>543</v>
      </c>
      <c r="C99" s="108"/>
      <c r="D99" s="109"/>
      <c r="E99" s="110"/>
      <c r="F99" s="6"/>
      <c r="G99" s="10"/>
      <c r="H99" s="10"/>
      <c r="I99" s="22"/>
      <c r="J99" s="109"/>
      <c r="K99" s="6"/>
      <c r="L99" s="22"/>
      <c r="M99" s="188"/>
      <c r="N99" s="6"/>
      <c r="O99" s="22"/>
      <c r="P99" s="109"/>
      <c r="Q99" s="6"/>
    </row>
    <row r="100" spans="1:17" ht="13.2" hidden="1" customHeight="1">
      <c r="A100" s="8" t="s">
        <v>542</v>
      </c>
      <c r="B100" s="7" t="s">
        <v>541</v>
      </c>
      <c r="C100" s="108"/>
      <c r="D100" s="109"/>
      <c r="E100" s="110"/>
      <c r="F100" s="6"/>
      <c r="G100" s="10"/>
      <c r="H100" s="10"/>
      <c r="I100" s="22"/>
      <c r="J100" s="109"/>
      <c r="K100" s="6"/>
      <c r="L100" s="22"/>
      <c r="M100" s="188"/>
      <c r="N100" s="6"/>
      <c r="O100" s="22"/>
      <c r="P100" s="109"/>
      <c r="Q100" s="6"/>
    </row>
    <row r="101" spans="1:17" ht="13.2" hidden="1" customHeight="1">
      <c r="A101" s="11" t="s">
        <v>540</v>
      </c>
      <c r="B101" s="7" t="s">
        <v>539</v>
      </c>
      <c r="C101" s="108">
        <f t="shared" ref="C101:Q101" si="19">SUM(C102:C106)</f>
        <v>0</v>
      </c>
      <c r="D101" s="109">
        <f t="shared" si="19"/>
        <v>0</v>
      </c>
      <c r="E101" s="110">
        <f t="shared" si="19"/>
        <v>0</v>
      </c>
      <c r="F101" s="6">
        <f t="shared" si="19"/>
        <v>0</v>
      </c>
      <c r="G101" s="10">
        <f t="shared" si="19"/>
        <v>0</v>
      </c>
      <c r="H101" s="10">
        <f t="shared" si="19"/>
        <v>0</v>
      </c>
      <c r="I101" s="22">
        <f t="shared" si="19"/>
        <v>0</v>
      </c>
      <c r="J101" s="109">
        <f t="shared" si="19"/>
        <v>0</v>
      </c>
      <c r="K101" s="6">
        <f t="shared" si="19"/>
        <v>0</v>
      </c>
      <c r="L101" s="22">
        <f t="shared" si="19"/>
        <v>0</v>
      </c>
      <c r="M101" s="188">
        <f t="shared" si="19"/>
        <v>0</v>
      </c>
      <c r="N101" s="6">
        <f t="shared" si="19"/>
        <v>0</v>
      </c>
      <c r="O101" s="22">
        <f t="shared" si="19"/>
        <v>0</v>
      </c>
      <c r="P101" s="109">
        <f t="shared" si="19"/>
        <v>0</v>
      </c>
      <c r="Q101" s="6">
        <f t="shared" si="19"/>
        <v>0</v>
      </c>
    </row>
    <row r="102" spans="1:17" ht="13.2" hidden="1" customHeight="1">
      <c r="A102" s="8" t="s">
        <v>538</v>
      </c>
      <c r="B102" s="7" t="s">
        <v>537</v>
      </c>
      <c r="C102" s="108"/>
      <c r="D102" s="109"/>
      <c r="E102" s="110"/>
      <c r="F102" s="6"/>
      <c r="G102" s="10"/>
      <c r="H102" s="10"/>
      <c r="I102" s="22"/>
      <c r="J102" s="109"/>
      <c r="K102" s="6"/>
      <c r="L102" s="22"/>
      <c r="M102" s="188"/>
      <c r="N102" s="6"/>
      <c r="O102" s="22"/>
      <c r="P102" s="109"/>
      <c r="Q102" s="6"/>
    </row>
    <row r="103" spans="1:17" ht="13.2" hidden="1" customHeight="1">
      <c r="A103" s="8" t="s">
        <v>536</v>
      </c>
      <c r="B103" s="7" t="s">
        <v>535</v>
      </c>
      <c r="C103" s="108"/>
      <c r="D103" s="109"/>
      <c r="E103" s="110"/>
      <c r="F103" s="6"/>
      <c r="G103" s="10"/>
      <c r="H103" s="10"/>
      <c r="I103" s="22"/>
      <c r="J103" s="109"/>
      <c r="K103" s="6"/>
      <c r="L103" s="22"/>
      <c r="M103" s="188"/>
      <c r="N103" s="6"/>
      <c r="O103" s="22"/>
      <c r="P103" s="109"/>
      <c r="Q103" s="6"/>
    </row>
    <row r="104" spans="1:17" ht="26.4" hidden="1" customHeight="1">
      <c r="A104" s="8" t="s">
        <v>534</v>
      </c>
      <c r="B104" s="7" t="s">
        <v>533</v>
      </c>
      <c r="C104" s="108"/>
      <c r="D104" s="109"/>
      <c r="E104" s="110"/>
      <c r="F104" s="6"/>
      <c r="G104" s="10"/>
      <c r="H104" s="10"/>
      <c r="I104" s="22"/>
      <c r="J104" s="109"/>
      <c r="K104" s="6"/>
      <c r="L104" s="22"/>
      <c r="M104" s="188"/>
      <c r="N104" s="6"/>
      <c r="O104" s="22"/>
      <c r="P104" s="109"/>
      <c r="Q104" s="6"/>
    </row>
    <row r="105" spans="1:17" ht="13.2" hidden="1" customHeight="1">
      <c r="A105" s="8">
        <v>2278</v>
      </c>
      <c r="B105" s="7" t="s">
        <v>532</v>
      </c>
      <c r="C105" s="108"/>
      <c r="D105" s="109"/>
      <c r="E105" s="110"/>
      <c r="F105" s="6"/>
      <c r="G105" s="10"/>
      <c r="H105" s="10"/>
      <c r="I105" s="22"/>
      <c r="J105" s="109"/>
      <c r="K105" s="6"/>
      <c r="L105" s="22"/>
      <c r="M105" s="188"/>
      <c r="N105" s="6"/>
      <c r="O105" s="22"/>
      <c r="P105" s="109"/>
      <c r="Q105" s="6"/>
    </row>
    <row r="106" spans="1:17" ht="13.2" hidden="1" customHeight="1">
      <c r="A106" s="8" t="s">
        <v>531</v>
      </c>
      <c r="B106" s="7" t="s">
        <v>530</v>
      </c>
      <c r="C106" s="108"/>
      <c r="D106" s="109"/>
      <c r="E106" s="110"/>
      <c r="F106" s="6"/>
      <c r="G106" s="10"/>
      <c r="H106" s="10"/>
      <c r="I106" s="22"/>
      <c r="J106" s="109"/>
      <c r="K106" s="6"/>
      <c r="L106" s="22"/>
      <c r="M106" s="188"/>
      <c r="N106" s="6"/>
      <c r="O106" s="22"/>
      <c r="P106" s="109"/>
      <c r="Q106" s="6"/>
    </row>
    <row r="107" spans="1:17" ht="13.2" hidden="1" customHeight="1">
      <c r="A107" s="11" t="s">
        <v>529</v>
      </c>
      <c r="B107" s="7" t="s">
        <v>528</v>
      </c>
      <c r="C107" s="108">
        <f t="shared" ref="C107:Q107" si="20">SUM(C108:C110)</f>
        <v>0</v>
      </c>
      <c r="D107" s="109">
        <f t="shared" si="20"/>
        <v>0</v>
      </c>
      <c r="E107" s="110">
        <f t="shared" si="20"/>
        <v>0</v>
      </c>
      <c r="F107" s="6">
        <f t="shared" si="20"/>
        <v>0</v>
      </c>
      <c r="G107" s="10">
        <f t="shared" si="20"/>
        <v>0</v>
      </c>
      <c r="H107" s="10">
        <f t="shared" si="20"/>
        <v>0</v>
      </c>
      <c r="I107" s="22">
        <f t="shared" si="20"/>
        <v>0</v>
      </c>
      <c r="J107" s="109">
        <f t="shared" si="20"/>
        <v>0</v>
      </c>
      <c r="K107" s="6">
        <f t="shared" si="20"/>
        <v>0</v>
      </c>
      <c r="L107" s="22">
        <f t="shared" si="20"/>
        <v>0</v>
      </c>
      <c r="M107" s="188">
        <f t="shared" si="20"/>
        <v>0</v>
      </c>
      <c r="N107" s="6">
        <f t="shared" si="20"/>
        <v>0</v>
      </c>
      <c r="O107" s="22">
        <f t="shared" si="20"/>
        <v>0</v>
      </c>
      <c r="P107" s="109">
        <f t="shared" si="20"/>
        <v>0</v>
      </c>
      <c r="Q107" s="6">
        <f t="shared" si="20"/>
        <v>0</v>
      </c>
    </row>
    <row r="108" spans="1:17" ht="13.2" hidden="1" customHeight="1">
      <c r="A108" s="8" t="s">
        <v>527</v>
      </c>
      <c r="B108" s="7" t="s">
        <v>526</v>
      </c>
      <c r="C108" s="108"/>
      <c r="D108" s="109"/>
      <c r="E108" s="110"/>
      <c r="F108" s="6"/>
      <c r="G108" s="10"/>
      <c r="H108" s="10"/>
      <c r="I108" s="22"/>
      <c r="J108" s="109"/>
      <c r="K108" s="6"/>
      <c r="L108" s="22"/>
      <c r="M108" s="188"/>
      <c r="N108" s="6"/>
      <c r="O108" s="22"/>
      <c r="P108" s="109"/>
      <c r="Q108" s="6"/>
    </row>
    <row r="109" spans="1:17" ht="26.4" hidden="1" customHeight="1">
      <c r="A109" s="8" t="s">
        <v>525</v>
      </c>
      <c r="B109" s="7" t="s">
        <v>524</v>
      </c>
      <c r="C109" s="108"/>
      <c r="D109" s="109"/>
      <c r="E109" s="110"/>
      <c r="F109" s="6"/>
      <c r="G109" s="10"/>
      <c r="H109" s="10"/>
      <c r="I109" s="22"/>
      <c r="J109" s="109"/>
      <c r="K109" s="6"/>
      <c r="L109" s="22"/>
      <c r="M109" s="188"/>
      <c r="N109" s="6"/>
      <c r="O109" s="22"/>
      <c r="P109" s="109"/>
      <c r="Q109" s="6"/>
    </row>
    <row r="110" spans="1:17" ht="13.2" hidden="1" customHeight="1">
      <c r="A110" s="8" t="s">
        <v>523</v>
      </c>
      <c r="B110" s="7" t="s">
        <v>522</v>
      </c>
      <c r="C110" s="108"/>
      <c r="D110" s="109"/>
      <c r="E110" s="110"/>
      <c r="F110" s="6"/>
      <c r="G110" s="10"/>
      <c r="H110" s="10"/>
      <c r="I110" s="22"/>
      <c r="J110" s="109"/>
      <c r="K110" s="6"/>
      <c r="L110" s="22"/>
      <c r="M110" s="188"/>
      <c r="N110" s="6"/>
      <c r="O110" s="22"/>
      <c r="P110" s="109"/>
      <c r="Q110" s="6"/>
    </row>
    <row r="111" spans="1:17" ht="26.4" hidden="1" customHeight="1">
      <c r="A111" s="14" t="s">
        <v>521</v>
      </c>
      <c r="B111" s="7" t="s">
        <v>520</v>
      </c>
      <c r="C111" s="105">
        <f t="shared" ref="C111:Q111" si="21">C112+C116+C120+C121+C125+C126+C134+C135+C140</f>
        <v>0</v>
      </c>
      <c r="D111" s="106">
        <f t="shared" si="21"/>
        <v>0</v>
      </c>
      <c r="E111" s="107">
        <f t="shared" si="21"/>
        <v>0</v>
      </c>
      <c r="F111" s="13">
        <f t="shared" si="21"/>
        <v>0</v>
      </c>
      <c r="G111" s="13">
        <f t="shared" si="21"/>
        <v>0</v>
      </c>
      <c r="H111" s="13">
        <f t="shared" si="21"/>
        <v>0</v>
      </c>
      <c r="I111" s="23">
        <f t="shared" si="21"/>
        <v>0</v>
      </c>
      <c r="J111" s="106">
        <f t="shared" si="21"/>
        <v>0</v>
      </c>
      <c r="K111" s="13">
        <f t="shared" si="21"/>
        <v>0</v>
      </c>
      <c r="L111" s="23">
        <f t="shared" si="21"/>
        <v>0</v>
      </c>
      <c r="M111" s="187">
        <f t="shared" si="21"/>
        <v>0</v>
      </c>
      <c r="N111" s="13">
        <f t="shared" si="21"/>
        <v>0</v>
      </c>
      <c r="O111" s="23">
        <f t="shared" si="21"/>
        <v>0</v>
      </c>
      <c r="P111" s="106">
        <f t="shared" si="21"/>
        <v>0</v>
      </c>
      <c r="Q111" s="13">
        <f t="shared" si="21"/>
        <v>0</v>
      </c>
    </row>
    <row r="112" spans="1:17" ht="13.2" hidden="1" customHeight="1">
      <c r="A112" s="11" t="s">
        <v>519</v>
      </c>
      <c r="B112" s="7" t="s">
        <v>36</v>
      </c>
      <c r="C112" s="108">
        <f t="shared" ref="C112:Q112" si="22">SUM(C113:C115)</f>
        <v>0</v>
      </c>
      <c r="D112" s="109">
        <f t="shared" si="22"/>
        <v>0</v>
      </c>
      <c r="E112" s="110">
        <f t="shared" si="22"/>
        <v>0</v>
      </c>
      <c r="F112" s="6">
        <f t="shared" si="22"/>
        <v>0</v>
      </c>
      <c r="G112" s="10">
        <f t="shared" si="22"/>
        <v>0</v>
      </c>
      <c r="H112" s="10">
        <f t="shared" si="22"/>
        <v>0</v>
      </c>
      <c r="I112" s="22">
        <f t="shared" si="22"/>
        <v>0</v>
      </c>
      <c r="J112" s="109">
        <f t="shared" si="22"/>
        <v>0</v>
      </c>
      <c r="K112" s="6">
        <f t="shared" si="22"/>
        <v>0</v>
      </c>
      <c r="L112" s="22">
        <f t="shared" si="22"/>
        <v>0</v>
      </c>
      <c r="M112" s="188">
        <f t="shared" si="22"/>
        <v>0</v>
      </c>
      <c r="N112" s="6">
        <f t="shared" si="22"/>
        <v>0</v>
      </c>
      <c r="O112" s="22">
        <f t="shared" si="22"/>
        <v>0</v>
      </c>
      <c r="P112" s="109">
        <f t="shared" si="22"/>
        <v>0</v>
      </c>
      <c r="Q112" s="6">
        <f t="shared" si="22"/>
        <v>0</v>
      </c>
    </row>
    <row r="113" spans="1:17" ht="13.2" hidden="1" customHeight="1">
      <c r="A113" s="8" t="s">
        <v>518</v>
      </c>
      <c r="B113" s="7" t="s">
        <v>517</v>
      </c>
      <c r="C113" s="108"/>
      <c r="D113" s="109"/>
      <c r="E113" s="110"/>
      <c r="F113" s="6"/>
      <c r="G113" s="10"/>
      <c r="H113" s="10"/>
      <c r="I113" s="22"/>
      <c r="J113" s="109"/>
      <c r="K113" s="6"/>
      <c r="L113" s="22"/>
      <c r="M113" s="188"/>
      <c r="N113" s="6"/>
      <c r="O113" s="22"/>
      <c r="P113" s="109"/>
      <c r="Q113" s="6"/>
    </row>
    <row r="114" spans="1:17" ht="13.2" hidden="1" customHeight="1">
      <c r="A114" s="8" t="s">
        <v>516</v>
      </c>
      <c r="B114" s="7" t="s">
        <v>515</v>
      </c>
      <c r="C114" s="108"/>
      <c r="D114" s="109"/>
      <c r="E114" s="110"/>
      <c r="F114" s="6"/>
      <c r="G114" s="10"/>
      <c r="H114" s="10"/>
      <c r="I114" s="22"/>
      <c r="J114" s="109"/>
      <c r="K114" s="6"/>
      <c r="L114" s="22"/>
      <c r="M114" s="188"/>
      <c r="N114" s="6"/>
      <c r="O114" s="22"/>
      <c r="P114" s="109"/>
      <c r="Q114" s="6"/>
    </row>
    <row r="115" spans="1:17" ht="13.2" hidden="1" customHeight="1">
      <c r="A115" s="8" t="s">
        <v>514</v>
      </c>
      <c r="B115" s="7" t="s">
        <v>513</v>
      </c>
      <c r="C115" s="108"/>
      <c r="D115" s="109"/>
      <c r="E115" s="110"/>
      <c r="F115" s="6"/>
      <c r="G115" s="10"/>
      <c r="H115" s="10"/>
      <c r="I115" s="22"/>
      <c r="J115" s="109"/>
      <c r="K115" s="6"/>
      <c r="L115" s="22"/>
      <c r="M115" s="188"/>
      <c r="N115" s="6"/>
      <c r="O115" s="22"/>
      <c r="P115" s="109"/>
      <c r="Q115" s="6"/>
    </row>
    <row r="116" spans="1:17" ht="13.2" hidden="1" customHeight="1">
      <c r="A116" s="11" t="s">
        <v>512</v>
      </c>
      <c r="B116" s="7" t="s">
        <v>511</v>
      </c>
      <c r="C116" s="108">
        <f t="shared" ref="C116:Q116" si="23">SUM(C117:C119)</f>
        <v>0</v>
      </c>
      <c r="D116" s="109">
        <f t="shared" si="23"/>
        <v>0</v>
      </c>
      <c r="E116" s="110">
        <f t="shared" si="23"/>
        <v>0</v>
      </c>
      <c r="F116" s="6">
        <f t="shared" si="23"/>
        <v>0</v>
      </c>
      <c r="G116" s="10">
        <f t="shared" si="23"/>
        <v>0</v>
      </c>
      <c r="H116" s="10">
        <f t="shared" si="23"/>
        <v>0</v>
      </c>
      <c r="I116" s="22">
        <f t="shared" si="23"/>
        <v>0</v>
      </c>
      <c r="J116" s="109">
        <f t="shared" si="23"/>
        <v>0</v>
      </c>
      <c r="K116" s="6">
        <f t="shared" si="23"/>
        <v>0</v>
      </c>
      <c r="L116" s="22">
        <f t="shared" si="23"/>
        <v>0</v>
      </c>
      <c r="M116" s="188">
        <f t="shared" si="23"/>
        <v>0</v>
      </c>
      <c r="N116" s="6">
        <f t="shared" si="23"/>
        <v>0</v>
      </c>
      <c r="O116" s="22">
        <f t="shared" si="23"/>
        <v>0</v>
      </c>
      <c r="P116" s="109">
        <f t="shared" si="23"/>
        <v>0</v>
      </c>
      <c r="Q116" s="6">
        <f t="shared" si="23"/>
        <v>0</v>
      </c>
    </row>
    <row r="117" spans="1:17" ht="13.2" hidden="1" customHeight="1">
      <c r="A117" s="8" t="s">
        <v>510</v>
      </c>
      <c r="B117" s="7" t="s">
        <v>509</v>
      </c>
      <c r="C117" s="108"/>
      <c r="D117" s="109"/>
      <c r="E117" s="110"/>
      <c r="F117" s="6"/>
      <c r="G117" s="10"/>
      <c r="H117" s="10"/>
      <c r="I117" s="22"/>
      <c r="J117" s="109"/>
      <c r="K117" s="6"/>
      <c r="L117" s="22"/>
      <c r="M117" s="188"/>
      <c r="N117" s="6"/>
      <c r="O117" s="22"/>
      <c r="P117" s="109"/>
      <c r="Q117" s="6"/>
    </row>
    <row r="118" spans="1:17" ht="13.2" hidden="1" customHeight="1">
      <c r="A118" s="8" t="s">
        <v>508</v>
      </c>
      <c r="B118" s="7" t="s">
        <v>507</v>
      </c>
      <c r="C118" s="108"/>
      <c r="D118" s="109"/>
      <c r="E118" s="110"/>
      <c r="F118" s="6"/>
      <c r="G118" s="10"/>
      <c r="H118" s="10"/>
      <c r="I118" s="22"/>
      <c r="J118" s="109"/>
      <c r="K118" s="6"/>
      <c r="L118" s="22"/>
      <c r="M118" s="188"/>
      <c r="N118" s="6"/>
      <c r="O118" s="22"/>
      <c r="P118" s="109"/>
      <c r="Q118" s="6"/>
    </row>
    <row r="119" spans="1:17" ht="13.2" hidden="1" customHeight="1">
      <c r="A119" s="8" t="s">
        <v>506</v>
      </c>
      <c r="B119" s="7" t="s">
        <v>505</v>
      </c>
      <c r="C119" s="108"/>
      <c r="D119" s="109"/>
      <c r="E119" s="110"/>
      <c r="F119" s="6"/>
      <c r="G119" s="10"/>
      <c r="H119" s="10"/>
      <c r="I119" s="22"/>
      <c r="J119" s="109"/>
      <c r="K119" s="6"/>
      <c r="L119" s="22"/>
      <c r="M119" s="188"/>
      <c r="N119" s="6"/>
      <c r="O119" s="22"/>
      <c r="P119" s="109"/>
      <c r="Q119" s="6"/>
    </row>
    <row r="120" spans="1:17" ht="13.2" hidden="1" customHeight="1">
      <c r="A120" s="11" t="s">
        <v>504</v>
      </c>
      <c r="B120" s="7" t="s">
        <v>503</v>
      </c>
      <c r="C120" s="108"/>
      <c r="D120" s="109"/>
      <c r="E120" s="110"/>
      <c r="F120" s="6"/>
      <c r="G120" s="10"/>
      <c r="H120" s="10"/>
      <c r="I120" s="22"/>
      <c r="J120" s="109"/>
      <c r="K120" s="6"/>
      <c r="L120" s="22"/>
      <c r="M120" s="188"/>
      <c r="N120" s="6"/>
      <c r="O120" s="22"/>
      <c r="P120" s="109"/>
      <c r="Q120" s="6"/>
    </row>
    <row r="121" spans="1:17" ht="39.6" hidden="1" customHeight="1">
      <c r="A121" s="11" t="s">
        <v>502</v>
      </c>
      <c r="B121" s="7" t="s">
        <v>501</v>
      </c>
      <c r="C121" s="108">
        <f t="shared" ref="C121:Q121" si="24">SUM(C122:C124)</f>
        <v>0</v>
      </c>
      <c r="D121" s="109">
        <f t="shared" si="24"/>
        <v>0</v>
      </c>
      <c r="E121" s="110">
        <f t="shared" si="24"/>
        <v>0</v>
      </c>
      <c r="F121" s="6">
        <f t="shared" si="24"/>
        <v>0</v>
      </c>
      <c r="G121" s="10">
        <f t="shared" si="24"/>
        <v>0</v>
      </c>
      <c r="H121" s="10">
        <f t="shared" si="24"/>
        <v>0</v>
      </c>
      <c r="I121" s="22">
        <f t="shared" si="24"/>
        <v>0</v>
      </c>
      <c r="J121" s="109">
        <f t="shared" si="24"/>
        <v>0</v>
      </c>
      <c r="K121" s="6">
        <f t="shared" si="24"/>
        <v>0</v>
      </c>
      <c r="L121" s="22">
        <f t="shared" si="24"/>
        <v>0</v>
      </c>
      <c r="M121" s="188">
        <f t="shared" si="24"/>
        <v>0</v>
      </c>
      <c r="N121" s="6">
        <f t="shared" si="24"/>
        <v>0</v>
      </c>
      <c r="O121" s="22">
        <f t="shared" si="24"/>
        <v>0</v>
      </c>
      <c r="P121" s="109">
        <f t="shared" si="24"/>
        <v>0</v>
      </c>
      <c r="Q121" s="6">
        <f t="shared" si="24"/>
        <v>0</v>
      </c>
    </row>
    <row r="122" spans="1:17" ht="13.2" hidden="1" customHeight="1">
      <c r="A122" s="8" t="s">
        <v>500</v>
      </c>
      <c r="B122" s="7" t="s">
        <v>499</v>
      </c>
      <c r="C122" s="108"/>
      <c r="D122" s="109"/>
      <c r="E122" s="110"/>
      <c r="F122" s="6"/>
      <c r="G122" s="10"/>
      <c r="H122" s="10"/>
      <c r="I122" s="22"/>
      <c r="J122" s="109"/>
      <c r="K122" s="6"/>
      <c r="L122" s="22"/>
      <c r="M122" s="188"/>
      <c r="N122" s="6"/>
      <c r="O122" s="22"/>
      <c r="P122" s="109"/>
      <c r="Q122" s="6"/>
    </row>
    <row r="123" spans="1:17" ht="13.2" hidden="1" customHeight="1">
      <c r="A123" s="8" t="s">
        <v>498</v>
      </c>
      <c r="B123" s="7" t="s">
        <v>497</v>
      </c>
      <c r="C123" s="108"/>
      <c r="D123" s="109"/>
      <c r="E123" s="110"/>
      <c r="F123" s="6"/>
      <c r="G123" s="10"/>
      <c r="H123" s="10"/>
      <c r="I123" s="22"/>
      <c r="J123" s="109"/>
      <c r="K123" s="6"/>
      <c r="L123" s="22"/>
      <c r="M123" s="188"/>
      <c r="N123" s="6"/>
      <c r="O123" s="22"/>
      <c r="P123" s="109"/>
      <c r="Q123" s="6"/>
    </row>
    <row r="124" spans="1:17" ht="26.4" hidden="1" customHeight="1">
      <c r="A124" s="8" t="s">
        <v>496</v>
      </c>
      <c r="B124" s="7" t="s">
        <v>495</v>
      </c>
      <c r="C124" s="108"/>
      <c r="D124" s="109"/>
      <c r="E124" s="110"/>
      <c r="F124" s="6"/>
      <c r="G124" s="10"/>
      <c r="H124" s="10"/>
      <c r="I124" s="22"/>
      <c r="J124" s="109"/>
      <c r="K124" s="6"/>
      <c r="L124" s="22"/>
      <c r="M124" s="188"/>
      <c r="N124" s="6"/>
      <c r="O124" s="22"/>
      <c r="P124" s="109"/>
      <c r="Q124" s="6"/>
    </row>
    <row r="125" spans="1:17" ht="13.2" hidden="1" customHeight="1">
      <c r="A125" s="11" t="s">
        <v>494</v>
      </c>
      <c r="B125" s="7" t="s">
        <v>37</v>
      </c>
      <c r="C125" s="108"/>
      <c r="D125" s="109"/>
      <c r="E125" s="110"/>
      <c r="F125" s="6"/>
      <c r="G125" s="10"/>
      <c r="H125" s="10"/>
      <c r="I125" s="22"/>
      <c r="J125" s="109"/>
      <c r="K125" s="6"/>
      <c r="L125" s="22"/>
      <c r="M125" s="188"/>
      <c r="N125" s="6"/>
      <c r="O125" s="22"/>
      <c r="P125" s="109"/>
      <c r="Q125" s="6"/>
    </row>
    <row r="126" spans="1:17" ht="26.4" hidden="1" customHeight="1">
      <c r="A126" s="11" t="s">
        <v>493</v>
      </c>
      <c r="B126" s="7" t="s">
        <v>492</v>
      </c>
      <c r="C126" s="108">
        <f t="shared" ref="C126:Q126" si="25">SUM(C127:C133)</f>
        <v>0</v>
      </c>
      <c r="D126" s="109">
        <f t="shared" si="25"/>
        <v>0</v>
      </c>
      <c r="E126" s="110">
        <f t="shared" si="25"/>
        <v>0</v>
      </c>
      <c r="F126" s="6">
        <f t="shared" si="25"/>
        <v>0</v>
      </c>
      <c r="G126" s="10">
        <f t="shared" si="25"/>
        <v>0</v>
      </c>
      <c r="H126" s="10">
        <f t="shared" si="25"/>
        <v>0</v>
      </c>
      <c r="I126" s="22">
        <f t="shared" si="25"/>
        <v>0</v>
      </c>
      <c r="J126" s="109">
        <f t="shared" si="25"/>
        <v>0</v>
      </c>
      <c r="K126" s="6">
        <f t="shared" si="25"/>
        <v>0</v>
      </c>
      <c r="L126" s="22">
        <f t="shared" si="25"/>
        <v>0</v>
      </c>
      <c r="M126" s="188">
        <f t="shared" si="25"/>
        <v>0</v>
      </c>
      <c r="N126" s="6">
        <f t="shared" si="25"/>
        <v>0</v>
      </c>
      <c r="O126" s="22">
        <f t="shared" si="25"/>
        <v>0</v>
      </c>
      <c r="P126" s="109">
        <f t="shared" si="25"/>
        <v>0</v>
      </c>
      <c r="Q126" s="6">
        <f t="shared" si="25"/>
        <v>0</v>
      </c>
    </row>
    <row r="127" spans="1:17" ht="13.2" hidden="1" customHeight="1">
      <c r="A127" s="8" t="s">
        <v>491</v>
      </c>
      <c r="B127" s="7" t="s">
        <v>490</v>
      </c>
      <c r="C127" s="108"/>
      <c r="D127" s="109"/>
      <c r="E127" s="110"/>
      <c r="F127" s="6"/>
      <c r="G127" s="10"/>
      <c r="H127" s="10"/>
      <c r="I127" s="22"/>
      <c r="J127" s="109"/>
      <c r="K127" s="6"/>
      <c r="L127" s="22"/>
      <c r="M127" s="188"/>
      <c r="N127" s="6"/>
      <c r="O127" s="22"/>
      <c r="P127" s="109"/>
      <c r="Q127" s="6"/>
    </row>
    <row r="128" spans="1:17" ht="13.2" hidden="1" customHeight="1">
      <c r="A128" s="8" t="s">
        <v>489</v>
      </c>
      <c r="B128" s="7" t="s">
        <v>488</v>
      </c>
      <c r="C128" s="108"/>
      <c r="D128" s="109"/>
      <c r="E128" s="110"/>
      <c r="F128" s="6"/>
      <c r="G128" s="10"/>
      <c r="H128" s="10"/>
      <c r="I128" s="22"/>
      <c r="J128" s="109"/>
      <c r="K128" s="6"/>
      <c r="L128" s="22"/>
      <c r="M128" s="188"/>
      <c r="N128" s="6"/>
      <c r="O128" s="22"/>
      <c r="P128" s="109"/>
      <c r="Q128" s="6"/>
    </row>
    <row r="129" spans="1:17" ht="13.2" hidden="1" customHeight="1">
      <c r="A129" s="8" t="s">
        <v>487</v>
      </c>
      <c r="B129" s="7" t="s">
        <v>486</v>
      </c>
      <c r="C129" s="108"/>
      <c r="D129" s="109"/>
      <c r="E129" s="110"/>
      <c r="F129" s="6"/>
      <c r="G129" s="10"/>
      <c r="H129" s="10"/>
      <c r="I129" s="22"/>
      <c r="J129" s="109"/>
      <c r="K129" s="6"/>
      <c r="L129" s="22"/>
      <c r="M129" s="188"/>
      <c r="N129" s="6"/>
      <c r="O129" s="22"/>
      <c r="P129" s="109"/>
      <c r="Q129" s="6"/>
    </row>
    <row r="130" spans="1:17" ht="13.2" hidden="1" customHeight="1">
      <c r="A130" s="8" t="s">
        <v>485</v>
      </c>
      <c r="B130" s="7" t="s">
        <v>484</v>
      </c>
      <c r="C130" s="108"/>
      <c r="D130" s="109"/>
      <c r="E130" s="110"/>
      <c r="F130" s="6"/>
      <c r="G130" s="10"/>
      <c r="H130" s="10"/>
      <c r="I130" s="22"/>
      <c r="J130" s="109"/>
      <c r="K130" s="6"/>
      <c r="L130" s="22"/>
      <c r="M130" s="188"/>
      <c r="N130" s="6"/>
      <c r="O130" s="22"/>
      <c r="P130" s="109"/>
      <c r="Q130" s="6"/>
    </row>
    <row r="131" spans="1:17" ht="13.2" hidden="1" customHeight="1">
      <c r="A131" s="8" t="s">
        <v>483</v>
      </c>
      <c r="B131" s="7" t="s">
        <v>482</v>
      </c>
      <c r="C131" s="108"/>
      <c r="D131" s="109"/>
      <c r="E131" s="110"/>
      <c r="F131" s="6"/>
      <c r="G131" s="10"/>
      <c r="H131" s="10"/>
      <c r="I131" s="22"/>
      <c r="J131" s="109"/>
      <c r="K131" s="6"/>
      <c r="L131" s="22"/>
      <c r="M131" s="188"/>
      <c r="N131" s="6"/>
      <c r="O131" s="22"/>
      <c r="P131" s="109"/>
      <c r="Q131" s="6"/>
    </row>
    <row r="132" spans="1:17" ht="26.4" hidden="1" customHeight="1">
      <c r="A132" s="8">
        <v>2366</v>
      </c>
      <c r="B132" s="32" t="s">
        <v>481</v>
      </c>
      <c r="C132" s="113" t="s">
        <v>51</v>
      </c>
      <c r="D132" s="111" t="s">
        <v>51</v>
      </c>
      <c r="E132" s="110"/>
      <c r="F132" s="15" t="s">
        <v>51</v>
      </c>
      <c r="G132" s="5" t="s">
        <v>51</v>
      </c>
      <c r="H132" s="10"/>
      <c r="I132" s="28" t="s">
        <v>51</v>
      </c>
      <c r="J132" s="111" t="s">
        <v>51</v>
      </c>
      <c r="K132" s="6"/>
      <c r="L132" s="28" t="s">
        <v>51</v>
      </c>
      <c r="M132" s="189" t="s">
        <v>51</v>
      </c>
      <c r="N132" s="6"/>
      <c r="O132" s="28" t="s">
        <v>51</v>
      </c>
      <c r="P132" s="111" t="s">
        <v>51</v>
      </c>
      <c r="Q132" s="6"/>
    </row>
    <row r="133" spans="1:17" ht="39.6" hidden="1" customHeight="1">
      <c r="A133" s="8" t="s">
        <v>480</v>
      </c>
      <c r="B133" s="32" t="s">
        <v>479</v>
      </c>
      <c r="C133" s="108"/>
      <c r="D133" s="109"/>
      <c r="E133" s="110"/>
      <c r="F133" s="6"/>
      <c r="G133" s="10"/>
      <c r="H133" s="10"/>
      <c r="I133" s="22"/>
      <c r="J133" s="109"/>
      <c r="K133" s="6"/>
      <c r="L133" s="22"/>
      <c r="M133" s="188"/>
      <c r="N133" s="6"/>
      <c r="O133" s="22"/>
      <c r="P133" s="109"/>
      <c r="Q133" s="6"/>
    </row>
    <row r="134" spans="1:17" ht="13.2" hidden="1" customHeight="1">
      <c r="A134" s="11" t="s">
        <v>478</v>
      </c>
      <c r="B134" s="7" t="s">
        <v>477</v>
      </c>
      <c r="C134" s="108"/>
      <c r="D134" s="109"/>
      <c r="E134" s="110"/>
      <c r="F134" s="6"/>
      <c r="G134" s="10"/>
      <c r="H134" s="10"/>
      <c r="I134" s="22"/>
      <c r="J134" s="109"/>
      <c r="K134" s="6"/>
      <c r="L134" s="22"/>
      <c r="M134" s="188"/>
      <c r="N134" s="6"/>
      <c r="O134" s="22"/>
      <c r="P134" s="109"/>
      <c r="Q134" s="6"/>
    </row>
    <row r="135" spans="1:17" ht="13.2" hidden="1" customHeight="1">
      <c r="A135" s="11" t="s">
        <v>476</v>
      </c>
      <c r="B135" s="7" t="s">
        <v>475</v>
      </c>
      <c r="C135" s="108">
        <f t="shared" ref="C135:Q135" si="26">SUM(C136:C139)</f>
        <v>0</v>
      </c>
      <c r="D135" s="109">
        <f t="shared" si="26"/>
        <v>0</v>
      </c>
      <c r="E135" s="110">
        <f t="shared" si="26"/>
        <v>0</v>
      </c>
      <c r="F135" s="6">
        <f t="shared" si="26"/>
        <v>0</v>
      </c>
      <c r="G135" s="10">
        <f t="shared" si="26"/>
        <v>0</v>
      </c>
      <c r="H135" s="10">
        <f t="shared" si="26"/>
        <v>0</v>
      </c>
      <c r="I135" s="22">
        <f t="shared" si="26"/>
        <v>0</v>
      </c>
      <c r="J135" s="109">
        <f t="shared" si="26"/>
        <v>0</v>
      </c>
      <c r="K135" s="6">
        <f t="shared" si="26"/>
        <v>0</v>
      </c>
      <c r="L135" s="22">
        <f t="shared" si="26"/>
        <v>0</v>
      </c>
      <c r="M135" s="188">
        <f t="shared" si="26"/>
        <v>0</v>
      </c>
      <c r="N135" s="6">
        <f t="shared" si="26"/>
        <v>0</v>
      </c>
      <c r="O135" s="22">
        <f t="shared" si="26"/>
        <v>0</v>
      </c>
      <c r="P135" s="109">
        <f t="shared" si="26"/>
        <v>0</v>
      </c>
      <c r="Q135" s="6">
        <f t="shared" si="26"/>
        <v>0</v>
      </c>
    </row>
    <row r="136" spans="1:17" ht="13.2" hidden="1" customHeight="1">
      <c r="A136" s="8" t="s">
        <v>474</v>
      </c>
      <c r="B136" s="7" t="s">
        <v>473</v>
      </c>
      <c r="C136" s="108"/>
      <c r="D136" s="109"/>
      <c r="E136" s="110"/>
      <c r="F136" s="6"/>
      <c r="G136" s="10"/>
      <c r="H136" s="10"/>
      <c r="I136" s="22"/>
      <c r="J136" s="109"/>
      <c r="K136" s="6"/>
      <c r="L136" s="22"/>
      <c r="M136" s="188"/>
      <c r="N136" s="6"/>
      <c r="O136" s="22"/>
      <c r="P136" s="109"/>
      <c r="Q136" s="6"/>
    </row>
    <row r="137" spans="1:17" ht="13.2" hidden="1" customHeight="1">
      <c r="A137" s="8" t="s">
        <v>472</v>
      </c>
      <c r="B137" s="7" t="s">
        <v>471</v>
      </c>
      <c r="C137" s="108"/>
      <c r="D137" s="109"/>
      <c r="E137" s="110"/>
      <c r="F137" s="6"/>
      <c r="G137" s="10"/>
      <c r="H137" s="10"/>
      <c r="I137" s="22"/>
      <c r="J137" s="109"/>
      <c r="K137" s="6"/>
      <c r="L137" s="22"/>
      <c r="M137" s="188"/>
      <c r="N137" s="6"/>
      <c r="O137" s="22"/>
      <c r="P137" s="109"/>
      <c r="Q137" s="6"/>
    </row>
    <row r="138" spans="1:17" ht="13.2" hidden="1" customHeight="1">
      <c r="A138" s="8">
        <v>2383</v>
      </c>
      <c r="B138" s="32" t="s">
        <v>470</v>
      </c>
      <c r="C138" s="113" t="s">
        <v>51</v>
      </c>
      <c r="D138" s="111"/>
      <c r="E138" s="110"/>
      <c r="F138" s="15" t="s">
        <v>51</v>
      </c>
      <c r="G138" s="5"/>
      <c r="H138" s="10"/>
      <c r="I138" s="28" t="s">
        <v>51</v>
      </c>
      <c r="J138" s="111"/>
      <c r="K138" s="6"/>
      <c r="L138" s="28" t="s">
        <v>51</v>
      </c>
      <c r="M138" s="189"/>
      <c r="N138" s="6"/>
      <c r="O138" s="28" t="s">
        <v>51</v>
      </c>
      <c r="P138" s="111"/>
      <c r="Q138" s="6"/>
    </row>
    <row r="139" spans="1:17" ht="13.2" hidden="1" customHeight="1">
      <c r="A139" s="8" t="s">
        <v>469</v>
      </c>
      <c r="B139" s="7" t="s">
        <v>468</v>
      </c>
      <c r="C139" s="108"/>
      <c r="D139" s="109"/>
      <c r="E139" s="110"/>
      <c r="F139" s="6"/>
      <c r="G139" s="10"/>
      <c r="H139" s="10"/>
      <c r="I139" s="22"/>
      <c r="J139" s="109"/>
      <c r="K139" s="6"/>
      <c r="L139" s="22"/>
      <c r="M139" s="188"/>
      <c r="N139" s="6"/>
      <c r="O139" s="22"/>
      <c r="P139" s="109"/>
      <c r="Q139" s="6"/>
    </row>
    <row r="140" spans="1:17" ht="13.2" hidden="1" customHeight="1">
      <c r="A140" s="11" t="s">
        <v>467</v>
      </c>
      <c r="B140" s="7" t="s">
        <v>466</v>
      </c>
      <c r="C140" s="108"/>
      <c r="D140" s="109"/>
      <c r="E140" s="110"/>
      <c r="F140" s="6"/>
      <c r="G140" s="10"/>
      <c r="H140" s="10"/>
      <c r="I140" s="22"/>
      <c r="J140" s="109"/>
      <c r="K140" s="6"/>
      <c r="L140" s="22"/>
      <c r="M140" s="188"/>
      <c r="N140" s="6"/>
      <c r="O140" s="22"/>
      <c r="P140" s="109"/>
      <c r="Q140" s="6"/>
    </row>
    <row r="141" spans="1:17" ht="13.2" hidden="1" customHeight="1">
      <c r="A141" s="14" t="s">
        <v>465</v>
      </c>
      <c r="B141" s="7" t="s">
        <v>464</v>
      </c>
      <c r="C141" s="105"/>
      <c r="D141" s="106"/>
      <c r="E141" s="107"/>
      <c r="F141" s="13"/>
      <c r="G141" s="12"/>
      <c r="H141" s="12"/>
      <c r="I141" s="23"/>
      <c r="J141" s="106"/>
      <c r="K141" s="13"/>
      <c r="L141" s="23"/>
      <c r="M141" s="187"/>
      <c r="N141" s="13"/>
      <c r="O141" s="23"/>
      <c r="P141" s="106"/>
      <c r="Q141" s="13"/>
    </row>
    <row r="142" spans="1:17" ht="13.2" hidden="1" customHeight="1">
      <c r="A142" s="14" t="s">
        <v>463</v>
      </c>
      <c r="B142" s="7" t="s">
        <v>462</v>
      </c>
      <c r="C142" s="105">
        <f t="shared" ref="C142:Q142" si="27">C143</f>
        <v>0</v>
      </c>
      <c r="D142" s="106">
        <f t="shared" si="27"/>
        <v>0</v>
      </c>
      <c r="E142" s="107">
        <f t="shared" si="27"/>
        <v>0</v>
      </c>
      <c r="F142" s="13">
        <f t="shared" si="27"/>
        <v>0</v>
      </c>
      <c r="G142" s="12">
        <f t="shared" si="27"/>
        <v>0</v>
      </c>
      <c r="H142" s="12">
        <f t="shared" si="27"/>
        <v>0</v>
      </c>
      <c r="I142" s="23">
        <f t="shared" si="27"/>
        <v>0</v>
      </c>
      <c r="J142" s="106">
        <f t="shared" si="27"/>
        <v>0</v>
      </c>
      <c r="K142" s="13">
        <f t="shared" si="27"/>
        <v>0</v>
      </c>
      <c r="L142" s="23">
        <f t="shared" si="27"/>
        <v>0</v>
      </c>
      <c r="M142" s="187">
        <f t="shared" si="27"/>
        <v>0</v>
      </c>
      <c r="N142" s="13">
        <f t="shared" si="27"/>
        <v>0</v>
      </c>
      <c r="O142" s="23">
        <f t="shared" si="27"/>
        <v>0</v>
      </c>
      <c r="P142" s="106">
        <f t="shared" si="27"/>
        <v>0</v>
      </c>
      <c r="Q142" s="13">
        <f t="shared" si="27"/>
        <v>0</v>
      </c>
    </row>
    <row r="143" spans="1:17" ht="13.2" hidden="1" customHeight="1">
      <c r="A143" s="11" t="s">
        <v>461</v>
      </c>
      <c r="B143" s="7" t="s">
        <v>460</v>
      </c>
      <c r="C143" s="108">
        <f t="shared" ref="C143:Q143" si="28">SUM(C144:C149)</f>
        <v>0</v>
      </c>
      <c r="D143" s="109">
        <f t="shared" si="28"/>
        <v>0</v>
      </c>
      <c r="E143" s="110">
        <f t="shared" si="28"/>
        <v>0</v>
      </c>
      <c r="F143" s="6">
        <f t="shared" si="28"/>
        <v>0</v>
      </c>
      <c r="G143" s="10">
        <f t="shared" si="28"/>
        <v>0</v>
      </c>
      <c r="H143" s="10">
        <f t="shared" si="28"/>
        <v>0</v>
      </c>
      <c r="I143" s="22">
        <f t="shared" si="28"/>
        <v>0</v>
      </c>
      <c r="J143" s="109">
        <f t="shared" si="28"/>
        <v>0</v>
      </c>
      <c r="K143" s="6">
        <f t="shared" si="28"/>
        <v>0</v>
      </c>
      <c r="L143" s="22">
        <f t="shared" si="28"/>
        <v>0</v>
      </c>
      <c r="M143" s="188">
        <f t="shared" si="28"/>
        <v>0</v>
      </c>
      <c r="N143" s="6">
        <f t="shared" si="28"/>
        <v>0</v>
      </c>
      <c r="O143" s="22">
        <f t="shared" si="28"/>
        <v>0</v>
      </c>
      <c r="P143" s="109">
        <f t="shared" si="28"/>
        <v>0</v>
      </c>
      <c r="Q143" s="6">
        <f t="shared" si="28"/>
        <v>0</v>
      </c>
    </row>
    <row r="144" spans="1:17" ht="13.2" hidden="1" customHeight="1">
      <c r="A144" s="8" t="s">
        <v>459</v>
      </c>
      <c r="B144" s="7" t="s">
        <v>458</v>
      </c>
      <c r="C144" s="108"/>
      <c r="D144" s="109"/>
      <c r="E144" s="110"/>
      <c r="F144" s="6"/>
      <c r="G144" s="10"/>
      <c r="H144" s="10"/>
      <c r="I144" s="22"/>
      <c r="J144" s="109"/>
      <c r="K144" s="6"/>
      <c r="L144" s="22"/>
      <c r="M144" s="188"/>
      <c r="N144" s="6"/>
      <c r="O144" s="22"/>
      <c r="P144" s="109"/>
      <c r="Q144" s="6"/>
    </row>
    <row r="145" spans="1:17" ht="26.4" hidden="1" customHeight="1">
      <c r="A145" s="8" t="s">
        <v>457</v>
      </c>
      <c r="B145" s="7" t="s">
        <v>456</v>
      </c>
      <c r="C145" s="108"/>
      <c r="D145" s="109"/>
      <c r="E145" s="110"/>
      <c r="F145" s="6"/>
      <c r="G145" s="10"/>
      <c r="H145" s="10"/>
      <c r="I145" s="22"/>
      <c r="J145" s="109"/>
      <c r="K145" s="6"/>
      <c r="L145" s="22"/>
      <c r="M145" s="188"/>
      <c r="N145" s="6"/>
      <c r="O145" s="22"/>
      <c r="P145" s="109"/>
      <c r="Q145" s="6"/>
    </row>
    <row r="146" spans="1:17" ht="26.4" hidden="1" customHeight="1">
      <c r="A146" s="8" t="s">
        <v>455</v>
      </c>
      <c r="B146" s="7" t="s">
        <v>454</v>
      </c>
      <c r="C146" s="108"/>
      <c r="D146" s="109"/>
      <c r="E146" s="110"/>
      <c r="F146" s="6"/>
      <c r="G146" s="10"/>
      <c r="H146" s="10"/>
      <c r="I146" s="22"/>
      <c r="J146" s="109"/>
      <c r="K146" s="6"/>
      <c r="L146" s="22"/>
      <c r="M146" s="188"/>
      <c r="N146" s="6"/>
      <c r="O146" s="22"/>
      <c r="P146" s="109"/>
      <c r="Q146" s="6"/>
    </row>
    <row r="147" spans="1:17" ht="13.2" hidden="1" customHeight="1">
      <c r="A147" s="8" t="s">
        <v>453</v>
      </c>
      <c r="B147" s="7" t="s">
        <v>452</v>
      </c>
      <c r="C147" s="108"/>
      <c r="D147" s="109"/>
      <c r="E147" s="110"/>
      <c r="F147" s="6"/>
      <c r="G147" s="10"/>
      <c r="H147" s="10"/>
      <c r="I147" s="22"/>
      <c r="J147" s="109"/>
      <c r="K147" s="6"/>
      <c r="L147" s="22"/>
      <c r="M147" s="188"/>
      <c r="N147" s="6"/>
      <c r="O147" s="22"/>
      <c r="P147" s="109"/>
      <c r="Q147" s="6"/>
    </row>
    <row r="148" spans="1:17" ht="39.6" hidden="1" customHeight="1">
      <c r="A148" s="8">
        <v>2516</v>
      </c>
      <c r="B148" s="32" t="s">
        <v>451</v>
      </c>
      <c r="C148" s="113" t="s">
        <v>51</v>
      </c>
      <c r="D148" s="111"/>
      <c r="E148" s="110"/>
      <c r="F148" s="15" t="s">
        <v>51</v>
      </c>
      <c r="G148" s="5"/>
      <c r="H148" s="10"/>
      <c r="I148" s="28" t="s">
        <v>51</v>
      </c>
      <c r="J148" s="111"/>
      <c r="K148" s="6"/>
      <c r="L148" s="28" t="s">
        <v>51</v>
      </c>
      <c r="M148" s="189"/>
      <c r="N148" s="6"/>
      <c r="O148" s="28" t="s">
        <v>51</v>
      </c>
      <c r="P148" s="111"/>
      <c r="Q148" s="6"/>
    </row>
    <row r="149" spans="1:17" ht="13.2" hidden="1" customHeight="1">
      <c r="A149" s="8" t="s">
        <v>450</v>
      </c>
      <c r="B149" s="7" t="s">
        <v>449</v>
      </c>
      <c r="C149" s="108"/>
      <c r="D149" s="109"/>
      <c r="E149" s="110"/>
      <c r="F149" s="6"/>
      <c r="G149" s="10"/>
      <c r="H149" s="10"/>
      <c r="I149" s="22"/>
      <c r="J149" s="109"/>
      <c r="K149" s="6"/>
      <c r="L149" s="22"/>
      <c r="M149" s="188"/>
      <c r="N149" s="6"/>
      <c r="O149" s="22"/>
      <c r="P149" s="109"/>
      <c r="Q149" s="6"/>
    </row>
    <row r="150" spans="1:17" ht="27" hidden="1" customHeight="1">
      <c r="A150" s="20">
        <v>2800</v>
      </c>
      <c r="B150" s="31" t="s">
        <v>448</v>
      </c>
      <c r="C150" s="108"/>
      <c r="D150" s="109"/>
      <c r="E150" s="110"/>
      <c r="F150" s="6"/>
      <c r="G150" s="10"/>
      <c r="H150" s="10"/>
      <c r="I150" s="22"/>
      <c r="J150" s="109"/>
      <c r="K150" s="6"/>
      <c r="L150" s="22"/>
      <c r="M150" s="188"/>
      <c r="N150" s="6"/>
      <c r="O150" s="22"/>
      <c r="P150" s="109"/>
      <c r="Q150" s="6"/>
    </row>
    <row r="151" spans="1:17" ht="13.2" hidden="1" customHeight="1">
      <c r="A151" s="18">
        <v>4000</v>
      </c>
      <c r="B151" s="7" t="s">
        <v>447</v>
      </c>
      <c r="C151" s="105">
        <f t="shared" ref="C151:Q151" si="29">C152+C155+C159</f>
        <v>0</v>
      </c>
      <c r="D151" s="106">
        <f t="shared" si="29"/>
        <v>0</v>
      </c>
      <c r="E151" s="107">
        <f t="shared" si="29"/>
        <v>0</v>
      </c>
      <c r="F151" s="13">
        <f t="shared" si="29"/>
        <v>0</v>
      </c>
      <c r="G151" s="12">
        <f t="shared" si="29"/>
        <v>0</v>
      </c>
      <c r="H151" s="12">
        <f t="shared" si="29"/>
        <v>0</v>
      </c>
      <c r="I151" s="23">
        <f t="shared" si="29"/>
        <v>0</v>
      </c>
      <c r="J151" s="106">
        <f t="shared" si="29"/>
        <v>0</v>
      </c>
      <c r="K151" s="13">
        <f t="shared" si="29"/>
        <v>0</v>
      </c>
      <c r="L151" s="23">
        <f t="shared" si="29"/>
        <v>0</v>
      </c>
      <c r="M151" s="187">
        <f t="shared" si="29"/>
        <v>0</v>
      </c>
      <c r="N151" s="13">
        <f t="shared" si="29"/>
        <v>0</v>
      </c>
      <c r="O151" s="23">
        <f t="shared" si="29"/>
        <v>0</v>
      </c>
      <c r="P151" s="106">
        <f t="shared" si="29"/>
        <v>0</v>
      </c>
      <c r="Q151" s="13">
        <f t="shared" si="29"/>
        <v>0</v>
      </c>
    </row>
    <row r="152" spans="1:17" ht="26.4" hidden="1" customHeight="1">
      <c r="A152" s="14" t="s">
        <v>446</v>
      </c>
      <c r="B152" s="7" t="s">
        <v>445</v>
      </c>
      <c r="C152" s="105">
        <f t="shared" ref="C152:Q152" si="30">C153+C154</f>
        <v>0</v>
      </c>
      <c r="D152" s="106">
        <f t="shared" si="30"/>
        <v>0</v>
      </c>
      <c r="E152" s="107">
        <f t="shared" si="30"/>
        <v>0</v>
      </c>
      <c r="F152" s="13">
        <f t="shared" si="30"/>
        <v>0</v>
      </c>
      <c r="G152" s="12">
        <f t="shared" si="30"/>
        <v>0</v>
      </c>
      <c r="H152" s="12">
        <f t="shared" si="30"/>
        <v>0</v>
      </c>
      <c r="I152" s="23">
        <f t="shared" si="30"/>
        <v>0</v>
      </c>
      <c r="J152" s="106">
        <f t="shared" si="30"/>
        <v>0</v>
      </c>
      <c r="K152" s="13">
        <f t="shared" si="30"/>
        <v>0</v>
      </c>
      <c r="L152" s="23">
        <f t="shared" si="30"/>
        <v>0</v>
      </c>
      <c r="M152" s="187">
        <f t="shared" si="30"/>
        <v>0</v>
      </c>
      <c r="N152" s="13">
        <f t="shared" si="30"/>
        <v>0</v>
      </c>
      <c r="O152" s="23">
        <f t="shared" si="30"/>
        <v>0</v>
      </c>
      <c r="P152" s="106">
        <f t="shared" si="30"/>
        <v>0</v>
      </c>
      <c r="Q152" s="13">
        <f t="shared" si="30"/>
        <v>0</v>
      </c>
    </row>
    <row r="153" spans="1:17" ht="26.4" hidden="1" customHeight="1">
      <c r="A153" s="11" t="s">
        <v>444</v>
      </c>
      <c r="B153" s="7" t="s">
        <v>443</v>
      </c>
      <c r="C153" s="108"/>
      <c r="D153" s="109"/>
      <c r="E153" s="110"/>
      <c r="F153" s="6"/>
      <c r="G153" s="10"/>
      <c r="H153" s="10"/>
      <c r="I153" s="22"/>
      <c r="J153" s="109"/>
      <c r="K153" s="6"/>
      <c r="L153" s="22"/>
      <c r="M153" s="188"/>
      <c r="N153" s="6"/>
      <c r="O153" s="22"/>
      <c r="P153" s="109"/>
      <c r="Q153" s="6"/>
    </row>
    <row r="154" spans="1:17" ht="26.4" hidden="1" customHeight="1">
      <c r="A154" s="11" t="s">
        <v>442</v>
      </c>
      <c r="B154" s="7" t="s">
        <v>441</v>
      </c>
      <c r="C154" s="108"/>
      <c r="D154" s="109"/>
      <c r="E154" s="110"/>
      <c r="F154" s="6"/>
      <c r="G154" s="10"/>
      <c r="H154" s="10"/>
      <c r="I154" s="22"/>
      <c r="J154" s="109"/>
      <c r="K154" s="6"/>
      <c r="L154" s="22"/>
      <c r="M154" s="188"/>
      <c r="N154" s="6"/>
      <c r="O154" s="22"/>
      <c r="P154" s="109"/>
      <c r="Q154" s="6"/>
    </row>
    <row r="155" spans="1:17" ht="13.2" hidden="1" customHeight="1">
      <c r="A155" s="27" t="s">
        <v>440</v>
      </c>
      <c r="B155" s="7" t="s">
        <v>439</v>
      </c>
      <c r="C155" s="105">
        <f t="shared" ref="C155:Q155" si="31">SUM(C156:C158)</f>
        <v>0</v>
      </c>
      <c r="D155" s="106">
        <f t="shared" si="31"/>
        <v>0</v>
      </c>
      <c r="E155" s="107">
        <f t="shared" si="31"/>
        <v>0</v>
      </c>
      <c r="F155" s="13">
        <f t="shared" si="31"/>
        <v>0</v>
      </c>
      <c r="G155" s="12">
        <f t="shared" si="31"/>
        <v>0</v>
      </c>
      <c r="H155" s="12">
        <f t="shared" si="31"/>
        <v>0</v>
      </c>
      <c r="I155" s="23">
        <f t="shared" si="31"/>
        <v>0</v>
      </c>
      <c r="J155" s="106">
        <f t="shared" si="31"/>
        <v>0</v>
      </c>
      <c r="K155" s="13">
        <f t="shared" si="31"/>
        <v>0</v>
      </c>
      <c r="L155" s="23">
        <f t="shared" si="31"/>
        <v>0</v>
      </c>
      <c r="M155" s="187">
        <f t="shared" si="31"/>
        <v>0</v>
      </c>
      <c r="N155" s="13">
        <f t="shared" si="31"/>
        <v>0</v>
      </c>
      <c r="O155" s="23">
        <f t="shared" si="31"/>
        <v>0</v>
      </c>
      <c r="P155" s="106">
        <f t="shared" si="31"/>
        <v>0</v>
      </c>
      <c r="Q155" s="13">
        <f t="shared" si="31"/>
        <v>0</v>
      </c>
    </row>
    <row r="156" spans="1:17" ht="26.4" hidden="1" customHeight="1">
      <c r="A156" s="11" t="s">
        <v>438</v>
      </c>
      <c r="B156" s="7" t="s">
        <v>437</v>
      </c>
      <c r="C156" s="108"/>
      <c r="D156" s="109"/>
      <c r="E156" s="110"/>
      <c r="F156" s="6"/>
      <c r="G156" s="10"/>
      <c r="H156" s="10"/>
      <c r="I156" s="22"/>
      <c r="J156" s="109"/>
      <c r="K156" s="6"/>
      <c r="L156" s="22"/>
      <c r="M156" s="188"/>
      <c r="N156" s="6"/>
      <c r="O156" s="22"/>
      <c r="P156" s="109"/>
      <c r="Q156" s="6"/>
    </row>
    <row r="157" spans="1:17" ht="13.2" hidden="1" customHeight="1">
      <c r="A157" s="11">
        <v>4240</v>
      </c>
      <c r="B157" s="7" t="s">
        <v>436</v>
      </c>
      <c r="C157" s="108"/>
      <c r="D157" s="109"/>
      <c r="E157" s="110"/>
      <c r="F157" s="6"/>
      <c r="G157" s="10"/>
      <c r="H157" s="10"/>
      <c r="I157" s="22"/>
      <c r="J157" s="109"/>
      <c r="K157" s="6"/>
      <c r="L157" s="22"/>
      <c r="M157" s="188"/>
      <c r="N157" s="6"/>
      <c r="O157" s="22"/>
      <c r="P157" s="109"/>
      <c r="Q157" s="6"/>
    </row>
    <row r="158" spans="1:17" ht="13.2" hidden="1" customHeight="1">
      <c r="A158" s="11">
        <v>4250</v>
      </c>
      <c r="B158" s="7" t="s">
        <v>435</v>
      </c>
      <c r="C158" s="108"/>
      <c r="D158" s="109"/>
      <c r="E158" s="110"/>
      <c r="F158" s="6"/>
      <c r="G158" s="10"/>
      <c r="H158" s="10"/>
      <c r="I158" s="22"/>
      <c r="J158" s="109"/>
      <c r="K158" s="6"/>
      <c r="L158" s="22"/>
      <c r="M158" s="188"/>
      <c r="N158" s="6"/>
      <c r="O158" s="22"/>
      <c r="P158" s="109"/>
      <c r="Q158" s="6"/>
    </row>
    <row r="159" spans="1:17" ht="13.2" hidden="1" customHeight="1">
      <c r="A159" s="27" t="s">
        <v>434</v>
      </c>
      <c r="B159" s="26" t="s">
        <v>433</v>
      </c>
      <c r="C159" s="105">
        <f t="shared" ref="C159:Q159" si="32">C160+C163</f>
        <v>0</v>
      </c>
      <c r="D159" s="106">
        <f t="shared" si="32"/>
        <v>0</v>
      </c>
      <c r="E159" s="107">
        <f t="shared" si="32"/>
        <v>0</v>
      </c>
      <c r="F159" s="13">
        <f t="shared" si="32"/>
        <v>0</v>
      </c>
      <c r="G159" s="12">
        <f t="shared" si="32"/>
        <v>0</v>
      </c>
      <c r="H159" s="12">
        <f t="shared" si="32"/>
        <v>0</v>
      </c>
      <c r="I159" s="23">
        <f t="shared" si="32"/>
        <v>0</v>
      </c>
      <c r="J159" s="106">
        <f t="shared" si="32"/>
        <v>0</v>
      </c>
      <c r="K159" s="13">
        <f t="shared" si="32"/>
        <v>0</v>
      </c>
      <c r="L159" s="23">
        <f t="shared" si="32"/>
        <v>0</v>
      </c>
      <c r="M159" s="187">
        <f t="shared" si="32"/>
        <v>0</v>
      </c>
      <c r="N159" s="13">
        <f t="shared" si="32"/>
        <v>0</v>
      </c>
      <c r="O159" s="23">
        <f t="shared" si="32"/>
        <v>0</v>
      </c>
      <c r="P159" s="106">
        <f t="shared" si="32"/>
        <v>0</v>
      </c>
      <c r="Q159" s="13">
        <f t="shared" si="32"/>
        <v>0</v>
      </c>
    </row>
    <row r="160" spans="1:17" ht="13.2" hidden="1" customHeight="1">
      <c r="A160" s="11" t="s">
        <v>432</v>
      </c>
      <c r="B160" s="7" t="s">
        <v>431</v>
      </c>
      <c r="C160" s="108">
        <f t="shared" ref="C160:Q160" si="33">SUM(C161:C162)</f>
        <v>0</v>
      </c>
      <c r="D160" s="109">
        <f t="shared" si="33"/>
        <v>0</v>
      </c>
      <c r="E160" s="110">
        <f t="shared" si="33"/>
        <v>0</v>
      </c>
      <c r="F160" s="6">
        <f t="shared" si="33"/>
        <v>0</v>
      </c>
      <c r="G160" s="10">
        <f t="shared" si="33"/>
        <v>0</v>
      </c>
      <c r="H160" s="10">
        <f t="shared" si="33"/>
        <v>0</v>
      </c>
      <c r="I160" s="22">
        <f t="shared" si="33"/>
        <v>0</v>
      </c>
      <c r="J160" s="109">
        <f t="shared" si="33"/>
        <v>0</v>
      </c>
      <c r="K160" s="6">
        <f t="shared" si="33"/>
        <v>0</v>
      </c>
      <c r="L160" s="22">
        <f t="shared" si="33"/>
        <v>0</v>
      </c>
      <c r="M160" s="188">
        <f t="shared" si="33"/>
        <v>0</v>
      </c>
      <c r="N160" s="6">
        <f t="shared" si="33"/>
        <v>0</v>
      </c>
      <c r="O160" s="22">
        <f t="shared" si="33"/>
        <v>0</v>
      </c>
      <c r="P160" s="109">
        <f t="shared" si="33"/>
        <v>0</v>
      </c>
      <c r="Q160" s="6">
        <f t="shared" si="33"/>
        <v>0</v>
      </c>
    </row>
    <row r="161" spans="1:17" ht="26.4" hidden="1" customHeight="1">
      <c r="A161" s="8" t="s">
        <v>430</v>
      </c>
      <c r="B161" s="7" t="s">
        <v>429</v>
      </c>
      <c r="C161" s="108"/>
      <c r="D161" s="109"/>
      <c r="E161" s="110"/>
      <c r="F161" s="6"/>
      <c r="G161" s="10"/>
      <c r="H161" s="10"/>
      <c r="I161" s="22"/>
      <c r="J161" s="109"/>
      <c r="K161" s="6"/>
      <c r="L161" s="22"/>
      <c r="M161" s="188"/>
      <c r="N161" s="6"/>
      <c r="O161" s="22"/>
      <c r="P161" s="109"/>
      <c r="Q161" s="6"/>
    </row>
    <row r="162" spans="1:17" ht="26.4" hidden="1" customHeight="1">
      <c r="A162" s="8" t="s">
        <v>428</v>
      </c>
      <c r="B162" s="7" t="s">
        <v>427</v>
      </c>
      <c r="C162" s="108"/>
      <c r="D162" s="109"/>
      <c r="E162" s="110"/>
      <c r="F162" s="6"/>
      <c r="G162" s="10"/>
      <c r="H162" s="10"/>
      <c r="I162" s="22"/>
      <c r="J162" s="109"/>
      <c r="K162" s="6"/>
      <c r="L162" s="22"/>
      <c r="M162" s="188"/>
      <c r="N162" s="6"/>
      <c r="O162" s="22"/>
      <c r="P162" s="109"/>
      <c r="Q162" s="6"/>
    </row>
    <row r="163" spans="1:17" ht="13.2" hidden="1" customHeight="1">
      <c r="A163" s="11" t="s">
        <v>426</v>
      </c>
      <c r="B163" s="7" t="s">
        <v>425</v>
      </c>
      <c r="C163" s="108">
        <f t="shared" ref="C163:Q163" si="34">SUM(C164:C167)</f>
        <v>0</v>
      </c>
      <c r="D163" s="109">
        <f t="shared" si="34"/>
        <v>0</v>
      </c>
      <c r="E163" s="110">
        <f t="shared" si="34"/>
        <v>0</v>
      </c>
      <c r="F163" s="6">
        <f t="shared" si="34"/>
        <v>0</v>
      </c>
      <c r="G163" s="10">
        <f t="shared" si="34"/>
        <v>0</v>
      </c>
      <c r="H163" s="10">
        <f t="shared" si="34"/>
        <v>0</v>
      </c>
      <c r="I163" s="22">
        <f t="shared" si="34"/>
        <v>0</v>
      </c>
      <c r="J163" s="109">
        <f t="shared" si="34"/>
        <v>0</v>
      </c>
      <c r="K163" s="6">
        <f t="shared" si="34"/>
        <v>0</v>
      </c>
      <c r="L163" s="22">
        <f t="shared" si="34"/>
        <v>0</v>
      </c>
      <c r="M163" s="188">
        <f t="shared" si="34"/>
        <v>0</v>
      </c>
      <c r="N163" s="6">
        <f t="shared" si="34"/>
        <v>0</v>
      </c>
      <c r="O163" s="22">
        <f t="shared" si="34"/>
        <v>0</v>
      </c>
      <c r="P163" s="109">
        <f t="shared" si="34"/>
        <v>0</v>
      </c>
      <c r="Q163" s="6">
        <f t="shared" si="34"/>
        <v>0</v>
      </c>
    </row>
    <row r="164" spans="1:17" ht="26.4" hidden="1" customHeight="1">
      <c r="A164" s="8">
        <v>4331</v>
      </c>
      <c r="B164" s="7" t="s">
        <v>424</v>
      </c>
      <c r="C164" s="108"/>
      <c r="D164" s="109"/>
      <c r="E164" s="110"/>
      <c r="F164" s="6"/>
      <c r="G164" s="10"/>
      <c r="H164" s="10"/>
      <c r="I164" s="22"/>
      <c r="J164" s="109"/>
      <c r="K164" s="6"/>
      <c r="L164" s="22"/>
      <c r="M164" s="188"/>
      <c r="N164" s="6"/>
      <c r="O164" s="22"/>
      <c r="P164" s="109"/>
      <c r="Q164" s="6"/>
    </row>
    <row r="165" spans="1:17" ht="26.4" hidden="1" customHeight="1">
      <c r="A165" s="8">
        <v>4332</v>
      </c>
      <c r="B165" s="7" t="s">
        <v>423</v>
      </c>
      <c r="C165" s="108"/>
      <c r="D165" s="109"/>
      <c r="E165" s="110"/>
      <c r="F165" s="6"/>
      <c r="G165" s="10"/>
      <c r="H165" s="10"/>
      <c r="I165" s="22"/>
      <c r="J165" s="109"/>
      <c r="K165" s="6"/>
      <c r="L165" s="22"/>
      <c r="M165" s="188"/>
      <c r="N165" s="6"/>
      <c r="O165" s="22"/>
      <c r="P165" s="109"/>
      <c r="Q165" s="6"/>
    </row>
    <row r="166" spans="1:17" ht="26.4" hidden="1" customHeight="1">
      <c r="A166" s="8">
        <v>4333</v>
      </c>
      <c r="B166" s="7" t="s">
        <v>422</v>
      </c>
      <c r="C166" s="108"/>
      <c r="D166" s="109"/>
      <c r="E166" s="110"/>
      <c r="F166" s="6"/>
      <c r="G166" s="10"/>
      <c r="H166" s="10"/>
      <c r="I166" s="22"/>
      <c r="J166" s="109"/>
      <c r="K166" s="6"/>
      <c r="L166" s="22"/>
      <c r="M166" s="188"/>
      <c r="N166" s="6"/>
      <c r="O166" s="22"/>
      <c r="P166" s="109"/>
      <c r="Q166" s="6"/>
    </row>
    <row r="167" spans="1:17" ht="26.4" hidden="1" customHeight="1">
      <c r="A167" s="8">
        <v>4339</v>
      </c>
      <c r="B167" s="7" t="s">
        <v>421</v>
      </c>
      <c r="C167" s="108"/>
      <c r="D167" s="109"/>
      <c r="E167" s="110"/>
      <c r="F167" s="6"/>
      <c r="G167" s="10"/>
      <c r="H167" s="10"/>
      <c r="I167" s="22"/>
      <c r="J167" s="109"/>
      <c r="K167" s="6"/>
      <c r="L167" s="22"/>
      <c r="M167" s="188"/>
      <c r="N167" s="6"/>
      <c r="O167" s="22"/>
      <c r="P167" s="109"/>
      <c r="Q167" s="6"/>
    </row>
    <row r="168" spans="1:17" ht="13.2" hidden="1" customHeight="1">
      <c r="A168" s="18" t="s">
        <v>38</v>
      </c>
      <c r="B168" s="26" t="s">
        <v>39</v>
      </c>
      <c r="C168" s="105">
        <f t="shared" ref="C168:Q168" si="35">C169+C210</f>
        <v>0</v>
      </c>
      <c r="D168" s="106">
        <f t="shared" si="35"/>
        <v>0</v>
      </c>
      <c r="E168" s="107">
        <f t="shared" si="35"/>
        <v>0</v>
      </c>
      <c r="F168" s="13">
        <f t="shared" si="35"/>
        <v>0</v>
      </c>
      <c r="G168" s="12">
        <f t="shared" si="35"/>
        <v>0</v>
      </c>
      <c r="H168" s="12">
        <f t="shared" si="35"/>
        <v>0</v>
      </c>
      <c r="I168" s="23">
        <f t="shared" si="35"/>
        <v>0</v>
      </c>
      <c r="J168" s="106">
        <f t="shared" si="35"/>
        <v>0</v>
      </c>
      <c r="K168" s="13">
        <f t="shared" si="35"/>
        <v>0</v>
      </c>
      <c r="L168" s="23">
        <f t="shared" si="35"/>
        <v>0</v>
      </c>
      <c r="M168" s="187">
        <f t="shared" si="35"/>
        <v>0</v>
      </c>
      <c r="N168" s="13">
        <f t="shared" si="35"/>
        <v>0</v>
      </c>
      <c r="O168" s="23">
        <f t="shared" si="35"/>
        <v>0</v>
      </c>
      <c r="P168" s="106">
        <f t="shared" si="35"/>
        <v>0</v>
      </c>
      <c r="Q168" s="13">
        <f t="shared" si="35"/>
        <v>0</v>
      </c>
    </row>
    <row r="169" spans="1:17" ht="13.2" hidden="1" customHeight="1">
      <c r="A169" s="27" t="s">
        <v>420</v>
      </c>
      <c r="B169" s="7" t="s">
        <v>419</v>
      </c>
      <c r="C169" s="105">
        <f t="shared" ref="C169:Q169" si="36">C170+C178+C205+C208+C209</f>
        <v>0</v>
      </c>
      <c r="D169" s="106">
        <f t="shared" si="36"/>
        <v>0</v>
      </c>
      <c r="E169" s="107">
        <f t="shared" si="36"/>
        <v>0</v>
      </c>
      <c r="F169" s="13">
        <f t="shared" si="36"/>
        <v>0</v>
      </c>
      <c r="G169" s="12">
        <f t="shared" si="36"/>
        <v>0</v>
      </c>
      <c r="H169" s="12">
        <f t="shared" si="36"/>
        <v>0</v>
      </c>
      <c r="I169" s="23">
        <f t="shared" si="36"/>
        <v>0</v>
      </c>
      <c r="J169" s="106">
        <f t="shared" si="36"/>
        <v>0</v>
      </c>
      <c r="K169" s="13">
        <f t="shared" si="36"/>
        <v>0</v>
      </c>
      <c r="L169" s="23">
        <f t="shared" si="36"/>
        <v>0</v>
      </c>
      <c r="M169" s="187">
        <f t="shared" si="36"/>
        <v>0</v>
      </c>
      <c r="N169" s="13">
        <f t="shared" si="36"/>
        <v>0</v>
      </c>
      <c r="O169" s="23">
        <f t="shared" si="36"/>
        <v>0</v>
      </c>
      <c r="P169" s="106">
        <f t="shared" si="36"/>
        <v>0</v>
      </c>
      <c r="Q169" s="13">
        <f t="shared" si="36"/>
        <v>0</v>
      </c>
    </row>
    <row r="170" spans="1:17" ht="13.2" hidden="1" customHeight="1">
      <c r="A170" s="27" t="s">
        <v>418</v>
      </c>
      <c r="B170" s="7" t="s">
        <v>417</v>
      </c>
      <c r="C170" s="105">
        <f t="shared" ref="C170:Q170" si="37">C171+C174+C175</f>
        <v>0</v>
      </c>
      <c r="D170" s="106">
        <f t="shared" si="37"/>
        <v>0</v>
      </c>
      <c r="E170" s="107">
        <f t="shared" si="37"/>
        <v>0</v>
      </c>
      <c r="F170" s="13">
        <f t="shared" si="37"/>
        <v>0</v>
      </c>
      <c r="G170" s="12">
        <f t="shared" si="37"/>
        <v>0</v>
      </c>
      <c r="H170" s="12">
        <f t="shared" si="37"/>
        <v>0</v>
      </c>
      <c r="I170" s="23">
        <f t="shared" si="37"/>
        <v>0</v>
      </c>
      <c r="J170" s="106">
        <f t="shared" si="37"/>
        <v>0</v>
      </c>
      <c r="K170" s="13">
        <f t="shared" si="37"/>
        <v>0</v>
      </c>
      <c r="L170" s="23">
        <f t="shared" si="37"/>
        <v>0</v>
      </c>
      <c r="M170" s="187">
        <f t="shared" si="37"/>
        <v>0</v>
      </c>
      <c r="N170" s="13">
        <f t="shared" si="37"/>
        <v>0</v>
      </c>
      <c r="O170" s="23">
        <f t="shared" si="37"/>
        <v>0</v>
      </c>
      <c r="P170" s="106">
        <f t="shared" si="37"/>
        <v>0</v>
      </c>
      <c r="Q170" s="13">
        <f t="shared" si="37"/>
        <v>0</v>
      </c>
    </row>
    <row r="171" spans="1:17" ht="26.4" hidden="1" customHeight="1">
      <c r="A171" s="11" t="s">
        <v>416</v>
      </c>
      <c r="B171" s="7" t="s">
        <v>415</v>
      </c>
      <c r="C171" s="108"/>
      <c r="D171" s="109">
        <f>SUM(D172:D173)</f>
        <v>0</v>
      </c>
      <c r="E171" s="110">
        <f>SUM(E172:E173)</f>
        <v>0</v>
      </c>
      <c r="F171" s="6"/>
      <c r="G171" s="10">
        <f>SUM(G172:G173)</f>
        <v>0</v>
      </c>
      <c r="H171" s="10">
        <f>SUM(H172:H173)</f>
        <v>0</v>
      </c>
      <c r="I171" s="22"/>
      <c r="J171" s="109">
        <f>SUM(J172:J173)</f>
        <v>0</v>
      </c>
      <c r="K171" s="6">
        <f>SUM(K172:K173)</f>
        <v>0</v>
      </c>
      <c r="L171" s="22"/>
      <c r="M171" s="188">
        <f>SUM(M172:M173)</f>
        <v>0</v>
      </c>
      <c r="N171" s="6">
        <f>SUM(N172:N173)</f>
        <v>0</v>
      </c>
      <c r="O171" s="22"/>
      <c r="P171" s="109">
        <f>SUM(P172:P173)</f>
        <v>0</v>
      </c>
      <c r="Q171" s="6">
        <f>SUM(Q172:Q173)</f>
        <v>0</v>
      </c>
    </row>
    <row r="172" spans="1:17" ht="39.6" hidden="1" customHeight="1">
      <c r="A172" s="8">
        <v>3111</v>
      </c>
      <c r="B172" s="32" t="s">
        <v>414</v>
      </c>
      <c r="C172" s="113" t="s">
        <v>51</v>
      </c>
      <c r="D172" s="111"/>
      <c r="E172" s="110"/>
      <c r="F172" s="15" t="s">
        <v>51</v>
      </c>
      <c r="G172" s="5"/>
      <c r="H172" s="10"/>
      <c r="I172" s="28" t="s">
        <v>51</v>
      </c>
      <c r="J172" s="111"/>
      <c r="K172" s="6"/>
      <c r="L172" s="28" t="s">
        <v>51</v>
      </c>
      <c r="M172" s="189"/>
      <c r="N172" s="6"/>
      <c r="O172" s="28" t="s">
        <v>51</v>
      </c>
      <c r="P172" s="111"/>
      <c r="Q172" s="6"/>
    </row>
    <row r="173" spans="1:17" ht="39.6" hidden="1" customHeight="1">
      <c r="A173" s="8">
        <v>3112</v>
      </c>
      <c r="B173" s="32" t="s">
        <v>413</v>
      </c>
      <c r="C173" s="113" t="s">
        <v>51</v>
      </c>
      <c r="D173" s="111"/>
      <c r="E173" s="110"/>
      <c r="F173" s="15" t="s">
        <v>51</v>
      </c>
      <c r="G173" s="5"/>
      <c r="H173" s="10"/>
      <c r="I173" s="28" t="s">
        <v>51</v>
      </c>
      <c r="J173" s="111"/>
      <c r="K173" s="6"/>
      <c r="L173" s="28" t="s">
        <v>51</v>
      </c>
      <c r="M173" s="189"/>
      <c r="N173" s="6"/>
      <c r="O173" s="28" t="s">
        <v>51</v>
      </c>
      <c r="P173" s="111"/>
      <c r="Q173" s="6"/>
    </row>
    <row r="174" spans="1:17" ht="13.2" hidden="1" customHeight="1">
      <c r="A174" s="11">
        <v>3150</v>
      </c>
      <c r="B174" s="7" t="s">
        <v>412</v>
      </c>
      <c r="C174" s="108"/>
      <c r="D174" s="109"/>
      <c r="E174" s="110"/>
      <c r="F174" s="6"/>
      <c r="G174" s="10"/>
      <c r="H174" s="10"/>
      <c r="I174" s="22"/>
      <c r="J174" s="109"/>
      <c r="K174" s="6"/>
      <c r="L174" s="22"/>
      <c r="M174" s="188"/>
      <c r="N174" s="6"/>
      <c r="O174" s="22"/>
      <c r="P174" s="109"/>
      <c r="Q174" s="6"/>
    </row>
    <row r="175" spans="1:17" ht="26.4" hidden="1" customHeight="1">
      <c r="A175" s="11" t="s">
        <v>411</v>
      </c>
      <c r="B175" s="7" t="s">
        <v>410</v>
      </c>
      <c r="C175" s="108"/>
      <c r="D175" s="109">
        <f>SUM(D176:D177)</f>
        <v>0</v>
      </c>
      <c r="E175" s="110">
        <f>SUM(E176:E177)</f>
        <v>0</v>
      </c>
      <c r="F175" s="6"/>
      <c r="G175" s="10">
        <f>SUM(G176:G177)</f>
        <v>0</v>
      </c>
      <c r="H175" s="10">
        <f>SUM(H176:H177)</f>
        <v>0</v>
      </c>
      <c r="I175" s="22"/>
      <c r="J175" s="109">
        <f>SUM(J176:J177)</f>
        <v>0</v>
      </c>
      <c r="K175" s="6">
        <f>SUM(K176:K177)</f>
        <v>0</v>
      </c>
      <c r="L175" s="22"/>
      <c r="M175" s="188">
        <f>SUM(M176:M177)</f>
        <v>0</v>
      </c>
      <c r="N175" s="6">
        <f>SUM(N176:N177)</f>
        <v>0</v>
      </c>
      <c r="O175" s="22"/>
      <c r="P175" s="109">
        <f>SUM(P176:P177)</f>
        <v>0</v>
      </c>
      <c r="Q175" s="6">
        <f>SUM(Q176:Q177)</f>
        <v>0</v>
      </c>
    </row>
    <row r="176" spans="1:17" ht="13.2" hidden="1" customHeight="1">
      <c r="A176" s="8">
        <v>3191</v>
      </c>
      <c r="B176" s="32" t="s">
        <v>409</v>
      </c>
      <c r="C176" s="113" t="s">
        <v>51</v>
      </c>
      <c r="D176" s="111"/>
      <c r="E176" s="110"/>
      <c r="F176" s="15" t="s">
        <v>51</v>
      </c>
      <c r="G176" s="5"/>
      <c r="H176" s="10"/>
      <c r="I176" s="28" t="s">
        <v>51</v>
      </c>
      <c r="J176" s="111"/>
      <c r="K176" s="6"/>
      <c r="L176" s="28" t="s">
        <v>51</v>
      </c>
      <c r="M176" s="189"/>
      <c r="N176" s="6"/>
      <c r="O176" s="28" t="s">
        <v>51</v>
      </c>
      <c r="P176" s="111"/>
      <c r="Q176" s="6"/>
    </row>
    <row r="177" spans="1:17" ht="13.2" hidden="1" customHeight="1">
      <c r="A177" s="8">
        <v>3192</v>
      </c>
      <c r="B177" s="32" t="s">
        <v>408</v>
      </c>
      <c r="C177" s="113" t="s">
        <v>51</v>
      </c>
      <c r="D177" s="111"/>
      <c r="E177" s="110"/>
      <c r="F177" s="15" t="s">
        <v>51</v>
      </c>
      <c r="G177" s="5"/>
      <c r="H177" s="10"/>
      <c r="I177" s="28" t="s">
        <v>51</v>
      </c>
      <c r="J177" s="111"/>
      <c r="K177" s="6"/>
      <c r="L177" s="28" t="s">
        <v>51</v>
      </c>
      <c r="M177" s="189"/>
      <c r="N177" s="6"/>
      <c r="O177" s="28" t="s">
        <v>51</v>
      </c>
      <c r="P177" s="111"/>
      <c r="Q177" s="6"/>
    </row>
    <row r="178" spans="1:17" ht="26.4" hidden="1" customHeight="1">
      <c r="A178" s="14" t="s">
        <v>407</v>
      </c>
      <c r="B178" s="7" t="s">
        <v>406</v>
      </c>
      <c r="C178" s="105">
        <f>C179+C182+C183+C186+C191</f>
        <v>0</v>
      </c>
      <c r="D178" s="106">
        <f>D179+D183+D191+D196+D199</f>
        <v>0</v>
      </c>
      <c r="E178" s="107">
        <f>E179+E183+E191+E196+E199</f>
        <v>0</v>
      </c>
      <c r="F178" s="13">
        <f>F179+F182+F183+F186+F191</f>
        <v>0</v>
      </c>
      <c r="G178" s="12">
        <f>G179+G183+G191+G196+G199</f>
        <v>0</v>
      </c>
      <c r="H178" s="12">
        <f>H179+H183+H191+H196+H199</f>
        <v>0</v>
      </c>
      <c r="I178" s="23">
        <f>I179+I182+I183+I186+I191</f>
        <v>0</v>
      </c>
      <c r="J178" s="106">
        <f>J179+J183+J191+J196+J199</f>
        <v>0</v>
      </c>
      <c r="K178" s="13">
        <f>K179+K183+K191+K196+K199</f>
        <v>0</v>
      </c>
      <c r="L178" s="23">
        <f>L179+L182+L183+L186+L191</f>
        <v>0</v>
      </c>
      <c r="M178" s="187">
        <f>M179+M183+M191+M196+M199</f>
        <v>0</v>
      </c>
      <c r="N178" s="13">
        <f>N179+N183+N191+N196+N199</f>
        <v>0</v>
      </c>
      <c r="O178" s="23">
        <f>O179+O182+O183+O186+O191</f>
        <v>0</v>
      </c>
      <c r="P178" s="106">
        <f>P179+P183+P191+P196+P199</f>
        <v>0</v>
      </c>
      <c r="Q178" s="13">
        <f>Q179+Q183+Q191+Q196+Q199</f>
        <v>0</v>
      </c>
    </row>
    <row r="179" spans="1:17" ht="26.4" hidden="1" customHeight="1">
      <c r="A179" s="11" t="s">
        <v>405</v>
      </c>
      <c r="B179" s="7" t="s">
        <v>404</v>
      </c>
      <c r="C179" s="108"/>
      <c r="D179" s="109">
        <f>SUM(D180:D181)</f>
        <v>0</v>
      </c>
      <c r="E179" s="110">
        <f>SUM(E180:E181)</f>
        <v>0</v>
      </c>
      <c r="F179" s="6"/>
      <c r="G179" s="10">
        <f>SUM(G180:G181)</f>
        <v>0</v>
      </c>
      <c r="H179" s="10">
        <f>SUM(H180:H181)</f>
        <v>0</v>
      </c>
      <c r="I179" s="22"/>
      <c r="J179" s="109">
        <f>SUM(J180:J181)</f>
        <v>0</v>
      </c>
      <c r="K179" s="6">
        <f>SUM(K180:K181)</f>
        <v>0</v>
      </c>
      <c r="L179" s="22"/>
      <c r="M179" s="188">
        <f>SUM(M180:M181)</f>
        <v>0</v>
      </c>
      <c r="N179" s="6">
        <f>SUM(N180:N181)</f>
        <v>0</v>
      </c>
      <c r="O179" s="22"/>
      <c r="P179" s="109">
        <f>SUM(P180:P181)</f>
        <v>0</v>
      </c>
      <c r="Q179" s="6">
        <f>SUM(Q180:Q181)</f>
        <v>0</v>
      </c>
    </row>
    <row r="180" spans="1:17" ht="13.2" hidden="1" customHeight="1">
      <c r="A180" s="8">
        <v>3211</v>
      </c>
      <c r="B180" s="32" t="s">
        <v>403</v>
      </c>
      <c r="C180" s="114" t="s">
        <v>51</v>
      </c>
      <c r="D180" s="115"/>
      <c r="E180" s="110"/>
      <c r="F180" s="39" t="s">
        <v>51</v>
      </c>
      <c r="G180" s="21"/>
      <c r="H180" s="10"/>
      <c r="I180" s="159" t="s">
        <v>51</v>
      </c>
      <c r="J180" s="115"/>
      <c r="K180" s="6"/>
      <c r="L180" s="159" t="s">
        <v>51</v>
      </c>
      <c r="M180" s="190"/>
      <c r="N180" s="6"/>
      <c r="O180" s="159" t="s">
        <v>51</v>
      </c>
      <c r="P180" s="115"/>
      <c r="Q180" s="6"/>
    </row>
    <row r="181" spans="1:17" ht="26.4" hidden="1" customHeight="1">
      <c r="A181" s="8">
        <v>3212</v>
      </c>
      <c r="B181" s="32" t="s">
        <v>402</v>
      </c>
      <c r="C181" s="114" t="s">
        <v>51</v>
      </c>
      <c r="D181" s="115"/>
      <c r="E181" s="110"/>
      <c r="F181" s="39" t="s">
        <v>51</v>
      </c>
      <c r="G181" s="21"/>
      <c r="H181" s="10"/>
      <c r="I181" s="159" t="s">
        <v>51</v>
      </c>
      <c r="J181" s="115"/>
      <c r="K181" s="6"/>
      <c r="L181" s="159" t="s">
        <v>51</v>
      </c>
      <c r="M181" s="190"/>
      <c r="N181" s="6"/>
      <c r="O181" s="159" t="s">
        <v>51</v>
      </c>
      <c r="P181" s="115"/>
      <c r="Q181" s="6"/>
    </row>
    <row r="182" spans="1:17" ht="13.2" hidden="1" customHeight="1">
      <c r="A182" s="11" t="s">
        <v>401</v>
      </c>
      <c r="B182" s="7" t="s">
        <v>400</v>
      </c>
      <c r="C182" s="108"/>
      <c r="D182" s="111" t="s">
        <v>51</v>
      </c>
      <c r="E182" s="112" t="s">
        <v>51</v>
      </c>
      <c r="F182" s="6"/>
      <c r="G182" s="5" t="s">
        <v>51</v>
      </c>
      <c r="H182" s="5" t="s">
        <v>51</v>
      </c>
      <c r="I182" s="22"/>
      <c r="J182" s="111" t="s">
        <v>51</v>
      </c>
      <c r="K182" s="15" t="s">
        <v>51</v>
      </c>
      <c r="L182" s="22"/>
      <c r="M182" s="189" t="s">
        <v>51</v>
      </c>
      <c r="N182" s="15" t="s">
        <v>51</v>
      </c>
      <c r="O182" s="22"/>
      <c r="P182" s="111" t="s">
        <v>51</v>
      </c>
      <c r="Q182" s="15" t="s">
        <v>51</v>
      </c>
    </row>
    <row r="183" spans="1:17" ht="13.2" hidden="1" customHeight="1">
      <c r="A183" s="11" t="s">
        <v>399</v>
      </c>
      <c r="B183" s="7" t="s">
        <v>398</v>
      </c>
      <c r="C183" s="108"/>
      <c r="D183" s="109">
        <f>SUM(D184:D185)</f>
        <v>0</v>
      </c>
      <c r="E183" s="110">
        <f>SUM(E184:E185)</f>
        <v>0</v>
      </c>
      <c r="F183" s="6"/>
      <c r="G183" s="10">
        <f>SUM(G184:G185)</f>
        <v>0</v>
      </c>
      <c r="H183" s="10">
        <f>SUM(H184:H185)</f>
        <v>0</v>
      </c>
      <c r="I183" s="22"/>
      <c r="J183" s="109">
        <f>SUM(J184:J185)</f>
        <v>0</v>
      </c>
      <c r="K183" s="6">
        <f>SUM(K184:K185)</f>
        <v>0</v>
      </c>
      <c r="L183" s="22"/>
      <c r="M183" s="188">
        <f>SUM(M184:M185)</f>
        <v>0</v>
      </c>
      <c r="N183" s="6">
        <f>SUM(N184:N185)</f>
        <v>0</v>
      </c>
      <c r="O183" s="22"/>
      <c r="P183" s="109">
        <f>SUM(P184:P185)</f>
        <v>0</v>
      </c>
      <c r="Q183" s="6">
        <f>SUM(Q184:Q185)</f>
        <v>0</v>
      </c>
    </row>
    <row r="184" spans="1:17" ht="13.2" hidden="1" customHeight="1">
      <c r="A184" s="8">
        <v>3231</v>
      </c>
      <c r="B184" s="32" t="s">
        <v>397</v>
      </c>
      <c r="C184" s="113" t="s">
        <v>51</v>
      </c>
      <c r="D184" s="111"/>
      <c r="E184" s="110"/>
      <c r="F184" s="15" t="s">
        <v>51</v>
      </c>
      <c r="G184" s="5"/>
      <c r="H184" s="10"/>
      <c r="I184" s="28" t="s">
        <v>51</v>
      </c>
      <c r="J184" s="111"/>
      <c r="K184" s="6"/>
      <c r="L184" s="28" t="s">
        <v>51</v>
      </c>
      <c r="M184" s="189"/>
      <c r="N184" s="6"/>
      <c r="O184" s="28" t="s">
        <v>51</v>
      </c>
      <c r="P184" s="111"/>
      <c r="Q184" s="6"/>
    </row>
    <row r="185" spans="1:17" ht="13.2" hidden="1" customHeight="1">
      <c r="A185" s="8">
        <v>3232</v>
      </c>
      <c r="B185" s="32" t="s">
        <v>396</v>
      </c>
      <c r="C185" s="113" t="s">
        <v>51</v>
      </c>
      <c r="D185" s="111"/>
      <c r="E185" s="110"/>
      <c r="F185" s="15" t="s">
        <v>51</v>
      </c>
      <c r="G185" s="5"/>
      <c r="H185" s="10"/>
      <c r="I185" s="28" t="s">
        <v>51</v>
      </c>
      <c r="J185" s="111"/>
      <c r="K185" s="6"/>
      <c r="L185" s="28" t="s">
        <v>51</v>
      </c>
      <c r="M185" s="189"/>
      <c r="N185" s="6"/>
      <c r="O185" s="28" t="s">
        <v>51</v>
      </c>
      <c r="P185" s="111"/>
      <c r="Q185" s="6"/>
    </row>
    <row r="186" spans="1:17" ht="66" hidden="1" customHeight="1">
      <c r="A186" s="11" t="s">
        <v>395</v>
      </c>
      <c r="B186" s="7" t="s">
        <v>394</v>
      </c>
      <c r="C186" s="108">
        <f>SUM(C187:C190)</f>
        <v>0</v>
      </c>
      <c r="D186" s="111" t="s">
        <v>51</v>
      </c>
      <c r="E186" s="112" t="s">
        <v>51</v>
      </c>
      <c r="F186" s="6">
        <f>SUM(F187:F190)</f>
        <v>0</v>
      </c>
      <c r="G186" s="5" t="s">
        <v>51</v>
      </c>
      <c r="H186" s="5" t="s">
        <v>51</v>
      </c>
      <c r="I186" s="22">
        <f>SUM(I187:I190)</f>
        <v>0</v>
      </c>
      <c r="J186" s="111" t="s">
        <v>51</v>
      </c>
      <c r="K186" s="15" t="s">
        <v>51</v>
      </c>
      <c r="L186" s="22">
        <f>SUM(L187:L190)</f>
        <v>0</v>
      </c>
      <c r="M186" s="189" t="s">
        <v>51</v>
      </c>
      <c r="N186" s="15" t="s">
        <v>51</v>
      </c>
      <c r="O186" s="22">
        <f>SUM(O187:O190)</f>
        <v>0</v>
      </c>
      <c r="P186" s="111" t="s">
        <v>51</v>
      </c>
      <c r="Q186" s="15" t="s">
        <v>51</v>
      </c>
    </row>
    <row r="187" spans="1:17" ht="52.8" hidden="1" customHeight="1">
      <c r="A187" s="8" t="s">
        <v>393</v>
      </c>
      <c r="B187" s="77" t="s">
        <v>392</v>
      </c>
      <c r="C187" s="108"/>
      <c r="D187" s="111" t="s">
        <v>51</v>
      </c>
      <c r="E187" s="112" t="s">
        <v>51</v>
      </c>
      <c r="F187" s="6"/>
      <c r="G187" s="5" t="s">
        <v>51</v>
      </c>
      <c r="H187" s="5" t="s">
        <v>51</v>
      </c>
      <c r="I187" s="22"/>
      <c r="J187" s="111" t="s">
        <v>51</v>
      </c>
      <c r="K187" s="15" t="s">
        <v>51</v>
      </c>
      <c r="L187" s="22"/>
      <c r="M187" s="189" t="s">
        <v>51</v>
      </c>
      <c r="N187" s="15" t="s">
        <v>51</v>
      </c>
      <c r="O187" s="22"/>
      <c r="P187" s="111" t="s">
        <v>51</v>
      </c>
      <c r="Q187" s="15" t="s">
        <v>51</v>
      </c>
    </row>
    <row r="188" spans="1:17" ht="39.6" hidden="1" customHeight="1">
      <c r="A188" s="8" t="s">
        <v>391</v>
      </c>
      <c r="B188" s="77" t="s">
        <v>390</v>
      </c>
      <c r="C188" s="108"/>
      <c r="D188" s="111" t="s">
        <v>51</v>
      </c>
      <c r="E188" s="112" t="s">
        <v>51</v>
      </c>
      <c r="F188" s="6"/>
      <c r="G188" s="5" t="s">
        <v>51</v>
      </c>
      <c r="H188" s="5" t="s">
        <v>51</v>
      </c>
      <c r="I188" s="22"/>
      <c r="J188" s="111" t="s">
        <v>51</v>
      </c>
      <c r="K188" s="15" t="s">
        <v>51</v>
      </c>
      <c r="L188" s="22"/>
      <c r="M188" s="189" t="s">
        <v>51</v>
      </c>
      <c r="N188" s="15" t="s">
        <v>51</v>
      </c>
      <c r="O188" s="22"/>
      <c r="P188" s="111" t="s">
        <v>51</v>
      </c>
      <c r="Q188" s="15" t="s">
        <v>51</v>
      </c>
    </row>
    <row r="189" spans="1:17" ht="54.75" hidden="1" customHeight="1">
      <c r="A189" s="8" t="s">
        <v>389</v>
      </c>
      <c r="B189" s="7" t="s">
        <v>388</v>
      </c>
      <c r="C189" s="108"/>
      <c r="D189" s="111" t="s">
        <v>51</v>
      </c>
      <c r="E189" s="112" t="s">
        <v>51</v>
      </c>
      <c r="F189" s="6"/>
      <c r="G189" s="5" t="s">
        <v>51</v>
      </c>
      <c r="H189" s="5" t="s">
        <v>51</v>
      </c>
      <c r="I189" s="22"/>
      <c r="J189" s="111" t="s">
        <v>51</v>
      </c>
      <c r="K189" s="15" t="s">
        <v>51</v>
      </c>
      <c r="L189" s="22"/>
      <c r="M189" s="189" t="s">
        <v>51</v>
      </c>
      <c r="N189" s="15" t="s">
        <v>51</v>
      </c>
      <c r="O189" s="22"/>
      <c r="P189" s="111" t="s">
        <v>51</v>
      </c>
      <c r="Q189" s="15" t="s">
        <v>51</v>
      </c>
    </row>
    <row r="190" spans="1:17" ht="28.5" hidden="1" customHeight="1">
      <c r="A190" s="8" t="s">
        <v>387</v>
      </c>
      <c r="B190" s="7" t="s">
        <v>386</v>
      </c>
      <c r="C190" s="108"/>
      <c r="D190" s="111" t="s">
        <v>51</v>
      </c>
      <c r="E190" s="112" t="s">
        <v>51</v>
      </c>
      <c r="F190" s="6"/>
      <c r="G190" s="5" t="s">
        <v>51</v>
      </c>
      <c r="H190" s="5" t="s">
        <v>51</v>
      </c>
      <c r="I190" s="22"/>
      <c r="J190" s="111" t="s">
        <v>51</v>
      </c>
      <c r="K190" s="15" t="s">
        <v>51</v>
      </c>
      <c r="L190" s="22"/>
      <c r="M190" s="189" t="s">
        <v>51</v>
      </c>
      <c r="N190" s="15" t="s">
        <v>51</v>
      </c>
      <c r="O190" s="22"/>
      <c r="P190" s="111" t="s">
        <v>51</v>
      </c>
      <c r="Q190" s="15" t="s">
        <v>51</v>
      </c>
    </row>
    <row r="191" spans="1:17" ht="26.4" hidden="1" customHeight="1">
      <c r="A191" s="11" t="s">
        <v>385</v>
      </c>
      <c r="B191" s="7" t="s">
        <v>384</v>
      </c>
      <c r="C191" s="108">
        <f t="shared" ref="C191:Q191" si="38">SUM(C192:C195)</f>
        <v>0</v>
      </c>
      <c r="D191" s="109">
        <f t="shared" si="38"/>
        <v>0</v>
      </c>
      <c r="E191" s="110">
        <f t="shared" si="38"/>
        <v>0</v>
      </c>
      <c r="F191" s="6">
        <f t="shared" si="38"/>
        <v>0</v>
      </c>
      <c r="G191" s="10">
        <f t="shared" si="38"/>
        <v>0</v>
      </c>
      <c r="H191" s="10">
        <f t="shared" si="38"/>
        <v>0</v>
      </c>
      <c r="I191" s="22">
        <f t="shared" si="38"/>
        <v>0</v>
      </c>
      <c r="J191" s="109">
        <f t="shared" si="38"/>
        <v>0</v>
      </c>
      <c r="K191" s="6">
        <f t="shared" si="38"/>
        <v>0</v>
      </c>
      <c r="L191" s="22">
        <f t="shared" si="38"/>
        <v>0</v>
      </c>
      <c r="M191" s="188">
        <f t="shared" si="38"/>
        <v>0</v>
      </c>
      <c r="N191" s="6">
        <f t="shared" si="38"/>
        <v>0</v>
      </c>
      <c r="O191" s="22">
        <f t="shared" si="38"/>
        <v>0</v>
      </c>
      <c r="P191" s="109">
        <f t="shared" si="38"/>
        <v>0</v>
      </c>
      <c r="Q191" s="6">
        <f t="shared" si="38"/>
        <v>0</v>
      </c>
    </row>
    <row r="192" spans="1:17" ht="26.4" hidden="1" customHeight="1">
      <c r="A192" s="8">
        <v>3261</v>
      </c>
      <c r="B192" s="78" t="s">
        <v>383</v>
      </c>
      <c r="C192" s="108"/>
      <c r="D192" s="109"/>
      <c r="E192" s="110"/>
      <c r="F192" s="6"/>
      <c r="G192" s="10"/>
      <c r="H192" s="10"/>
      <c r="I192" s="22"/>
      <c r="J192" s="109"/>
      <c r="K192" s="6"/>
      <c r="L192" s="22"/>
      <c r="M192" s="188"/>
      <c r="N192" s="6"/>
      <c r="O192" s="22"/>
      <c r="P192" s="109"/>
      <c r="Q192" s="6"/>
    </row>
    <row r="193" spans="1:17" ht="13.2" hidden="1" customHeight="1">
      <c r="A193" s="8">
        <v>3262</v>
      </c>
      <c r="B193" s="78" t="s">
        <v>382</v>
      </c>
      <c r="C193" s="108"/>
      <c r="D193" s="109"/>
      <c r="E193" s="110"/>
      <c r="F193" s="6"/>
      <c r="G193" s="10"/>
      <c r="H193" s="10"/>
      <c r="I193" s="22"/>
      <c r="J193" s="109"/>
      <c r="K193" s="6"/>
      <c r="L193" s="22"/>
      <c r="M193" s="188"/>
      <c r="N193" s="6"/>
      <c r="O193" s="22"/>
      <c r="P193" s="109"/>
      <c r="Q193" s="6"/>
    </row>
    <row r="194" spans="1:17" ht="26.4" hidden="1" customHeight="1">
      <c r="A194" s="8">
        <v>3263</v>
      </c>
      <c r="B194" s="78" t="s">
        <v>381</v>
      </c>
      <c r="C194" s="108"/>
      <c r="D194" s="109"/>
      <c r="E194" s="110"/>
      <c r="F194" s="6"/>
      <c r="G194" s="10"/>
      <c r="H194" s="10"/>
      <c r="I194" s="22"/>
      <c r="J194" s="109"/>
      <c r="K194" s="6"/>
      <c r="L194" s="22"/>
      <c r="M194" s="188"/>
      <c r="N194" s="6"/>
      <c r="O194" s="22"/>
      <c r="P194" s="109"/>
      <c r="Q194" s="6"/>
    </row>
    <row r="195" spans="1:17" ht="26.4" hidden="1" customHeight="1">
      <c r="A195" s="8">
        <v>3264</v>
      </c>
      <c r="B195" s="79" t="s">
        <v>380</v>
      </c>
      <c r="C195" s="113" t="s">
        <v>51</v>
      </c>
      <c r="D195" s="111"/>
      <c r="E195" s="110"/>
      <c r="F195" s="15" t="s">
        <v>51</v>
      </c>
      <c r="G195" s="5"/>
      <c r="H195" s="10"/>
      <c r="I195" s="28" t="s">
        <v>51</v>
      </c>
      <c r="J195" s="111"/>
      <c r="K195" s="6"/>
      <c r="L195" s="28" t="s">
        <v>51</v>
      </c>
      <c r="M195" s="189"/>
      <c r="N195" s="6"/>
      <c r="O195" s="28" t="s">
        <v>51</v>
      </c>
      <c r="P195" s="111"/>
      <c r="Q195" s="6"/>
    </row>
    <row r="196" spans="1:17" ht="13.2" hidden="1" customHeight="1">
      <c r="A196" s="11">
        <v>3280</v>
      </c>
      <c r="B196" s="79" t="s">
        <v>379</v>
      </c>
      <c r="C196" s="113" t="s">
        <v>51</v>
      </c>
      <c r="D196" s="116">
        <f>SUM(D197:D198)</f>
        <v>0</v>
      </c>
      <c r="E196" s="110">
        <f>SUM(E197:E198)</f>
        <v>0</v>
      </c>
      <c r="F196" s="15" t="s">
        <v>51</v>
      </c>
      <c r="G196" s="16">
        <f>SUM(G197:G198)</f>
        <v>0</v>
      </c>
      <c r="H196" s="10">
        <f>SUM(H197:H198)</f>
        <v>0</v>
      </c>
      <c r="I196" s="28" t="s">
        <v>51</v>
      </c>
      <c r="J196" s="116">
        <f>SUM(J197:J198)</f>
        <v>0</v>
      </c>
      <c r="K196" s="6">
        <f>SUM(K197:K198)</f>
        <v>0</v>
      </c>
      <c r="L196" s="28" t="s">
        <v>51</v>
      </c>
      <c r="M196" s="191">
        <f>SUM(M197:M198)</f>
        <v>0</v>
      </c>
      <c r="N196" s="6">
        <f>SUM(N197:N198)</f>
        <v>0</v>
      </c>
      <c r="O196" s="28" t="s">
        <v>51</v>
      </c>
      <c r="P196" s="116">
        <f>SUM(P197:P198)</f>
        <v>0</v>
      </c>
      <c r="Q196" s="6">
        <f>SUM(Q197:Q198)</f>
        <v>0</v>
      </c>
    </row>
    <row r="197" spans="1:17" ht="13.2" hidden="1" customHeight="1">
      <c r="A197" s="8">
        <v>3281</v>
      </c>
      <c r="B197" s="79" t="s">
        <v>378</v>
      </c>
      <c r="C197" s="113" t="s">
        <v>51</v>
      </c>
      <c r="D197" s="111"/>
      <c r="E197" s="110"/>
      <c r="F197" s="15" t="s">
        <v>51</v>
      </c>
      <c r="G197" s="5"/>
      <c r="H197" s="10"/>
      <c r="I197" s="28" t="s">
        <v>51</v>
      </c>
      <c r="J197" s="111"/>
      <c r="K197" s="6"/>
      <c r="L197" s="28" t="s">
        <v>51</v>
      </c>
      <c r="M197" s="189"/>
      <c r="N197" s="6"/>
      <c r="O197" s="28" t="s">
        <v>51</v>
      </c>
      <c r="P197" s="111"/>
      <c r="Q197" s="6"/>
    </row>
    <row r="198" spans="1:17" ht="13.2" hidden="1" customHeight="1">
      <c r="A198" s="8">
        <v>3282</v>
      </c>
      <c r="B198" s="79" t="s">
        <v>377</v>
      </c>
      <c r="C198" s="113" t="s">
        <v>51</v>
      </c>
      <c r="D198" s="111"/>
      <c r="E198" s="110"/>
      <c r="F198" s="15" t="s">
        <v>51</v>
      </c>
      <c r="G198" s="5"/>
      <c r="H198" s="10"/>
      <c r="I198" s="28" t="s">
        <v>51</v>
      </c>
      <c r="J198" s="111"/>
      <c r="K198" s="6"/>
      <c r="L198" s="28" t="s">
        <v>51</v>
      </c>
      <c r="M198" s="189"/>
      <c r="N198" s="6"/>
      <c r="O198" s="28" t="s">
        <v>51</v>
      </c>
      <c r="P198" s="111"/>
      <c r="Q198" s="6"/>
    </row>
    <row r="199" spans="1:17" ht="53.25" hidden="1" customHeight="1">
      <c r="A199" s="11">
        <v>3290</v>
      </c>
      <c r="B199" s="7" t="s">
        <v>376</v>
      </c>
      <c r="C199" s="113" t="s">
        <v>51</v>
      </c>
      <c r="D199" s="116">
        <f>SUM(D200:D204)</f>
        <v>0</v>
      </c>
      <c r="E199" s="110">
        <f>SUM(E200:E204)</f>
        <v>0</v>
      </c>
      <c r="F199" s="15" t="s">
        <v>51</v>
      </c>
      <c r="G199" s="16">
        <f>SUM(G200:G204)</f>
        <v>0</v>
      </c>
      <c r="H199" s="10">
        <f>SUM(H200:H204)</f>
        <v>0</v>
      </c>
      <c r="I199" s="28" t="s">
        <v>51</v>
      </c>
      <c r="J199" s="116">
        <f>SUM(J200:J204)</f>
        <v>0</v>
      </c>
      <c r="K199" s="6">
        <f>SUM(K200:K204)</f>
        <v>0</v>
      </c>
      <c r="L199" s="28" t="s">
        <v>51</v>
      </c>
      <c r="M199" s="191">
        <f>SUM(M200:M204)</f>
        <v>0</v>
      </c>
      <c r="N199" s="6">
        <f>SUM(N200:N204)</f>
        <v>0</v>
      </c>
      <c r="O199" s="28" t="s">
        <v>51</v>
      </c>
      <c r="P199" s="116">
        <f>SUM(P200:P204)</f>
        <v>0</v>
      </c>
      <c r="Q199" s="6">
        <f>SUM(Q200:Q204)</f>
        <v>0</v>
      </c>
    </row>
    <row r="200" spans="1:17" ht="39" hidden="1" customHeight="1">
      <c r="A200" s="8">
        <v>3291</v>
      </c>
      <c r="B200" s="7" t="s">
        <v>375</v>
      </c>
      <c r="C200" s="113" t="s">
        <v>51</v>
      </c>
      <c r="D200" s="111"/>
      <c r="E200" s="110"/>
      <c r="F200" s="15" t="s">
        <v>51</v>
      </c>
      <c r="G200" s="5"/>
      <c r="H200" s="10"/>
      <c r="I200" s="28" t="s">
        <v>51</v>
      </c>
      <c r="J200" s="111"/>
      <c r="K200" s="6"/>
      <c r="L200" s="28" t="s">
        <v>51</v>
      </c>
      <c r="M200" s="189"/>
      <c r="N200" s="6"/>
      <c r="O200" s="28" t="s">
        <v>51</v>
      </c>
      <c r="P200" s="111"/>
      <c r="Q200" s="6"/>
    </row>
    <row r="201" spans="1:17" ht="40.5" hidden="1" customHeight="1">
      <c r="A201" s="8">
        <v>3292</v>
      </c>
      <c r="B201" s="7" t="s">
        <v>374</v>
      </c>
      <c r="C201" s="113" t="s">
        <v>51</v>
      </c>
      <c r="D201" s="111"/>
      <c r="E201" s="110"/>
      <c r="F201" s="15" t="s">
        <v>51</v>
      </c>
      <c r="G201" s="5"/>
      <c r="H201" s="10"/>
      <c r="I201" s="28" t="s">
        <v>51</v>
      </c>
      <c r="J201" s="111"/>
      <c r="K201" s="6"/>
      <c r="L201" s="28" t="s">
        <v>51</v>
      </c>
      <c r="M201" s="189"/>
      <c r="N201" s="6"/>
      <c r="O201" s="28" t="s">
        <v>51</v>
      </c>
      <c r="P201" s="111"/>
      <c r="Q201" s="6"/>
    </row>
    <row r="202" spans="1:17" ht="40.5" hidden="1" customHeight="1">
      <c r="A202" s="8">
        <v>3293</v>
      </c>
      <c r="B202" s="7" t="s">
        <v>373</v>
      </c>
      <c r="C202" s="113" t="s">
        <v>51</v>
      </c>
      <c r="D202" s="111"/>
      <c r="E202" s="110"/>
      <c r="F202" s="15" t="s">
        <v>51</v>
      </c>
      <c r="G202" s="5"/>
      <c r="H202" s="10"/>
      <c r="I202" s="28" t="s">
        <v>51</v>
      </c>
      <c r="J202" s="111"/>
      <c r="K202" s="6"/>
      <c r="L202" s="28" t="s">
        <v>51</v>
      </c>
      <c r="M202" s="189"/>
      <c r="N202" s="6"/>
      <c r="O202" s="28" t="s">
        <v>51</v>
      </c>
      <c r="P202" s="111"/>
      <c r="Q202" s="6"/>
    </row>
    <row r="203" spans="1:17" ht="39.6" hidden="1" customHeight="1">
      <c r="A203" s="8">
        <v>3294</v>
      </c>
      <c r="B203" s="79" t="s">
        <v>372</v>
      </c>
      <c r="C203" s="113" t="s">
        <v>51</v>
      </c>
      <c r="D203" s="111"/>
      <c r="E203" s="110"/>
      <c r="F203" s="15" t="s">
        <v>51</v>
      </c>
      <c r="G203" s="5"/>
      <c r="H203" s="10"/>
      <c r="I203" s="28" t="s">
        <v>51</v>
      </c>
      <c r="J203" s="111"/>
      <c r="K203" s="6"/>
      <c r="L203" s="28" t="s">
        <v>51</v>
      </c>
      <c r="M203" s="189"/>
      <c r="N203" s="6"/>
      <c r="O203" s="28" t="s">
        <v>51</v>
      </c>
      <c r="P203" s="111"/>
      <c r="Q203" s="6"/>
    </row>
    <row r="204" spans="1:17" ht="52.8" hidden="1" customHeight="1">
      <c r="A204" s="8">
        <v>3295</v>
      </c>
      <c r="B204" s="79" t="s">
        <v>371</v>
      </c>
      <c r="C204" s="113" t="s">
        <v>51</v>
      </c>
      <c r="D204" s="111"/>
      <c r="E204" s="110"/>
      <c r="F204" s="15" t="s">
        <v>51</v>
      </c>
      <c r="G204" s="5"/>
      <c r="H204" s="10"/>
      <c r="I204" s="28" t="s">
        <v>51</v>
      </c>
      <c r="J204" s="111"/>
      <c r="K204" s="6"/>
      <c r="L204" s="28" t="s">
        <v>51</v>
      </c>
      <c r="M204" s="189"/>
      <c r="N204" s="6"/>
      <c r="O204" s="28" t="s">
        <v>51</v>
      </c>
      <c r="P204" s="111"/>
      <c r="Q204" s="6"/>
    </row>
    <row r="205" spans="1:17" ht="39.6" hidden="1" customHeight="1">
      <c r="A205" s="14" t="s">
        <v>370</v>
      </c>
      <c r="B205" s="7" t="s">
        <v>369</v>
      </c>
      <c r="C205" s="105"/>
      <c r="D205" s="106">
        <f>SUM(D206:D207)</f>
        <v>0</v>
      </c>
      <c r="E205" s="107">
        <f>SUM(E206:E207)</f>
        <v>0</v>
      </c>
      <c r="F205" s="13"/>
      <c r="G205" s="12">
        <f>SUM(G206:G207)</f>
        <v>0</v>
      </c>
      <c r="H205" s="12">
        <f>SUM(H206:H207)</f>
        <v>0</v>
      </c>
      <c r="I205" s="23"/>
      <c r="J205" s="106">
        <f>SUM(J206:J207)</f>
        <v>0</v>
      </c>
      <c r="K205" s="13">
        <f>SUM(K206:K207)</f>
        <v>0</v>
      </c>
      <c r="L205" s="23"/>
      <c r="M205" s="187">
        <f>SUM(M206:M207)</f>
        <v>0</v>
      </c>
      <c r="N205" s="13">
        <f>SUM(N206:N207)</f>
        <v>0</v>
      </c>
      <c r="O205" s="23"/>
      <c r="P205" s="106">
        <f>SUM(P206:P207)</f>
        <v>0</v>
      </c>
      <c r="Q205" s="13">
        <f>SUM(Q206:Q207)</f>
        <v>0</v>
      </c>
    </row>
    <row r="206" spans="1:17" ht="39.6" hidden="1" customHeight="1">
      <c r="A206" s="11">
        <v>3310</v>
      </c>
      <c r="B206" s="7" t="s">
        <v>368</v>
      </c>
      <c r="C206" s="117" t="s">
        <v>51</v>
      </c>
      <c r="D206" s="118"/>
      <c r="E206" s="107"/>
      <c r="F206" s="38" t="s">
        <v>51</v>
      </c>
      <c r="G206" s="36"/>
      <c r="H206" s="12"/>
      <c r="I206" s="160" t="s">
        <v>51</v>
      </c>
      <c r="J206" s="118"/>
      <c r="K206" s="13"/>
      <c r="L206" s="160" t="s">
        <v>51</v>
      </c>
      <c r="M206" s="192"/>
      <c r="N206" s="13"/>
      <c r="O206" s="160" t="s">
        <v>51</v>
      </c>
      <c r="P206" s="118"/>
      <c r="Q206" s="13"/>
    </row>
    <row r="207" spans="1:17" ht="39.6" hidden="1" customHeight="1">
      <c r="A207" s="11">
        <v>3320</v>
      </c>
      <c r="B207" s="7" t="s">
        <v>367</v>
      </c>
      <c r="C207" s="117" t="s">
        <v>51</v>
      </c>
      <c r="D207" s="118"/>
      <c r="E207" s="107"/>
      <c r="F207" s="38" t="s">
        <v>51</v>
      </c>
      <c r="G207" s="36"/>
      <c r="H207" s="12"/>
      <c r="I207" s="160" t="s">
        <v>51</v>
      </c>
      <c r="J207" s="118"/>
      <c r="K207" s="13"/>
      <c r="L207" s="160" t="s">
        <v>51</v>
      </c>
      <c r="M207" s="192"/>
      <c r="N207" s="13"/>
      <c r="O207" s="160" t="s">
        <v>51</v>
      </c>
      <c r="P207" s="118"/>
      <c r="Q207" s="13"/>
    </row>
    <row r="208" spans="1:17" ht="63" hidden="1" customHeight="1">
      <c r="A208" s="20">
        <v>3500</v>
      </c>
      <c r="B208" s="80" t="s">
        <v>366</v>
      </c>
      <c r="C208" s="105"/>
      <c r="D208" s="106"/>
      <c r="E208" s="107"/>
      <c r="F208" s="13"/>
      <c r="G208" s="12"/>
      <c r="H208" s="12"/>
      <c r="I208" s="23"/>
      <c r="J208" s="106"/>
      <c r="K208" s="13"/>
      <c r="L208" s="23"/>
      <c r="M208" s="187"/>
      <c r="N208" s="13"/>
      <c r="O208" s="23"/>
      <c r="P208" s="106"/>
      <c r="Q208" s="13"/>
    </row>
    <row r="209" spans="1:17" ht="26.25" hidden="1" customHeight="1">
      <c r="A209" s="14" t="s">
        <v>365</v>
      </c>
      <c r="B209" s="81" t="s">
        <v>364</v>
      </c>
      <c r="C209" s="108"/>
      <c r="D209" s="109"/>
      <c r="E209" s="110"/>
      <c r="F209" s="6"/>
      <c r="G209" s="10"/>
      <c r="H209" s="10"/>
      <c r="I209" s="22"/>
      <c r="J209" s="109"/>
      <c r="K209" s="6"/>
      <c r="L209" s="22"/>
      <c r="M209" s="188"/>
      <c r="N209" s="6"/>
      <c r="O209" s="22"/>
      <c r="P209" s="109"/>
      <c r="Q209" s="6"/>
    </row>
    <row r="210" spans="1:17" ht="13.2" hidden="1" customHeight="1">
      <c r="A210" s="27" t="s">
        <v>363</v>
      </c>
      <c r="B210" s="29" t="s">
        <v>362</v>
      </c>
      <c r="C210" s="105">
        <f t="shared" ref="C210:Q210" si="39">C211+C249+C252+C256</f>
        <v>0</v>
      </c>
      <c r="D210" s="106">
        <f t="shared" si="39"/>
        <v>0</v>
      </c>
      <c r="E210" s="107">
        <f t="shared" si="39"/>
        <v>0</v>
      </c>
      <c r="F210" s="13">
        <f t="shared" si="39"/>
        <v>0</v>
      </c>
      <c r="G210" s="12">
        <f t="shared" si="39"/>
        <v>0</v>
      </c>
      <c r="H210" s="12">
        <f t="shared" si="39"/>
        <v>0</v>
      </c>
      <c r="I210" s="23">
        <f t="shared" si="39"/>
        <v>0</v>
      </c>
      <c r="J210" s="106">
        <f t="shared" si="39"/>
        <v>0</v>
      </c>
      <c r="K210" s="13">
        <f t="shared" si="39"/>
        <v>0</v>
      </c>
      <c r="L210" s="23">
        <f t="shared" si="39"/>
        <v>0</v>
      </c>
      <c r="M210" s="187">
        <f t="shared" si="39"/>
        <v>0</v>
      </c>
      <c r="N210" s="13">
        <f t="shared" si="39"/>
        <v>0</v>
      </c>
      <c r="O210" s="23">
        <f t="shared" si="39"/>
        <v>0</v>
      </c>
      <c r="P210" s="106">
        <f t="shared" si="39"/>
        <v>0</v>
      </c>
      <c r="Q210" s="13">
        <f t="shared" si="39"/>
        <v>0</v>
      </c>
    </row>
    <row r="211" spans="1:17" ht="13.2" hidden="1" customHeight="1">
      <c r="A211" s="14" t="s">
        <v>361</v>
      </c>
      <c r="B211" s="26" t="s">
        <v>360</v>
      </c>
      <c r="C211" s="105">
        <f t="shared" ref="C211:Q211" si="40">C212+C219+C229+C238+C241</f>
        <v>0</v>
      </c>
      <c r="D211" s="106">
        <f t="shared" si="40"/>
        <v>0</v>
      </c>
      <c r="E211" s="107">
        <f t="shared" si="40"/>
        <v>0</v>
      </c>
      <c r="F211" s="13">
        <f t="shared" si="40"/>
        <v>0</v>
      </c>
      <c r="G211" s="12">
        <f t="shared" si="40"/>
        <v>0</v>
      </c>
      <c r="H211" s="12">
        <f t="shared" si="40"/>
        <v>0</v>
      </c>
      <c r="I211" s="23">
        <f t="shared" si="40"/>
        <v>0</v>
      </c>
      <c r="J211" s="106">
        <f t="shared" si="40"/>
        <v>0</v>
      </c>
      <c r="K211" s="13">
        <f t="shared" si="40"/>
        <v>0</v>
      </c>
      <c r="L211" s="23">
        <f t="shared" si="40"/>
        <v>0</v>
      </c>
      <c r="M211" s="187">
        <f t="shared" si="40"/>
        <v>0</v>
      </c>
      <c r="N211" s="13">
        <f t="shared" si="40"/>
        <v>0</v>
      </c>
      <c r="O211" s="23">
        <f t="shared" si="40"/>
        <v>0</v>
      </c>
      <c r="P211" s="106">
        <f t="shared" si="40"/>
        <v>0</v>
      </c>
      <c r="Q211" s="13">
        <f t="shared" si="40"/>
        <v>0</v>
      </c>
    </row>
    <row r="212" spans="1:17" ht="13.2" hidden="1" customHeight="1">
      <c r="A212" s="11" t="s">
        <v>359</v>
      </c>
      <c r="B212" s="7" t="s">
        <v>358</v>
      </c>
      <c r="C212" s="108">
        <f t="shared" ref="C212:Q212" si="41">SUM(C213:C218)</f>
        <v>0</v>
      </c>
      <c r="D212" s="109">
        <f t="shared" si="41"/>
        <v>0</v>
      </c>
      <c r="E212" s="110">
        <f t="shared" si="41"/>
        <v>0</v>
      </c>
      <c r="F212" s="6">
        <f t="shared" si="41"/>
        <v>0</v>
      </c>
      <c r="G212" s="10">
        <f t="shared" si="41"/>
        <v>0</v>
      </c>
      <c r="H212" s="10">
        <f t="shared" si="41"/>
        <v>0</v>
      </c>
      <c r="I212" s="22">
        <f t="shared" si="41"/>
        <v>0</v>
      </c>
      <c r="J212" s="109">
        <f t="shared" si="41"/>
        <v>0</v>
      </c>
      <c r="K212" s="6">
        <f t="shared" si="41"/>
        <v>0</v>
      </c>
      <c r="L212" s="22">
        <f t="shared" si="41"/>
        <v>0</v>
      </c>
      <c r="M212" s="188">
        <f t="shared" si="41"/>
        <v>0</v>
      </c>
      <c r="N212" s="6">
        <f t="shared" si="41"/>
        <v>0</v>
      </c>
      <c r="O212" s="22">
        <f t="shared" si="41"/>
        <v>0</v>
      </c>
      <c r="P212" s="109">
        <f t="shared" si="41"/>
        <v>0</v>
      </c>
      <c r="Q212" s="6">
        <f t="shared" si="41"/>
        <v>0</v>
      </c>
    </row>
    <row r="213" spans="1:17" ht="13.2" hidden="1" customHeight="1">
      <c r="A213" s="8" t="s">
        <v>357</v>
      </c>
      <c r="B213" s="7" t="s">
        <v>356</v>
      </c>
      <c r="C213" s="108"/>
      <c r="D213" s="109"/>
      <c r="E213" s="110"/>
      <c r="F213" s="6"/>
      <c r="G213" s="10"/>
      <c r="H213" s="10"/>
      <c r="I213" s="22"/>
      <c r="J213" s="109"/>
      <c r="K213" s="6"/>
      <c r="L213" s="22"/>
      <c r="M213" s="188"/>
      <c r="N213" s="6"/>
      <c r="O213" s="22"/>
      <c r="P213" s="109"/>
      <c r="Q213" s="6"/>
    </row>
    <row r="214" spans="1:17" ht="13.2" hidden="1" customHeight="1">
      <c r="A214" s="8" t="s">
        <v>355</v>
      </c>
      <c r="B214" s="7" t="s">
        <v>354</v>
      </c>
      <c r="C214" s="108"/>
      <c r="D214" s="109"/>
      <c r="E214" s="110"/>
      <c r="F214" s="6"/>
      <c r="G214" s="10"/>
      <c r="H214" s="10"/>
      <c r="I214" s="22"/>
      <c r="J214" s="109"/>
      <c r="K214" s="6"/>
      <c r="L214" s="22"/>
      <c r="M214" s="188"/>
      <c r="N214" s="6"/>
      <c r="O214" s="22"/>
      <c r="P214" s="109"/>
      <c r="Q214" s="6"/>
    </row>
    <row r="215" spans="1:17" ht="13.2" hidden="1" customHeight="1">
      <c r="A215" s="8" t="s">
        <v>353</v>
      </c>
      <c r="B215" s="7" t="s">
        <v>352</v>
      </c>
      <c r="C215" s="108"/>
      <c r="D215" s="109"/>
      <c r="E215" s="110"/>
      <c r="F215" s="6"/>
      <c r="G215" s="10"/>
      <c r="H215" s="10"/>
      <c r="I215" s="22"/>
      <c r="J215" s="109"/>
      <c r="K215" s="6"/>
      <c r="L215" s="22"/>
      <c r="M215" s="188"/>
      <c r="N215" s="6"/>
      <c r="O215" s="22"/>
      <c r="P215" s="109"/>
      <c r="Q215" s="6"/>
    </row>
    <row r="216" spans="1:17" ht="13.2" hidden="1" customHeight="1">
      <c r="A216" s="8" t="s">
        <v>351</v>
      </c>
      <c r="B216" s="7" t="s">
        <v>350</v>
      </c>
      <c r="C216" s="108"/>
      <c r="D216" s="109"/>
      <c r="E216" s="110"/>
      <c r="F216" s="6"/>
      <c r="G216" s="10"/>
      <c r="H216" s="10"/>
      <c r="I216" s="22"/>
      <c r="J216" s="109"/>
      <c r="K216" s="6"/>
      <c r="L216" s="22"/>
      <c r="M216" s="188"/>
      <c r="N216" s="6"/>
      <c r="O216" s="22"/>
      <c r="P216" s="109"/>
      <c r="Q216" s="6"/>
    </row>
    <row r="217" spans="1:17" ht="13.2" hidden="1" customHeight="1">
      <c r="A217" s="8" t="s">
        <v>349</v>
      </c>
      <c r="B217" s="7" t="s">
        <v>348</v>
      </c>
      <c r="C217" s="108"/>
      <c r="D217" s="109"/>
      <c r="E217" s="110"/>
      <c r="F217" s="6"/>
      <c r="G217" s="10"/>
      <c r="H217" s="10"/>
      <c r="I217" s="22"/>
      <c r="J217" s="109"/>
      <c r="K217" s="6"/>
      <c r="L217" s="22"/>
      <c r="M217" s="188"/>
      <c r="N217" s="6"/>
      <c r="O217" s="22"/>
      <c r="P217" s="109"/>
      <c r="Q217" s="6"/>
    </row>
    <row r="218" spans="1:17" ht="13.2" hidden="1" customHeight="1">
      <c r="A218" s="8" t="s">
        <v>347</v>
      </c>
      <c r="B218" s="7" t="s">
        <v>346</v>
      </c>
      <c r="C218" s="108"/>
      <c r="D218" s="109"/>
      <c r="E218" s="110"/>
      <c r="F218" s="6"/>
      <c r="G218" s="10"/>
      <c r="H218" s="10"/>
      <c r="I218" s="22"/>
      <c r="J218" s="109"/>
      <c r="K218" s="6"/>
      <c r="L218" s="22"/>
      <c r="M218" s="188"/>
      <c r="N218" s="6"/>
      <c r="O218" s="22"/>
      <c r="P218" s="109"/>
      <c r="Q218" s="6"/>
    </row>
    <row r="219" spans="1:17" ht="13.2" hidden="1" customHeight="1">
      <c r="A219" s="11" t="s">
        <v>345</v>
      </c>
      <c r="B219" s="7" t="s">
        <v>344</v>
      </c>
      <c r="C219" s="108">
        <f t="shared" ref="C219:Q219" si="42">SUM(C220:C228)</f>
        <v>0</v>
      </c>
      <c r="D219" s="109">
        <f t="shared" si="42"/>
        <v>0</v>
      </c>
      <c r="E219" s="110">
        <f t="shared" si="42"/>
        <v>0</v>
      </c>
      <c r="F219" s="6">
        <f t="shared" si="42"/>
        <v>0</v>
      </c>
      <c r="G219" s="10">
        <f t="shared" si="42"/>
        <v>0</v>
      </c>
      <c r="H219" s="10">
        <f t="shared" si="42"/>
        <v>0</v>
      </c>
      <c r="I219" s="22">
        <f t="shared" si="42"/>
        <v>0</v>
      </c>
      <c r="J219" s="109">
        <f t="shared" si="42"/>
        <v>0</v>
      </c>
      <c r="K219" s="6">
        <f t="shared" si="42"/>
        <v>0</v>
      </c>
      <c r="L219" s="22">
        <f t="shared" si="42"/>
        <v>0</v>
      </c>
      <c r="M219" s="188">
        <f t="shared" si="42"/>
        <v>0</v>
      </c>
      <c r="N219" s="6">
        <f t="shared" si="42"/>
        <v>0</v>
      </c>
      <c r="O219" s="22">
        <f t="shared" si="42"/>
        <v>0</v>
      </c>
      <c r="P219" s="109">
        <f t="shared" si="42"/>
        <v>0</v>
      </c>
      <c r="Q219" s="6">
        <f t="shared" si="42"/>
        <v>0</v>
      </c>
    </row>
    <row r="220" spans="1:17" ht="13.2" hidden="1" customHeight="1">
      <c r="A220" s="8" t="s">
        <v>343</v>
      </c>
      <c r="B220" s="7" t="s">
        <v>342</v>
      </c>
      <c r="C220" s="108"/>
      <c r="D220" s="109"/>
      <c r="E220" s="110"/>
      <c r="F220" s="6"/>
      <c r="G220" s="10"/>
      <c r="H220" s="10"/>
      <c r="I220" s="22"/>
      <c r="J220" s="109"/>
      <c r="K220" s="6"/>
      <c r="L220" s="22"/>
      <c r="M220" s="188"/>
      <c r="N220" s="6"/>
      <c r="O220" s="22"/>
      <c r="P220" s="109"/>
      <c r="Q220" s="6"/>
    </row>
    <row r="221" spans="1:17" ht="13.2" hidden="1" customHeight="1">
      <c r="A221" s="8" t="s">
        <v>341</v>
      </c>
      <c r="B221" s="7" t="s">
        <v>340</v>
      </c>
      <c r="C221" s="108"/>
      <c r="D221" s="109"/>
      <c r="E221" s="110"/>
      <c r="F221" s="6"/>
      <c r="G221" s="10"/>
      <c r="H221" s="10"/>
      <c r="I221" s="22"/>
      <c r="J221" s="109"/>
      <c r="K221" s="6"/>
      <c r="L221" s="22"/>
      <c r="M221" s="188"/>
      <c r="N221" s="6"/>
      <c r="O221" s="22"/>
      <c r="P221" s="109"/>
      <c r="Q221" s="6"/>
    </row>
    <row r="222" spans="1:17" ht="13.2" hidden="1" customHeight="1">
      <c r="A222" s="8" t="s">
        <v>339</v>
      </c>
      <c r="B222" s="7" t="s">
        <v>338</v>
      </c>
      <c r="C222" s="108"/>
      <c r="D222" s="109"/>
      <c r="E222" s="110"/>
      <c r="F222" s="6"/>
      <c r="G222" s="10"/>
      <c r="H222" s="10"/>
      <c r="I222" s="22"/>
      <c r="J222" s="109"/>
      <c r="K222" s="6"/>
      <c r="L222" s="22"/>
      <c r="M222" s="188"/>
      <c r="N222" s="6"/>
      <c r="O222" s="22"/>
      <c r="P222" s="109"/>
      <c r="Q222" s="6"/>
    </row>
    <row r="223" spans="1:17" ht="13.2" hidden="1" customHeight="1">
      <c r="A223" s="8" t="s">
        <v>337</v>
      </c>
      <c r="B223" s="7" t="s">
        <v>336</v>
      </c>
      <c r="C223" s="108"/>
      <c r="D223" s="109"/>
      <c r="E223" s="110"/>
      <c r="F223" s="6"/>
      <c r="G223" s="10"/>
      <c r="H223" s="10"/>
      <c r="I223" s="22"/>
      <c r="J223" s="109"/>
      <c r="K223" s="6"/>
      <c r="L223" s="22"/>
      <c r="M223" s="188"/>
      <c r="N223" s="6"/>
      <c r="O223" s="22"/>
      <c r="P223" s="109"/>
      <c r="Q223" s="6"/>
    </row>
    <row r="224" spans="1:17" ht="13.2" hidden="1" customHeight="1">
      <c r="A224" s="8" t="s">
        <v>335</v>
      </c>
      <c r="B224" s="7" t="s">
        <v>334</v>
      </c>
      <c r="C224" s="108"/>
      <c r="D224" s="109"/>
      <c r="E224" s="110"/>
      <c r="F224" s="6"/>
      <c r="G224" s="10"/>
      <c r="H224" s="10"/>
      <c r="I224" s="22"/>
      <c r="J224" s="109"/>
      <c r="K224" s="6"/>
      <c r="L224" s="22"/>
      <c r="M224" s="188"/>
      <c r="N224" s="6"/>
      <c r="O224" s="22"/>
      <c r="P224" s="109"/>
      <c r="Q224" s="6"/>
    </row>
    <row r="225" spans="1:17" ht="39.6" hidden="1" customHeight="1">
      <c r="A225" s="8" t="s">
        <v>333</v>
      </c>
      <c r="B225" s="7" t="s">
        <v>332</v>
      </c>
      <c r="C225" s="108"/>
      <c r="D225" s="109"/>
      <c r="E225" s="110"/>
      <c r="F225" s="6"/>
      <c r="G225" s="10"/>
      <c r="H225" s="10"/>
      <c r="I225" s="22"/>
      <c r="J225" s="109"/>
      <c r="K225" s="6"/>
      <c r="L225" s="22"/>
      <c r="M225" s="188"/>
      <c r="N225" s="6"/>
      <c r="O225" s="22"/>
      <c r="P225" s="109"/>
      <c r="Q225" s="6"/>
    </row>
    <row r="226" spans="1:17" ht="13.2" hidden="1" customHeight="1">
      <c r="A226" s="8" t="s">
        <v>331</v>
      </c>
      <c r="B226" s="7" t="s">
        <v>330</v>
      </c>
      <c r="C226" s="108"/>
      <c r="D226" s="109"/>
      <c r="E226" s="110"/>
      <c r="F226" s="6"/>
      <c r="G226" s="10"/>
      <c r="H226" s="10"/>
      <c r="I226" s="22"/>
      <c r="J226" s="109"/>
      <c r="K226" s="6"/>
      <c r="L226" s="22"/>
      <c r="M226" s="188"/>
      <c r="N226" s="6"/>
      <c r="O226" s="22"/>
      <c r="P226" s="109"/>
      <c r="Q226" s="6"/>
    </row>
    <row r="227" spans="1:17" ht="13.2" hidden="1" customHeight="1">
      <c r="A227" s="8" t="s">
        <v>329</v>
      </c>
      <c r="B227" s="7" t="s">
        <v>328</v>
      </c>
      <c r="C227" s="108"/>
      <c r="D227" s="109"/>
      <c r="E227" s="110"/>
      <c r="F227" s="6"/>
      <c r="G227" s="10"/>
      <c r="H227" s="10"/>
      <c r="I227" s="22"/>
      <c r="J227" s="109"/>
      <c r="K227" s="6"/>
      <c r="L227" s="22"/>
      <c r="M227" s="188"/>
      <c r="N227" s="6"/>
      <c r="O227" s="22"/>
      <c r="P227" s="109"/>
      <c r="Q227" s="6"/>
    </row>
    <row r="228" spans="1:17" ht="13.2" hidden="1" customHeight="1">
      <c r="A228" s="8">
        <v>6229</v>
      </c>
      <c r="B228" s="7" t="s">
        <v>327</v>
      </c>
      <c r="C228" s="108"/>
      <c r="D228" s="109"/>
      <c r="E228" s="110"/>
      <c r="F228" s="6"/>
      <c r="G228" s="10"/>
      <c r="H228" s="10"/>
      <c r="I228" s="22"/>
      <c r="J228" s="109"/>
      <c r="K228" s="6"/>
      <c r="L228" s="22"/>
      <c r="M228" s="188"/>
      <c r="N228" s="6"/>
      <c r="O228" s="22"/>
      <c r="P228" s="109"/>
      <c r="Q228" s="6"/>
    </row>
    <row r="229" spans="1:17" ht="13.2" hidden="1" customHeight="1">
      <c r="A229" s="11" t="s">
        <v>326</v>
      </c>
      <c r="B229" s="7" t="s">
        <v>325</v>
      </c>
      <c r="C229" s="108">
        <f t="shared" ref="C229:Q229" si="43">SUM(C230:C237)</f>
        <v>0</v>
      </c>
      <c r="D229" s="109">
        <f t="shared" si="43"/>
        <v>0</v>
      </c>
      <c r="E229" s="110">
        <f t="shared" si="43"/>
        <v>0</v>
      </c>
      <c r="F229" s="6">
        <f t="shared" si="43"/>
        <v>0</v>
      </c>
      <c r="G229" s="10">
        <f t="shared" si="43"/>
        <v>0</v>
      </c>
      <c r="H229" s="10">
        <f t="shared" si="43"/>
        <v>0</v>
      </c>
      <c r="I229" s="22">
        <f t="shared" si="43"/>
        <v>0</v>
      </c>
      <c r="J229" s="109">
        <f t="shared" si="43"/>
        <v>0</v>
      </c>
      <c r="K229" s="6">
        <f t="shared" si="43"/>
        <v>0</v>
      </c>
      <c r="L229" s="22">
        <f t="shared" si="43"/>
        <v>0</v>
      </c>
      <c r="M229" s="188">
        <f t="shared" si="43"/>
        <v>0</v>
      </c>
      <c r="N229" s="6">
        <f t="shared" si="43"/>
        <v>0</v>
      </c>
      <c r="O229" s="22">
        <f t="shared" si="43"/>
        <v>0</v>
      </c>
      <c r="P229" s="109">
        <f t="shared" si="43"/>
        <v>0</v>
      </c>
      <c r="Q229" s="6">
        <f t="shared" si="43"/>
        <v>0</v>
      </c>
    </row>
    <row r="230" spans="1:17" ht="13.2" hidden="1" customHeight="1">
      <c r="A230" s="8" t="s">
        <v>324</v>
      </c>
      <c r="B230" s="7" t="s">
        <v>323</v>
      </c>
      <c r="C230" s="108"/>
      <c r="D230" s="109"/>
      <c r="E230" s="110"/>
      <c r="F230" s="6"/>
      <c r="G230" s="10"/>
      <c r="H230" s="10"/>
      <c r="I230" s="22"/>
      <c r="J230" s="109"/>
      <c r="K230" s="6"/>
      <c r="L230" s="22"/>
      <c r="M230" s="188"/>
      <c r="N230" s="6"/>
      <c r="O230" s="22"/>
      <c r="P230" s="109"/>
      <c r="Q230" s="6"/>
    </row>
    <row r="231" spans="1:17" ht="13.2" hidden="1" customHeight="1">
      <c r="A231" s="8" t="s">
        <v>322</v>
      </c>
      <c r="B231" s="7" t="s">
        <v>321</v>
      </c>
      <c r="C231" s="108"/>
      <c r="D231" s="109"/>
      <c r="E231" s="110"/>
      <c r="F231" s="6"/>
      <c r="G231" s="10"/>
      <c r="H231" s="10"/>
      <c r="I231" s="22"/>
      <c r="J231" s="109"/>
      <c r="K231" s="6"/>
      <c r="L231" s="22"/>
      <c r="M231" s="188"/>
      <c r="N231" s="6"/>
      <c r="O231" s="22"/>
      <c r="P231" s="109"/>
      <c r="Q231" s="6"/>
    </row>
    <row r="232" spans="1:17" ht="13.2" hidden="1" customHeight="1">
      <c r="A232" s="8" t="s">
        <v>320</v>
      </c>
      <c r="B232" s="7" t="s">
        <v>319</v>
      </c>
      <c r="C232" s="108"/>
      <c r="D232" s="109"/>
      <c r="E232" s="110"/>
      <c r="F232" s="6"/>
      <c r="G232" s="10"/>
      <c r="H232" s="10"/>
      <c r="I232" s="22"/>
      <c r="J232" s="109"/>
      <c r="K232" s="6"/>
      <c r="L232" s="22"/>
      <c r="M232" s="188"/>
      <c r="N232" s="6"/>
      <c r="O232" s="22"/>
      <c r="P232" s="109"/>
      <c r="Q232" s="6"/>
    </row>
    <row r="233" spans="1:17" ht="13.2" hidden="1" customHeight="1">
      <c r="A233" s="8" t="s">
        <v>318</v>
      </c>
      <c r="B233" s="7" t="s">
        <v>317</v>
      </c>
      <c r="C233" s="108"/>
      <c r="D233" s="109"/>
      <c r="E233" s="110"/>
      <c r="F233" s="6"/>
      <c r="G233" s="10"/>
      <c r="H233" s="10"/>
      <c r="I233" s="22"/>
      <c r="J233" s="109"/>
      <c r="K233" s="6"/>
      <c r="L233" s="22"/>
      <c r="M233" s="188"/>
      <c r="N233" s="6"/>
      <c r="O233" s="22"/>
      <c r="P233" s="109"/>
      <c r="Q233" s="6"/>
    </row>
    <row r="234" spans="1:17" ht="13.2" hidden="1" customHeight="1">
      <c r="A234" s="8" t="s">
        <v>316</v>
      </c>
      <c r="B234" s="7" t="s">
        <v>315</v>
      </c>
      <c r="C234" s="108"/>
      <c r="D234" s="109"/>
      <c r="E234" s="110"/>
      <c r="F234" s="6"/>
      <c r="G234" s="10"/>
      <c r="H234" s="10"/>
      <c r="I234" s="22"/>
      <c r="J234" s="109"/>
      <c r="K234" s="6"/>
      <c r="L234" s="22"/>
      <c r="M234" s="188"/>
      <c r="N234" s="6"/>
      <c r="O234" s="22"/>
      <c r="P234" s="109"/>
      <c r="Q234" s="6"/>
    </row>
    <row r="235" spans="1:17" ht="13.2" hidden="1" customHeight="1">
      <c r="A235" s="8" t="s">
        <v>314</v>
      </c>
      <c r="B235" s="7" t="s">
        <v>313</v>
      </c>
      <c r="C235" s="108"/>
      <c r="D235" s="109"/>
      <c r="E235" s="110"/>
      <c r="F235" s="6"/>
      <c r="G235" s="10"/>
      <c r="H235" s="10"/>
      <c r="I235" s="22"/>
      <c r="J235" s="109"/>
      <c r="K235" s="6"/>
      <c r="L235" s="22"/>
      <c r="M235" s="188"/>
      <c r="N235" s="6"/>
      <c r="O235" s="22"/>
      <c r="P235" s="109"/>
      <c r="Q235" s="6"/>
    </row>
    <row r="236" spans="1:17" ht="13.2" hidden="1" customHeight="1">
      <c r="A236" s="8">
        <v>6238</v>
      </c>
      <c r="B236" s="7" t="s">
        <v>312</v>
      </c>
      <c r="C236" s="108"/>
      <c r="D236" s="109"/>
      <c r="E236" s="110"/>
      <c r="F236" s="6"/>
      <c r="G236" s="10"/>
      <c r="H236" s="10"/>
      <c r="I236" s="22"/>
      <c r="J236" s="109"/>
      <c r="K236" s="6"/>
      <c r="L236" s="22"/>
      <c r="M236" s="188"/>
      <c r="N236" s="6"/>
      <c r="O236" s="22"/>
      <c r="P236" s="109"/>
      <c r="Q236" s="6"/>
    </row>
    <row r="237" spans="1:17" ht="13.2" hidden="1" customHeight="1">
      <c r="A237" s="8" t="s">
        <v>311</v>
      </c>
      <c r="B237" s="7" t="s">
        <v>310</v>
      </c>
      <c r="C237" s="108"/>
      <c r="D237" s="109"/>
      <c r="E237" s="110"/>
      <c r="F237" s="6"/>
      <c r="G237" s="10"/>
      <c r="H237" s="10"/>
      <c r="I237" s="22"/>
      <c r="J237" s="109"/>
      <c r="K237" s="6"/>
      <c r="L237" s="22"/>
      <c r="M237" s="188"/>
      <c r="N237" s="6"/>
      <c r="O237" s="22"/>
      <c r="P237" s="109"/>
      <c r="Q237" s="6"/>
    </row>
    <row r="238" spans="1:17" ht="13.2" hidden="1" customHeight="1">
      <c r="A238" s="11" t="s">
        <v>309</v>
      </c>
      <c r="B238" s="7" t="s">
        <v>308</v>
      </c>
      <c r="C238" s="108">
        <f t="shared" ref="C238:Q238" si="44">SUM(C239:C240)</f>
        <v>0</v>
      </c>
      <c r="D238" s="109">
        <f t="shared" si="44"/>
        <v>0</v>
      </c>
      <c r="E238" s="110">
        <f t="shared" si="44"/>
        <v>0</v>
      </c>
      <c r="F238" s="6">
        <f t="shared" si="44"/>
        <v>0</v>
      </c>
      <c r="G238" s="10">
        <f t="shared" si="44"/>
        <v>0</v>
      </c>
      <c r="H238" s="10">
        <f t="shared" si="44"/>
        <v>0</v>
      </c>
      <c r="I238" s="22">
        <f t="shared" si="44"/>
        <v>0</v>
      </c>
      <c r="J238" s="109">
        <f t="shared" si="44"/>
        <v>0</v>
      </c>
      <c r="K238" s="6">
        <f t="shared" si="44"/>
        <v>0</v>
      </c>
      <c r="L238" s="22">
        <f t="shared" si="44"/>
        <v>0</v>
      </c>
      <c r="M238" s="188">
        <f t="shared" si="44"/>
        <v>0</v>
      </c>
      <c r="N238" s="6">
        <f t="shared" si="44"/>
        <v>0</v>
      </c>
      <c r="O238" s="22">
        <f t="shared" si="44"/>
        <v>0</v>
      </c>
      <c r="P238" s="109">
        <f t="shared" si="44"/>
        <v>0</v>
      </c>
      <c r="Q238" s="6">
        <f t="shared" si="44"/>
        <v>0</v>
      </c>
    </row>
    <row r="239" spans="1:17" ht="13.2" hidden="1" customHeight="1">
      <c r="A239" s="8" t="s">
        <v>307</v>
      </c>
      <c r="B239" s="7" t="s">
        <v>306</v>
      </c>
      <c r="C239" s="108"/>
      <c r="D239" s="109"/>
      <c r="E239" s="110"/>
      <c r="F239" s="6"/>
      <c r="G239" s="10"/>
      <c r="H239" s="10"/>
      <c r="I239" s="22"/>
      <c r="J239" s="109"/>
      <c r="K239" s="6"/>
      <c r="L239" s="22"/>
      <c r="M239" s="188"/>
      <c r="N239" s="6"/>
      <c r="O239" s="22"/>
      <c r="P239" s="109"/>
      <c r="Q239" s="6"/>
    </row>
    <row r="240" spans="1:17" ht="13.2" hidden="1" customHeight="1">
      <c r="A240" s="8" t="s">
        <v>305</v>
      </c>
      <c r="B240" s="7" t="s">
        <v>304</v>
      </c>
      <c r="C240" s="108"/>
      <c r="D240" s="109"/>
      <c r="E240" s="110"/>
      <c r="F240" s="6"/>
      <c r="G240" s="10"/>
      <c r="H240" s="10"/>
      <c r="I240" s="22"/>
      <c r="J240" s="109"/>
      <c r="K240" s="6"/>
      <c r="L240" s="22"/>
      <c r="M240" s="188"/>
      <c r="N240" s="6"/>
      <c r="O240" s="22"/>
      <c r="P240" s="109"/>
      <c r="Q240" s="6"/>
    </row>
    <row r="241" spans="1:17" ht="13.2" hidden="1" customHeight="1">
      <c r="A241" s="11" t="s">
        <v>303</v>
      </c>
      <c r="B241" s="32" t="s">
        <v>302</v>
      </c>
      <c r="C241" s="108">
        <f t="shared" ref="C241:Q241" si="45">SUM(C242:C248)</f>
        <v>0</v>
      </c>
      <c r="D241" s="109">
        <f t="shared" si="45"/>
        <v>0</v>
      </c>
      <c r="E241" s="110">
        <f t="shared" si="45"/>
        <v>0</v>
      </c>
      <c r="F241" s="6">
        <f t="shared" si="45"/>
        <v>0</v>
      </c>
      <c r="G241" s="10">
        <f t="shared" si="45"/>
        <v>0</v>
      </c>
      <c r="H241" s="10">
        <f t="shared" si="45"/>
        <v>0</v>
      </c>
      <c r="I241" s="22">
        <f t="shared" si="45"/>
        <v>0</v>
      </c>
      <c r="J241" s="109">
        <f t="shared" si="45"/>
        <v>0</v>
      </c>
      <c r="K241" s="6">
        <f t="shared" si="45"/>
        <v>0</v>
      </c>
      <c r="L241" s="22">
        <f t="shared" si="45"/>
        <v>0</v>
      </c>
      <c r="M241" s="188">
        <f t="shared" si="45"/>
        <v>0</v>
      </c>
      <c r="N241" s="6">
        <f t="shared" si="45"/>
        <v>0</v>
      </c>
      <c r="O241" s="22">
        <f t="shared" si="45"/>
        <v>0</v>
      </c>
      <c r="P241" s="109">
        <f t="shared" si="45"/>
        <v>0</v>
      </c>
      <c r="Q241" s="6">
        <f t="shared" si="45"/>
        <v>0</v>
      </c>
    </row>
    <row r="242" spans="1:17" ht="13.2" hidden="1" customHeight="1">
      <c r="A242" s="8" t="s">
        <v>301</v>
      </c>
      <c r="B242" s="7" t="s">
        <v>300</v>
      </c>
      <c r="C242" s="108"/>
      <c r="D242" s="109"/>
      <c r="E242" s="110"/>
      <c r="F242" s="6"/>
      <c r="G242" s="10"/>
      <c r="H242" s="10"/>
      <c r="I242" s="22"/>
      <c r="J242" s="109"/>
      <c r="K242" s="6"/>
      <c r="L242" s="22"/>
      <c r="M242" s="188"/>
      <c r="N242" s="6"/>
      <c r="O242" s="22"/>
      <c r="P242" s="109"/>
      <c r="Q242" s="6"/>
    </row>
    <row r="243" spans="1:17" ht="13.2" hidden="1" customHeight="1">
      <c r="A243" s="8" t="s">
        <v>299</v>
      </c>
      <c r="B243" s="7" t="s">
        <v>298</v>
      </c>
      <c r="C243" s="108"/>
      <c r="D243" s="109"/>
      <c r="E243" s="110"/>
      <c r="F243" s="6"/>
      <c r="G243" s="10"/>
      <c r="H243" s="10"/>
      <c r="I243" s="22"/>
      <c r="J243" s="109"/>
      <c r="K243" s="6"/>
      <c r="L243" s="22"/>
      <c r="M243" s="188"/>
      <c r="N243" s="6"/>
      <c r="O243" s="22"/>
      <c r="P243" s="109"/>
      <c r="Q243" s="6"/>
    </row>
    <row r="244" spans="1:17" ht="13.2" hidden="1" customHeight="1">
      <c r="A244" s="8" t="s">
        <v>297</v>
      </c>
      <c r="B244" s="7" t="s">
        <v>296</v>
      </c>
      <c r="C244" s="108"/>
      <c r="D244" s="109"/>
      <c r="E244" s="110"/>
      <c r="F244" s="6"/>
      <c r="G244" s="10"/>
      <c r="H244" s="10"/>
      <c r="I244" s="22"/>
      <c r="J244" s="109"/>
      <c r="K244" s="6"/>
      <c r="L244" s="22"/>
      <c r="M244" s="188"/>
      <c r="N244" s="6"/>
      <c r="O244" s="22"/>
      <c r="P244" s="109"/>
      <c r="Q244" s="6"/>
    </row>
    <row r="245" spans="1:17" ht="13.2" hidden="1" customHeight="1">
      <c r="A245" s="8" t="s">
        <v>295</v>
      </c>
      <c r="B245" s="7" t="s">
        <v>294</v>
      </c>
      <c r="C245" s="108"/>
      <c r="D245" s="109"/>
      <c r="E245" s="110"/>
      <c r="F245" s="6"/>
      <c r="G245" s="10"/>
      <c r="H245" s="10"/>
      <c r="I245" s="22"/>
      <c r="J245" s="109"/>
      <c r="K245" s="6"/>
      <c r="L245" s="22"/>
      <c r="M245" s="188"/>
      <c r="N245" s="6"/>
      <c r="O245" s="22"/>
      <c r="P245" s="109"/>
      <c r="Q245" s="6"/>
    </row>
    <row r="246" spans="1:17" ht="24" hidden="1" customHeight="1">
      <c r="A246" s="8">
        <v>6295</v>
      </c>
      <c r="B246" s="82" t="s">
        <v>293</v>
      </c>
      <c r="C246" s="113" t="s">
        <v>51</v>
      </c>
      <c r="D246" s="111"/>
      <c r="E246" s="110"/>
      <c r="F246" s="15" t="s">
        <v>51</v>
      </c>
      <c r="G246" s="5"/>
      <c r="H246" s="10"/>
      <c r="I246" s="28" t="s">
        <v>51</v>
      </c>
      <c r="J246" s="111"/>
      <c r="K246" s="6"/>
      <c r="L246" s="28" t="s">
        <v>51</v>
      </c>
      <c r="M246" s="189"/>
      <c r="N246" s="6"/>
      <c r="O246" s="28" t="s">
        <v>51</v>
      </c>
      <c r="P246" s="111"/>
      <c r="Q246" s="6"/>
    </row>
    <row r="247" spans="1:17" ht="52.8" hidden="1" customHeight="1">
      <c r="A247" s="8">
        <v>6296</v>
      </c>
      <c r="B247" s="82" t="s">
        <v>292</v>
      </c>
      <c r="C247" s="113" t="s">
        <v>51</v>
      </c>
      <c r="D247" s="111"/>
      <c r="E247" s="110"/>
      <c r="F247" s="15" t="s">
        <v>51</v>
      </c>
      <c r="G247" s="5"/>
      <c r="H247" s="10"/>
      <c r="I247" s="28" t="s">
        <v>51</v>
      </c>
      <c r="J247" s="111"/>
      <c r="K247" s="6"/>
      <c r="L247" s="28" t="s">
        <v>51</v>
      </c>
      <c r="M247" s="189"/>
      <c r="N247" s="6"/>
      <c r="O247" s="28" t="s">
        <v>51</v>
      </c>
      <c r="P247" s="111"/>
      <c r="Q247" s="6"/>
    </row>
    <row r="248" spans="1:17" ht="26.4" hidden="1" customHeight="1">
      <c r="A248" s="8" t="s">
        <v>291</v>
      </c>
      <c r="B248" s="29" t="s">
        <v>290</v>
      </c>
      <c r="C248" s="108"/>
      <c r="D248" s="109"/>
      <c r="E248" s="110"/>
      <c r="F248" s="6"/>
      <c r="G248" s="10"/>
      <c r="H248" s="10"/>
      <c r="I248" s="22"/>
      <c r="J248" s="109"/>
      <c r="K248" s="6"/>
      <c r="L248" s="22"/>
      <c r="M248" s="188"/>
      <c r="N248" s="6"/>
      <c r="O248" s="22"/>
      <c r="P248" s="109"/>
      <c r="Q248" s="6"/>
    </row>
    <row r="249" spans="1:17" ht="13.2" hidden="1" customHeight="1">
      <c r="A249" s="14" t="s">
        <v>289</v>
      </c>
      <c r="B249" s="7" t="s">
        <v>288</v>
      </c>
      <c r="C249" s="105">
        <f t="shared" ref="C249:Q249" si="46">SUM(C250:C251)</f>
        <v>0</v>
      </c>
      <c r="D249" s="106">
        <f t="shared" si="46"/>
        <v>0</v>
      </c>
      <c r="E249" s="107">
        <f t="shared" si="46"/>
        <v>0</v>
      </c>
      <c r="F249" s="13">
        <f t="shared" si="46"/>
        <v>0</v>
      </c>
      <c r="G249" s="12">
        <f t="shared" si="46"/>
        <v>0</v>
      </c>
      <c r="H249" s="12">
        <f t="shared" si="46"/>
        <v>0</v>
      </c>
      <c r="I249" s="23">
        <f t="shared" si="46"/>
        <v>0</v>
      </c>
      <c r="J249" s="106">
        <f t="shared" si="46"/>
        <v>0</v>
      </c>
      <c r="K249" s="13">
        <f t="shared" si="46"/>
        <v>0</v>
      </c>
      <c r="L249" s="23">
        <f t="shared" si="46"/>
        <v>0</v>
      </c>
      <c r="M249" s="187">
        <f t="shared" si="46"/>
        <v>0</v>
      </c>
      <c r="N249" s="13">
        <f t="shared" si="46"/>
        <v>0</v>
      </c>
      <c r="O249" s="23">
        <f t="shared" si="46"/>
        <v>0</v>
      </c>
      <c r="P249" s="106">
        <f t="shared" si="46"/>
        <v>0</v>
      </c>
      <c r="Q249" s="13">
        <f t="shared" si="46"/>
        <v>0</v>
      </c>
    </row>
    <row r="250" spans="1:17" ht="13.2" hidden="1" customHeight="1">
      <c r="A250" s="11" t="s">
        <v>287</v>
      </c>
      <c r="B250" s="7" t="s">
        <v>286</v>
      </c>
      <c r="C250" s="108"/>
      <c r="D250" s="109"/>
      <c r="E250" s="110"/>
      <c r="F250" s="6"/>
      <c r="G250" s="10"/>
      <c r="H250" s="10"/>
      <c r="I250" s="22"/>
      <c r="J250" s="109"/>
      <c r="K250" s="6"/>
      <c r="L250" s="22"/>
      <c r="M250" s="188"/>
      <c r="N250" s="6"/>
      <c r="O250" s="22"/>
      <c r="P250" s="109"/>
      <c r="Q250" s="6"/>
    </row>
    <row r="251" spans="1:17" ht="13.2" hidden="1" customHeight="1">
      <c r="A251" s="11" t="s">
        <v>285</v>
      </c>
      <c r="B251" s="7" t="s">
        <v>284</v>
      </c>
      <c r="C251" s="108"/>
      <c r="D251" s="109"/>
      <c r="E251" s="110"/>
      <c r="F251" s="6"/>
      <c r="G251" s="10"/>
      <c r="H251" s="10"/>
      <c r="I251" s="22"/>
      <c r="J251" s="109"/>
      <c r="K251" s="6"/>
      <c r="L251" s="22"/>
      <c r="M251" s="188"/>
      <c r="N251" s="6"/>
      <c r="O251" s="22"/>
      <c r="P251" s="109"/>
      <c r="Q251" s="6"/>
    </row>
    <row r="252" spans="1:17" ht="26.4" hidden="1" customHeight="1">
      <c r="A252" s="14" t="s">
        <v>283</v>
      </c>
      <c r="B252" s="7" t="s">
        <v>282</v>
      </c>
      <c r="C252" s="105"/>
      <c r="D252" s="119">
        <f>D253</f>
        <v>0</v>
      </c>
      <c r="E252" s="107">
        <f>SUM(E253)</f>
        <v>0</v>
      </c>
      <c r="F252" s="13"/>
      <c r="G252" s="37">
        <f>G253</f>
        <v>0</v>
      </c>
      <c r="H252" s="12">
        <f>SUM(H253)</f>
        <v>0</v>
      </c>
      <c r="I252" s="23"/>
      <c r="J252" s="119">
        <f>J253</f>
        <v>0</v>
      </c>
      <c r="K252" s="13">
        <f>SUM(K253)</f>
        <v>0</v>
      </c>
      <c r="L252" s="23"/>
      <c r="M252" s="193">
        <f>M253</f>
        <v>0</v>
      </c>
      <c r="N252" s="13">
        <f>SUM(N253)</f>
        <v>0</v>
      </c>
      <c r="O252" s="23"/>
      <c r="P252" s="119">
        <f>P253</f>
        <v>0</v>
      </c>
      <c r="Q252" s="13">
        <f>SUM(Q253)</f>
        <v>0</v>
      </c>
    </row>
    <row r="253" spans="1:17" ht="26.4" hidden="1" customHeight="1">
      <c r="A253" s="11">
        <v>6420</v>
      </c>
      <c r="B253" s="7" t="s">
        <v>281</v>
      </c>
      <c r="C253" s="113" t="s">
        <v>51</v>
      </c>
      <c r="D253" s="119">
        <f>SUM(D254:D255)</f>
        <v>0</v>
      </c>
      <c r="E253" s="107">
        <f>SUM(E254:E255)</f>
        <v>0</v>
      </c>
      <c r="F253" s="15" t="s">
        <v>51</v>
      </c>
      <c r="G253" s="37">
        <f>SUM(G254:G255)</f>
        <v>0</v>
      </c>
      <c r="H253" s="12">
        <f>SUM(H254:H255)</f>
        <v>0</v>
      </c>
      <c r="I253" s="28" t="s">
        <v>51</v>
      </c>
      <c r="J253" s="119">
        <f>SUM(J254:J255)</f>
        <v>0</v>
      </c>
      <c r="K253" s="13">
        <f>SUM(K254:K255)</f>
        <v>0</v>
      </c>
      <c r="L253" s="28" t="s">
        <v>51</v>
      </c>
      <c r="M253" s="193">
        <f>SUM(M254:M255)</f>
        <v>0</v>
      </c>
      <c r="N253" s="13">
        <f>SUM(N254:N255)</f>
        <v>0</v>
      </c>
      <c r="O253" s="28" t="s">
        <v>51</v>
      </c>
      <c r="P253" s="119">
        <f>SUM(P254:P255)</f>
        <v>0</v>
      </c>
      <c r="Q253" s="13">
        <f>SUM(Q254:Q255)</f>
        <v>0</v>
      </c>
    </row>
    <row r="254" spans="1:17" ht="13.2" hidden="1" customHeight="1">
      <c r="A254" s="14">
        <v>6421</v>
      </c>
      <c r="B254" s="7" t="s">
        <v>280</v>
      </c>
      <c r="C254" s="113" t="s">
        <v>51</v>
      </c>
      <c r="D254" s="118"/>
      <c r="E254" s="107"/>
      <c r="F254" s="15" t="s">
        <v>51</v>
      </c>
      <c r="G254" s="36"/>
      <c r="H254" s="12"/>
      <c r="I254" s="28" t="s">
        <v>51</v>
      </c>
      <c r="J254" s="118"/>
      <c r="K254" s="13"/>
      <c r="L254" s="28" t="s">
        <v>51</v>
      </c>
      <c r="M254" s="192"/>
      <c r="N254" s="13"/>
      <c r="O254" s="28" t="s">
        <v>51</v>
      </c>
      <c r="P254" s="118"/>
      <c r="Q254" s="13"/>
    </row>
    <row r="255" spans="1:17" ht="13.2" hidden="1" customHeight="1">
      <c r="A255" s="14">
        <v>6422</v>
      </c>
      <c r="B255" s="79" t="s">
        <v>279</v>
      </c>
      <c r="C255" s="113" t="s">
        <v>51</v>
      </c>
      <c r="D255" s="118"/>
      <c r="E255" s="107"/>
      <c r="F255" s="15" t="s">
        <v>51</v>
      </c>
      <c r="G255" s="36"/>
      <c r="H255" s="12"/>
      <c r="I255" s="28" t="s">
        <v>51</v>
      </c>
      <c r="J255" s="118"/>
      <c r="K255" s="13"/>
      <c r="L255" s="28" t="s">
        <v>51</v>
      </c>
      <c r="M255" s="192"/>
      <c r="N255" s="13"/>
      <c r="O255" s="28" t="s">
        <v>51</v>
      </c>
      <c r="P255" s="118"/>
      <c r="Q255" s="13"/>
    </row>
    <row r="256" spans="1:17" ht="26.4" hidden="1" customHeight="1">
      <c r="A256" s="20">
        <v>6500</v>
      </c>
      <c r="B256" s="29" t="s">
        <v>278</v>
      </c>
      <c r="C256" s="105"/>
      <c r="D256" s="106"/>
      <c r="E256" s="107"/>
      <c r="F256" s="13"/>
      <c r="G256" s="12"/>
      <c r="H256" s="12"/>
      <c r="I256" s="23"/>
      <c r="J256" s="106"/>
      <c r="K256" s="13"/>
      <c r="L256" s="23"/>
      <c r="M256" s="187"/>
      <c r="N256" s="13"/>
      <c r="O256" s="23"/>
      <c r="P256" s="106"/>
      <c r="Q256" s="13"/>
    </row>
    <row r="257" spans="1:17" ht="26.4" hidden="1" customHeight="1">
      <c r="A257" s="27" t="s">
        <v>40</v>
      </c>
      <c r="B257" s="26" t="s">
        <v>277</v>
      </c>
      <c r="C257" s="105">
        <f t="shared" ref="C257:Q257" si="47">C258+C272</f>
        <v>0</v>
      </c>
      <c r="D257" s="106">
        <f t="shared" si="47"/>
        <v>0</v>
      </c>
      <c r="E257" s="107">
        <f t="shared" si="47"/>
        <v>0</v>
      </c>
      <c r="F257" s="13">
        <f t="shared" si="47"/>
        <v>0</v>
      </c>
      <c r="G257" s="12">
        <f t="shared" si="47"/>
        <v>0</v>
      </c>
      <c r="H257" s="12">
        <f t="shared" si="47"/>
        <v>0</v>
      </c>
      <c r="I257" s="23">
        <f t="shared" si="47"/>
        <v>0</v>
      </c>
      <c r="J257" s="106">
        <f t="shared" si="47"/>
        <v>0</v>
      </c>
      <c r="K257" s="13">
        <f t="shared" si="47"/>
        <v>0</v>
      </c>
      <c r="L257" s="23">
        <f t="shared" si="47"/>
        <v>0</v>
      </c>
      <c r="M257" s="187">
        <f t="shared" si="47"/>
        <v>0</v>
      </c>
      <c r="N257" s="13">
        <f t="shared" si="47"/>
        <v>0</v>
      </c>
      <c r="O257" s="23">
        <f t="shared" si="47"/>
        <v>0</v>
      </c>
      <c r="P257" s="106">
        <f t="shared" si="47"/>
        <v>0</v>
      </c>
      <c r="Q257" s="13">
        <f t="shared" si="47"/>
        <v>0</v>
      </c>
    </row>
    <row r="258" spans="1:17" ht="13.2" hidden="1" customHeight="1">
      <c r="A258" s="14" t="s">
        <v>276</v>
      </c>
      <c r="B258" s="7" t="s">
        <v>275</v>
      </c>
      <c r="C258" s="105">
        <f t="shared" ref="C258:Q258" si="48">C259+C263+C268</f>
        <v>0</v>
      </c>
      <c r="D258" s="106">
        <f t="shared" si="48"/>
        <v>0</v>
      </c>
      <c r="E258" s="107">
        <f t="shared" si="48"/>
        <v>0</v>
      </c>
      <c r="F258" s="13">
        <f t="shared" si="48"/>
        <v>0</v>
      </c>
      <c r="G258" s="12">
        <f t="shared" si="48"/>
        <v>0</v>
      </c>
      <c r="H258" s="12">
        <f t="shared" si="48"/>
        <v>0</v>
      </c>
      <c r="I258" s="23">
        <f t="shared" si="48"/>
        <v>0</v>
      </c>
      <c r="J258" s="106">
        <f t="shared" si="48"/>
        <v>0</v>
      </c>
      <c r="K258" s="13">
        <f t="shared" si="48"/>
        <v>0</v>
      </c>
      <c r="L258" s="23">
        <f t="shared" si="48"/>
        <v>0</v>
      </c>
      <c r="M258" s="187">
        <f t="shared" si="48"/>
        <v>0</v>
      </c>
      <c r="N258" s="13">
        <f t="shared" si="48"/>
        <v>0</v>
      </c>
      <c r="O258" s="23">
        <f t="shared" si="48"/>
        <v>0</v>
      </c>
      <c r="P258" s="106">
        <f t="shared" si="48"/>
        <v>0</v>
      </c>
      <c r="Q258" s="13">
        <f t="shared" si="48"/>
        <v>0</v>
      </c>
    </row>
    <row r="259" spans="1:17" ht="26.4" hidden="1" customHeight="1">
      <c r="A259" s="11" t="s">
        <v>274</v>
      </c>
      <c r="B259" s="7" t="s">
        <v>273</v>
      </c>
      <c r="C259" s="108">
        <f>SUM(C260:C262)</f>
        <v>0</v>
      </c>
      <c r="D259" s="109"/>
      <c r="E259" s="110"/>
      <c r="F259" s="6">
        <f>SUM(F260:F262)</f>
        <v>0</v>
      </c>
      <c r="G259" s="10"/>
      <c r="H259" s="10"/>
      <c r="I259" s="22">
        <f>SUM(I260:I262)</f>
        <v>0</v>
      </c>
      <c r="J259" s="109"/>
      <c r="K259" s="6"/>
      <c r="L259" s="22">
        <f>SUM(L260:L262)</f>
        <v>0</v>
      </c>
      <c r="M259" s="188"/>
      <c r="N259" s="6"/>
      <c r="O259" s="22">
        <f>SUM(O260:O262)</f>
        <v>0</v>
      </c>
      <c r="P259" s="109"/>
      <c r="Q259" s="6"/>
    </row>
    <row r="260" spans="1:17" ht="13.2" hidden="1" customHeight="1">
      <c r="A260" s="8" t="s">
        <v>272</v>
      </c>
      <c r="B260" s="7" t="s">
        <v>271</v>
      </c>
      <c r="C260" s="108"/>
      <c r="D260" s="111" t="s">
        <v>51</v>
      </c>
      <c r="E260" s="112" t="s">
        <v>51</v>
      </c>
      <c r="F260" s="6"/>
      <c r="G260" s="5" t="s">
        <v>51</v>
      </c>
      <c r="H260" s="5" t="s">
        <v>51</v>
      </c>
      <c r="I260" s="22"/>
      <c r="J260" s="111" t="s">
        <v>51</v>
      </c>
      <c r="K260" s="15" t="s">
        <v>51</v>
      </c>
      <c r="L260" s="22"/>
      <c r="M260" s="189" t="s">
        <v>51</v>
      </c>
      <c r="N260" s="15" t="s">
        <v>51</v>
      </c>
      <c r="O260" s="22"/>
      <c r="P260" s="111" t="s">
        <v>51</v>
      </c>
      <c r="Q260" s="15" t="s">
        <v>51</v>
      </c>
    </row>
    <row r="261" spans="1:17" ht="13.2" hidden="1" customHeight="1">
      <c r="A261" s="8" t="s">
        <v>270</v>
      </c>
      <c r="B261" s="30" t="s">
        <v>269</v>
      </c>
      <c r="C261" s="108"/>
      <c r="D261" s="111" t="s">
        <v>51</v>
      </c>
      <c r="E261" s="112" t="s">
        <v>51</v>
      </c>
      <c r="F261" s="6"/>
      <c r="G261" s="5" t="s">
        <v>51</v>
      </c>
      <c r="H261" s="5" t="s">
        <v>51</v>
      </c>
      <c r="I261" s="22"/>
      <c r="J261" s="111" t="s">
        <v>51</v>
      </c>
      <c r="K261" s="15" t="s">
        <v>51</v>
      </c>
      <c r="L261" s="22"/>
      <c r="M261" s="189" t="s">
        <v>51</v>
      </c>
      <c r="N261" s="15" t="s">
        <v>51</v>
      </c>
      <c r="O261" s="22"/>
      <c r="P261" s="111" t="s">
        <v>51</v>
      </c>
      <c r="Q261" s="15" t="s">
        <v>51</v>
      </c>
    </row>
    <row r="262" spans="1:17" ht="13.2" hidden="1" customHeight="1">
      <c r="A262" s="8" t="s">
        <v>268</v>
      </c>
      <c r="B262" s="7" t="s">
        <v>267</v>
      </c>
      <c r="C262" s="108"/>
      <c r="D262" s="111" t="s">
        <v>51</v>
      </c>
      <c r="E262" s="112" t="s">
        <v>51</v>
      </c>
      <c r="F262" s="6"/>
      <c r="G262" s="5" t="s">
        <v>51</v>
      </c>
      <c r="H262" s="5" t="s">
        <v>51</v>
      </c>
      <c r="I262" s="22"/>
      <c r="J262" s="111" t="s">
        <v>51</v>
      </c>
      <c r="K262" s="15" t="s">
        <v>51</v>
      </c>
      <c r="L262" s="22"/>
      <c r="M262" s="189" t="s">
        <v>51</v>
      </c>
      <c r="N262" s="15" t="s">
        <v>51</v>
      </c>
      <c r="O262" s="22"/>
      <c r="P262" s="111" t="s">
        <v>51</v>
      </c>
      <c r="Q262" s="15" t="s">
        <v>51</v>
      </c>
    </row>
    <row r="263" spans="1:17" ht="13.2" hidden="1" customHeight="1">
      <c r="A263" s="11" t="s">
        <v>266</v>
      </c>
      <c r="B263" s="7" t="s">
        <v>265</v>
      </c>
      <c r="C263" s="108">
        <f t="shared" ref="C263:Q263" si="49">SUM(C264:C267)</f>
        <v>0</v>
      </c>
      <c r="D263" s="109">
        <f t="shared" si="49"/>
        <v>0</v>
      </c>
      <c r="E263" s="110">
        <f t="shared" si="49"/>
        <v>0</v>
      </c>
      <c r="F263" s="6">
        <f t="shared" si="49"/>
        <v>0</v>
      </c>
      <c r="G263" s="10">
        <f t="shared" si="49"/>
        <v>0</v>
      </c>
      <c r="H263" s="10">
        <f t="shared" si="49"/>
        <v>0</v>
      </c>
      <c r="I263" s="22">
        <f t="shared" si="49"/>
        <v>0</v>
      </c>
      <c r="J263" s="109">
        <f t="shared" si="49"/>
        <v>0</v>
      </c>
      <c r="K263" s="6">
        <f t="shared" si="49"/>
        <v>0</v>
      </c>
      <c r="L263" s="22">
        <f t="shared" si="49"/>
        <v>0</v>
      </c>
      <c r="M263" s="188">
        <f t="shared" si="49"/>
        <v>0</v>
      </c>
      <c r="N263" s="6">
        <f t="shared" si="49"/>
        <v>0</v>
      </c>
      <c r="O263" s="22">
        <f t="shared" si="49"/>
        <v>0</v>
      </c>
      <c r="P263" s="109">
        <f t="shared" si="49"/>
        <v>0</v>
      </c>
      <c r="Q263" s="6">
        <f t="shared" si="49"/>
        <v>0</v>
      </c>
    </row>
    <row r="264" spans="1:17" ht="13.2" hidden="1" customHeight="1">
      <c r="A264" s="8" t="s">
        <v>264</v>
      </c>
      <c r="B264" s="7" t="s">
        <v>263</v>
      </c>
      <c r="C264" s="108"/>
      <c r="D264" s="109"/>
      <c r="E264" s="110"/>
      <c r="F264" s="6"/>
      <c r="G264" s="10"/>
      <c r="H264" s="10"/>
      <c r="I264" s="22"/>
      <c r="J264" s="109"/>
      <c r="K264" s="6"/>
      <c r="L264" s="22"/>
      <c r="M264" s="188"/>
      <c r="N264" s="6"/>
      <c r="O264" s="22"/>
      <c r="P264" s="109"/>
      <c r="Q264" s="6"/>
    </row>
    <row r="265" spans="1:17" ht="13.2" hidden="1" customHeight="1">
      <c r="A265" s="8" t="s">
        <v>262</v>
      </c>
      <c r="B265" s="7" t="s">
        <v>261</v>
      </c>
      <c r="C265" s="108"/>
      <c r="D265" s="109"/>
      <c r="E265" s="110"/>
      <c r="F265" s="6"/>
      <c r="G265" s="10"/>
      <c r="H265" s="10"/>
      <c r="I265" s="22"/>
      <c r="J265" s="109"/>
      <c r="K265" s="6"/>
      <c r="L265" s="22"/>
      <c r="M265" s="188"/>
      <c r="N265" s="6"/>
      <c r="O265" s="22"/>
      <c r="P265" s="109"/>
      <c r="Q265" s="6"/>
    </row>
    <row r="266" spans="1:17" ht="13.2" hidden="1" customHeight="1">
      <c r="A266" s="8" t="s">
        <v>260</v>
      </c>
      <c r="B266" s="7" t="s">
        <v>259</v>
      </c>
      <c r="C266" s="108"/>
      <c r="D266" s="109"/>
      <c r="E266" s="110"/>
      <c r="F266" s="6"/>
      <c r="G266" s="10"/>
      <c r="H266" s="10"/>
      <c r="I266" s="22"/>
      <c r="J266" s="109"/>
      <c r="K266" s="6"/>
      <c r="L266" s="22"/>
      <c r="M266" s="188"/>
      <c r="N266" s="6"/>
      <c r="O266" s="22"/>
      <c r="P266" s="109"/>
      <c r="Q266" s="6"/>
    </row>
    <row r="267" spans="1:17" ht="26.4" hidden="1" customHeight="1">
      <c r="A267" s="8" t="s">
        <v>258</v>
      </c>
      <c r="B267" s="7" t="s">
        <v>257</v>
      </c>
      <c r="C267" s="108"/>
      <c r="D267" s="109"/>
      <c r="E267" s="110"/>
      <c r="F267" s="6"/>
      <c r="G267" s="10"/>
      <c r="H267" s="10"/>
      <c r="I267" s="22"/>
      <c r="J267" s="109"/>
      <c r="K267" s="6"/>
      <c r="L267" s="22"/>
      <c r="M267" s="188"/>
      <c r="N267" s="6"/>
      <c r="O267" s="22"/>
      <c r="P267" s="109"/>
      <c r="Q267" s="6"/>
    </row>
    <row r="268" spans="1:17" ht="13.2" hidden="1" customHeight="1">
      <c r="A268" s="11">
        <v>7630</v>
      </c>
      <c r="B268" s="7" t="s">
        <v>256</v>
      </c>
      <c r="C268" s="108">
        <f t="shared" ref="C268:Q268" si="50">SUM(C269:C271)</f>
        <v>0</v>
      </c>
      <c r="D268" s="109">
        <f t="shared" si="50"/>
        <v>0</v>
      </c>
      <c r="E268" s="110">
        <f t="shared" si="50"/>
        <v>0</v>
      </c>
      <c r="F268" s="6">
        <f t="shared" si="50"/>
        <v>0</v>
      </c>
      <c r="G268" s="10">
        <f t="shared" si="50"/>
        <v>0</v>
      </c>
      <c r="H268" s="10">
        <f t="shared" si="50"/>
        <v>0</v>
      </c>
      <c r="I268" s="22">
        <f t="shared" si="50"/>
        <v>0</v>
      </c>
      <c r="J268" s="109">
        <f t="shared" si="50"/>
        <v>0</v>
      </c>
      <c r="K268" s="6">
        <f t="shared" si="50"/>
        <v>0</v>
      </c>
      <c r="L268" s="22">
        <f t="shared" si="50"/>
        <v>0</v>
      </c>
      <c r="M268" s="188">
        <f t="shared" si="50"/>
        <v>0</v>
      </c>
      <c r="N268" s="6">
        <f t="shared" si="50"/>
        <v>0</v>
      </c>
      <c r="O268" s="22">
        <f t="shared" si="50"/>
        <v>0</v>
      </c>
      <c r="P268" s="109">
        <f t="shared" si="50"/>
        <v>0</v>
      </c>
      <c r="Q268" s="6">
        <f t="shared" si="50"/>
        <v>0</v>
      </c>
    </row>
    <row r="269" spans="1:17" ht="26.4" hidden="1" customHeight="1">
      <c r="A269" s="8">
        <v>7631</v>
      </c>
      <c r="B269" s="7" t="s">
        <v>255</v>
      </c>
      <c r="C269" s="108"/>
      <c r="D269" s="109"/>
      <c r="E269" s="110"/>
      <c r="F269" s="6"/>
      <c r="G269" s="10"/>
      <c r="H269" s="10"/>
      <c r="I269" s="22"/>
      <c r="J269" s="109"/>
      <c r="K269" s="6"/>
      <c r="L269" s="22"/>
      <c r="M269" s="188"/>
      <c r="N269" s="6"/>
      <c r="O269" s="22"/>
      <c r="P269" s="109"/>
      <c r="Q269" s="6"/>
    </row>
    <row r="270" spans="1:17" ht="26.4" hidden="1" customHeight="1">
      <c r="A270" s="8">
        <v>7632</v>
      </c>
      <c r="B270" s="7" t="s">
        <v>254</v>
      </c>
      <c r="C270" s="108"/>
      <c r="D270" s="109"/>
      <c r="E270" s="110"/>
      <c r="F270" s="6"/>
      <c r="G270" s="10"/>
      <c r="H270" s="10"/>
      <c r="I270" s="22"/>
      <c r="J270" s="109"/>
      <c r="K270" s="6"/>
      <c r="L270" s="22"/>
      <c r="M270" s="188"/>
      <c r="N270" s="6"/>
      <c r="O270" s="22"/>
      <c r="P270" s="109"/>
      <c r="Q270" s="6"/>
    </row>
    <row r="271" spans="1:17" ht="39.6" hidden="1" customHeight="1">
      <c r="A271" s="8">
        <v>7639</v>
      </c>
      <c r="B271" s="7" t="s">
        <v>253</v>
      </c>
      <c r="C271" s="108"/>
      <c r="D271" s="109"/>
      <c r="E271" s="110"/>
      <c r="F271" s="6"/>
      <c r="G271" s="10"/>
      <c r="H271" s="10"/>
      <c r="I271" s="22"/>
      <c r="J271" s="109"/>
      <c r="K271" s="6"/>
      <c r="L271" s="22"/>
      <c r="M271" s="188"/>
      <c r="N271" s="6"/>
      <c r="O271" s="22"/>
      <c r="P271" s="109"/>
      <c r="Q271" s="6"/>
    </row>
    <row r="272" spans="1:17" ht="13.2" hidden="1" customHeight="1">
      <c r="A272" s="14" t="s">
        <v>252</v>
      </c>
      <c r="B272" s="7" t="s">
        <v>251</v>
      </c>
      <c r="C272" s="105">
        <f>C273+C279</f>
        <v>0</v>
      </c>
      <c r="D272" s="106">
        <f>D273+D279+D280</f>
        <v>0</v>
      </c>
      <c r="E272" s="107">
        <f>E273+E279+E280</f>
        <v>0</v>
      </c>
      <c r="F272" s="13">
        <f>F273+F279</f>
        <v>0</v>
      </c>
      <c r="G272" s="12">
        <f>G273+G279+G280</f>
        <v>0</v>
      </c>
      <c r="H272" s="12">
        <f>H273+H279+H280</f>
        <v>0</v>
      </c>
      <c r="I272" s="23">
        <f>I273+I279</f>
        <v>0</v>
      </c>
      <c r="J272" s="106">
        <f>J273+J279+J280</f>
        <v>0</v>
      </c>
      <c r="K272" s="13">
        <f>K273+K279+K280</f>
        <v>0</v>
      </c>
      <c r="L272" s="23">
        <f>L273+L279</f>
        <v>0</v>
      </c>
      <c r="M272" s="187">
        <f>M273+M279+M280</f>
        <v>0</v>
      </c>
      <c r="N272" s="13">
        <f>N273+N279+N280</f>
        <v>0</v>
      </c>
      <c r="O272" s="23">
        <f>O273+O279</f>
        <v>0</v>
      </c>
      <c r="P272" s="106">
        <f>P273+P279+P280</f>
        <v>0</v>
      </c>
      <c r="Q272" s="13">
        <f>Q273+Q279+Q280</f>
        <v>0</v>
      </c>
    </row>
    <row r="273" spans="1:17" ht="13.2" hidden="1" customHeight="1">
      <c r="A273" s="11" t="s">
        <v>250</v>
      </c>
      <c r="B273" s="7" t="s">
        <v>249</v>
      </c>
      <c r="C273" s="108">
        <f t="shared" ref="C273:Q273" si="51">SUM(C274:C278)</f>
        <v>0</v>
      </c>
      <c r="D273" s="109">
        <f t="shared" si="51"/>
        <v>0</v>
      </c>
      <c r="E273" s="110">
        <f t="shared" si="51"/>
        <v>0</v>
      </c>
      <c r="F273" s="6">
        <f t="shared" si="51"/>
        <v>0</v>
      </c>
      <c r="G273" s="10">
        <f t="shared" si="51"/>
        <v>0</v>
      </c>
      <c r="H273" s="10">
        <f t="shared" si="51"/>
        <v>0</v>
      </c>
      <c r="I273" s="22">
        <f t="shared" si="51"/>
        <v>0</v>
      </c>
      <c r="J273" s="109">
        <f t="shared" si="51"/>
        <v>0</v>
      </c>
      <c r="K273" s="6">
        <f t="shared" si="51"/>
        <v>0</v>
      </c>
      <c r="L273" s="22">
        <f t="shared" si="51"/>
        <v>0</v>
      </c>
      <c r="M273" s="188">
        <f t="shared" si="51"/>
        <v>0</v>
      </c>
      <c r="N273" s="6">
        <f t="shared" si="51"/>
        <v>0</v>
      </c>
      <c r="O273" s="22">
        <f t="shared" si="51"/>
        <v>0</v>
      </c>
      <c r="P273" s="109">
        <f t="shared" si="51"/>
        <v>0</v>
      </c>
      <c r="Q273" s="6">
        <f t="shared" si="51"/>
        <v>0</v>
      </c>
    </row>
    <row r="274" spans="1:17" ht="39.6" hidden="1" customHeight="1">
      <c r="A274" s="8" t="s">
        <v>248</v>
      </c>
      <c r="B274" s="7" t="s">
        <v>247</v>
      </c>
      <c r="C274" s="108"/>
      <c r="D274" s="109"/>
      <c r="E274" s="110"/>
      <c r="F274" s="6"/>
      <c r="G274" s="10"/>
      <c r="H274" s="10"/>
      <c r="I274" s="22"/>
      <c r="J274" s="109"/>
      <c r="K274" s="6"/>
      <c r="L274" s="22"/>
      <c r="M274" s="188"/>
      <c r="N274" s="6"/>
      <c r="O274" s="22"/>
      <c r="P274" s="109"/>
      <c r="Q274" s="6"/>
    </row>
    <row r="275" spans="1:17" ht="26.4" hidden="1" customHeight="1">
      <c r="A275" s="8" t="s">
        <v>246</v>
      </c>
      <c r="B275" s="7" t="s">
        <v>245</v>
      </c>
      <c r="C275" s="108"/>
      <c r="D275" s="109"/>
      <c r="E275" s="110"/>
      <c r="F275" s="6"/>
      <c r="G275" s="10"/>
      <c r="H275" s="10"/>
      <c r="I275" s="22"/>
      <c r="J275" s="109"/>
      <c r="K275" s="6"/>
      <c r="L275" s="22"/>
      <c r="M275" s="188"/>
      <c r="N275" s="6"/>
      <c r="O275" s="22"/>
      <c r="P275" s="109"/>
      <c r="Q275" s="6"/>
    </row>
    <row r="276" spans="1:17" ht="13.2" hidden="1" customHeight="1">
      <c r="A276" s="8" t="s">
        <v>244</v>
      </c>
      <c r="B276" s="7" t="s">
        <v>243</v>
      </c>
      <c r="C276" s="108"/>
      <c r="D276" s="109"/>
      <c r="E276" s="110"/>
      <c r="F276" s="6"/>
      <c r="G276" s="10"/>
      <c r="H276" s="10"/>
      <c r="I276" s="22"/>
      <c r="J276" s="109"/>
      <c r="K276" s="6"/>
      <c r="L276" s="22"/>
      <c r="M276" s="188"/>
      <c r="N276" s="6"/>
      <c r="O276" s="22"/>
      <c r="P276" s="109"/>
      <c r="Q276" s="6"/>
    </row>
    <row r="277" spans="1:17" ht="26.4" hidden="1" customHeight="1">
      <c r="A277" s="8" t="s">
        <v>242</v>
      </c>
      <c r="B277" s="7" t="s">
        <v>241</v>
      </c>
      <c r="C277" s="108"/>
      <c r="D277" s="109"/>
      <c r="E277" s="110"/>
      <c r="F277" s="6"/>
      <c r="G277" s="10"/>
      <c r="H277" s="10"/>
      <c r="I277" s="22"/>
      <c r="J277" s="109"/>
      <c r="K277" s="6"/>
      <c r="L277" s="22"/>
      <c r="M277" s="188"/>
      <c r="N277" s="6"/>
      <c r="O277" s="22"/>
      <c r="P277" s="109"/>
      <c r="Q277" s="6"/>
    </row>
    <row r="278" spans="1:17" ht="13.2" hidden="1" customHeight="1">
      <c r="A278" s="8" t="s">
        <v>240</v>
      </c>
      <c r="B278" s="7" t="s">
        <v>239</v>
      </c>
      <c r="C278" s="108"/>
      <c r="D278" s="109"/>
      <c r="E278" s="110"/>
      <c r="F278" s="6"/>
      <c r="G278" s="10"/>
      <c r="H278" s="10"/>
      <c r="I278" s="22"/>
      <c r="J278" s="109"/>
      <c r="K278" s="6"/>
      <c r="L278" s="22"/>
      <c r="M278" s="188"/>
      <c r="N278" s="6"/>
      <c r="O278" s="22"/>
      <c r="P278" s="109"/>
      <c r="Q278" s="6"/>
    </row>
    <row r="279" spans="1:17" ht="13.2" hidden="1" customHeight="1">
      <c r="A279" s="11" t="s">
        <v>238</v>
      </c>
      <c r="B279" s="7" t="s">
        <v>237</v>
      </c>
      <c r="C279" s="108"/>
      <c r="D279" s="109"/>
      <c r="E279" s="110"/>
      <c r="F279" s="6"/>
      <c r="G279" s="10"/>
      <c r="H279" s="10"/>
      <c r="I279" s="22"/>
      <c r="J279" s="109"/>
      <c r="K279" s="6"/>
      <c r="L279" s="22"/>
      <c r="M279" s="188"/>
      <c r="N279" s="6"/>
      <c r="O279" s="22"/>
      <c r="P279" s="109"/>
      <c r="Q279" s="6"/>
    </row>
    <row r="280" spans="1:17" ht="13.2" hidden="1" customHeight="1">
      <c r="A280" s="11">
        <v>7730</v>
      </c>
      <c r="B280" s="7" t="s">
        <v>236</v>
      </c>
      <c r="C280" s="113" t="s">
        <v>51</v>
      </c>
      <c r="D280" s="111"/>
      <c r="E280" s="110"/>
      <c r="F280" s="15" t="s">
        <v>51</v>
      </c>
      <c r="G280" s="5"/>
      <c r="H280" s="10"/>
      <c r="I280" s="28" t="s">
        <v>51</v>
      </c>
      <c r="J280" s="111"/>
      <c r="K280" s="6"/>
      <c r="L280" s="28" t="s">
        <v>51</v>
      </c>
      <c r="M280" s="189"/>
      <c r="N280" s="6"/>
      <c r="O280" s="28" t="s">
        <v>51</v>
      </c>
      <c r="P280" s="111"/>
      <c r="Q280" s="6"/>
    </row>
    <row r="281" spans="1:17" ht="13.2" hidden="1" customHeight="1">
      <c r="A281" s="27" t="s">
        <v>235</v>
      </c>
      <c r="B281" s="26" t="s">
        <v>41</v>
      </c>
      <c r="C281" s="105">
        <f t="shared" ref="C281:Q281" si="52">C282+C288+C302+C309</f>
        <v>0</v>
      </c>
      <c r="D281" s="106">
        <f t="shared" si="52"/>
        <v>0</v>
      </c>
      <c r="E281" s="107">
        <f t="shared" si="52"/>
        <v>0</v>
      </c>
      <c r="F281" s="13">
        <f t="shared" si="52"/>
        <v>0</v>
      </c>
      <c r="G281" s="12">
        <f t="shared" si="52"/>
        <v>0</v>
      </c>
      <c r="H281" s="12">
        <f t="shared" si="52"/>
        <v>0</v>
      </c>
      <c r="I281" s="23">
        <f t="shared" si="52"/>
        <v>0</v>
      </c>
      <c r="J281" s="106">
        <f t="shared" si="52"/>
        <v>0</v>
      </c>
      <c r="K281" s="13">
        <f t="shared" si="52"/>
        <v>0</v>
      </c>
      <c r="L281" s="23">
        <f t="shared" si="52"/>
        <v>0</v>
      </c>
      <c r="M281" s="187">
        <f t="shared" si="52"/>
        <v>0</v>
      </c>
      <c r="N281" s="13">
        <f t="shared" si="52"/>
        <v>0</v>
      </c>
      <c r="O281" s="23">
        <f t="shared" si="52"/>
        <v>0</v>
      </c>
      <c r="P281" s="106">
        <f t="shared" si="52"/>
        <v>0</v>
      </c>
      <c r="Q281" s="13">
        <f t="shared" si="52"/>
        <v>0</v>
      </c>
    </row>
    <row r="282" spans="1:17" ht="13.2" hidden="1" customHeight="1">
      <c r="A282" s="27" t="s">
        <v>234</v>
      </c>
      <c r="B282" s="26" t="s">
        <v>233</v>
      </c>
      <c r="C282" s="105">
        <f t="shared" ref="C282:Q282" si="53">C283+C284</f>
        <v>0</v>
      </c>
      <c r="D282" s="106">
        <f t="shared" si="53"/>
        <v>0</v>
      </c>
      <c r="E282" s="107">
        <f t="shared" si="53"/>
        <v>0</v>
      </c>
      <c r="F282" s="13">
        <f t="shared" si="53"/>
        <v>0</v>
      </c>
      <c r="G282" s="12">
        <f t="shared" si="53"/>
        <v>0</v>
      </c>
      <c r="H282" s="12">
        <f t="shared" si="53"/>
        <v>0</v>
      </c>
      <c r="I282" s="23">
        <f t="shared" si="53"/>
        <v>0</v>
      </c>
      <c r="J282" s="106">
        <f t="shared" si="53"/>
        <v>0</v>
      </c>
      <c r="K282" s="13">
        <f t="shared" si="53"/>
        <v>0</v>
      </c>
      <c r="L282" s="23">
        <f t="shared" si="53"/>
        <v>0</v>
      </c>
      <c r="M282" s="187">
        <f t="shared" si="53"/>
        <v>0</v>
      </c>
      <c r="N282" s="13">
        <f t="shared" si="53"/>
        <v>0</v>
      </c>
      <c r="O282" s="23">
        <f t="shared" si="53"/>
        <v>0</v>
      </c>
      <c r="P282" s="106">
        <f t="shared" si="53"/>
        <v>0</v>
      </c>
      <c r="Q282" s="13">
        <f t="shared" si="53"/>
        <v>0</v>
      </c>
    </row>
    <row r="283" spans="1:17" ht="26.4" hidden="1" customHeight="1">
      <c r="A283" s="11" t="s">
        <v>232</v>
      </c>
      <c r="B283" s="7" t="s">
        <v>231</v>
      </c>
      <c r="C283" s="108"/>
      <c r="D283" s="109"/>
      <c r="E283" s="110"/>
      <c r="F283" s="6"/>
      <c r="G283" s="10"/>
      <c r="H283" s="10"/>
      <c r="I283" s="22"/>
      <c r="J283" s="109"/>
      <c r="K283" s="6"/>
      <c r="L283" s="22"/>
      <c r="M283" s="188"/>
      <c r="N283" s="6"/>
      <c r="O283" s="22"/>
      <c r="P283" s="109"/>
      <c r="Q283" s="6"/>
    </row>
    <row r="284" spans="1:17" ht="26.4" hidden="1" customHeight="1">
      <c r="A284" s="11" t="s">
        <v>230</v>
      </c>
      <c r="B284" s="7" t="s">
        <v>229</v>
      </c>
      <c r="C284" s="108">
        <f t="shared" ref="C284:Q284" si="54">SUM(C285:C287)</f>
        <v>0</v>
      </c>
      <c r="D284" s="109">
        <f t="shared" si="54"/>
        <v>0</v>
      </c>
      <c r="E284" s="110">
        <f t="shared" si="54"/>
        <v>0</v>
      </c>
      <c r="F284" s="6">
        <f t="shared" si="54"/>
        <v>0</v>
      </c>
      <c r="G284" s="10">
        <f t="shared" si="54"/>
        <v>0</v>
      </c>
      <c r="H284" s="10">
        <f t="shared" si="54"/>
        <v>0</v>
      </c>
      <c r="I284" s="22">
        <f t="shared" si="54"/>
        <v>0</v>
      </c>
      <c r="J284" s="109">
        <f t="shared" si="54"/>
        <v>0</v>
      </c>
      <c r="K284" s="6">
        <f t="shared" si="54"/>
        <v>0</v>
      </c>
      <c r="L284" s="22">
        <f t="shared" si="54"/>
        <v>0</v>
      </c>
      <c r="M284" s="188">
        <f t="shared" si="54"/>
        <v>0</v>
      </c>
      <c r="N284" s="6">
        <f t="shared" si="54"/>
        <v>0</v>
      </c>
      <c r="O284" s="22">
        <f t="shared" si="54"/>
        <v>0</v>
      </c>
      <c r="P284" s="109">
        <f t="shared" si="54"/>
        <v>0</v>
      </c>
      <c r="Q284" s="6">
        <f t="shared" si="54"/>
        <v>0</v>
      </c>
    </row>
    <row r="285" spans="1:17" ht="39.6" hidden="1" customHeight="1">
      <c r="A285" s="8" t="s">
        <v>228</v>
      </c>
      <c r="B285" s="7" t="s">
        <v>227</v>
      </c>
      <c r="C285" s="108"/>
      <c r="D285" s="109"/>
      <c r="E285" s="110"/>
      <c r="F285" s="6"/>
      <c r="G285" s="10"/>
      <c r="H285" s="10"/>
      <c r="I285" s="22"/>
      <c r="J285" s="109"/>
      <c r="K285" s="6"/>
      <c r="L285" s="22"/>
      <c r="M285" s="188"/>
      <c r="N285" s="6"/>
      <c r="O285" s="22"/>
      <c r="P285" s="109"/>
      <c r="Q285" s="6"/>
    </row>
    <row r="286" spans="1:17" ht="39.6" hidden="1" customHeight="1">
      <c r="A286" s="8" t="s">
        <v>226</v>
      </c>
      <c r="B286" s="7" t="s">
        <v>225</v>
      </c>
      <c r="C286" s="108"/>
      <c r="D286" s="109"/>
      <c r="E286" s="110"/>
      <c r="F286" s="6"/>
      <c r="G286" s="10"/>
      <c r="H286" s="10"/>
      <c r="I286" s="22"/>
      <c r="J286" s="109"/>
      <c r="K286" s="6"/>
      <c r="L286" s="22"/>
      <c r="M286" s="188"/>
      <c r="N286" s="6"/>
      <c r="O286" s="22"/>
      <c r="P286" s="109"/>
      <c r="Q286" s="6"/>
    </row>
    <row r="287" spans="1:17" ht="26.4" hidden="1" customHeight="1">
      <c r="A287" s="8" t="s">
        <v>224</v>
      </c>
      <c r="B287" s="7" t="s">
        <v>223</v>
      </c>
      <c r="C287" s="108"/>
      <c r="D287" s="109"/>
      <c r="E287" s="110"/>
      <c r="F287" s="6"/>
      <c r="G287" s="10"/>
      <c r="H287" s="10"/>
      <c r="I287" s="22"/>
      <c r="J287" s="109"/>
      <c r="K287" s="6"/>
      <c r="L287" s="22"/>
      <c r="M287" s="188"/>
      <c r="N287" s="6"/>
      <c r="O287" s="22"/>
      <c r="P287" s="109"/>
      <c r="Q287" s="6"/>
    </row>
    <row r="288" spans="1:17" ht="26.4" hidden="1" customHeight="1">
      <c r="A288" s="14" t="s">
        <v>222</v>
      </c>
      <c r="B288" s="81" t="s">
        <v>42</v>
      </c>
      <c r="C288" s="105">
        <f>C289+C290+C293+C296</f>
        <v>0</v>
      </c>
      <c r="D288" s="106">
        <f>D289+D290+D297</f>
        <v>0</v>
      </c>
      <c r="E288" s="107">
        <f>E289+E290+E297</f>
        <v>0</v>
      </c>
      <c r="F288" s="13">
        <f>F289+F290+F293+F296</f>
        <v>0</v>
      </c>
      <c r="G288" s="12">
        <f>G289+G290+G297</f>
        <v>0</v>
      </c>
      <c r="H288" s="12">
        <f>H289+H290+H297</f>
        <v>0</v>
      </c>
      <c r="I288" s="23">
        <f>I289+I290+I293+I296</f>
        <v>0</v>
      </c>
      <c r="J288" s="106">
        <f>J289+J290+J297</f>
        <v>0</v>
      </c>
      <c r="K288" s="13">
        <f>K289+K290+K297</f>
        <v>0</v>
      </c>
      <c r="L288" s="23">
        <f>L289+L290+L293+L296</f>
        <v>0</v>
      </c>
      <c r="M288" s="187">
        <f>M289+M290+M297</f>
        <v>0</v>
      </c>
      <c r="N288" s="13">
        <f>N289+N290+N297</f>
        <v>0</v>
      </c>
      <c r="O288" s="23">
        <f>O289+O290+O293+O296</f>
        <v>0</v>
      </c>
      <c r="P288" s="106">
        <f>P289+P290+P297</f>
        <v>0</v>
      </c>
      <c r="Q288" s="13">
        <f>Q289+Q290+Q297</f>
        <v>0</v>
      </c>
    </row>
    <row r="289" spans="1:17" ht="26.25" hidden="1" customHeight="1">
      <c r="A289" s="11" t="s">
        <v>221</v>
      </c>
      <c r="B289" s="7" t="s">
        <v>220</v>
      </c>
      <c r="C289" s="108"/>
      <c r="D289" s="109"/>
      <c r="E289" s="110"/>
      <c r="F289" s="6"/>
      <c r="G289" s="10"/>
      <c r="H289" s="10"/>
      <c r="I289" s="22"/>
      <c r="J289" s="109"/>
      <c r="K289" s="6"/>
      <c r="L289" s="22"/>
      <c r="M289" s="188"/>
      <c r="N289" s="6"/>
      <c r="O289" s="22"/>
      <c r="P289" s="109"/>
      <c r="Q289" s="6"/>
    </row>
    <row r="290" spans="1:17" ht="52.8" hidden="1" customHeight="1">
      <c r="A290" s="11" t="s">
        <v>219</v>
      </c>
      <c r="B290" s="7" t="s">
        <v>218</v>
      </c>
      <c r="C290" s="108">
        <f>SUM(C291:C292)</f>
        <v>0</v>
      </c>
      <c r="D290" s="109"/>
      <c r="E290" s="110"/>
      <c r="F290" s="6">
        <f>SUM(F291:F292)</f>
        <v>0</v>
      </c>
      <c r="G290" s="10"/>
      <c r="H290" s="10"/>
      <c r="I290" s="22">
        <f>SUM(I291:I292)</f>
        <v>0</v>
      </c>
      <c r="J290" s="109"/>
      <c r="K290" s="6"/>
      <c r="L290" s="22">
        <f>SUM(L291:L292)</f>
        <v>0</v>
      </c>
      <c r="M290" s="188"/>
      <c r="N290" s="6"/>
      <c r="O290" s="22">
        <f>SUM(O291:O292)</f>
        <v>0</v>
      </c>
      <c r="P290" s="109"/>
      <c r="Q290" s="6"/>
    </row>
    <row r="291" spans="1:17" ht="26.4" hidden="1" customHeight="1">
      <c r="A291" s="8" t="s">
        <v>217</v>
      </c>
      <c r="B291" s="29" t="s">
        <v>216</v>
      </c>
      <c r="C291" s="108"/>
      <c r="D291" s="111" t="s">
        <v>51</v>
      </c>
      <c r="E291" s="112" t="s">
        <v>51</v>
      </c>
      <c r="F291" s="6"/>
      <c r="G291" s="5" t="s">
        <v>51</v>
      </c>
      <c r="H291" s="5" t="s">
        <v>51</v>
      </c>
      <c r="I291" s="22"/>
      <c r="J291" s="111" t="s">
        <v>51</v>
      </c>
      <c r="K291" s="15" t="s">
        <v>51</v>
      </c>
      <c r="L291" s="22"/>
      <c r="M291" s="189" t="s">
        <v>51</v>
      </c>
      <c r="N291" s="15" t="s">
        <v>51</v>
      </c>
      <c r="O291" s="22"/>
      <c r="P291" s="111" t="s">
        <v>51</v>
      </c>
      <c r="Q291" s="15" t="s">
        <v>51</v>
      </c>
    </row>
    <row r="292" spans="1:17" ht="39.6" hidden="1" customHeight="1">
      <c r="A292" s="8" t="s">
        <v>215</v>
      </c>
      <c r="B292" s="7" t="s">
        <v>214</v>
      </c>
      <c r="C292" s="108"/>
      <c r="D292" s="111" t="s">
        <v>51</v>
      </c>
      <c r="E292" s="112" t="s">
        <v>51</v>
      </c>
      <c r="F292" s="6"/>
      <c r="G292" s="5" t="s">
        <v>51</v>
      </c>
      <c r="H292" s="5" t="s">
        <v>51</v>
      </c>
      <c r="I292" s="22"/>
      <c r="J292" s="111" t="s">
        <v>51</v>
      </c>
      <c r="K292" s="15" t="s">
        <v>51</v>
      </c>
      <c r="L292" s="22"/>
      <c r="M292" s="189" t="s">
        <v>51</v>
      </c>
      <c r="N292" s="15" t="s">
        <v>51</v>
      </c>
      <c r="O292" s="22"/>
      <c r="P292" s="111" t="s">
        <v>51</v>
      </c>
      <c r="Q292" s="15" t="s">
        <v>51</v>
      </c>
    </row>
    <row r="293" spans="1:17" ht="54" hidden="1" customHeight="1">
      <c r="A293" s="11" t="s">
        <v>213</v>
      </c>
      <c r="B293" s="7" t="s">
        <v>212</v>
      </c>
      <c r="C293" s="108">
        <f>SUM(C294:C295)</f>
        <v>0</v>
      </c>
      <c r="D293" s="111" t="s">
        <v>51</v>
      </c>
      <c r="E293" s="112" t="s">
        <v>51</v>
      </c>
      <c r="F293" s="6">
        <f>SUM(F294:F295)</f>
        <v>0</v>
      </c>
      <c r="G293" s="5" t="s">
        <v>51</v>
      </c>
      <c r="H293" s="5" t="s">
        <v>51</v>
      </c>
      <c r="I293" s="22">
        <f>SUM(I294:I295)</f>
        <v>0</v>
      </c>
      <c r="J293" s="111" t="s">
        <v>51</v>
      </c>
      <c r="K293" s="15" t="s">
        <v>51</v>
      </c>
      <c r="L293" s="22">
        <f>SUM(L294:L295)</f>
        <v>0</v>
      </c>
      <c r="M293" s="189" t="s">
        <v>51</v>
      </c>
      <c r="N293" s="15" t="s">
        <v>51</v>
      </c>
      <c r="O293" s="22">
        <f>SUM(O294:O295)</f>
        <v>0</v>
      </c>
      <c r="P293" s="111" t="s">
        <v>51</v>
      </c>
      <c r="Q293" s="15" t="s">
        <v>51</v>
      </c>
    </row>
    <row r="294" spans="1:17" ht="26.4" hidden="1" customHeight="1">
      <c r="A294" s="8" t="s">
        <v>211</v>
      </c>
      <c r="B294" s="78" t="s">
        <v>210</v>
      </c>
      <c r="C294" s="108"/>
      <c r="D294" s="111" t="s">
        <v>51</v>
      </c>
      <c r="E294" s="112" t="s">
        <v>51</v>
      </c>
      <c r="F294" s="6"/>
      <c r="G294" s="5" t="s">
        <v>51</v>
      </c>
      <c r="H294" s="5" t="s">
        <v>51</v>
      </c>
      <c r="I294" s="22"/>
      <c r="J294" s="111" t="s">
        <v>51</v>
      </c>
      <c r="K294" s="15" t="s">
        <v>51</v>
      </c>
      <c r="L294" s="22"/>
      <c r="M294" s="189" t="s">
        <v>51</v>
      </c>
      <c r="N294" s="15" t="s">
        <v>51</v>
      </c>
      <c r="O294" s="22"/>
      <c r="P294" s="111" t="s">
        <v>51</v>
      </c>
      <c r="Q294" s="15" t="s">
        <v>51</v>
      </c>
    </row>
    <row r="295" spans="1:17" ht="52.8" hidden="1" customHeight="1">
      <c r="A295" s="8" t="s">
        <v>209</v>
      </c>
      <c r="B295" s="78" t="s">
        <v>208</v>
      </c>
      <c r="C295" s="108"/>
      <c r="D295" s="111" t="s">
        <v>51</v>
      </c>
      <c r="E295" s="112" t="s">
        <v>51</v>
      </c>
      <c r="F295" s="6"/>
      <c r="G295" s="5" t="s">
        <v>51</v>
      </c>
      <c r="H295" s="5" t="s">
        <v>51</v>
      </c>
      <c r="I295" s="22"/>
      <c r="J295" s="111" t="s">
        <v>51</v>
      </c>
      <c r="K295" s="15" t="s">
        <v>51</v>
      </c>
      <c r="L295" s="22"/>
      <c r="M295" s="189" t="s">
        <v>51</v>
      </c>
      <c r="N295" s="15" t="s">
        <v>51</v>
      </c>
      <c r="O295" s="22"/>
      <c r="P295" s="111" t="s">
        <v>51</v>
      </c>
      <c r="Q295" s="15" t="s">
        <v>51</v>
      </c>
    </row>
    <row r="296" spans="1:17" ht="26.4" hidden="1" customHeight="1">
      <c r="A296" s="11" t="s">
        <v>207</v>
      </c>
      <c r="B296" s="83" t="s">
        <v>206</v>
      </c>
      <c r="C296" s="108"/>
      <c r="D296" s="111" t="s">
        <v>51</v>
      </c>
      <c r="E296" s="112" t="s">
        <v>51</v>
      </c>
      <c r="F296" s="6"/>
      <c r="G296" s="5" t="s">
        <v>51</v>
      </c>
      <c r="H296" s="5" t="s">
        <v>51</v>
      </c>
      <c r="I296" s="22"/>
      <c r="J296" s="111" t="s">
        <v>51</v>
      </c>
      <c r="K296" s="15" t="s">
        <v>51</v>
      </c>
      <c r="L296" s="22"/>
      <c r="M296" s="189" t="s">
        <v>51</v>
      </c>
      <c r="N296" s="15" t="s">
        <v>51</v>
      </c>
      <c r="O296" s="22"/>
      <c r="P296" s="111" t="s">
        <v>51</v>
      </c>
      <c r="Q296" s="15" t="s">
        <v>51</v>
      </c>
    </row>
    <row r="297" spans="1:17" ht="39.6" hidden="1" customHeight="1">
      <c r="A297" s="11">
        <v>7350</v>
      </c>
      <c r="B297" s="7" t="s">
        <v>43</v>
      </c>
      <c r="C297" s="113" t="s">
        <v>51</v>
      </c>
      <c r="D297" s="116">
        <f>SUM(D298:D301)</f>
        <v>0</v>
      </c>
      <c r="E297" s="110">
        <f>SUM(E298:E301)</f>
        <v>0</v>
      </c>
      <c r="F297" s="15" t="s">
        <v>51</v>
      </c>
      <c r="G297" s="16">
        <f>SUM(G298:G301)</f>
        <v>0</v>
      </c>
      <c r="H297" s="10">
        <f>SUM(H298:H301)</f>
        <v>0</v>
      </c>
      <c r="I297" s="28" t="s">
        <v>51</v>
      </c>
      <c r="J297" s="116">
        <f>SUM(J298:J301)</f>
        <v>0</v>
      </c>
      <c r="K297" s="6">
        <f>SUM(K298:K301)</f>
        <v>0</v>
      </c>
      <c r="L297" s="28" t="s">
        <v>51</v>
      </c>
      <c r="M297" s="191">
        <f>SUM(M298:M301)</f>
        <v>0</v>
      </c>
      <c r="N297" s="6">
        <f>SUM(N298:N301)</f>
        <v>0</v>
      </c>
      <c r="O297" s="28" t="s">
        <v>51</v>
      </c>
      <c r="P297" s="116">
        <f>SUM(P298:P301)</f>
        <v>0</v>
      </c>
      <c r="Q297" s="6">
        <f>SUM(Q298:Q301)</f>
        <v>0</v>
      </c>
    </row>
    <row r="298" spans="1:17" ht="54" hidden="1" customHeight="1">
      <c r="A298" s="8">
        <v>7351</v>
      </c>
      <c r="B298" s="7" t="s">
        <v>205</v>
      </c>
      <c r="C298" s="113" t="s">
        <v>51</v>
      </c>
      <c r="D298" s="111"/>
      <c r="E298" s="110"/>
      <c r="F298" s="15" t="s">
        <v>51</v>
      </c>
      <c r="G298" s="5"/>
      <c r="H298" s="10"/>
      <c r="I298" s="28" t="s">
        <v>51</v>
      </c>
      <c r="J298" s="111"/>
      <c r="K298" s="6"/>
      <c r="L298" s="28" t="s">
        <v>51</v>
      </c>
      <c r="M298" s="189"/>
      <c r="N298" s="6"/>
      <c r="O298" s="28" t="s">
        <v>51</v>
      </c>
      <c r="P298" s="111"/>
      <c r="Q298" s="6"/>
    </row>
    <row r="299" spans="1:17" ht="53.25" hidden="1" customHeight="1">
      <c r="A299" s="8">
        <v>7352</v>
      </c>
      <c r="B299" s="79" t="s">
        <v>204</v>
      </c>
      <c r="C299" s="113" t="s">
        <v>51</v>
      </c>
      <c r="D299" s="111"/>
      <c r="E299" s="110"/>
      <c r="F299" s="15" t="s">
        <v>51</v>
      </c>
      <c r="G299" s="5"/>
      <c r="H299" s="10"/>
      <c r="I299" s="28" t="s">
        <v>51</v>
      </c>
      <c r="J299" s="111"/>
      <c r="K299" s="6"/>
      <c r="L299" s="28" t="s">
        <v>51</v>
      </c>
      <c r="M299" s="189"/>
      <c r="N299" s="6"/>
      <c r="O299" s="28" t="s">
        <v>51</v>
      </c>
      <c r="P299" s="111"/>
      <c r="Q299" s="6"/>
    </row>
    <row r="300" spans="1:17" ht="78.75" hidden="1" customHeight="1">
      <c r="A300" s="8">
        <v>7353</v>
      </c>
      <c r="B300" s="79" t="s">
        <v>203</v>
      </c>
      <c r="C300" s="113" t="s">
        <v>51</v>
      </c>
      <c r="D300" s="111"/>
      <c r="E300" s="110"/>
      <c r="F300" s="15" t="s">
        <v>51</v>
      </c>
      <c r="G300" s="5"/>
      <c r="H300" s="10"/>
      <c r="I300" s="28" t="s">
        <v>51</v>
      </c>
      <c r="J300" s="111"/>
      <c r="K300" s="6"/>
      <c r="L300" s="28" t="s">
        <v>51</v>
      </c>
      <c r="M300" s="189"/>
      <c r="N300" s="6"/>
      <c r="O300" s="28" t="s">
        <v>51</v>
      </c>
      <c r="P300" s="111"/>
      <c r="Q300" s="6"/>
    </row>
    <row r="301" spans="1:17" ht="79.2" hidden="1" customHeight="1">
      <c r="A301" s="8">
        <v>7354</v>
      </c>
      <c r="B301" s="79" t="s">
        <v>202</v>
      </c>
      <c r="C301" s="113" t="s">
        <v>51</v>
      </c>
      <c r="D301" s="111"/>
      <c r="E301" s="110"/>
      <c r="F301" s="15" t="s">
        <v>51</v>
      </c>
      <c r="G301" s="5"/>
      <c r="H301" s="10"/>
      <c r="I301" s="28" t="s">
        <v>51</v>
      </c>
      <c r="J301" s="111"/>
      <c r="K301" s="6"/>
      <c r="L301" s="28" t="s">
        <v>51</v>
      </c>
      <c r="M301" s="189"/>
      <c r="N301" s="6"/>
      <c r="O301" s="28" t="s">
        <v>51</v>
      </c>
      <c r="P301" s="111"/>
      <c r="Q301" s="6"/>
    </row>
    <row r="302" spans="1:17" ht="26.4" hidden="1" customHeight="1">
      <c r="A302" s="14" t="s">
        <v>201</v>
      </c>
      <c r="B302" s="81" t="s">
        <v>200</v>
      </c>
      <c r="C302" s="105">
        <f>C303+C304+C305+C308</f>
        <v>0</v>
      </c>
      <c r="D302" s="106">
        <f>D304+D305</f>
        <v>0</v>
      </c>
      <c r="E302" s="107">
        <f>E304+E305</f>
        <v>0</v>
      </c>
      <c r="F302" s="13">
        <f>F303+F304+F305+F308</f>
        <v>0</v>
      </c>
      <c r="G302" s="12">
        <f>G304+G305</f>
        <v>0</v>
      </c>
      <c r="H302" s="12">
        <f>H304+H305</f>
        <v>0</v>
      </c>
      <c r="I302" s="23">
        <f>I303+I304+I305+I308</f>
        <v>0</v>
      </c>
      <c r="J302" s="106">
        <f>J304+J305</f>
        <v>0</v>
      </c>
      <c r="K302" s="13">
        <f>K304+K305</f>
        <v>0</v>
      </c>
      <c r="L302" s="23">
        <f>L303+L304+L305+L308</f>
        <v>0</v>
      </c>
      <c r="M302" s="187">
        <f>M304+M305</f>
        <v>0</v>
      </c>
      <c r="N302" s="13">
        <f>N304+N305</f>
        <v>0</v>
      </c>
      <c r="O302" s="23">
        <f>O303+O304+O305+O308</f>
        <v>0</v>
      </c>
      <c r="P302" s="106">
        <f>P304+P305</f>
        <v>0</v>
      </c>
      <c r="Q302" s="13">
        <f>Q304+Q305</f>
        <v>0</v>
      </c>
    </row>
    <row r="303" spans="1:17" ht="26.4" hidden="1" customHeight="1">
      <c r="A303" s="11" t="s">
        <v>199</v>
      </c>
      <c r="B303" s="7" t="s">
        <v>198</v>
      </c>
      <c r="C303" s="108"/>
      <c r="D303" s="111" t="s">
        <v>51</v>
      </c>
      <c r="E303" s="112" t="s">
        <v>51</v>
      </c>
      <c r="F303" s="6"/>
      <c r="G303" s="5" t="s">
        <v>51</v>
      </c>
      <c r="H303" s="5" t="s">
        <v>51</v>
      </c>
      <c r="I303" s="22"/>
      <c r="J303" s="111" t="s">
        <v>51</v>
      </c>
      <c r="K303" s="15" t="s">
        <v>51</v>
      </c>
      <c r="L303" s="22"/>
      <c r="M303" s="189" t="s">
        <v>51</v>
      </c>
      <c r="N303" s="15" t="s">
        <v>51</v>
      </c>
      <c r="O303" s="22"/>
      <c r="P303" s="111" t="s">
        <v>51</v>
      </c>
      <c r="Q303" s="15" t="s">
        <v>51</v>
      </c>
    </row>
    <row r="304" spans="1:17" ht="26.4" hidden="1" customHeight="1">
      <c r="A304" s="11">
        <v>7460</v>
      </c>
      <c r="B304" s="79" t="s">
        <v>197</v>
      </c>
      <c r="C304" s="108"/>
      <c r="D304" s="109"/>
      <c r="E304" s="110"/>
      <c r="F304" s="6"/>
      <c r="G304" s="10"/>
      <c r="H304" s="10"/>
      <c r="I304" s="22"/>
      <c r="J304" s="109"/>
      <c r="K304" s="6"/>
      <c r="L304" s="22"/>
      <c r="M304" s="188"/>
      <c r="N304" s="6"/>
      <c r="O304" s="22"/>
      <c r="P304" s="109"/>
      <c r="Q304" s="6"/>
    </row>
    <row r="305" spans="1:17" ht="39.6" hidden="1" customHeight="1">
      <c r="A305" s="11">
        <v>7470</v>
      </c>
      <c r="B305" s="7" t="s">
        <v>196</v>
      </c>
      <c r="C305" s="108">
        <f t="shared" ref="C305:Q305" si="55">SUM(C306:C307)</f>
        <v>0</v>
      </c>
      <c r="D305" s="109">
        <f t="shared" si="55"/>
        <v>0</v>
      </c>
      <c r="E305" s="110">
        <f t="shared" si="55"/>
        <v>0</v>
      </c>
      <c r="F305" s="6">
        <f t="shared" si="55"/>
        <v>0</v>
      </c>
      <c r="G305" s="10">
        <f t="shared" si="55"/>
        <v>0</v>
      </c>
      <c r="H305" s="10">
        <f t="shared" si="55"/>
        <v>0</v>
      </c>
      <c r="I305" s="22">
        <f t="shared" si="55"/>
        <v>0</v>
      </c>
      <c r="J305" s="109">
        <f t="shared" si="55"/>
        <v>0</v>
      </c>
      <c r="K305" s="6">
        <f t="shared" si="55"/>
        <v>0</v>
      </c>
      <c r="L305" s="22">
        <f t="shared" si="55"/>
        <v>0</v>
      </c>
      <c r="M305" s="188">
        <f t="shared" si="55"/>
        <v>0</v>
      </c>
      <c r="N305" s="6">
        <f t="shared" si="55"/>
        <v>0</v>
      </c>
      <c r="O305" s="22">
        <f t="shared" si="55"/>
        <v>0</v>
      </c>
      <c r="P305" s="109">
        <f t="shared" si="55"/>
        <v>0</v>
      </c>
      <c r="Q305" s="6">
        <f t="shared" si="55"/>
        <v>0</v>
      </c>
    </row>
    <row r="306" spans="1:17" ht="52.5" hidden="1" customHeight="1">
      <c r="A306" s="8">
        <v>7471</v>
      </c>
      <c r="B306" s="7" t="s">
        <v>195</v>
      </c>
      <c r="C306" s="108"/>
      <c r="D306" s="109"/>
      <c r="E306" s="110"/>
      <c r="F306" s="6"/>
      <c r="G306" s="10"/>
      <c r="H306" s="10"/>
      <c r="I306" s="22"/>
      <c r="J306" s="109"/>
      <c r="K306" s="6"/>
      <c r="L306" s="22"/>
      <c r="M306" s="188"/>
      <c r="N306" s="6"/>
      <c r="O306" s="22"/>
      <c r="P306" s="109"/>
      <c r="Q306" s="6"/>
    </row>
    <row r="307" spans="1:17" ht="52.8" hidden="1" customHeight="1">
      <c r="A307" s="8">
        <v>7472</v>
      </c>
      <c r="B307" s="79" t="s">
        <v>194</v>
      </c>
      <c r="C307" s="108"/>
      <c r="D307" s="109"/>
      <c r="E307" s="110"/>
      <c r="F307" s="6"/>
      <c r="G307" s="10"/>
      <c r="H307" s="10"/>
      <c r="I307" s="22"/>
      <c r="J307" s="109"/>
      <c r="K307" s="6"/>
      <c r="L307" s="22"/>
      <c r="M307" s="188"/>
      <c r="N307" s="6"/>
      <c r="O307" s="22"/>
      <c r="P307" s="109"/>
      <c r="Q307" s="6"/>
    </row>
    <row r="308" spans="1:17" ht="26.25" hidden="1" customHeight="1">
      <c r="A308" s="11" t="s">
        <v>193</v>
      </c>
      <c r="B308" s="7" t="s">
        <v>192</v>
      </c>
      <c r="C308" s="108"/>
      <c r="D308" s="111" t="s">
        <v>51</v>
      </c>
      <c r="E308" s="112" t="s">
        <v>51</v>
      </c>
      <c r="F308" s="6"/>
      <c r="G308" s="5" t="s">
        <v>51</v>
      </c>
      <c r="H308" s="5" t="s">
        <v>51</v>
      </c>
      <c r="I308" s="22"/>
      <c r="J308" s="111" t="s">
        <v>51</v>
      </c>
      <c r="K308" s="15" t="s">
        <v>51</v>
      </c>
      <c r="L308" s="22"/>
      <c r="M308" s="189" t="s">
        <v>51</v>
      </c>
      <c r="N308" s="15" t="s">
        <v>51</v>
      </c>
      <c r="O308" s="22"/>
      <c r="P308" s="111" t="s">
        <v>51</v>
      </c>
      <c r="Q308" s="15" t="s">
        <v>51</v>
      </c>
    </row>
    <row r="309" spans="1:17" ht="28.5" hidden="1" customHeight="1">
      <c r="A309" s="14" t="s">
        <v>191</v>
      </c>
      <c r="B309" s="26" t="s">
        <v>190</v>
      </c>
      <c r="C309" s="105">
        <f>C310+C319</f>
        <v>0</v>
      </c>
      <c r="D309" s="106">
        <f>D310</f>
        <v>0</v>
      </c>
      <c r="E309" s="107">
        <f>E310</f>
        <v>0</v>
      </c>
      <c r="F309" s="13">
        <f>F310+F319</f>
        <v>0</v>
      </c>
      <c r="G309" s="12">
        <f>G310</f>
        <v>0</v>
      </c>
      <c r="H309" s="12">
        <f>H310</f>
        <v>0</v>
      </c>
      <c r="I309" s="23">
        <f>I310+I319</f>
        <v>0</v>
      </c>
      <c r="J309" s="106">
        <f>J310</f>
        <v>0</v>
      </c>
      <c r="K309" s="13">
        <f>K310</f>
        <v>0</v>
      </c>
      <c r="L309" s="23">
        <f>L310+L319</f>
        <v>0</v>
      </c>
      <c r="M309" s="187">
        <f>M310</f>
        <v>0</v>
      </c>
      <c r="N309" s="13">
        <f>N310</f>
        <v>0</v>
      </c>
      <c r="O309" s="23">
        <f>O310+O319</f>
        <v>0</v>
      </c>
      <c r="P309" s="106">
        <f>P310</f>
        <v>0</v>
      </c>
      <c r="Q309" s="13">
        <f>Q310</f>
        <v>0</v>
      </c>
    </row>
    <row r="310" spans="1:17" ht="53.25" hidden="1" customHeight="1">
      <c r="A310" s="11" t="s">
        <v>189</v>
      </c>
      <c r="B310" s="7" t="s">
        <v>188</v>
      </c>
      <c r="C310" s="108">
        <f>SUM(C311:C318)</f>
        <v>0</v>
      </c>
      <c r="D310" s="109"/>
      <c r="E310" s="110"/>
      <c r="F310" s="6">
        <f>SUM(F311:F318)</f>
        <v>0</v>
      </c>
      <c r="G310" s="10"/>
      <c r="H310" s="10"/>
      <c r="I310" s="22">
        <f>SUM(I311:I318)</f>
        <v>0</v>
      </c>
      <c r="J310" s="109"/>
      <c r="K310" s="6"/>
      <c r="L310" s="22">
        <f>SUM(L311:L318)</f>
        <v>0</v>
      </c>
      <c r="M310" s="188"/>
      <c r="N310" s="6"/>
      <c r="O310" s="22">
        <f>SUM(O311:O318)</f>
        <v>0</v>
      </c>
      <c r="P310" s="109"/>
      <c r="Q310" s="6"/>
    </row>
    <row r="311" spans="1:17" ht="52.8" hidden="1" customHeight="1">
      <c r="A311" s="8" t="s">
        <v>187</v>
      </c>
      <c r="B311" s="29" t="s">
        <v>186</v>
      </c>
      <c r="C311" s="108"/>
      <c r="D311" s="111" t="s">
        <v>51</v>
      </c>
      <c r="E311" s="112" t="s">
        <v>51</v>
      </c>
      <c r="F311" s="6"/>
      <c r="G311" s="5" t="s">
        <v>51</v>
      </c>
      <c r="H311" s="5" t="s">
        <v>51</v>
      </c>
      <c r="I311" s="22"/>
      <c r="J311" s="111" t="s">
        <v>51</v>
      </c>
      <c r="K311" s="15" t="s">
        <v>51</v>
      </c>
      <c r="L311" s="22"/>
      <c r="M311" s="189" t="s">
        <v>51</v>
      </c>
      <c r="N311" s="15" t="s">
        <v>51</v>
      </c>
      <c r="O311" s="22"/>
      <c r="P311" s="111" t="s">
        <v>51</v>
      </c>
      <c r="Q311" s="15" t="s">
        <v>51</v>
      </c>
    </row>
    <row r="312" spans="1:17" ht="39.6" hidden="1" customHeight="1">
      <c r="A312" s="8" t="s">
        <v>185</v>
      </c>
      <c r="B312" s="7" t="s">
        <v>184</v>
      </c>
      <c r="C312" s="108"/>
      <c r="D312" s="111" t="s">
        <v>51</v>
      </c>
      <c r="E312" s="112" t="s">
        <v>51</v>
      </c>
      <c r="F312" s="6"/>
      <c r="G312" s="5" t="s">
        <v>51</v>
      </c>
      <c r="H312" s="5" t="s">
        <v>51</v>
      </c>
      <c r="I312" s="22"/>
      <c r="J312" s="111" t="s">
        <v>51</v>
      </c>
      <c r="K312" s="15" t="s">
        <v>51</v>
      </c>
      <c r="L312" s="22"/>
      <c r="M312" s="189" t="s">
        <v>51</v>
      </c>
      <c r="N312" s="15" t="s">
        <v>51</v>
      </c>
      <c r="O312" s="22"/>
      <c r="P312" s="111" t="s">
        <v>51</v>
      </c>
      <c r="Q312" s="15" t="s">
        <v>51</v>
      </c>
    </row>
    <row r="313" spans="1:17" ht="52.8" hidden="1" customHeight="1">
      <c r="A313" s="8" t="s">
        <v>183</v>
      </c>
      <c r="B313" s="7" t="s">
        <v>182</v>
      </c>
      <c r="C313" s="108"/>
      <c r="D313" s="111" t="s">
        <v>51</v>
      </c>
      <c r="E313" s="112" t="s">
        <v>51</v>
      </c>
      <c r="F313" s="6"/>
      <c r="G313" s="5" t="s">
        <v>51</v>
      </c>
      <c r="H313" s="5" t="s">
        <v>51</v>
      </c>
      <c r="I313" s="22"/>
      <c r="J313" s="111" t="s">
        <v>51</v>
      </c>
      <c r="K313" s="15" t="s">
        <v>51</v>
      </c>
      <c r="L313" s="22"/>
      <c r="M313" s="189" t="s">
        <v>51</v>
      </c>
      <c r="N313" s="15" t="s">
        <v>51</v>
      </c>
      <c r="O313" s="22"/>
      <c r="P313" s="111" t="s">
        <v>51</v>
      </c>
      <c r="Q313" s="15" t="s">
        <v>51</v>
      </c>
    </row>
    <row r="314" spans="1:17" ht="52.8" hidden="1" customHeight="1">
      <c r="A314" s="8" t="s">
        <v>181</v>
      </c>
      <c r="B314" s="7" t="s">
        <v>180</v>
      </c>
      <c r="C314" s="108"/>
      <c r="D314" s="111" t="s">
        <v>51</v>
      </c>
      <c r="E314" s="112" t="s">
        <v>51</v>
      </c>
      <c r="F314" s="6"/>
      <c r="G314" s="5" t="s">
        <v>51</v>
      </c>
      <c r="H314" s="5" t="s">
        <v>51</v>
      </c>
      <c r="I314" s="22"/>
      <c r="J314" s="111" t="s">
        <v>51</v>
      </c>
      <c r="K314" s="15" t="s">
        <v>51</v>
      </c>
      <c r="L314" s="22"/>
      <c r="M314" s="189" t="s">
        <v>51</v>
      </c>
      <c r="N314" s="15" t="s">
        <v>51</v>
      </c>
      <c r="O314" s="22"/>
      <c r="P314" s="111" t="s">
        <v>51</v>
      </c>
      <c r="Q314" s="15" t="s">
        <v>51</v>
      </c>
    </row>
    <row r="315" spans="1:17" ht="52.8" hidden="1" customHeight="1">
      <c r="A315" s="8" t="s">
        <v>179</v>
      </c>
      <c r="B315" s="7" t="s">
        <v>178</v>
      </c>
      <c r="C315" s="108"/>
      <c r="D315" s="111" t="s">
        <v>51</v>
      </c>
      <c r="E315" s="112" t="s">
        <v>51</v>
      </c>
      <c r="F315" s="6"/>
      <c r="G315" s="5" t="s">
        <v>51</v>
      </c>
      <c r="H315" s="5" t="s">
        <v>51</v>
      </c>
      <c r="I315" s="22"/>
      <c r="J315" s="111" t="s">
        <v>51</v>
      </c>
      <c r="K315" s="15" t="s">
        <v>51</v>
      </c>
      <c r="L315" s="22"/>
      <c r="M315" s="189" t="s">
        <v>51</v>
      </c>
      <c r="N315" s="15" t="s">
        <v>51</v>
      </c>
      <c r="O315" s="22"/>
      <c r="P315" s="111" t="s">
        <v>51</v>
      </c>
      <c r="Q315" s="15" t="s">
        <v>51</v>
      </c>
    </row>
    <row r="316" spans="1:17" ht="66" hidden="1" customHeight="1">
      <c r="A316" s="8" t="s">
        <v>177</v>
      </c>
      <c r="B316" s="7" t="s">
        <v>176</v>
      </c>
      <c r="C316" s="108"/>
      <c r="D316" s="111" t="s">
        <v>51</v>
      </c>
      <c r="E316" s="112" t="s">
        <v>51</v>
      </c>
      <c r="F316" s="6"/>
      <c r="G316" s="5" t="s">
        <v>51</v>
      </c>
      <c r="H316" s="5" t="s">
        <v>51</v>
      </c>
      <c r="I316" s="22"/>
      <c r="J316" s="111" t="s">
        <v>51</v>
      </c>
      <c r="K316" s="15" t="s">
        <v>51</v>
      </c>
      <c r="L316" s="22"/>
      <c r="M316" s="189" t="s">
        <v>51</v>
      </c>
      <c r="N316" s="15" t="s">
        <v>51</v>
      </c>
      <c r="O316" s="22"/>
      <c r="P316" s="111" t="s">
        <v>51</v>
      </c>
      <c r="Q316" s="15" t="s">
        <v>51</v>
      </c>
    </row>
    <row r="317" spans="1:17" ht="39.6" hidden="1" customHeight="1">
      <c r="A317" s="8" t="s">
        <v>175</v>
      </c>
      <c r="B317" s="7" t="s">
        <v>174</v>
      </c>
      <c r="C317" s="108"/>
      <c r="D317" s="111" t="s">
        <v>51</v>
      </c>
      <c r="E317" s="112" t="s">
        <v>51</v>
      </c>
      <c r="F317" s="6"/>
      <c r="G317" s="5" t="s">
        <v>51</v>
      </c>
      <c r="H317" s="5" t="s">
        <v>51</v>
      </c>
      <c r="I317" s="22"/>
      <c r="J317" s="111" t="s">
        <v>51</v>
      </c>
      <c r="K317" s="15" t="s">
        <v>51</v>
      </c>
      <c r="L317" s="22"/>
      <c r="M317" s="189" t="s">
        <v>51</v>
      </c>
      <c r="N317" s="15" t="s">
        <v>51</v>
      </c>
      <c r="O317" s="22"/>
      <c r="P317" s="111" t="s">
        <v>51</v>
      </c>
      <c r="Q317" s="15" t="s">
        <v>51</v>
      </c>
    </row>
    <row r="318" spans="1:17" ht="79.2" hidden="1" customHeight="1">
      <c r="A318" s="8">
        <v>7518</v>
      </c>
      <c r="B318" s="7" t="s">
        <v>173</v>
      </c>
      <c r="C318" s="108"/>
      <c r="D318" s="111" t="s">
        <v>51</v>
      </c>
      <c r="E318" s="112" t="s">
        <v>51</v>
      </c>
      <c r="F318" s="6"/>
      <c r="G318" s="5" t="s">
        <v>51</v>
      </c>
      <c r="H318" s="5" t="s">
        <v>51</v>
      </c>
      <c r="I318" s="22"/>
      <c r="J318" s="111" t="s">
        <v>51</v>
      </c>
      <c r="K318" s="15" t="s">
        <v>51</v>
      </c>
      <c r="L318" s="22"/>
      <c r="M318" s="189" t="s">
        <v>51</v>
      </c>
      <c r="N318" s="15" t="s">
        <v>51</v>
      </c>
      <c r="O318" s="22"/>
      <c r="P318" s="111" t="s">
        <v>51</v>
      </c>
      <c r="Q318" s="15" t="s">
        <v>51</v>
      </c>
    </row>
    <row r="319" spans="1:17" ht="66" hidden="1" customHeight="1">
      <c r="A319" s="11" t="s">
        <v>172</v>
      </c>
      <c r="B319" s="7" t="s">
        <v>171</v>
      </c>
      <c r="C319" s="108"/>
      <c r="D319" s="111" t="s">
        <v>51</v>
      </c>
      <c r="E319" s="112" t="s">
        <v>51</v>
      </c>
      <c r="F319" s="6"/>
      <c r="G319" s="5" t="s">
        <v>51</v>
      </c>
      <c r="H319" s="5" t="s">
        <v>51</v>
      </c>
      <c r="I319" s="22"/>
      <c r="J319" s="111" t="s">
        <v>51</v>
      </c>
      <c r="K319" s="15" t="s">
        <v>51</v>
      </c>
      <c r="L319" s="22"/>
      <c r="M319" s="189" t="s">
        <v>51</v>
      </c>
      <c r="N319" s="15" t="s">
        <v>51</v>
      </c>
      <c r="O319" s="22"/>
      <c r="P319" s="111" t="s">
        <v>51</v>
      </c>
      <c r="Q319" s="15" t="s">
        <v>51</v>
      </c>
    </row>
    <row r="320" spans="1:17" ht="13.2" hidden="1" customHeight="1">
      <c r="A320" s="27" t="s">
        <v>44</v>
      </c>
      <c r="B320" s="26" t="s">
        <v>170</v>
      </c>
      <c r="C320" s="105">
        <f t="shared" ref="C320:Q320" si="56">C321+C361</f>
        <v>0</v>
      </c>
      <c r="D320" s="106">
        <f t="shared" si="56"/>
        <v>0</v>
      </c>
      <c r="E320" s="107">
        <f t="shared" si="56"/>
        <v>0</v>
      </c>
      <c r="F320" s="13">
        <f t="shared" si="56"/>
        <v>0</v>
      </c>
      <c r="G320" s="12">
        <f t="shared" si="56"/>
        <v>0</v>
      </c>
      <c r="H320" s="12">
        <f t="shared" si="56"/>
        <v>0</v>
      </c>
      <c r="I320" s="23">
        <f t="shared" si="56"/>
        <v>0</v>
      </c>
      <c r="J320" s="106">
        <f t="shared" si="56"/>
        <v>0</v>
      </c>
      <c r="K320" s="13">
        <f t="shared" si="56"/>
        <v>0</v>
      </c>
      <c r="L320" s="23">
        <f t="shared" si="56"/>
        <v>0</v>
      </c>
      <c r="M320" s="187">
        <f t="shared" si="56"/>
        <v>0</v>
      </c>
      <c r="N320" s="13">
        <f t="shared" si="56"/>
        <v>0</v>
      </c>
      <c r="O320" s="23">
        <f t="shared" si="56"/>
        <v>0</v>
      </c>
      <c r="P320" s="106">
        <f t="shared" si="56"/>
        <v>0</v>
      </c>
      <c r="Q320" s="13">
        <f t="shared" si="56"/>
        <v>0</v>
      </c>
    </row>
    <row r="321" spans="1:17" ht="13.2" hidden="1" customHeight="1">
      <c r="A321" s="18">
        <v>5000</v>
      </c>
      <c r="B321" s="7" t="s">
        <v>169</v>
      </c>
      <c r="C321" s="105">
        <f t="shared" ref="C321:Q321" si="57">C322+C331</f>
        <v>0</v>
      </c>
      <c r="D321" s="106">
        <f t="shared" si="57"/>
        <v>0</v>
      </c>
      <c r="E321" s="107">
        <f t="shared" si="57"/>
        <v>0</v>
      </c>
      <c r="F321" s="13">
        <f t="shared" si="57"/>
        <v>0</v>
      </c>
      <c r="G321" s="12">
        <f t="shared" si="57"/>
        <v>0</v>
      </c>
      <c r="H321" s="12">
        <f t="shared" si="57"/>
        <v>0</v>
      </c>
      <c r="I321" s="23">
        <f t="shared" si="57"/>
        <v>0</v>
      </c>
      <c r="J321" s="106">
        <f t="shared" si="57"/>
        <v>0</v>
      </c>
      <c r="K321" s="13">
        <f t="shared" si="57"/>
        <v>0</v>
      </c>
      <c r="L321" s="23">
        <f t="shared" si="57"/>
        <v>0</v>
      </c>
      <c r="M321" s="187">
        <f t="shared" si="57"/>
        <v>0</v>
      </c>
      <c r="N321" s="13">
        <f t="shared" si="57"/>
        <v>0</v>
      </c>
      <c r="O321" s="23">
        <f t="shared" si="57"/>
        <v>0</v>
      </c>
      <c r="P321" s="106">
        <f t="shared" si="57"/>
        <v>0</v>
      </c>
      <c r="Q321" s="13">
        <f t="shared" si="57"/>
        <v>0</v>
      </c>
    </row>
    <row r="322" spans="1:17" ht="13.2" hidden="1" customHeight="1">
      <c r="A322" s="27" t="s">
        <v>168</v>
      </c>
      <c r="B322" s="26" t="s">
        <v>167</v>
      </c>
      <c r="C322" s="105">
        <f t="shared" ref="C322:Q322" si="58">C323+C324+C327+C328+C329+C330</f>
        <v>0</v>
      </c>
      <c r="D322" s="106">
        <f t="shared" si="58"/>
        <v>0</v>
      </c>
      <c r="E322" s="107">
        <f t="shared" si="58"/>
        <v>0</v>
      </c>
      <c r="F322" s="13">
        <f t="shared" si="58"/>
        <v>0</v>
      </c>
      <c r="G322" s="12">
        <f t="shared" si="58"/>
        <v>0</v>
      </c>
      <c r="H322" s="12">
        <f t="shared" si="58"/>
        <v>0</v>
      </c>
      <c r="I322" s="23">
        <f t="shared" si="58"/>
        <v>0</v>
      </c>
      <c r="J322" s="106">
        <f t="shared" si="58"/>
        <v>0</v>
      </c>
      <c r="K322" s="13">
        <f t="shared" si="58"/>
        <v>0</v>
      </c>
      <c r="L322" s="23">
        <f t="shared" si="58"/>
        <v>0</v>
      </c>
      <c r="M322" s="187">
        <f t="shared" si="58"/>
        <v>0</v>
      </c>
      <c r="N322" s="13">
        <f t="shared" si="58"/>
        <v>0</v>
      </c>
      <c r="O322" s="23">
        <f t="shared" si="58"/>
        <v>0</v>
      </c>
      <c r="P322" s="106">
        <f t="shared" si="58"/>
        <v>0</v>
      </c>
      <c r="Q322" s="13">
        <f t="shared" si="58"/>
        <v>0</v>
      </c>
    </row>
    <row r="323" spans="1:17" ht="13.2" hidden="1" customHeight="1">
      <c r="A323" s="11" t="s">
        <v>166</v>
      </c>
      <c r="B323" s="7" t="s">
        <v>165</v>
      </c>
      <c r="C323" s="120"/>
      <c r="D323" s="121"/>
      <c r="E323" s="122"/>
      <c r="F323" s="35"/>
      <c r="G323" s="24"/>
      <c r="H323" s="24"/>
      <c r="I323" s="25"/>
      <c r="J323" s="121"/>
      <c r="K323" s="35"/>
      <c r="L323" s="25"/>
      <c r="M323" s="205"/>
      <c r="N323" s="35"/>
      <c r="O323" s="25"/>
      <c r="P323" s="121"/>
      <c r="Q323" s="35"/>
    </row>
    <row r="324" spans="1:17" ht="15" hidden="1" customHeight="1">
      <c r="A324" s="11">
        <v>5120</v>
      </c>
      <c r="B324" s="7" t="s">
        <v>164</v>
      </c>
      <c r="C324" s="108">
        <f t="shared" ref="C324:Q324" si="59">SUM(C325:C326)</f>
        <v>0</v>
      </c>
      <c r="D324" s="109">
        <f t="shared" si="59"/>
        <v>0</v>
      </c>
      <c r="E324" s="110">
        <f t="shared" si="59"/>
        <v>0</v>
      </c>
      <c r="F324" s="6">
        <f t="shared" si="59"/>
        <v>0</v>
      </c>
      <c r="G324" s="10">
        <f t="shared" si="59"/>
        <v>0</v>
      </c>
      <c r="H324" s="10">
        <f t="shared" si="59"/>
        <v>0</v>
      </c>
      <c r="I324" s="22">
        <f t="shared" si="59"/>
        <v>0</v>
      </c>
      <c r="J324" s="109">
        <f t="shared" si="59"/>
        <v>0</v>
      </c>
      <c r="K324" s="6">
        <f t="shared" si="59"/>
        <v>0</v>
      </c>
      <c r="L324" s="22">
        <f t="shared" si="59"/>
        <v>0</v>
      </c>
      <c r="M324" s="188">
        <f t="shared" si="59"/>
        <v>0</v>
      </c>
      <c r="N324" s="6">
        <f t="shared" si="59"/>
        <v>0</v>
      </c>
      <c r="O324" s="22">
        <f t="shared" si="59"/>
        <v>0</v>
      </c>
      <c r="P324" s="109">
        <f t="shared" si="59"/>
        <v>0</v>
      </c>
      <c r="Q324" s="6">
        <f t="shared" si="59"/>
        <v>0</v>
      </c>
    </row>
    <row r="325" spans="1:17" ht="13.2" hidden="1" customHeight="1">
      <c r="A325" s="8" t="s">
        <v>163</v>
      </c>
      <c r="B325" s="7" t="s">
        <v>162</v>
      </c>
      <c r="C325" s="108"/>
      <c r="D325" s="109"/>
      <c r="E325" s="110"/>
      <c r="F325" s="6"/>
      <c r="G325" s="10"/>
      <c r="H325" s="10"/>
      <c r="I325" s="22"/>
      <c r="J325" s="109"/>
      <c r="K325" s="6"/>
      <c r="L325" s="22"/>
      <c r="M325" s="188"/>
      <c r="N325" s="6"/>
      <c r="O325" s="22"/>
      <c r="P325" s="109"/>
      <c r="Q325" s="6"/>
    </row>
    <row r="326" spans="1:17" ht="26.4" hidden="1" customHeight="1">
      <c r="A326" s="8" t="s">
        <v>161</v>
      </c>
      <c r="B326" s="7" t="s">
        <v>160</v>
      </c>
      <c r="C326" s="108"/>
      <c r="D326" s="109"/>
      <c r="E326" s="110"/>
      <c r="F326" s="6"/>
      <c r="G326" s="10"/>
      <c r="H326" s="10"/>
      <c r="I326" s="22"/>
      <c r="J326" s="109"/>
      <c r="K326" s="6"/>
      <c r="L326" s="22"/>
      <c r="M326" s="188"/>
      <c r="N326" s="6"/>
      <c r="O326" s="22"/>
      <c r="P326" s="109"/>
      <c r="Q326" s="6"/>
    </row>
    <row r="327" spans="1:17" ht="13.2" hidden="1" customHeight="1">
      <c r="A327" s="11" t="s">
        <v>159</v>
      </c>
      <c r="B327" s="7" t="s">
        <v>158</v>
      </c>
      <c r="C327" s="108"/>
      <c r="D327" s="109"/>
      <c r="E327" s="110"/>
      <c r="F327" s="6"/>
      <c r="G327" s="10"/>
      <c r="H327" s="10"/>
      <c r="I327" s="22"/>
      <c r="J327" s="109"/>
      <c r="K327" s="6"/>
      <c r="L327" s="22"/>
      <c r="M327" s="188"/>
      <c r="N327" s="6"/>
      <c r="O327" s="22"/>
      <c r="P327" s="109"/>
      <c r="Q327" s="6"/>
    </row>
    <row r="328" spans="1:17" ht="13.2" hidden="1" customHeight="1">
      <c r="A328" s="11" t="s">
        <v>157</v>
      </c>
      <c r="B328" s="7" t="s">
        <v>156</v>
      </c>
      <c r="C328" s="108"/>
      <c r="D328" s="109"/>
      <c r="E328" s="110"/>
      <c r="F328" s="6"/>
      <c r="G328" s="10"/>
      <c r="H328" s="10"/>
      <c r="I328" s="22"/>
      <c r="J328" s="109"/>
      <c r="K328" s="6"/>
      <c r="L328" s="22"/>
      <c r="M328" s="188"/>
      <c r="N328" s="6"/>
      <c r="O328" s="22"/>
      <c r="P328" s="109"/>
      <c r="Q328" s="6"/>
    </row>
    <row r="329" spans="1:17" ht="26.4" hidden="1" customHeight="1">
      <c r="A329" s="11" t="s">
        <v>155</v>
      </c>
      <c r="B329" s="7" t="s">
        <v>154</v>
      </c>
      <c r="C329" s="108"/>
      <c r="D329" s="109"/>
      <c r="E329" s="110"/>
      <c r="F329" s="6"/>
      <c r="G329" s="10"/>
      <c r="H329" s="10"/>
      <c r="I329" s="22"/>
      <c r="J329" s="109"/>
      <c r="K329" s="6"/>
      <c r="L329" s="22"/>
      <c r="M329" s="188"/>
      <c r="N329" s="6"/>
      <c r="O329" s="22"/>
      <c r="P329" s="109"/>
      <c r="Q329" s="6"/>
    </row>
    <row r="330" spans="1:17" ht="26.4" hidden="1" customHeight="1">
      <c r="A330" s="11" t="s">
        <v>153</v>
      </c>
      <c r="B330" s="7" t="s">
        <v>152</v>
      </c>
      <c r="C330" s="108"/>
      <c r="D330" s="109"/>
      <c r="E330" s="110"/>
      <c r="F330" s="6"/>
      <c r="G330" s="10"/>
      <c r="H330" s="10"/>
      <c r="I330" s="22"/>
      <c r="J330" s="109"/>
      <c r="K330" s="6"/>
      <c r="L330" s="22"/>
      <c r="M330" s="188"/>
      <c r="N330" s="6"/>
      <c r="O330" s="22"/>
      <c r="P330" s="109"/>
      <c r="Q330" s="6"/>
    </row>
    <row r="331" spans="1:17" ht="13.2" hidden="1" customHeight="1">
      <c r="A331" s="14" t="s">
        <v>151</v>
      </c>
      <c r="B331" s="7" t="s">
        <v>150</v>
      </c>
      <c r="C331" s="105">
        <f t="shared" ref="C331:Q331" si="60">C332+C342+C343+C353+C354+C355+C359</f>
        <v>0</v>
      </c>
      <c r="D331" s="106">
        <f t="shared" si="60"/>
        <v>0</v>
      </c>
      <c r="E331" s="107">
        <f t="shared" si="60"/>
        <v>0</v>
      </c>
      <c r="F331" s="13">
        <f t="shared" si="60"/>
        <v>0</v>
      </c>
      <c r="G331" s="12">
        <f t="shared" si="60"/>
        <v>0</v>
      </c>
      <c r="H331" s="12">
        <f t="shared" si="60"/>
        <v>0</v>
      </c>
      <c r="I331" s="23">
        <f t="shared" si="60"/>
        <v>0</v>
      </c>
      <c r="J331" s="106">
        <f t="shared" si="60"/>
        <v>0</v>
      </c>
      <c r="K331" s="13">
        <f t="shared" si="60"/>
        <v>0</v>
      </c>
      <c r="L331" s="23">
        <f t="shared" si="60"/>
        <v>0</v>
      </c>
      <c r="M331" s="187">
        <f t="shared" si="60"/>
        <v>0</v>
      </c>
      <c r="N331" s="13">
        <f t="shared" si="60"/>
        <v>0</v>
      </c>
      <c r="O331" s="23">
        <f t="shared" si="60"/>
        <v>0</v>
      </c>
      <c r="P331" s="106">
        <f t="shared" si="60"/>
        <v>0</v>
      </c>
      <c r="Q331" s="13">
        <f t="shared" si="60"/>
        <v>0</v>
      </c>
    </row>
    <row r="332" spans="1:17" ht="13.2" hidden="1" customHeight="1">
      <c r="A332" s="11" t="s">
        <v>149</v>
      </c>
      <c r="B332" s="7" t="s">
        <v>148</v>
      </c>
      <c r="C332" s="108">
        <f t="shared" ref="C332:Q332" si="61">SUM(C333:C341)</f>
        <v>0</v>
      </c>
      <c r="D332" s="109">
        <f t="shared" si="61"/>
        <v>0</v>
      </c>
      <c r="E332" s="110">
        <f t="shared" si="61"/>
        <v>0</v>
      </c>
      <c r="F332" s="6">
        <f t="shared" si="61"/>
        <v>0</v>
      </c>
      <c r="G332" s="10">
        <f t="shared" si="61"/>
        <v>0</v>
      </c>
      <c r="H332" s="10">
        <f t="shared" si="61"/>
        <v>0</v>
      </c>
      <c r="I332" s="22">
        <f t="shared" si="61"/>
        <v>0</v>
      </c>
      <c r="J332" s="109">
        <f t="shared" si="61"/>
        <v>0</v>
      </c>
      <c r="K332" s="6">
        <f t="shared" si="61"/>
        <v>0</v>
      </c>
      <c r="L332" s="22">
        <f t="shared" si="61"/>
        <v>0</v>
      </c>
      <c r="M332" s="188">
        <f t="shared" si="61"/>
        <v>0</v>
      </c>
      <c r="N332" s="6">
        <f t="shared" si="61"/>
        <v>0</v>
      </c>
      <c r="O332" s="22">
        <f t="shared" si="61"/>
        <v>0</v>
      </c>
      <c r="P332" s="109">
        <f t="shared" si="61"/>
        <v>0</v>
      </c>
      <c r="Q332" s="6">
        <f t="shared" si="61"/>
        <v>0</v>
      </c>
    </row>
    <row r="333" spans="1:17" ht="13.2" hidden="1" customHeight="1">
      <c r="A333" s="8" t="s">
        <v>147</v>
      </c>
      <c r="B333" s="7" t="s">
        <v>146</v>
      </c>
      <c r="C333" s="108"/>
      <c r="D333" s="109"/>
      <c r="E333" s="110"/>
      <c r="F333" s="6"/>
      <c r="G333" s="10"/>
      <c r="H333" s="10"/>
      <c r="I333" s="22"/>
      <c r="J333" s="109"/>
      <c r="K333" s="6"/>
      <c r="L333" s="22"/>
      <c r="M333" s="188"/>
      <c r="N333" s="6"/>
      <c r="O333" s="22"/>
      <c r="P333" s="109"/>
      <c r="Q333" s="6"/>
    </row>
    <row r="334" spans="1:17" ht="13.2" hidden="1" customHeight="1">
      <c r="A334" s="8" t="s">
        <v>145</v>
      </c>
      <c r="B334" s="7" t="s">
        <v>144</v>
      </c>
      <c r="C334" s="108"/>
      <c r="D334" s="109"/>
      <c r="E334" s="110"/>
      <c r="F334" s="6"/>
      <c r="G334" s="10"/>
      <c r="H334" s="10"/>
      <c r="I334" s="22"/>
      <c r="J334" s="109"/>
      <c r="K334" s="6"/>
      <c r="L334" s="22"/>
      <c r="M334" s="188"/>
      <c r="N334" s="6"/>
      <c r="O334" s="22"/>
      <c r="P334" s="109"/>
      <c r="Q334" s="6"/>
    </row>
    <row r="335" spans="1:17" ht="13.2" hidden="1" customHeight="1">
      <c r="A335" s="8" t="s">
        <v>143</v>
      </c>
      <c r="B335" s="7" t="s">
        <v>142</v>
      </c>
      <c r="C335" s="108"/>
      <c r="D335" s="109"/>
      <c r="E335" s="110"/>
      <c r="F335" s="6"/>
      <c r="G335" s="10"/>
      <c r="H335" s="10"/>
      <c r="I335" s="22"/>
      <c r="J335" s="109"/>
      <c r="K335" s="6"/>
      <c r="L335" s="22"/>
      <c r="M335" s="188"/>
      <c r="N335" s="6"/>
      <c r="O335" s="22"/>
      <c r="P335" s="109"/>
      <c r="Q335" s="6"/>
    </row>
    <row r="336" spans="1:17" ht="13.2" hidden="1" customHeight="1">
      <c r="A336" s="8" t="s">
        <v>141</v>
      </c>
      <c r="B336" s="7" t="s">
        <v>140</v>
      </c>
      <c r="C336" s="108"/>
      <c r="D336" s="109"/>
      <c r="E336" s="110"/>
      <c r="F336" s="6"/>
      <c r="G336" s="10"/>
      <c r="H336" s="10"/>
      <c r="I336" s="22"/>
      <c r="J336" s="109"/>
      <c r="K336" s="6"/>
      <c r="L336" s="22"/>
      <c r="M336" s="188"/>
      <c r="N336" s="6"/>
      <c r="O336" s="22"/>
      <c r="P336" s="109"/>
      <c r="Q336" s="6"/>
    </row>
    <row r="337" spans="1:17" ht="13.2" hidden="1" customHeight="1">
      <c r="A337" s="8" t="s">
        <v>139</v>
      </c>
      <c r="B337" s="7" t="s">
        <v>138</v>
      </c>
      <c r="C337" s="108"/>
      <c r="D337" s="109"/>
      <c r="E337" s="110"/>
      <c r="F337" s="6"/>
      <c r="G337" s="10"/>
      <c r="H337" s="10"/>
      <c r="I337" s="22"/>
      <c r="J337" s="109"/>
      <c r="K337" s="6"/>
      <c r="L337" s="22"/>
      <c r="M337" s="188"/>
      <c r="N337" s="6"/>
      <c r="O337" s="22"/>
      <c r="P337" s="109"/>
      <c r="Q337" s="6"/>
    </row>
    <row r="338" spans="1:17" ht="13.2" hidden="1" customHeight="1">
      <c r="A338" s="8" t="s">
        <v>137</v>
      </c>
      <c r="B338" s="7" t="s">
        <v>136</v>
      </c>
      <c r="C338" s="108"/>
      <c r="D338" s="109"/>
      <c r="E338" s="110"/>
      <c r="F338" s="6"/>
      <c r="G338" s="10"/>
      <c r="H338" s="10"/>
      <c r="I338" s="22"/>
      <c r="J338" s="109"/>
      <c r="K338" s="6"/>
      <c r="L338" s="22"/>
      <c r="M338" s="188"/>
      <c r="N338" s="6"/>
      <c r="O338" s="22"/>
      <c r="P338" s="109"/>
      <c r="Q338" s="6"/>
    </row>
    <row r="339" spans="1:17" ht="13.2" hidden="1" customHeight="1">
      <c r="A339" s="8" t="s">
        <v>135</v>
      </c>
      <c r="B339" s="7" t="s">
        <v>134</v>
      </c>
      <c r="C339" s="108"/>
      <c r="D339" s="109"/>
      <c r="E339" s="110"/>
      <c r="F339" s="6"/>
      <c r="G339" s="10"/>
      <c r="H339" s="10"/>
      <c r="I339" s="22"/>
      <c r="J339" s="109"/>
      <c r="K339" s="6"/>
      <c r="L339" s="22"/>
      <c r="M339" s="188"/>
      <c r="N339" s="6"/>
      <c r="O339" s="22"/>
      <c r="P339" s="109"/>
      <c r="Q339" s="6"/>
    </row>
    <row r="340" spans="1:17" ht="13.2" hidden="1" customHeight="1">
      <c r="A340" s="8" t="s">
        <v>133</v>
      </c>
      <c r="B340" s="7" t="s">
        <v>132</v>
      </c>
      <c r="C340" s="108"/>
      <c r="D340" s="109"/>
      <c r="E340" s="110"/>
      <c r="F340" s="6"/>
      <c r="G340" s="10"/>
      <c r="H340" s="10"/>
      <c r="I340" s="22"/>
      <c r="J340" s="109"/>
      <c r="K340" s="6"/>
      <c r="L340" s="22"/>
      <c r="M340" s="188"/>
      <c r="N340" s="6"/>
      <c r="O340" s="22"/>
      <c r="P340" s="109"/>
      <c r="Q340" s="6"/>
    </row>
    <row r="341" spans="1:17" ht="13.2" hidden="1" customHeight="1">
      <c r="A341" s="8" t="s">
        <v>131</v>
      </c>
      <c r="B341" s="7" t="s">
        <v>130</v>
      </c>
      <c r="C341" s="108"/>
      <c r="D341" s="109"/>
      <c r="E341" s="110"/>
      <c r="F341" s="6"/>
      <c r="G341" s="10"/>
      <c r="H341" s="10"/>
      <c r="I341" s="22"/>
      <c r="J341" s="109"/>
      <c r="K341" s="6"/>
      <c r="L341" s="22"/>
      <c r="M341" s="188"/>
      <c r="N341" s="6"/>
      <c r="O341" s="22"/>
      <c r="P341" s="109"/>
      <c r="Q341" s="6"/>
    </row>
    <row r="342" spans="1:17" ht="13.2" hidden="1" customHeight="1">
      <c r="A342" s="11" t="s">
        <v>129</v>
      </c>
      <c r="B342" s="7" t="s">
        <v>128</v>
      </c>
      <c r="C342" s="108"/>
      <c r="D342" s="109"/>
      <c r="E342" s="110"/>
      <c r="F342" s="6"/>
      <c r="G342" s="10"/>
      <c r="H342" s="10"/>
      <c r="I342" s="22"/>
      <c r="J342" s="109"/>
      <c r="K342" s="6"/>
      <c r="L342" s="22"/>
      <c r="M342" s="188"/>
      <c r="N342" s="6"/>
      <c r="O342" s="22"/>
      <c r="P342" s="109"/>
      <c r="Q342" s="6"/>
    </row>
    <row r="343" spans="1:17" ht="13.2" hidden="1" customHeight="1">
      <c r="A343" s="11" t="s">
        <v>127</v>
      </c>
      <c r="B343" s="7" t="s">
        <v>126</v>
      </c>
      <c r="C343" s="108">
        <f t="shared" ref="C343:Q343" si="62">SUM(C344:C352)</f>
        <v>0</v>
      </c>
      <c r="D343" s="109">
        <f t="shared" si="62"/>
        <v>0</v>
      </c>
      <c r="E343" s="110">
        <f t="shared" si="62"/>
        <v>0</v>
      </c>
      <c r="F343" s="6">
        <f t="shared" si="62"/>
        <v>0</v>
      </c>
      <c r="G343" s="10">
        <f t="shared" si="62"/>
        <v>0</v>
      </c>
      <c r="H343" s="10">
        <f t="shared" si="62"/>
        <v>0</v>
      </c>
      <c r="I343" s="22">
        <f t="shared" si="62"/>
        <v>0</v>
      </c>
      <c r="J343" s="109">
        <f t="shared" si="62"/>
        <v>0</v>
      </c>
      <c r="K343" s="6">
        <f t="shared" si="62"/>
        <v>0</v>
      </c>
      <c r="L343" s="22">
        <f t="shared" si="62"/>
        <v>0</v>
      </c>
      <c r="M343" s="188">
        <f t="shared" si="62"/>
        <v>0</v>
      </c>
      <c r="N343" s="6">
        <f t="shared" si="62"/>
        <v>0</v>
      </c>
      <c r="O343" s="22">
        <f t="shared" si="62"/>
        <v>0</v>
      </c>
      <c r="P343" s="109">
        <f t="shared" si="62"/>
        <v>0</v>
      </c>
      <c r="Q343" s="6">
        <f t="shared" si="62"/>
        <v>0</v>
      </c>
    </row>
    <row r="344" spans="1:17" ht="13.2" hidden="1" customHeight="1">
      <c r="A344" s="8" t="s">
        <v>125</v>
      </c>
      <c r="B344" s="7" t="s">
        <v>124</v>
      </c>
      <c r="C344" s="108"/>
      <c r="D344" s="109"/>
      <c r="E344" s="110"/>
      <c r="F344" s="6"/>
      <c r="G344" s="10"/>
      <c r="H344" s="10"/>
      <c r="I344" s="22"/>
      <c r="J344" s="109"/>
      <c r="K344" s="6"/>
      <c r="L344" s="22"/>
      <c r="M344" s="188"/>
      <c r="N344" s="6"/>
      <c r="O344" s="22"/>
      <c r="P344" s="109"/>
      <c r="Q344" s="6"/>
    </row>
    <row r="345" spans="1:17" ht="13.2" hidden="1" customHeight="1">
      <c r="A345" s="8">
        <v>5232</v>
      </c>
      <c r="B345" s="7" t="s">
        <v>123</v>
      </c>
      <c r="C345" s="108"/>
      <c r="D345" s="109"/>
      <c r="E345" s="110"/>
      <c r="F345" s="6"/>
      <c r="G345" s="10"/>
      <c r="H345" s="10"/>
      <c r="I345" s="22"/>
      <c r="J345" s="109"/>
      <c r="K345" s="6"/>
      <c r="L345" s="22"/>
      <c r="M345" s="188"/>
      <c r="N345" s="6"/>
      <c r="O345" s="22"/>
      <c r="P345" s="109"/>
      <c r="Q345" s="6"/>
    </row>
    <row r="346" spans="1:17" ht="13.2" hidden="1" customHeight="1">
      <c r="A346" s="8" t="s">
        <v>122</v>
      </c>
      <c r="B346" s="7" t="s">
        <v>121</v>
      </c>
      <c r="C346" s="108"/>
      <c r="D346" s="109"/>
      <c r="E346" s="110"/>
      <c r="F346" s="6"/>
      <c r="G346" s="10"/>
      <c r="H346" s="10"/>
      <c r="I346" s="22"/>
      <c r="J346" s="109"/>
      <c r="K346" s="6"/>
      <c r="L346" s="22"/>
      <c r="M346" s="188"/>
      <c r="N346" s="6"/>
      <c r="O346" s="22"/>
      <c r="P346" s="109"/>
      <c r="Q346" s="6"/>
    </row>
    <row r="347" spans="1:17" ht="13.2" hidden="1" customHeight="1">
      <c r="A347" s="8" t="s">
        <v>120</v>
      </c>
      <c r="B347" s="7" t="s">
        <v>119</v>
      </c>
      <c r="C347" s="108"/>
      <c r="D347" s="109"/>
      <c r="E347" s="110"/>
      <c r="F347" s="6"/>
      <c r="G347" s="10"/>
      <c r="H347" s="10"/>
      <c r="I347" s="22"/>
      <c r="J347" s="109"/>
      <c r="K347" s="6"/>
      <c r="L347" s="22"/>
      <c r="M347" s="188"/>
      <c r="N347" s="6"/>
      <c r="O347" s="22"/>
      <c r="P347" s="109"/>
      <c r="Q347" s="6"/>
    </row>
    <row r="348" spans="1:17" ht="13.2" hidden="1" customHeight="1">
      <c r="A348" s="8" t="s">
        <v>118</v>
      </c>
      <c r="B348" s="7" t="s">
        <v>117</v>
      </c>
      <c r="C348" s="108"/>
      <c r="D348" s="109"/>
      <c r="E348" s="110"/>
      <c r="F348" s="6"/>
      <c r="G348" s="10"/>
      <c r="H348" s="10"/>
      <c r="I348" s="22"/>
      <c r="J348" s="109"/>
      <c r="K348" s="6"/>
      <c r="L348" s="22"/>
      <c r="M348" s="188"/>
      <c r="N348" s="6"/>
      <c r="O348" s="22"/>
      <c r="P348" s="109"/>
      <c r="Q348" s="6"/>
    </row>
    <row r="349" spans="1:17" ht="13.2" hidden="1" customHeight="1">
      <c r="A349" s="8" t="s">
        <v>116</v>
      </c>
      <c r="B349" s="7" t="s">
        <v>115</v>
      </c>
      <c r="C349" s="108"/>
      <c r="D349" s="109"/>
      <c r="E349" s="110"/>
      <c r="F349" s="6"/>
      <c r="G349" s="10"/>
      <c r="H349" s="10"/>
      <c r="I349" s="22"/>
      <c r="J349" s="109"/>
      <c r="K349" s="6"/>
      <c r="L349" s="22"/>
      <c r="M349" s="188"/>
      <c r="N349" s="6"/>
      <c r="O349" s="22"/>
      <c r="P349" s="109"/>
      <c r="Q349" s="6"/>
    </row>
    <row r="350" spans="1:17" ht="13.2" hidden="1" customHeight="1">
      <c r="A350" s="8" t="s">
        <v>114</v>
      </c>
      <c r="B350" s="7" t="s">
        <v>113</v>
      </c>
      <c r="C350" s="108"/>
      <c r="D350" s="109"/>
      <c r="E350" s="110"/>
      <c r="F350" s="6"/>
      <c r="G350" s="10"/>
      <c r="H350" s="10"/>
      <c r="I350" s="22"/>
      <c r="J350" s="109"/>
      <c r="K350" s="6"/>
      <c r="L350" s="22"/>
      <c r="M350" s="188"/>
      <c r="N350" s="6"/>
      <c r="O350" s="22"/>
      <c r="P350" s="109"/>
      <c r="Q350" s="6"/>
    </row>
    <row r="351" spans="1:17" ht="13.2" hidden="1" customHeight="1">
      <c r="A351" s="8" t="s">
        <v>112</v>
      </c>
      <c r="B351" s="7" t="s">
        <v>111</v>
      </c>
      <c r="C351" s="108"/>
      <c r="D351" s="109"/>
      <c r="E351" s="110"/>
      <c r="F351" s="6"/>
      <c r="G351" s="10"/>
      <c r="H351" s="10"/>
      <c r="I351" s="22"/>
      <c r="J351" s="109"/>
      <c r="K351" s="6"/>
      <c r="L351" s="22"/>
      <c r="M351" s="188"/>
      <c r="N351" s="6"/>
      <c r="O351" s="22"/>
      <c r="P351" s="109"/>
      <c r="Q351" s="6"/>
    </row>
    <row r="352" spans="1:17" ht="13.2" hidden="1" customHeight="1">
      <c r="A352" s="8" t="s">
        <v>110</v>
      </c>
      <c r="B352" s="7" t="s">
        <v>109</v>
      </c>
      <c r="C352" s="108"/>
      <c r="D352" s="109"/>
      <c r="E352" s="110"/>
      <c r="F352" s="6"/>
      <c r="G352" s="10"/>
      <c r="H352" s="10"/>
      <c r="I352" s="22"/>
      <c r="J352" s="109"/>
      <c r="K352" s="6"/>
      <c r="L352" s="22"/>
      <c r="M352" s="188"/>
      <c r="N352" s="6"/>
      <c r="O352" s="22"/>
      <c r="P352" s="109"/>
      <c r="Q352" s="6"/>
    </row>
    <row r="353" spans="1:17" ht="13.2" hidden="1" customHeight="1">
      <c r="A353" s="11" t="s">
        <v>108</v>
      </c>
      <c r="B353" s="7" t="s">
        <v>107</v>
      </c>
      <c r="C353" s="108"/>
      <c r="D353" s="109"/>
      <c r="E353" s="110"/>
      <c r="F353" s="6"/>
      <c r="G353" s="10"/>
      <c r="H353" s="10"/>
      <c r="I353" s="22"/>
      <c r="J353" s="109"/>
      <c r="K353" s="6"/>
      <c r="L353" s="22"/>
      <c r="M353" s="188"/>
      <c r="N353" s="6"/>
      <c r="O353" s="22"/>
      <c r="P353" s="109"/>
      <c r="Q353" s="6"/>
    </row>
    <row r="354" spans="1:17" ht="13.2" hidden="1" customHeight="1">
      <c r="A354" s="11" t="s">
        <v>106</v>
      </c>
      <c r="B354" s="7" t="s">
        <v>105</v>
      </c>
      <c r="C354" s="108"/>
      <c r="D354" s="109"/>
      <c r="E354" s="110"/>
      <c r="F354" s="6"/>
      <c r="G354" s="10"/>
      <c r="H354" s="10"/>
      <c r="I354" s="22"/>
      <c r="J354" s="109"/>
      <c r="K354" s="6"/>
      <c r="L354" s="22"/>
      <c r="M354" s="188"/>
      <c r="N354" s="6"/>
      <c r="O354" s="22"/>
      <c r="P354" s="109"/>
      <c r="Q354" s="6"/>
    </row>
    <row r="355" spans="1:17" ht="13.2" hidden="1" customHeight="1">
      <c r="A355" s="11" t="s">
        <v>104</v>
      </c>
      <c r="B355" s="7" t="s">
        <v>103</v>
      </c>
      <c r="C355" s="108">
        <f t="shared" ref="C355:Q355" si="63">SUM(C356:C358)</f>
        <v>0</v>
      </c>
      <c r="D355" s="109">
        <f t="shared" si="63"/>
        <v>0</v>
      </c>
      <c r="E355" s="110">
        <f t="shared" si="63"/>
        <v>0</v>
      </c>
      <c r="F355" s="6">
        <f t="shared" si="63"/>
        <v>0</v>
      </c>
      <c r="G355" s="10">
        <f t="shared" si="63"/>
        <v>0</v>
      </c>
      <c r="H355" s="10">
        <f t="shared" si="63"/>
        <v>0</v>
      </c>
      <c r="I355" s="22">
        <f t="shared" si="63"/>
        <v>0</v>
      </c>
      <c r="J355" s="109">
        <f t="shared" si="63"/>
        <v>0</v>
      </c>
      <c r="K355" s="6">
        <f t="shared" si="63"/>
        <v>0</v>
      </c>
      <c r="L355" s="22">
        <f t="shared" si="63"/>
        <v>0</v>
      </c>
      <c r="M355" s="188">
        <f t="shared" si="63"/>
        <v>0</v>
      </c>
      <c r="N355" s="6">
        <f t="shared" si="63"/>
        <v>0</v>
      </c>
      <c r="O355" s="22">
        <f t="shared" si="63"/>
        <v>0</v>
      </c>
      <c r="P355" s="109">
        <f t="shared" si="63"/>
        <v>0</v>
      </c>
      <c r="Q355" s="6">
        <f t="shared" si="63"/>
        <v>0</v>
      </c>
    </row>
    <row r="356" spans="1:17" ht="13.2" hidden="1" customHeight="1">
      <c r="A356" s="8" t="s">
        <v>102</v>
      </c>
      <c r="B356" s="7" t="s">
        <v>101</v>
      </c>
      <c r="C356" s="108"/>
      <c r="D356" s="109"/>
      <c r="E356" s="110"/>
      <c r="F356" s="6"/>
      <c r="G356" s="10"/>
      <c r="H356" s="10"/>
      <c r="I356" s="22"/>
      <c r="J356" s="109"/>
      <c r="K356" s="6"/>
      <c r="L356" s="22"/>
      <c r="M356" s="188"/>
      <c r="N356" s="6"/>
      <c r="O356" s="22"/>
      <c r="P356" s="109"/>
      <c r="Q356" s="6"/>
    </row>
    <row r="357" spans="1:17" ht="13.2" hidden="1" customHeight="1">
      <c r="A357" s="8" t="s">
        <v>100</v>
      </c>
      <c r="B357" s="7" t="s">
        <v>99</v>
      </c>
      <c r="C357" s="108"/>
      <c r="D357" s="109"/>
      <c r="E357" s="110"/>
      <c r="F357" s="6"/>
      <c r="G357" s="10"/>
      <c r="H357" s="10"/>
      <c r="I357" s="22"/>
      <c r="J357" s="109"/>
      <c r="K357" s="6"/>
      <c r="L357" s="22"/>
      <c r="M357" s="188"/>
      <c r="N357" s="6"/>
      <c r="O357" s="22"/>
      <c r="P357" s="109"/>
      <c r="Q357" s="6"/>
    </row>
    <row r="358" spans="1:17" ht="13.2" hidden="1" customHeight="1">
      <c r="A358" s="8" t="s">
        <v>98</v>
      </c>
      <c r="B358" s="7" t="s">
        <v>97</v>
      </c>
      <c r="C358" s="108"/>
      <c r="D358" s="109"/>
      <c r="E358" s="110"/>
      <c r="F358" s="6"/>
      <c r="G358" s="10"/>
      <c r="H358" s="10"/>
      <c r="I358" s="22"/>
      <c r="J358" s="109"/>
      <c r="K358" s="6"/>
      <c r="L358" s="22"/>
      <c r="M358" s="188"/>
      <c r="N358" s="6"/>
      <c r="O358" s="22"/>
      <c r="P358" s="109"/>
      <c r="Q358" s="6"/>
    </row>
    <row r="359" spans="1:17" ht="13.2" hidden="1" customHeight="1">
      <c r="A359" s="11" t="s">
        <v>96</v>
      </c>
      <c r="B359" s="7" t="s">
        <v>95</v>
      </c>
      <c r="C359" s="108"/>
      <c r="D359" s="109"/>
      <c r="E359" s="110"/>
      <c r="F359" s="6"/>
      <c r="G359" s="10"/>
      <c r="H359" s="10"/>
      <c r="I359" s="22"/>
      <c r="J359" s="109"/>
      <c r="K359" s="6"/>
      <c r="L359" s="22"/>
      <c r="M359" s="188"/>
      <c r="N359" s="6"/>
      <c r="O359" s="22"/>
      <c r="P359" s="109"/>
      <c r="Q359" s="6"/>
    </row>
    <row r="360" spans="1:17" ht="39.6" hidden="1" customHeight="1">
      <c r="A360" s="20">
        <v>5300</v>
      </c>
      <c r="B360" s="7" t="s">
        <v>94</v>
      </c>
      <c r="C360" s="108"/>
      <c r="D360" s="109"/>
      <c r="E360" s="110"/>
      <c r="F360" s="6"/>
      <c r="G360" s="10"/>
      <c r="H360" s="10"/>
      <c r="I360" s="22"/>
      <c r="J360" s="109"/>
      <c r="K360" s="6"/>
      <c r="L360" s="22"/>
      <c r="M360" s="188"/>
      <c r="N360" s="6"/>
      <c r="O360" s="22"/>
      <c r="P360" s="109"/>
      <c r="Q360" s="6"/>
    </row>
    <row r="361" spans="1:17" ht="15.75" hidden="1" customHeight="1">
      <c r="A361" s="18">
        <v>9000</v>
      </c>
      <c r="B361" s="84" t="s">
        <v>93</v>
      </c>
      <c r="C361" s="105">
        <f>C362+C369+C382</f>
        <v>0</v>
      </c>
      <c r="D361" s="106">
        <f>D362+D369+D382+D377</f>
        <v>0</v>
      </c>
      <c r="E361" s="107">
        <f>E362+E369+E382+E377</f>
        <v>0</v>
      </c>
      <c r="F361" s="13">
        <f>F362+F369+F382</f>
        <v>0</v>
      </c>
      <c r="G361" s="12">
        <f>G362+G369+G382+G377</f>
        <v>0</v>
      </c>
      <c r="H361" s="12">
        <f>H362+H369+H382+H377</f>
        <v>0</v>
      </c>
      <c r="I361" s="23">
        <f>I362+I369+I382</f>
        <v>0</v>
      </c>
      <c r="J361" s="106">
        <f>J362+J369+J382+J377</f>
        <v>0</v>
      </c>
      <c r="K361" s="13">
        <f>K362+K369+K382+K377</f>
        <v>0</v>
      </c>
      <c r="L361" s="23">
        <f>L362+L369+L382</f>
        <v>0</v>
      </c>
      <c r="M361" s="187">
        <f>M362+M369+M382+M377</f>
        <v>0</v>
      </c>
      <c r="N361" s="13">
        <f>N362+N369+N382+N377</f>
        <v>0</v>
      </c>
      <c r="O361" s="23">
        <f>O362+O369+O382</f>
        <v>0</v>
      </c>
      <c r="P361" s="106">
        <f>P362+P369+P382+P377</f>
        <v>0</v>
      </c>
      <c r="Q361" s="13">
        <f>Q362+Q369+Q382+Q377</f>
        <v>0</v>
      </c>
    </row>
    <row r="362" spans="1:17" ht="13.2" hidden="1" customHeight="1">
      <c r="A362" s="14" t="s">
        <v>92</v>
      </c>
      <c r="B362" s="7" t="s">
        <v>91</v>
      </c>
      <c r="C362" s="105">
        <f>C363+C364+C365</f>
        <v>0</v>
      </c>
      <c r="D362" s="106">
        <f>D363+D365</f>
        <v>0</v>
      </c>
      <c r="E362" s="107">
        <f>E363+E365</f>
        <v>0</v>
      </c>
      <c r="F362" s="13">
        <f>F363+F364+F365</f>
        <v>0</v>
      </c>
      <c r="G362" s="12">
        <f>G363+G365</f>
        <v>0</v>
      </c>
      <c r="H362" s="12">
        <f>H363+H365</f>
        <v>0</v>
      </c>
      <c r="I362" s="23">
        <f>I363+I364+I365</f>
        <v>0</v>
      </c>
      <c r="J362" s="106">
        <f>J363+J365</f>
        <v>0</v>
      </c>
      <c r="K362" s="13">
        <f>K363+K365</f>
        <v>0</v>
      </c>
      <c r="L362" s="23">
        <f>L363+L364+L365</f>
        <v>0</v>
      </c>
      <c r="M362" s="187">
        <f>M363+M365</f>
        <v>0</v>
      </c>
      <c r="N362" s="13">
        <f>N363+N365</f>
        <v>0</v>
      </c>
      <c r="O362" s="23">
        <f>O363+O364+O365</f>
        <v>0</v>
      </c>
      <c r="P362" s="106">
        <f>P363+P365</f>
        <v>0</v>
      </c>
      <c r="Q362" s="13">
        <f>Q363+Q365</f>
        <v>0</v>
      </c>
    </row>
    <row r="363" spans="1:17" ht="26.4" hidden="1" customHeight="1">
      <c r="A363" s="11" t="s">
        <v>90</v>
      </c>
      <c r="B363" s="7" t="s">
        <v>89</v>
      </c>
      <c r="C363" s="108"/>
      <c r="D363" s="109"/>
      <c r="E363" s="110"/>
      <c r="F363" s="6"/>
      <c r="G363" s="10"/>
      <c r="H363" s="10"/>
      <c r="I363" s="22"/>
      <c r="J363" s="109"/>
      <c r="K363" s="6"/>
      <c r="L363" s="22"/>
      <c r="M363" s="188"/>
      <c r="N363" s="6"/>
      <c r="O363" s="22"/>
      <c r="P363" s="109"/>
      <c r="Q363" s="6"/>
    </row>
    <row r="364" spans="1:17" ht="26.4" hidden="1" customHeight="1">
      <c r="A364" s="11" t="s">
        <v>88</v>
      </c>
      <c r="B364" s="7" t="s">
        <v>87</v>
      </c>
      <c r="C364" s="108"/>
      <c r="D364" s="111" t="s">
        <v>51</v>
      </c>
      <c r="E364" s="112" t="s">
        <v>51</v>
      </c>
      <c r="F364" s="6"/>
      <c r="G364" s="5" t="s">
        <v>51</v>
      </c>
      <c r="H364" s="5" t="s">
        <v>51</v>
      </c>
      <c r="I364" s="22"/>
      <c r="J364" s="111" t="s">
        <v>51</v>
      </c>
      <c r="K364" s="15" t="s">
        <v>51</v>
      </c>
      <c r="L364" s="22"/>
      <c r="M364" s="189" t="s">
        <v>51</v>
      </c>
      <c r="N364" s="15" t="s">
        <v>51</v>
      </c>
      <c r="O364" s="22"/>
      <c r="P364" s="111" t="s">
        <v>51</v>
      </c>
      <c r="Q364" s="15" t="s">
        <v>51</v>
      </c>
    </row>
    <row r="365" spans="1:17" ht="26.4" hidden="1" customHeight="1">
      <c r="A365" s="11" t="s">
        <v>86</v>
      </c>
      <c r="B365" s="7" t="s">
        <v>85</v>
      </c>
      <c r="C365" s="108"/>
      <c r="D365" s="109">
        <f>SUM(D366:D368)</f>
        <v>0</v>
      </c>
      <c r="E365" s="110">
        <f>SUM(E366:E368)</f>
        <v>0</v>
      </c>
      <c r="F365" s="6"/>
      <c r="G365" s="10">
        <f>SUM(G366:G368)</f>
        <v>0</v>
      </c>
      <c r="H365" s="10">
        <f>SUM(H366:H368)</f>
        <v>0</v>
      </c>
      <c r="I365" s="22"/>
      <c r="J365" s="109">
        <f>SUM(J366:J368)</f>
        <v>0</v>
      </c>
      <c r="K365" s="6">
        <f>SUM(K366:K368)</f>
        <v>0</v>
      </c>
      <c r="L365" s="22"/>
      <c r="M365" s="188">
        <f>SUM(M366:M368)</f>
        <v>0</v>
      </c>
      <c r="N365" s="6">
        <f>SUM(N366:N368)</f>
        <v>0</v>
      </c>
      <c r="O365" s="22"/>
      <c r="P365" s="109">
        <f>SUM(P366:P368)</f>
        <v>0</v>
      </c>
      <c r="Q365" s="6">
        <f>SUM(Q366:Q368)</f>
        <v>0</v>
      </c>
    </row>
    <row r="366" spans="1:17" ht="39.6" hidden="1" customHeight="1">
      <c r="A366" s="8">
        <v>9141</v>
      </c>
      <c r="B366" s="79" t="s">
        <v>84</v>
      </c>
      <c r="C366" s="113" t="s">
        <v>51</v>
      </c>
      <c r="D366" s="111"/>
      <c r="E366" s="110"/>
      <c r="F366" s="15" t="s">
        <v>51</v>
      </c>
      <c r="G366" s="5"/>
      <c r="H366" s="10"/>
      <c r="I366" s="28" t="s">
        <v>51</v>
      </c>
      <c r="J366" s="111"/>
      <c r="K366" s="6"/>
      <c r="L366" s="28" t="s">
        <v>51</v>
      </c>
      <c r="M366" s="189"/>
      <c r="N366" s="6"/>
      <c r="O366" s="28" t="s">
        <v>51</v>
      </c>
      <c r="P366" s="111"/>
      <c r="Q366" s="6"/>
    </row>
    <row r="367" spans="1:17" ht="39.6" hidden="1" customHeight="1">
      <c r="A367" s="8">
        <v>9142</v>
      </c>
      <c r="B367" s="79" t="s">
        <v>83</v>
      </c>
      <c r="C367" s="113" t="s">
        <v>51</v>
      </c>
      <c r="D367" s="111"/>
      <c r="E367" s="110"/>
      <c r="F367" s="15" t="s">
        <v>51</v>
      </c>
      <c r="G367" s="5"/>
      <c r="H367" s="10"/>
      <c r="I367" s="28" t="s">
        <v>51</v>
      </c>
      <c r="J367" s="111"/>
      <c r="K367" s="6"/>
      <c r="L367" s="28" t="s">
        <v>51</v>
      </c>
      <c r="M367" s="189"/>
      <c r="N367" s="6"/>
      <c r="O367" s="28" t="s">
        <v>51</v>
      </c>
      <c r="P367" s="111"/>
      <c r="Q367" s="6"/>
    </row>
    <row r="368" spans="1:17" ht="26.4" hidden="1" customHeight="1">
      <c r="A368" s="8">
        <v>9149</v>
      </c>
      <c r="B368" s="79" t="s">
        <v>82</v>
      </c>
      <c r="C368" s="113" t="s">
        <v>51</v>
      </c>
      <c r="D368" s="111"/>
      <c r="E368" s="110"/>
      <c r="F368" s="15" t="s">
        <v>51</v>
      </c>
      <c r="G368" s="5"/>
      <c r="H368" s="10"/>
      <c r="I368" s="28" t="s">
        <v>51</v>
      </c>
      <c r="J368" s="111"/>
      <c r="K368" s="6"/>
      <c r="L368" s="28" t="s">
        <v>51</v>
      </c>
      <c r="M368" s="189"/>
      <c r="N368" s="6"/>
      <c r="O368" s="28" t="s">
        <v>51</v>
      </c>
      <c r="P368" s="111"/>
      <c r="Q368" s="6"/>
    </row>
    <row r="369" spans="1:17" ht="26.4" hidden="1" customHeight="1">
      <c r="A369" s="14" t="s">
        <v>81</v>
      </c>
      <c r="B369" s="81" t="s">
        <v>80</v>
      </c>
      <c r="C369" s="105">
        <f>C370+C371</f>
        <v>0</v>
      </c>
      <c r="D369" s="106">
        <f>D370+D371+D372</f>
        <v>0</v>
      </c>
      <c r="E369" s="107">
        <f>E370+E371+E372</f>
        <v>0</v>
      </c>
      <c r="F369" s="13">
        <f>F370+F371</f>
        <v>0</v>
      </c>
      <c r="G369" s="12">
        <f>G370+G371+G372</f>
        <v>0</v>
      </c>
      <c r="H369" s="12">
        <f>H370+H371+H372</f>
        <v>0</v>
      </c>
      <c r="I369" s="23">
        <f>I370+I371</f>
        <v>0</v>
      </c>
      <c r="J369" s="106">
        <f>J370+J371+J372</f>
        <v>0</v>
      </c>
      <c r="K369" s="13">
        <f>K370+K371+K372</f>
        <v>0</v>
      </c>
      <c r="L369" s="23">
        <f>L370+L371</f>
        <v>0</v>
      </c>
      <c r="M369" s="187">
        <f>M370+M371+M372</f>
        <v>0</v>
      </c>
      <c r="N369" s="13">
        <f>N370+N371+N372</f>
        <v>0</v>
      </c>
      <c r="O369" s="23">
        <f>O370+O371</f>
        <v>0</v>
      </c>
      <c r="P369" s="106">
        <f>P370+P371+P372</f>
        <v>0</v>
      </c>
      <c r="Q369" s="13">
        <f>Q370+Q371+Q372</f>
        <v>0</v>
      </c>
    </row>
    <row r="370" spans="1:17" ht="26.4" hidden="1" customHeight="1">
      <c r="A370" s="11" t="s">
        <v>79</v>
      </c>
      <c r="B370" s="79" t="s">
        <v>78</v>
      </c>
      <c r="C370" s="108"/>
      <c r="D370" s="109"/>
      <c r="E370" s="110"/>
      <c r="F370" s="6"/>
      <c r="G370" s="10"/>
      <c r="H370" s="10"/>
      <c r="I370" s="22"/>
      <c r="J370" s="109"/>
      <c r="K370" s="6"/>
      <c r="L370" s="22"/>
      <c r="M370" s="188"/>
      <c r="N370" s="6"/>
      <c r="O370" s="22"/>
      <c r="P370" s="109"/>
      <c r="Q370" s="6"/>
    </row>
    <row r="371" spans="1:17" ht="52.8" hidden="1" customHeight="1">
      <c r="A371" s="11">
        <v>9580</v>
      </c>
      <c r="B371" s="79" t="s">
        <v>77</v>
      </c>
      <c r="C371" s="108"/>
      <c r="D371" s="109"/>
      <c r="E371" s="110"/>
      <c r="F371" s="6"/>
      <c r="G371" s="10"/>
      <c r="H371" s="10"/>
      <c r="I371" s="22"/>
      <c r="J371" s="109"/>
      <c r="K371" s="6"/>
      <c r="L371" s="22"/>
      <c r="M371" s="188"/>
      <c r="N371" s="6"/>
      <c r="O371" s="22"/>
      <c r="P371" s="109"/>
      <c r="Q371" s="6"/>
    </row>
    <row r="372" spans="1:17" ht="40.5" hidden="1" customHeight="1">
      <c r="A372" s="11">
        <v>9590</v>
      </c>
      <c r="B372" s="7" t="s">
        <v>76</v>
      </c>
      <c r="C372" s="113" t="s">
        <v>51</v>
      </c>
      <c r="D372" s="116">
        <f>SUM(D373:D376)</f>
        <v>0</v>
      </c>
      <c r="E372" s="110">
        <f>SUM(E373:E376)</f>
        <v>0</v>
      </c>
      <c r="F372" s="15" t="s">
        <v>51</v>
      </c>
      <c r="G372" s="16">
        <f>SUM(G373:G376)</f>
        <v>0</v>
      </c>
      <c r="H372" s="10">
        <f>SUM(H373:H376)</f>
        <v>0</v>
      </c>
      <c r="I372" s="28" t="s">
        <v>51</v>
      </c>
      <c r="J372" s="116">
        <f>SUM(J373:J376)</f>
        <v>0</v>
      </c>
      <c r="K372" s="6">
        <f>SUM(K373:K376)</f>
        <v>0</v>
      </c>
      <c r="L372" s="28" t="s">
        <v>51</v>
      </c>
      <c r="M372" s="191">
        <f>SUM(M373:M376)</f>
        <v>0</v>
      </c>
      <c r="N372" s="6">
        <f>SUM(N373:N376)</f>
        <v>0</v>
      </c>
      <c r="O372" s="28" t="s">
        <v>51</v>
      </c>
      <c r="P372" s="116">
        <f>SUM(P373:P376)</f>
        <v>0</v>
      </c>
      <c r="Q372" s="6">
        <f>SUM(Q373:Q376)</f>
        <v>0</v>
      </c>
    </row>
    <row r="373" spans="1:17" ht="54" hidden="1" customHeight="1">
      <c r="A373" s="8">
        <v>9591</v>
      </c>
      <c r="B373" s="7" t="s">
        <v>75</v>
      </c>
      <c r="C373" s="113" t="s">
        <v>51</v>
      </c>
      <c r="D373" s="111"/>
      <c r="E373" s="110"/>
      <c r="F373" s="15" t="s">
        <v>51</v>
      </c>
      <c r="G373" s="5"/>
      <c r="H373" s="10"/>
      <c r="I373" s="28" t="s">
        <v>51</v>
      </c>
      <c r="J373" s="111"/>
      <c r="K373" s="6"/>
      <c r="L373" s="28" t="s">
        <v>51</v>
      </c>
      <c r="M373" s="189"/>
      <c r="N373" s="6"/>
      <c r="O373" s="28" t="s">
        <v>51</v>
      </c>
      <c r="P373" s="111"/>
      <c r="Q373" s="6"/>
    </row>
    <row r="374" spans="1:17" ht="54" hidden="1" customHeight="1">
      <c r="A374" s="8">
        <v>9592</v>
      </c>
      <c r="B374" s="7" t="s">
        <v>74</v>
      </c>
      <c r="C374" s="113" t="s">
        <v>51</v>
      </c>
      <c r="D374" s="111"/>
      <c r="E374" s="110"/>
      <c r="F374" s="15" t="s">
        <v>51</v>
      </c>
      <c r="G374" s="5"/>
      <c r="H374" s="10"/>
      <c r="I374" s="28" t="s">
        <v>51</v>
      </c>
      <c r="J374" s="111"/>
      <c r="K374" s="6"/>
      <c r="L374" s="28" t="s">
        <v>51</v>
      </c>
      <c r="M374" s="189"/>
      <c r="N374" s="6"/>
      <c r="O374" s="28" t="s">
        <v>51</v>
      </c>
      <c r="P374" s="111"/>
      <c r="Q374" s="6"/>
    </row>
    <row r="375" spans="1:17" ht="79.2" hidden="1" customHeight="1">
      <c r="A375" s="8">
        <v>9593</v>
      </c>
      <c r="B375" s="79" t="s">
        <v>73</v>
      </c>
      <c r="C375" s="113" t="s">
        <v>51</v>
      </c>
      <c r="D375" s="111"/>
      <c r="E375" s="110"/>
      <c r="F375" s="15" t="s">
        <v>51</v>
      </c>
      <c r="G375" s="5"/>
      <c r="H375" s="10"/>
      <c r="I375" s="28" t="s">
        <v>51</v>
      </c>
      <c r="J375" s="111"/>
      <c r="K375" s="6"/>
      <c r="L375" s="28" t="s">
        <v>51</v>
      </c>
      <c r="M375" s="189"/>
      <c r="N375" s="6"/>
      <c r="O375" s="28" t="s">
        <v>51</v>
      </c>
      <c r="P375" s="111"/>
      <c r="Q375" s="6"/>
    </row>
    <row r="376" spans="1:17" ht="79.2" hidden="1" customHeight="1">
      <c r="A376" s="8">
        <v>9594</v>
      </c>
      <c r="B376" s="79" t="s">
        <v>72</v>
      </c>
      <c r="C376" s="113" t="s">
        <v>51</v>
      </c>
      <c r="D376" s="111"/>
      <c r="E376" s="110"/>
      <c r="F376" s="15" t="s">
        <v>51</v>
      </c>
      <c r="G376" s="5"/>
      <c r="H376" s="10"/>
      <c r="I376" s="28" t="s">
        <v>51</v>
      </c>
      <c r="J376" s="111"/>
      <c r="K376" s="6"/>
      <c r="L376" s="28" t="s">
        <v>51</v>
      </c>
      <c r="M376" s="189"/>
      <c r="N376" s="6"/>
      <c r="O376" s="28" t="s">
        <v>51</v>
      </c>
      <c r="P376" s="111"/>
      <c r="Q376" s="6"/>
    </row>
    <row r="377" spans="1:17" ht="26.4" hidden="1" customHeight="1">
      <c r="A377" s="18">
        <v>9700</v>
      </c>
      <c r="B377" s="81" t="s">
        <v>71</v>
      </c>
      <c r="C377" s="113" t="s">
        <v>51</v>
      </c>
      <c r="D377" s="116">
        <f>D378+D379</f>
        <v>0</v>
      </c>
      <c r="E377" s="110">
        <f>E378+E379</f>
        <v>0</v>
      </c>
      <c r="F377" s="15" t="s">
        <v>51</v>
      </c>
      <c r="G377" s="16">
        <f>G378+G379</f>
        <v>0</v>
      </c>
      <c r="H377" s="10">
        <f>H378+H379</f>
        <v>0</v>
      </c>
      <c r="I377" s="28" t="s">
        <v>51</v>
      </c>
      <c r="J377" s="116">
        <f>J378+J379</f>
        <v>0</v>
      </c>
      <c r="K377" s="6">
        <f>K378+K379</f>
        <v>0</v>
      </c>
      <c r="L377" s="28" t="s">
        <v>51</v>
      </c>
      <c r="M377" s="191">
        <f>M378+M379</f>
        <v>0</v>
      </c>
      <c r="N377" s="6">
        <f>N378+N379</f>
        <v>0</v>
      </c>
      <c r="O377" s="28" t="s">
        <v>51</v>
      </c>
      <c r="P377" s="116">
        <f>P378+P379</f>
        <v>0</v>
      </c>
      <c r="Q377" s="6">
        <f>Q378+Q379</f>
        <v>0</v>
      </c>
    </row>
    <row r="378" spans="1:17" ht="27" hidden="1" customHeight="1">
      <c r="A378" s="11">
        <v>9710</v>
      </c>
      <c r="B378" s="82" t="s">
        <v>70</v>
      </c>
      <c r="C378" s="113" t="s">
        <v>51</v>
      </c>
      <c r="D378" s="111"/>
      <c r="E378" s="110"/>
      <c r="F378" s="15" t="s">
        <v>51</v>
      </c>
      <c r="G378" s="5"/>
      <c r="H378" s="10"/>
      <c r="I378" s="28" t="s">
        <v>51</v>
      </c>
      <c r="J378" s="111"/>
      <c r="K378" s="6"/>
      <c r="L378" s="28" t="s">
        <v>51</v>
      </c>
      <c r="M378" s="189"/>
      <c r="N378" s="6"/>
      <c r="O378" s="28" t="s">
        <v>51</v>
      </c>
      <c r="P378" s="111"/>
      <c r="Q378" s="6"/>
    </row>
    <row r="379" spans="1:17" ht="39.6" hidden="1" customHeight="1">
      <c r="A379" s="17">
        <v>9720</v>
      </c>
      <c r="B379" s="79" t="s">
        <v>69</v>
      </c>
      <c r="C379" s="113" t="s">
        <v>51</v>
      </c>
      <c r="D379" s="116">
        <f>SUM(D380:D381)</f>
        <v>0</v>
      </c>
      <c r="E379" s="110">
        <f>SUM(E380:E381)</f>
        <v>0</v>
      </c>
      <c r="F379" s="15" t="s">
        <v>51</v>
      </c>
      <c r="G379" s="16">
        <f>SUM(G380:G381)</f>
        <v>0</v>
      </c>
      <c r="H379" s="10">
        <f>SUM(H380:H381)</f>
        <v>0</v>
      </c>
      <c r="I379" s="28" t="s">
        <v>51</v>
      </c>
      <c r="J379" s="116">
        <f>SUM(J380:J381)</f>
        <v>0</v>
      </c>
      <c r="K379" s="6">
        <f>SUM(K380:K381)</f>
        <v>0</v>
      </c>
      <c r="L379" s="28" t="s">
        <v>51</v>
      </c>
      <c r="M379" s="191">
        <f>SUM(M380:M381)</f>
        <v>0</v>
      </c>
      <c r="N379" s="6">
        <f>SUM(N380:N381)</f>
        <v>0</v>
      </c>
      <c r="O379" s="28" t="s">
        <v>51</v>
      </c>
      <c r="P379" s="116">
        <f>SUM(P380:P381)</f>
        <v>0</v>
      </c>
      <c r="Q379" s="6">
        <f>SUM(Q380:Q381)</f>
        <v>0</v>
      </c>
    </row>
    <row r="380" spans="1:17" ht="52.8" hidden="1" customHeight="1">
      <c r="A380" s="8">
        <v>9721</v>
      </c>
      <c r="B380" s="79" t="s">
        <v>68</v>
      </c>
      <c r="C380" s="113" t="s">
        <v>51</v>
      </c>
      <c r="D380" s="111"/>
      <c r="E380" s="110"/>
      <c r="F380" s="15" t="s">
        <v>51</v>
      </c>
      <c r="G380" s="5"/>
      <c r="H380" s="10"/>
      <c r="I380" s="28" t="s">
        <v>51</v>
      </c>
      <c r="J380" s="111"/>
      <c r="K380" s="6"/>
      <c r="L380" s="28" t="s">
        <v>51</v>
      </c>
      <c r="M380" s="189"/>
      <c r="N380" s="6"/>
      <c r="O380" s="28" t="s">
        <v>51</v>
      </c>
      <c r="P380" s="111"/>
      <c r="Q380" s="6"/>
    </row>
    <row r="381" spans="1:17" ht="52.8" hidden="1" customHeight="1">
      <c r="A381" s="8">
        <v>9722</v>
      </c>
      <c r="B381" s="79" t="s">
        <v>67</v>
      </c>
      <c r="C381" s="113" t="s">
        <v>51</v>
      </c>
      <c r="D381" s="111"/>
      <c r="E381" s="110"/>
      <c r="F381" s="15" t="s">
        <v>51</v>
      </c>
      <c r="G381" s="5"/>
      <c r="H381" s="10"/>
      <c r="I381" s="28" t="s">
        <v>51</v>
      </c>
      <c r="J381" s="111"/>
      <c r="K381" s="6"/>
      <c r="L381" s="28" t="s">
        <v>51</v>
      </c>
      <c r="M381" s="189"/>
      <c r="N381" s="6"/>
      <c r="O381" s="28" t="s">
        <v>51</v>
      </c>
      <c r="P381" s="111"/>
      <c r="Q381" s="6"/>
    </row>
    <row r="382" spans="1:17" ht="26.4" hidden="1" customHeight="1">
      <c r="A382" s="14" t="s">
        <v>66</v>
      </c>
      <c r="B382" s="7" t="s">
        <v>65</v>
      </c>
      <c r="C382" s="105">
        <f t="shared" ref="C382:Q382" si="64">C383</f>
        <v>0</v>
      </c>
      <c r="D382" s="106">
        <f t="shared" si="64"/>
        <v>0</v>
      </c>
      <c r="E382" s="107">
        <f t="shared" si="64"/>
        <v>0</v>
      </c>
      <c r="F382" s="13">
        <f t="shared" si="64"/>
        <v>0</v>
      </c>
      <c r="G382" s="12">
        <f t="shared" si="64"/>
        <v>0</v>
      </c>
      <c r="H382" s="12">
        <f t="shared" si="64"/>
        <v>0</v>
      </c>
      <c r="I382" s="23">
        <f t="shared" si="64"/>
        <v>0</v>
      </c>
      <c r="J382" s="106">
        <f t="shared" si="64"/>
        <v>0</v>
      </c>
      <c r="K382" s="13">
        <f t="shared" si="64"/>
        <v>0</v>
      </c>
      <c r="L382" s="23">
        <f t="shared" si="64"/>
        <v>0</v>
      </c>
      <c r="M382" s="187">
        <f t="shared" si="64"/>
        <v>0</v>
      </c>
      <c r="N382" s="13">
        <f t="shared" si="64"/>
        <v>0</v>
      </c>
      <c r="O382" s="23">
        <f t="shared" si="64"/>
        <v>0</v>
      </c>
      <c r="P382" s="106">
        <f t="shared" si="64"/>
        <v>0</v>
      </c>
      <c r="Q382" s="13">
        <f t="shared" si="64"/>
        <v>0</v>
      </c>
    </row>
    <row r="383" spans="1:17" ht="52.8" hidden="1" customHeight="1">
      <c r="A383" s="11" t="s">
        <v>64</v>
      </c>
      <c r="B383" s="32" t="s">
        <v>63</v>
      </c>
      <c r="C383" s="108">
        <f>SUM(C384:C389)</f>
        <v>0</v>
      </c>
      <c r="D383" s="109"/>
      <c r="E383" s="110"/>
      <c r="F383" s="6">
        <f>SUM(F384:F389)</f>
        <v>0</v>
      </c>
      <c r="G383" s="10"/>
      <c r="H383" s="10"/>
      <c r="I383" s="22">
        <f>SUM(I384:I389)</f>
        <v>0</v>
      </c>
      <c r="J383" s="109"/>
      <c r="K383" s="6"/>
      <c r="L383" s="22">
        <f>SUM(L384:L389)</f>
        <v>0</v>
      </c>
      <c r="M383" s="188"/>
      <c r="N383" s="6"/>
      <c r="O383" s="22">
        <f>SUM(O384:O389)</f>
        <v>0</v>
      </c>
      <c r="P383" s="109"/>
      <c r="Q383" s="6"/>
    </row>
    <row r="384" spans="1:17" ht="52.8" hidden="1" customHeight="1">
      <c r="A384" s="8" t="s">
        <v>62</v>
      </c>
      <c r="B384" s="7" t="s">
        <v>61</v>
      </c>
      <c r="C384" s="108"/>
      <c r="D384" s="111" t="s">
        <v>51</v>
      </c>
      <c r="E384" s="112" t="s">
        <v>51</v>
      </c>
      <c r="F384" s="6"/>
      <c r="G384" s="5" t="s">
        <v>51</v>
      </c>
      <c r="H384" s="5" t="s">
        <v>51</v>
      </c>
      <c r="I384" s="22"/>
      <c r="J384" s="111" t="s">
        <v>51</v>
      </c>
      <c r="K384" s="15" t="s">
        <v>51</v>
      </c>
      <c r="L384" s="22"/>
      <c r="M384" s="189" t="s">
        <v>51</v>
      </c>
      <c r="N384" s="15" t="s">
        <v>51</v>
      </c>
      <c r="O384" s="22"/>
      <c r="P384" s="111" t="s">
        <v>51</v>
      </c>
      <c r="Q384" s="15" t="s">
        <v>51</v>
      </c>
    </row>
    <row r="385" spans="1:19" ht="39.6" hidden="1" customHeight="1">
      <c r="A385" s="8" t="s">
        <v>60</v>
      </c>
      <c r="B385" s="7" t="s">
        <v>59</v>
      </c>
      <c r="C385" s="108"/>
      <c r="D385" s="111" t="s">
        <v>51</v>
      </c>
      <c r="E385" s="112" t="s">
        <v>51</v>
      </c>
      <c r="F385" s="6"/>
      <c r="G385" s="5" t="s">
        <v>51</v>
      </c>
      <c r="H385" s="5" t="s">
        <v>51</v>
      </c>
      <c r="I385" s="22"/>
      <c r="J385" s="111" t="s">
        <v>51</v>
      </c>
      <c r="K385" s="15" t="s">
        <v>51</v>
      </c>
      <c r="L385" s="22"/>
      <c r="M385" s="189" t="s">
        <v>51</v>
      </c>
      <c r="N385" s="15" t="s">
        <v>51</v>
      </c>
      <c r="O385" s="22"/>
      <c r="P385" s="111" t="s">
        <v>51</v>
      </c>
      <c r="Q385" s="15" t="s">
        <v>51</v>
      </c>
    </row>
    <row r="386" spans="1:19" ht="52.8" hidden="1" customHeight="1">
      <c r="A386" s="8" t="s">
        <v>58</v>
      </c>
      <c r="B386" s="7" t="s">
        <v>57</v>
      </c>
      <c r="C386" s="108"/>
      <c r="D386" s="111" t="s">
        <v>51</v>
      </c>
      <c r="E386" s="112" t="s">
        <v>51</v>
      </c>
      <c r="F386" s="6"/>
      <c r="G386" s="5" t="s">
        <v>51</v>
      </c>
      <c r="H386" s="5" t="s">
        <v>51</v>
      </c>
      <c r="I386" s="22"/>
      <c r="J386" s="111" t="s">
        <v>51</v>
      </c>
      <c r="K386" s="15" t="s">
        <v>51</v>
      </c>
      <c r="L386" s="22"/>
      <c r="M386" s="189" t="s">
        <v>51</v>
      </c>
      <c r="N386" s="15" t="s">
        <v>51</v>
      </c>
      <c r="O386" s="22"/>
      <c r="P386" s="111" t="s">
        <v>51</v>
      </c>
      <c r="Q386" s="15" t="s">
        <v>51</v>
      </c>
    </row>
    <row r="387" spans="1:19" ht="52.8" hidden="1" customHeight="1">
      <c r="A387" s="8" t="s">
        <v>56</v>
      </c>
      <c r="B387" s="7" t="s">
        <v>55</v>
      </c>
      <c r="C387" s="108"/>
      <c r="D387" s="111" t="s">
        <v>51</v>
      </c>
      <c r="E387" s="112" t="s">
        <v>51</v>
      </c>
      <c r="F387" s="6"/>
      <c r="G387" s="5" t="s">
        <v>51</v>
      </c>
      <c r="H387" s="5" t="s">
        <v>51</v>
      </c>
      <c r="I387" s="22"/>
      <c r="J387" s="111" t="s">
        <v>51</v>
      </c>
      <c r="K387" s="15" t="s">
        <v>51</v>
      </c>
      <c r="L387" s="22"/>
      <c r="M387" s="189" t="s">
        <v>51</v>
      </c>
      <c r="N387" s="15" t="s">
        <v>51</v>
      </c>
      <c r="O387" s="22"/>
      <c r="P387" s="111" t="s">
        <v>51</v>
      </c>
      <c r="Q387" s="15" t="s">
        <v>51</v>
      </c>
    </row>
    <row r="388" spans="1:19" ht="79.2" hidden="1" customHeight="1">
      <c r="A388" s="8">
        <v>9615</v>
      </c>
      <c r="B388" s="7" t="s">
        <v>54</v>
      </c>
      <c r="C388" s="108"/>
      <c r="D388" s="111" t="s">
        <v>51</v>
      </c>
      <c r="E388" s="112" t="s">
        <v>51</v>
      </c>
      <c r="F388" s="6"/>
      <c r="G388" s="5" t="s">
        <v>51</v>
      </c>
      <c r="H388" s="5" t="s">
        <v>51</v>
      </c>
      <c r="I388" s="22"/>
      <c r="J388" s="111" t="s">
        <v>51</v>
      </c>
      <c r="K388" s="15" t="s">
        <v>51</v>
      </c>
      <c r="L388" s="22"/>
      <c r="M388" s="189" t="s">
        <v>51</v>
      </c>
      <c r="N388" s="15" t="s">
        <v>51</v>
      </c>
      <c r="O388" s="22"/>
      <c r="P388" s="111" t="s">
        <v>51</v>
      </c>
      <c r="Q388" s="15" t="s">
        <v>51</v>
      </c>
    </row>
    <row r="389" spans="1:19" ht="64.5" hidden="1" customHeight="1">
      <c r="A389" s="8" t="s">
        <v>53</v>
      </c>
      <c r="B389" s="7" t="s">
        <v>52</v>
      </c>
      <c r="C389" s="108"/>
      <c r="D389" s="111" t="s">
        <v>51</v>
      </c>
      <c r="E389" s="112" t="s">
        <v>51</v>
      </c>
      <c r="F389" s="6"/>
      <c r="G389" s="5" t="s">
        <v>51</v>
      </c>
      <c r="H389" s="5" t="s">
        <v>51</v>
      </c>
      <c r="I389" s="22"/>
      <c r="J389" s="111" t="s">
        <v>51</v>
      </c>
      <c r="K389" s="15" t="s">
        <v>51</v>
      </c>
      <c r="L389" s="22"/>
      <c r="M389" s="189" t="s">
        <v>51</v>
      </c>
      <c r="N389" s="15" t="s">
        <v>51</v>
      </c>
      <c r="O389" s="22"/>
      <c r="P389" s="111" t="s">
        <v>51</v>
      </c>
      <c r="Q389" s="15" t="s">
        <v>51</v>
      </c>
    </row>
    <row r="390" spans="1:19">
      <c r="A390" s="85" t="s">
        <v>864</v>
      </c>
      <c r="B390" s="86" t="s">
        <v>863</v>
      </c>
      <c r="C390" s="123">
        <f>C391+C441+C466+C489</f>
        <v>74763380</v>
      </c>
      <c r="D390" s="68">
        <f>D391+D441+D466+D489</f>
        <v>-266587</v>
      </c>
      <c r="E390" s="124">
        <f>SUM(C390:D390)</f>
        <v>74496793</v>
      </c>
      <c r="F390" s="138">
        <f>F391+F441+F466+F489</f>
        <v>28107647</v>
      </c>
      <c r="G390" s="139">
        <f>G391+G441+G466+G489</f>
        <v>-177151</v>
      </c>
      <c r="H390" s="140">
        <f>SUM(F390:G390)</f>
        <v>27930496</v>
      </c>
      <c r="I390" s="161">
        <f>I391+I441+I466+I489</f>
        <v>27317546</v>
      </c>
      <c r="J390" s="139">
        <f>J391+J441+J466+J489</f>
        <v>-98247</v>
      </c>
      <c r="K390" s="140">
        <f>SUM(I390:J390)</f>
        <v>27219299</v>
      </c>
      <c r="L390" s="161">
        <f>L391+L441+L466+L489</f>
        <v>12852702</v>
      </c>
      <c r="M390" s="194">
        <f>M391+M441+M466+M489</f>
        <v>-55696</v>
      </c>
      <c r="N390" s="174">
        <f>SUM(L390:M390)</f>
        <v>12797006</v>
      </c>
      <c r="O390" s="161">
        <f>O391+O441+O466+O489</f>
        <v>5619861</v>
      </c>
      <c r="P390" s="139">
        <f>P391+P441+P466+P489</f>
        <v>597681</v>
      </c>
      <c r="Q390" s="174">
        <f>SUM(O390:P390)</f>
        <v>6217542</v>
      </c>
      <c r="R390" s="96">
        <f>C390+F390+I390+L390+O390</f>
        <v>148661136</v>
      </c>
      <c r="S390" s="96">
        <f t="shared" ref="S390:S453" si="65">D390+G390+J390+M390</f>
        <v>-597681</v>
      </c>
    </row>
    <row r="391" spans="1:19" ht="26.4">
      <c r="A391" s="26" t="s">
        <v>862</v>
      </c>
      <c r="B391" s="87" t="s">
        <v>861</v>
      </c>
      <c r="C391" s="125">
        <v>1511750</v>
      </c>
      <c r="D391" s="63">
        <f>D392+D426</f>
        <v>0</v>
      </c>
      <c r="E391" s="126">
        <f>SUM(C391:D391)</f>
        <v>1511750</v>
      </c>
      <c r="F391" s="125">
        <v>245602</v>
      </c>
      <c r="G391" s="63">
        <f>G392+G426</f>
        <v>0</v>
      </c>
      <c r="H391" s="126">
        <f>SUM(F391:G391)</f>
        <v>245602</v>
      </c>
      <c r="I391" s="162">
        <v>2147829</v>
      </c>
      <c r="J391" s="63">
        <f>J392+J426</f>
        <v>0</v>
      </c>
      <c r="K391" s="126">
        <f>SUM(I391:J391)</f>
        <v>2147829</v>
      </c>
      <c r="L391" s="162">
        <v>173796</v>
      </c>
      <c r="M391" s="195">
        <f>M392+M426</f>
        <v>0</v>
      </c>
      <c r="N391" s="178">
        <f>SUM(L391:M391)</f>
        <v>173796</v>
      </c>
      <c r="O391" s="162">
        <v>105000</v>
      </c>
      <c r="P391" s="63">
        <f>P392+P426</f>
        <v>0</v>
      </c>
      <c r="Q391" s="178">
        <f>SUM(O391:P391)</f>
        <v>105000</v>
      </c>
      <c r="R391" s="96"/>
      <c r="S391" s="96">
        <f t="shared" si="65"/>
        <v>0</v>
      </c>
    </row>
    <row r="392" spans="1:19" ht="26.4" hidden="1">
      <c r="A392" s="60">
        <v>21300</v>
      </c>
      <c r="B392" s="59" t="s">
        <v>860</v>
      </c>
      <c r="C392" s="125">
        <f>C393+C397+C401+C402+C406+C407+C411+C417</f>
        <v>0</v>
      </c>
      <c r="D392" s="63">
        <f>D393+D397+D401+D402+D406+D407+D411+D417</f>
        <v>0</v>
      </c>
      <c r="E392" s="126">
        <f t="shared" ref="E392:E455" si="66">SUM(C392:D392)</f>
        <v>0</v>
      </c>
      <c r="F392" s="125">
        <f>F393+F397+F401+F402+F406+F407+F411+F417</f>
        <v>0</v>
      </c>
      <c r="G392" s="63">
        <f>G393+G397+G401+G402+G406+G407+G411+G417</f>
        <v>0</v>
      </c>
      <c r="H392" s="126">
        <f t="shared" ref="H392:H455" si="67">SUM(F392:G392)</f>
        <v>0</v>
      </c>
      <c r="I392" s="162">
        <f>I393+I397+I401+I402+I406+I407+I411+I417</f>
        <v>0</v>
      </c>
      <c r="J392" s="63">
        <f>J393+J397+J401+J402+J406+J407+J411+J417</f>
        <v>0</v>
      </c>
      <c r="K392" s="126">
        <f t="shared" ref="K392:K455" si="68">SUM(I392:J392)</f>
        <v>0</v>
      </c>
      <c r="L392" s="162">
        <f>L393+L397+L401+L402+L406+L407+L411+L417</f>
        <v>0</v>
      </c>
      <c r="M392" s="195">
        <f>M393+M397+M401+M402+M406+M407+M411+M417</f>
        <v>0</v>
      </c>
      <c r="N392" s="178">
        <f t="shared" ref="N392:N455" si="69">SUM(L392:M392)</f>
        <v>0</v>
      </c>
      <c r="O392" s="162">
        <f>O393+O397+O401+O402+O406+O407+O411+O417</f>
        <v>0</v>
      </c>
      <c r="P392" s="63">
        <f>P393+P397+P401+P402+P406+P407+P411+P417</f>
        <v>0</v>
      </c>
      <c r="Q392" s="178">
        <f t="shared" ref="Q392:Q455" si="70">SUM(O392:P392)</f>
        <v>0</v>
      </c>
      <c r="R392" s="96"/>
      <c r="S392" s="96">
        <f t="shared" si="65"/>
        <v>0</v>
      </c>
    </row>
    <row r="393" spans="1:19" ht="39.6" hidden="1" customHeight="1">
      <c r="A393" s="67" t="s">
        <v>859</v>
      </c>
      <c r="B393" s="59" t="s">
        <v>858</v>
      </c>
      <c r="C393" s="125">
        <f>SUM(C394:C396)</f>
        <v>0</v>
      </c>
      <c r="D393" s="63"/>
      <c r="E393" s="126">
        <f t="shared" si="66"/>
        <v>0</v>
      </c>
      <c r="F393" s="125">
        <f>SUM(F394:F396)</f>
        <v>0</v>
      </c>
      <c r="G393" s="63"/>
      <c r="H393" s="126">
        <f t="shared" si="67"/>
        <v>0</v>
      </c>
      <c r="I393" s="162">
        <f>SUM(I394:I396)</f>
        <v>0</v>
      </c>
      <c r="J393" s="63"/>
      <c r="K393" s="126">
        <f t="shared" si="68"/>
        <v>0</v>
      </c>
      <c r="L393" s="162">
        <f>SUM(L394:L396)</f>
        <v>0</v>
      </c>
      <c r="M393" s="195"/>
      <c r="N393" s="178">
        <f t="shared" si="69"/>
        <v>0</v>
      </c>
      <c r="O393" s="162">
        <f>SUM(O394:O396)</f>
        <v>0</v>
      </c>
      <c r="P393" s="63"/>
      <c r="Q393" s="178">
        <f t="shared" si="70"/>
        <v>0</v>
      </c>
      <c r="R393" s="96"/>
      <c r="S393" s="96">
        <f t="shared" si="65"/>
        <v>0</v>
      </c>
    </row>
    <row r="394" spans="1:19" ht="39.6" hidden="1" customHeight="1">
      <c r="A394" s="66" t="s">
        <v>857</v>
      </c>
      <c r="B394" s="59" t="s">
        <v>856</v>
      </c>
      <c r="C394" s="125"/>
      <c r="D394" s="64" t="s">
        <v>51</v>
      </c>
      <c r="E394" s="126">
        <f t="shared" si="66"/>
        <v>0</v>
      </c>
      <c r="F394" s="125"/>
      <c r="G394" s="64" t="s">
        <v>51</v>
      </c>
      <c r="H394" s="126">
        <f t="shared" si="67"/>
        <v>0</v>
      </c>
      <c r="I394" s="162"/>
      <c r="J394" s="64" t="s">
        <v>51</v>
      </c>
      <c r="K394" s="126">
        <f t="shared" si="68"/>
        <v>0</v>
      </c>
      <c r="L394" s="162"/>
      <c r="M394" s="196" t="s">
        <v>51</v>
      </c>
      <c r="N394" s="178">
        <f t="shared" si="69"/>
        <v>0</v>
      </c>
      <c r="O394" s="162"/>
      <c r="P394" s="64" t="s">
        <v>51</v>
      </c>
      <c r="Q394" s="178">
        <f t="shared" si="70"/>
        <v>0</v>
      </c>
      <c r="R394" s="96"/>
      <c r="S394" s="96" t="e">
        <f t="shared" si="65"/>
        <v>#VALUE!</v>
      </c>
    </row>
    <row r="395" spans="1:19" ht="39.6" hidden="1" customHeight="1">
      <c r="A395" s="66" t="s">
        <v>855</v>
      </c>
      <c r="B395" s="59" t="s">
        <v>854</v>
      </c>
      <c r="C395" s="125"/>
      <c r="D395" s="64" t="s">
        <v>51</v>
      </c>
      <c r="E395" s="126">
        <f t="shared" si="66"/>
        <v>0</v>
      </c>
      <c r="F395" s="125"/>
      <c r="G395" s="64" t="s">
        <v>51</v>
      </c>
      <c r="H395" s="126">
        <f t="shared" si="67"/>
        <v>0</v>
      </c>
      <c r="I395" s="162"/>
      <c r="J395" s="64" t="s">
        <v>51</v>
      </c>
      <c r="K395" s="126">
        <f t="shared" si="68"/>
        <v>0</v>
      </c>
      <c r="L395" s="162"/>
      <c r="M395" s="196" t="s">
        <v>51</v>
      </c>
      <c r="N395" s="178">
        <f t="shared" si="69"/>
        <v>0</v>
      </c>
      <c r="O395" s="162"/>
      <c r="P395" s="64" t="s">
        <v>51</v>
      </c>
      <c r="Q395" s="178">
        <f t="shared" si="70"/>
        <v>0</v>
      </c>
      <c r="R395" s="96"/>
      <c r="S395" s="96" t="e">
        <f t="shared" si="65"/>
        <v>#VALUE!</v>
      </c>
    </row>
    <row r="396" spans="1:19" ht="39.6" hidden="1" customHeight="1">
      <c r="A396" s="66" t="s">
        <v>853</v>
      </c>
      <c r="B396" s="59" t="s">
        <v>852</v>
      </c>
      <c r="C396" s="125"/>
      <c r="D396" s="64" t="s">
        <v>51</v>
      </c>
      <c r="E396" s="126">
        <f t="shared" si="66"/>
        <v>0</v>
      </c>
      <c r="F396" s="125"/>
      <c r="G396" s="64" t="s">
        <v>51</v>
      </c>
      <c r="H396" s="126">
        <f t="shared" si="67"/>
        <v>0</v>
      </c>
      <c r="I396" s="162"/>
      <c r="J396" s="64" t="s">
        <v>51</v>
      </c>
      <c r="K396" s="126">
        <f t="shared" si="68"/>
        <v>0</v>
      </c>
      <c r="L396" s="162"/>
      <c r="M396" s="196" t="s">
        <v>51</v>
      </c>
      <c r="N396" s="178">
        <f t="shared" si="69"/>
        <v>0</v>
      </c>
      <c r="O396" s="162"/>
      <c r="P396" s="64" t="s">
        <v>51</v>
      </c>
      <c r="Q396" s="178">
        <f t="shared" si="70"/>
        <v>0</v>
      </c>
      <c r="R396" s="96"/>
      <c r="S396" s="96" t="e">
        <f t="shared" si="65"/>
        <v>#VALUE!</v>
      </c>
    </row>
    <row r="397" spans="1:19" ht="39.6" hidden="1" customHeight="1">
      <c r="A397" s="67" t="s">
        <v>851</v>
      </c>
      <c r="B397" s="59" t="s">
        <v>850</v>
      </c>
      <c r="C397" s="125">
        <f>SUM(C398:C400)</f>
        <v>0</v>
      </c>
      <c r="D397" s="63"/>
      <c r="E397" s="126">
        <f t="shared" si="66"/>
        <v>0</v>
      </c>
      <c r="F397" s="125">
        <f>SUM(F398:F400)</f>
        <v>0</v>
      </c>
      <c r="G397" s="63"/>
      <c r="H397" s="126">
        <f t="shared" si="67"/>
        <v>0</v>
      </c>
      <c r="I397" s="162">
        <f>SUM(I398:I400)</f>
        <v>0</v>
      </c>
      <c r="J397" s="63"/>
      <c r="K397" s="126">
        <f t="shared" si="68"/>
        <v>0</v>
      </c>
      <c r="L397" s="162">
        <f>SUM(L398:L400)</f>
        <v>0</v>
      </c>
      <c r="M397" s="195"/>
      <c r="N397" s="178">
        <f t="shared" si="69"/>
        <v>0</v>
      </c>
      <c r="O397" s="162">
        <f>SUM(O398:O400)</f>
        <v>0</v>
      </c>
      <c r="P397" s="63"/>
      <c r="Q397" s="178">
        <f t="shared" si="70"/>
        <v>0</v>
      </c>
      <c r="R397" s="96"/>
      <c r="S397" s="96">
        <f t="shared" si="65"/>
        <v>0</v>
      </c>
    </row>
    <row r="398" spans="1:19" ht="39.6" hidden="1" customHeight="1">
      <c r="A398" s="66" t="s">
        <v>849</v>
      </c>
      <c r="B398" s="59" t="s">
        <v>848</v>
      </c>
      <c r="C398" s="125"/>
      <c r="D398" s="64" t="s">
        <v>51</v>
      </c>
      <c r="E398" s="126">
        <f t="shared" si="66"/>
        <v>0</v>
      </c>
      <c r="F398" s="125"/>
      <c r="G398" s="64" t="s">
        <v>51</v>
      </c>
      <c r="H398" s="126">
        <f t="shared" si="67"/>
        <v>0</v>
      </c>
      <c r="I398" s="162"/>
      <c r="J398" s="64" t="s">
        <v>51</v>
      </c>
      <c r="K398" s="126">
        <f t="shared" si="68"/>
        <v>0</v>
      </c>
      <c r="L398" s="162"/>
      <c r="M398" s="196" t="s">
        <v>51</v>
      </c>
      <c r="N398" s="178">
        <f t="shared" si="69"/>
        <v>0</v>
      </c>
      <c r="O398" s="162"/>
      <c r="P398" s="64" t="s">
        <v>51</v>
      </c>
      <c r="Q398" s="178">
        <f t="shared" si="70"/>
        <v>0</v>
      </c>
      <c r="R398" s="96"/>
      <c r="S398" s="96" t="e">
        <f t="shared" si="65"/>
        <v>#VALUE!</v>
      </c>
    </row>
    <row r="399" spans="1:19" ht="39.6" hidden="1" customHeight="1">
      <c r="A399" s="66" t="s">
        <v>847</v>
      </c>
      <c r="B399" s="59" t="s">
        <v>846</v>
      </c>
      <c r="C399" s="125"/>
      <c r="D399" s="64" t="s">
        <v>51</v>
      </c>
      <c r="E399" s="126">
        <f t="shared" si="66"/>
        <v>0</v>
      </c>
      <c r="F399" s="125"/>
      <c r="G399" s="64" t="s">
        <v>51</v>
      </c>
      <c r="H399" s="126">
        <f t="shared" si="67"/>
        <v>0</v>
      </c>
      <c r="I399" s="162"/>
      <c r="J399" s="64" t="s">
        <v>51</v>
      </c>
      <c r="K399" s="126">
        <f t="shared" si="68"/>
        <v>0</v>
      </c>
      <c r="L399" s="162"/>
      <c r="M399" s="196" t="s">
        <v>51</v>
      </c>
      <c r="N399" s="178">
        <f t="shared" si="69"/>
        <v>0</v>
      </c>
      <c r="O399" s="162"/>
      <c r="P399" s="64" t="s">
        <v>51</v>
      </c>
      <c r="Q399" s="178">
        <f t="shared" si="70"/>
        <v>0</v>
      </c>
      <c r="R399" s="96"/>
      <c r="S399" s="96" t="e">
        <f t="shared" si="65"/>
        <v>#VALUE!</v>
      </c>
    </row>
    <row r="400" spans="1:19" ht="39.6" hidden="1" customHeight="1">
      <c r="A400" s="66" t="s">
        <v>845</v>
      </c>
      <c r="B400" s="59" t="s">
        <v>844</v>
      </c>
      <c r="C400" s="125"/>
      <c r="D400" s="64" t="s">
        <v>51</v>
      </c>
      <c r="E400" s="126">
        <f t="shared" si="66"/>
        <v>0</v>
      </c>
      <c r="F400" s="125"/>
      <c r="G400" s="64" t="s">
        <v>51</v>
      </c>
      <c r="H400" s="126">
        <f t="shared" si="67"/>
        <v>0</v>
      </c>
      <c r="I400" s="162"/>
      <c r="J400" s="64" t="s">
        <v>51</v>
      </c>
      <c r="K400" s="126">
        <f t="shared" si="68"/>
        <v>0</v>
      </c>
      <c r="L400" s="162"/>
      <c r="M400" s="196" t="s">
        <v>51</v>
      </c>
      <c r="N400" s="178">
        <f t="shared" si="69"/>
        <v>0</v>
      </c>
      <c r="O400" s="162"/>
      <c r="P400" s="64" t="s">
        <v>51</v>
      </c>
      <c r="Q400" s="178">
        <f t="shared" si="70"/>
        <v>0</v>
      </c>
      <c r="R400" s="96"/>
      <c r="S400" s="96" t="e">
        <f t="shared" si="65"/>
        <v>#VALUE!</v>
      </c>
    </row>
    <row r="401" spans="1:19" ht="26.4" hidden="1" customHeight="1">
      <c r="A401" s="67" t="s">
        <v>843</v>
      </c>
      <c r="B401" s="59" t="s">
        <v>842</v>
      </c>
      <c r="C401" s="125"/>
      <c r="D401" s="63"/>
      <c r="E401" s="126">
        <f t="shared" si="66"/>
        <v>0</v>
      </c>
      <c r="F401" s="125"/>
      <c r="G401" s="63"/>
      <c r="H401" s="126">
        <f t="shared" si="67"/>
        <v>0</v>
      </c>
      <c r="I401" s="162"/>
      <c r="J401" s="63"/>
      <c r="K401" s="126">
        <f t="shared" si="68"/>
        <v>0</v>
      </c>
      <c r="L401" s="162"/>
      <c r="M401" s="195"/>
      <c r="N401" s="178">
        <f t="shared" si="69"/>
        <v>0</v>
      </c>
      <c r="O401" s="162"/>
      <c r="P401" s="63"/>
      <c r="Q401" s="178">
        <f t="shared" si="70"/>
        <v>0</v>
      </c>
      <c r="R401" s="96"/>
      <c r="S401" s="96">
        <f t="shared" si="65"/>
        <v>0</v>
      </c>
    </row>
    <row r="402" spans="1:19" ht="13.2" hidden="1" customHeight="1">
      <c r="A402" s="67" t="s">
        <v>841</v>
      </c>
      <c r="B402" s="59" t="s">
        <v>840</v>
      </c>
      <c r="C402" s="125">
        <f>SUM(C403:C405)</f>
        <v>0</v>
      </c>
      <c r="D402" s="63">
        <f>SUM(D403:D405)</f>
        <v>0</v>
      </c>
      <c r="E402" s="126">
        <f t="shared" si="66"/>
        <v>0</v>
      </c>
      <c r="F402" s="125">
        <f>SUM(F403:F405)</f>
        <v>0</v>
      </c>
      <c r="G402" s="63">
        <f>SUM(G403:G405)</f>
        <v>0</v>
      </c>
      <c r="H402" s="126">
        <f t="shared" si="67"/>
        <v>0</v>
      </c>
      <c r="I402" s="162">
        <f>SUM(I403:I405)</f>
        <v>0</v>
      </c>
      <c r="J402" s="63">
        <f>SUM(J403:J405)</f>
        <v>0</v>
      </c>
      <c r="K402" s="126">
        <f t="shared" si="68"/>
        <v>0</v>
      </c>
      <c r="L402" s="162">
        <f>SUM(L403:L405)</f>
        <v>0</v>
      </c>
      <c r="M402" s="195">
        <f>SUM(M403:M405)</f>
        <v>0</v>
      </c>
      <c r="N402" s="178">
        <f t="shared" si="69"/>
        <v>0</v>
      </c>
      <c r="O402" s="162">
        <f>SUM(O403:O405)</f>
        <v>0</v>
      </c>
      <c r="P402" s="63">
        <f>SUM(P403:P405)</f>
        <v>0</v>
      </c>
      <c r="Q402" s="178">
        <f t="shared" si="70"/>
        <v>0</v>
      </c>
      <c r="R402" s="96"/>
      <c r="S402" s="96">
        <f t="shared" si="65"/>
        <v>0</v>
      </c>
    </row>
    <row r="403" spans="1:19" ht="13.2" hidden="1" customHeight="1">
      <c r="A403" s="66" t="s">
        <v>839</v>
      </c>
      <c r="B403" s="59" t="s">
        <v>838</v>
      </c>
      <c r="C403" s="125"/>
      <c r="D403" s="63"/>
      <c r="E403" s="126">
        <f t="shared" si="66"/>
        <v>0</v>
      </c>
      <c r="F403" s="125"/>
      <c r="G403" s="63"/>
      <c r="H403" s="126">
        <f t="shared" si="67"/>
        <v>0</v>
      </c>
      <c r="I403" s="162"/>
      <c r="J403" s="63"/>
      <c r="K403" s="126">
        <f t="shared" si="68"/>
        <v>0</v>
      </c>
      <c r="L403" s="162"/>
      <c r="M403" s="195"/>
      <c r="N403" s="178">
        <f t="shared" si="69"/>
        <v>0</v>
      </c>
      <c r="O403" s="162"/>
      <c r="P403" s="63"/>
      <c r="Q403" s="178">
        <f t="shared" si="70"/>
        <v>0</v>
      </c>
      <c r="R403" s="96"/>
      <c r="S403" s="96">
        <f t="shared" si="65"/>
        <v>0</v>
      </c>
    </row>
    <row r="404" spans="1:19" ht="13.2" hidden="1" customHeight="1">
      <c r="A404" s="66" t="s">
        <v>837</v>
      </c>
      <c r="B404" s="59" t="s">
        <v>836</v>
      </c>
      <c r="C404" s="125"/>
      <c r="D404" s="63"/>
      <c r="E404" s="126">
        <f t="shared" si="66"/>
        <v>0</v>
      </c>
      <c r="F404" s="125"/>
      <c r="G404" s="63"/>
      <c r="H404" s="126">
        <f t="shared" si="67"/>
        <v>0</v>
      </c>
      <c r="I404" s="162"/>
      <c r="J404" s="63"/>
      <c r="K404" s="126">
        <f t="shared" si="68"/>
        <v>0</v>
      </c>
      <c r="L404" s="162"/>
      <c r="M404" s="195"/>
      <c r="N404" s="178">
        <f t="shared" si="69"/>
        <v>0</v>
      </c>
      <c r="O404" s="162"/>
      <c r="P404" s="63"/>
      <c r="Q404" s="178">
        <f t="shared" si="70"/>
        <v>0</v>
      </c>
      <c r="R404" s="96"/>
      <c r="S404" s="96">
        <f t="shared" si="65"/>
        <v>0</v>
      </c>
    </row>
    <row r="405" spans="1:19" ht="13.2" hidden="1" customHeight="1">
      <c r="A405" s="66" t="s">
        <v>835</v>
      </c>
      <c r="B405" s="59" t="s">
        <v>834</v>
      </c>
      <c r="C405" s="125"/>
      <c r="D405" s="63"/>
      <c r="E405" s="126">
        <f t="shared" si="66"/>
        <v>0</v>
      </c>
      <c r="F405" s="125"/>
      <c r="G405" s="63"/>
      <c r="H405" s="126">
        <f t="shared" si="67"/>
        <v>0</v>
      </c>
      <c r="I405" s="162"/>
      <c r="J405" s="63"/>
      <c r="K405" s="126">
        <f t="shared" si="68"/>
        <v>0</v>
      </c>
      <c r="L405" s="162"/>
      <c r="M405" s="195"/>
      <c r="N405" s="178">
        <f t="shared" si="69"/>
        <v>0</v>
      </c>
      <c r="O405" s="162"/>
      <c r="P405" s="63"/>
      <c r="Q405" s="178">
        <f t="shared" si="70"/>
        <v>0</v>
      </c>
      <c r="R405" s="96"/>
      <c r="S405" s="96">
        <f t="shared" si="65"/>
        <v>0</v>
      </c>
    </row>
    <row r="406" spans="1:19" ht="13.2" hidden="1" customHeight="1">
      <c r="A406" s="67" t="s">
        <v>833</v>
      </c>
      <c r="B406" s="59" t="s">
        <v>832</v>
      </c>
      <c r="C406" s="125"/>
      <c r="D406" s="63"/>
      <c r="E406" s="126">
        <f t="shared" si="66"/>
        <v>0</v>
      </c>
      <c r="F406" s="125"/>
      <c r="G406" s="63"/>
      <c r="H406" s="126">
        <f t="shared" si="67"/>
        <v>0</v>
      </c>
      <c r="I406" s="162"/>
      <c r="J406" s="63"/>
      <c r="K406" s="126">
        <f t="shared" si="68"/>
        <v>0</v>
      </c>
      <c r="L406" s="162"/>
      <c r="M406" s="195"/>
      <c r="N406" s="178">
        <f t="shared" si="69"/>
        <v>0</v>
      </c>
      <c r="O406" s="162"/>
      <c r="P406" s="63"/>
      <c r="Q406" s="178">
        <f t="shared" si="70"/>
        <v>0</v>
      </c>
      <c r="R406" s="96"/>
      <c r="S406" s="96">
        <f t="shared" si="65"/>
        <v>0</v>
      </c>
    </row>
    <row r="407" spans="1:19" ht="26.4" hidden="1" customHeight="1">
      <c r="A407" s="67" t="s">
        <v>831</v>
      </c>
      <c r="B407" s="59" t="s">
        <v>830</v>
      </c>
      <c r="C407" s="125">
        <f>SUM(C408:C410)</f>
        <v>0</v>
      </c>
      <c r="D407" s="63">
        <f>SUM(D408:D410)</f>
        <v>0</v>
      </c>
      <c r="E407" s="126">
        <f t="shared" si="66"/>
        <v>0</v>
      </c>
      <c r="F407" s="125">
        <f>SUM(F408:F410)</f>
        <v>0</v>
      </c>
      <c r="G407" s="63">
        <f>SUM(G408:G410)</f>
        <v>0</v>
      </c>
      <c r="H407" s="126">
        <f t="shared" si="67"/>
        <v>0</v>
      </c>
      <c r="I407" s="162">
        <f>SUM(I408:I410)</f>
        <v>0</v>
      </c>
      <c r="J407" s="63">
        <f>SUM(J408:J410)</f>
        <v>0</v>
      </c>
      <c r="K407" s="126">
        <f t="shared" si="68"/>
        <v>0</v>
      </c>
      <c r="L407" s="162">
        <f>SUM(L408:L410)</f>
        <v>0</v>
      </c>
      <c r="M407" s="195">
        <f>SUM(M408:M410)</f>
        <v>0</v>
      </c>
      <c r="N407" s="178">
        <f t="shared" si="69"/>
        <v>0</v>
      </c>
      <c r="O407" s="162">
        <f>SUM(O408:O410)</f>
        <v>0</v>
      </c>
      <c r="P407" s="63">
        <f>SUM(P408:P410)</f>
        <v>0</v>
      </c>
      <c r="Q407" s="178">
        <f t="shared" si="70"/>
        <v>0</v>
      </c>
      <c r="R407" s="96"/>
      <c r="S407" s="96">
        <f t="shared" si="65"/>
        <v>0</v>
      </c>
    </row>
    <row r="408" spans="1:19" ht="13.2" hidden="1" customHeight="1">
      <c r="A408" s="66" t="s">
        <v>829</v>
      </c>
      <c r="B408" s="59" t="s">
        <v>828</v>
      </c>
      <c r="C408" s="125"/>
      <c r="D408" s="63"/>
      <c r="E408" s="126">
        <f t="shared" si="66"/>
        <v>0</v>
      </c>
      <c r="F408" s="125"/>
      <c r="G408" s="63"/>
      <c r="H408" s="126">
        <f t="shared" si="67"/>
        <v>0</v>
      </c>
      <c r="I408" s="162"/>
      <c r="J408" s="63"/>
      <c r="K408" s="126">
        <f t="shared" si="68"/>
        <v>0</v>
      </c>
      <c r="L408" s="162"/>
      <c r="M408" s="195"/>
      <c r="N408" s="178">
        <f t="shared" si="69"/>
        <v>0</v>
      </c>
      <c r="O408" s="162"/>
      <c r="P408" s="63"/>
      <c r="Q408" s="178">
        <f t="shared" si="70"/>
        <v>0</v>
      </c>
      <c r="R408" s="96"/>
      <c r="S408" s="96">
        <f t="shared" si="65"/>
        <v>0</v>
      </c>
    </row>
    <row r="409" spans="1:19" ht="13.2" hidden="1" customHeight="1">
      <c r="A409" s="66" t="s">
        <v>827</v>
      </c>
      <c r="B409" s="59" t="s">
        <v>826</v>
      </c>
      <c r="C409" s="125"/>
      <c r="D409" s="63"/>
      <c r="E409" s="126">
        <f t="shared" si="66"/>
        <v>0</v>
      </c>
      <c r="F409" s="125"/>
      <c r="G409" s="63"/>
      <c r="H409" s="126">
        <f t="shared" si="67"/>
        <v>0</v>
      </c>
      <c r="I409" s="162"/>
      <c r="J409" s="63"/>
      <c r="K409" s="126">
        <f t="shared" si="68"/>
        <v>0</v>
      </c>
      <c r="L409" s="162"/>
      <c r="M409" s="195"/>
      <c r="N409" s="178">
        <f t="shared" si="69"/>
        <v>0</v>
      </c>
      <c r="O409" s="162"/>
      <c r="P409" s="63"/>
      <c r="Q409" s="178">
        <f t="shared" si="70"/>
        <v>0</v>
      </c>
      <c r="R409" s="96"/>
      <c r="S409" s="96">
        <f t="shared" si="65"/>
        <v>0</v>
      </c>
    </row>
    <row r="410" spans="1:19" ht="26.4" hidden="1" customHeight="1">
      <c r="A410" s="66" t="s">
        <v>825</v>
      </c>
      <c r="B410" s="59" t="s">
        <v>824</v>
      </c>
      <c r="C410" s="125"/>
      <c r="D410" s="63"/>
      <c r="E410" s="126">
        <f t="shared" si="66"/>
        <v>0</v>
      </c>
      <c r="F410" s="125"/>
      <c r="G410" s="63"/>
      <c r="H410" s="126">
        <f t="shared" si="67"/>
        <v>0</v>
      </c>
      <c r="I410" s="162"/>
      <c r="J410" s="63"/>
      <c r="K410" s="126">
        <f t="shared" si="68"/>
        <v>0</v>
      </c>
      <c r="L410" s="162"/>
      <c r="M410" s="195"/>
      <c r="N410" s="178">
        <f t="shared" si="69"/>
        <v>0</v>
      </c>
      <c r="O410" s="162"/>
      <c r="P410" s="63"/>
      <c r="Q410" s="178">
        <f t="shared" si="70"/>
        <v>0</v>
      </c>
      <c r="R410" s="96"/>
      <c r="S410" s="96">
        <f t="shared" si="65"/>
        <v>0</v>
      </c>
    </row>
    <row r="411" spans="1:19" ht="13.2" hidden="1" customHeight="1">
      <c r="A411" s="67" t="s">
        <v>823</v>
      </c>
      <c r="B411" s="59" t="s">
        <v>822</v>
      </c>
      <c r="C411" s="125">
        <f>SUM(C412:C416)</f>
        <v>0</v>
      </c>
      <c r="D411" s="63">
        <f>SUM(D412:D416)</f>
        <v>0</v>
      </c>
      <c r="E411" s="126">
        <f t="shared" si="66"/>
        <v>0</v>
      </c>
      <c r="F411" s="125">
        <f>SUM(F412:F416)</f>
        <v>0</v>
      </c>
      <c r="G411" s="63">
        <f>SUM(G412:G416)</f>
        <v>0</v>
      </c>
      <c r="H411" s="126">
        <f t="shared" si="67"/>
        <v>0</v>
      </c>
      <c r="I411" s="162">
        <f>SUM(I412:I416)</f>
        <v>0</v>
      </c>
      <c r="J411" s="63">
        <f>SUM(J412:J416)</f>
        <v>0</v>
      </c>
      <c r="K411" s="126">
        <f t="shared" si="68"/>
        <v>0</v>
      </c>
      <c r="L411" s="162">
        <f>SUM(L412:L416)</f>
        <v>0</v>
      </c>
      <c r="M411" s="195">
        <f>SUM(M412:M416)</f>
        <v>0</v>
      </c>
      <c r="N411" s="178">
        <f t="shared" si="69"/>
        <v>0</v>
      </c>
      <c r="O411" s="162">
        <f>SUM(O412:O416)</f>
        <v>0</v>
      </c>
      <c r="P411" s="63">
        <f>SUM(P412:P416)</f>
        <v>0</v>
      </c>
      <c r="Q411" s="178">
        <f t="shared" si="70"/>
        <v>0</v>
      </c>
      <c r="R411" s="96"/>
      <c r="S411" s="96">
        <f t="shared" si="65"/>
        <v>0</v>
      </c>
    </row>
    <row r="412" spans="1:19" ht="13.2" hidden="1" customHeight="1">
      <c r="A412" s="66" t="s">
        <v>821</v>
      </c>
      <c r="B412" s="59" t="s">
        <v>820</v>
      </c>
      <c r="C412" s="125"/>
      <c r="D412" s="63"/>
      <c r="E412" s="126">
        <f t="shared" si="66"/>
        <v>0</v>
      </c>
      <c r="F412" s="125"/>
      <c r="G412" s="63"/>
      <c r="H412" s="126">
        <f t="shared" si="67"/>
        <v>0</v>
      </c>
      <c r="I412" s="162"/>
      <c r="J412" s="63"/>
      <c r="K412" s="126">
        <f t="shared" si="68"/>
        <v>0</v>
      </c>
      <c r="L412" s="162"/>
      <c r="M412" s="195"/>
      <c r="N412" s="178">
        <f t="shared" si="69"/>
        <v>0</v>
      </c>
      <c r="O412" s="162"/>
      <c r="P412" s="63"/>
      <c r="Q412" s="178">
        <f t="shared" si="70"/>
        <v>0</v>
      </c>
      <c r="R412" s="96"/>
      <c r="S412" s="96">
        <f t="shared" si="65"/>
        <v>0</v>
      </c>
    </row>
    <row r="413" spans="1:19" ht="13.2" hidden="1" customHeight="1">
      <c r="A413" s="66" t="s">
        <v>819</v>
      </c>
      <c r="B413" s="59" t="s">
        <v>818</v>
      </c>
      <c r="C413" s="125"/>
      <c r="D413" s="63"/>
      <c r="E413" s="126">
        <f t="shared" si="66"/>
        <v>0</v>
      </c>
      <c r="F413" s="125"/>
      <c r="G413" s="63"/>
      <c r="H413" s="126">
        <f t="shared" si="67"/>
        <v>0</v>
      </c>
      <c r="I413" s="162"/>
      <c r="J413" s="63"/>
      <c r="K413" s="126">
        <f t="shared" si="68"/>
        <v>0</v>
      </c>
      <c r="L413" s="162"/>
      <c r="M413" s="195"/>
      <c r="N413" s="178">
        <f t="shared" si="69"/>
        <v>0</v>
      </c>
      <c r="O413" s="162"/>
      <c r="P413" s="63"/>
      <c r="Q413" s="178">
        <f t="shared" si="70"/>
        <v>0</v>
      </c>
      <c r="R413" s="96"/>
      <c r="S413" s="96">
        <f t="shared" si="65"/>
        <v>0</v>
      </c>
    </row>
    <row r="414" spans="1:19" ht="13.2" hidden="1" customHeight="1">
      <c r="A414" s="66" t="s">
        <v>817</v>
      </c>
      <c r="B414" s="59" t="s">
        <v>816</v>
      </c>
      <c r="C414" s="125"/>
      <c r="D414" s="63"/>
      <c r="E414" s="126">
        <f t="shared" si="66"/>
        <v>0</v>
      </c>
      <c r="F414" s="125"/>
      <c r="G414" s="63"/>
      <c r="H414" s="126">
        <f t="shared" si="67"/>
        <v>0</v>
      </c>
      <c r="I414" s="162"/>
      <c r="J414" s="63"/>
      <c r="K414" s="126">
        <f t="shared" si="68"/>
        <v>0</v>
      </c>
      <c r="L414" s="162"/>
      <c r="M414" s="195"/>
      <c r="N414" s="178">
        <f t="shared" si="69"/>
        <v>0</v>
      </c>
      <c r="O414" s="162"/>
      <c r="P414" s="63"/>
      <c r="Q414" s="178">
        <f t="shared" si="70"/>
        <v>0</v>
      </c>
      <c r="R414" s="96"/>
      <c r="S414" s="96">
        <f t="shared" si="65"/>
        <v>0</v>
      </c>
    </row>
    <row r="415" spans="1:19" ht="13.2" hidden="1" customHeight="1">
      <c r="A415" s="66" t="s">
        <v>815</v>
      </c>
      <c r="B415" s="59" t="s">
        <v>814</v>
      </c>
      <c r="C415" s="125"/>
      <c r="D415" s="63"/>
      <c r="E415" s="126">
        <f t="shared" si="66"/>
        <v>0</v>
      </c>
      <c r="F415" s="125"/>
      <c r="G415" s="63"/>
      <c r="H415" s="126">
        <f t="shared" si="67"/>
        <v>0</v>
      </c>
      <c r="I415" s="162"/>
      <c r="J415" s="63"/>
      <c r="K415" s="126">
        <f t="shared" si="68"/>
        <v>0</v>
      </c>
      <c r="L415" s="162"/>
      <c r="M415" s="195"/>
      <c r="N415" s="178">
        <f t="shared" si="69"/>
        <v>0</v>
      </c>
      <c r="O415" s="162"/>
      <c r="P415" s="63"/>
      <c r="Q415" s="178">
        <f t="shared" si="70"/>
        <v>0</v>
      </c>
      <c r="R415" s="96"/>
      <c r="S415" s="96">
        <f t="shared" si="65"/>
        <v>0</v>
      </c>
    </row>
    <row r="416" spans="1:19" ht="13.2" hidden="1" customHeight="1">
      <c r="A416" s="66" t="s">
        <v>813</v>
      </c>
      <c r="B416" s="59" t="s">
        <v>812</v>
      </c>
      <c r="C416" s="125"/>
      <c r="D416" s="63"/>
      <c r="E416" s="126">
        <f t="shared" si="66"/>
        <v>0</v>
      </c>
      <c r="F416" s="125"/>
      <c r="G416" s="63"/>
      <c r="H416" s="126">
        <f t="shared" si="67"/>
        <v>0</v>
      </c>
      <c r="I416" s="162"/>
      <c r="J416" s="63"/>
      <c r="K416" s="126">
        <f t="shared" si="68"/>
        <v>0</v>
      </c>
      <c r="L416" s="162"/>
      <c r="M416" s="195"/>
      <c r="N416" s="178">
        <f t="shared" si="69"/>
        <v>0</v>
      </c>
      <c r="O416" s="162"/>
      <c r="P416" s="63"/>
      <c r="Q416" s="178">
        <f t="shared" si="70"/>
        <v>0</v>
      </c>
      <c r="R416" s="96"/>
      <c r="S416" s="96">
        <f t="shared" si="65"/>
        <v>0</v>
      </c>
    </row>
    <row r="417" spans="1:19" ht="26.4" hidden="1">
      <c r="A417" s="67" t="s">
        <v>811</v>
      </c>
      <c r="B417" s="59" t="s">
        <v>810</v>
      </c>
      <c r="C417" s="125">
        <f>SUM(C418:C425)</f>
        <v>0</v>
      </c>
      <c r="D417" s="63">
        <f>SUM(D418:D425)</f>
        <v>0</v>
      </c>
      <c r="E417" s="126">
        <f t="shared" si="66"/>
        <v>0</v>
      </c>
      <c r="F417" s="125">
        <f>SUM(F418:F425)</f>
        <v>0</v>
      </c>
      <c r="G417" s="63">
        <f>SUM(G418:G425)</f>
        <v>0</v>
      </c>
      <c r="H417" s="126">
        <f t="shared" si="67"/>
        <v>0</v>
      </c>
      <c r="I417" s="162">
        <f>SUM(I418:I425)</f>
        <v>0</v>
      </c>
      <c r="J417" s="63">
        <f>SUM(J418:J425)</f>
        <v>0</v>
      </c>
      <c r="K417" s="126">
        <f t="shared" si="68"/>
        <v>0</v>
      </c>
      <c r="L417" s="162">
        <f>SUM(L418:L425)</f>
        <v>0</v>
      </c>
      <c r="M417" s="195">
        <f>SUM(M418:M425)</f>
        <v>0</v>
      </c>
      <c r="N417" s="178">
        <f t="shared" si="69"/>
        <v>0</v>
      </c>
      <c r="O417" s="162">
        <f>SUM(O418:O425)</f>
        <v>0</v>
      </c>
      <c r="P417" s="63">
        <f>SUM(P418:P425)</f>
        <v>0</v>
      </c>
      <c r="Q417" s="178">
        <f t="shared" si="70"/>
        <v>0</v>
      </c>
      <c r="R417" s="96"/>
      <c r="S417" s="96">
        <f t="shared" si="65"/>
        <v>0</v>
      </c>
    </row>
    <row r="418" spans="1:19" ht="13.2" hidden="1" customHeight="1">
      <c r="A418" s="66" t="s">
        <v>809</v>
      </c>
      <c r="B418" s="59" t="s">
        <v>808</v>
      </c>
      <c r="C418" s="125"/>
      <c r="D418" s="63"/>
      <c r="E418" s="126">
        <f t="shared" si="66"/>
        <v>0</v>
      </c>
      <c r="F418" s="125"/>
      <c r="G418" s="63"/>
      <c r="H418" s="126">
        <f t="shared" si="67"/>
        <v>0</v>
      </c>
      <c r="I418" s="162"/>
      <c r="J418" s="63"/>
      <c r="K418" s="126">
        <f t="shared" si="68"/>
        <v>0</v>
      </c>
      <c r="L418" s="162"/>
      <c r="M418" s="195"/>
      <c r="N418" s="178">
        <f t="shared" si="69"/>
        <v>0</v>
      </c>
      <c r="O418" s="162"/>
      <c r="P418" s="63"/>
      <c r="Q418" s="178">
        <f t="shared" si="70"/>
        <v>0</v>
      </c>
      <c r="R418" s="96"/>
      <c r="S418" s="96">
        <f t="shared" si="65"/>
        <v>0</v>
      </c>
    </row>
    <row r="419" spans="1:19" ht="26.4" hidden="1" customHeight="1">
      <c r="A419" s="66" t="s">
        <v>807</v>
      </c>
      <c r="B419" s="88" t="s">
        <v>806</v>
      </c>
      <c r="C419" s="125"/>
      <c r="D419" s="63"/>
      <c r="E419" s="126">
        <f t="shared" si="66"/>
        <v>0</v>
      </c>
      <c r="F419" s="125"/>
      <c r="G419" s="63"/>
      <c r="H419" s="126">
        <f t="shared" si="67"/>
        <v>0</v>
      </c>
      <c r="I419" s="162"/>
      <c r="J419" s="63"/>
      <c r="K419" s="126">
        <f t="shared" si="68"/>
        <v>0</v>
      </c>
      <c r="L419" s="162"/>
      <c r="M419" s="195"/>
      <c r="N419" s="178">
        <f t="shared" si="69"/>
        <v>0</v>
      </c>
      <c r="O419" s="162"/>
      <c r="P419" s="63"/>
      <c r="Q419" s="178">
        <f t="shared" si="70"/>
        <v>0</v>
      </c>
      <c r="R419" s="96"/>
      <c r="S419" s="96">
        <f t="shared" si="65"/>
        <v>0</v>
      </c>
    </row>
    <row r="420" spans="1:19" ht="13.2" hidden="1" customHeight="1">
      <c r="A420" s="66" t="s">
        <v>805</v>
      </c>
      <c r="B420" s="59" t="s">
        <v>804</v>
      </c>
      <c r="C420" s="125"/>
      <c r="D420" s="63"/>
      <c r="E420" s="126">
        <f t="shared" si="66"/>
        <v>0</v>
      </c>
      <c r="F420" s="125"/>
      <c r="G420" s="63"/>
      <c r="H420" s="126">
        <f t="shared" si="67"/>
        <v>0</v>
      </c>
      <c r="I420" s="162"/>
      <c r="J420" s="63"/>
      <c r="K420" s="126">
        <f t="shared" si="68"/>
        <v>0</v>
      </c>
      <c r="L420" s="162"/>
      <c r="M420" s="195"/>
      <c r="N420" s="178">
        <f t="shared" si="69"/>
        <v>0</v>
      </c>
      <c r="O420" s="162"/>
      <c r="P420" s="63"/>
      <c r="Q420" s="178">
        <f t="shared" si="70"/>
        <v>0</v>
      </c>
      <c r="R420" s="96"/>
      <c r="S420" s="96">
        <f t="shared" si="65"/>
        <v>0</v>
      </c>
    </row>
    <row r="421" spans="1:19" ht="13.2" hidden="1" customHeight="1">
      <c r="A421" s="66" t="s">
        <v>803</v>
      </c>
      <c r="B421" s="59" t="s">
        <v>802</v>
      </c>
      <c r="C421" s="125"/>
      <c r="D421" s="63"/>
      <c r="E421" s="126">
        <f t="shared" si="66"/>
        <v>0</v>
      </c>
      <c r="F421" s="125"/>
      <c r="G421" s="63"/>
      <c r="H421" s="126">
        <f t="shared" si="67"/>
        <v>0</v>
      </c>
      <c r="I421" s="162"/>
      <c r="J421" s="63"/>
      <c r="K421" s="126">
        <f t="shared" si="68"/>
        <v>0</v>
      </c>
      <c r="L421" s="162"/>
      <c r="M421" s="195"/>
      <c r="N421" s="178">
        <f t="shared" si="69"/>
        <v>0</v>
      </c>
      <c r="O421" s="162"/>
      <c r="P421" s="63"/>
      <c r="Q421" s="178">
        <f t="shared" si="70"/>
        <v>0</v>
      </c>
      <c r="R421" s="96"/>
      <c r="S421" s="96">
        <f t="shared" si="65"/>
        <v>0</v>
      </c>
    </row>
    <row r="422" spans="1:19" ht="13.2" hidden="1" customHeight="1">
      <c r="A422" s="66" t="s">
        <v>801</v>
      </c>
      <c r="B422" s="59" t="s">
        <v>800</v>
      </c>
      <c r="C422" s="125"/>
      <c r="D422" s="63"/>
      <c r="E422" s="126">
        <f t="shared" si="66"/>
        <v>0</v>
      </c>
      <c r="F422" s="125"/>
      <c r="G422" s="63"/>
      <c r="H422" s="126">
        <f t="shared" si="67"/>
        <v>0</v>
      </c>
      <c r="I422" s="162"/>
      <c r="J422" s="63"/>
      <c r="K422" s="126">
        <f t="shared" si="68"/>
        <v>0</v>
      </c>
      <c r="L422" s="162"/>
      <c r="M422" s="195"/>
      <c r="N422" s="178">
        <f t="shared" si="69"/>
        <v>0</v>
      </c>
      <c r="O422" s="162"/>
      <c r="P422" s="63"/>
      <c r="Q422" s="178">
        <f t="shared" si="70"/>
        <v>0</v>
      </c>
      <c r="R422" s="96"/>
      <c r="S422" s="96">
        <f t="shared" si="65"/>
        <v>0</v>
      </c>
    </row>
    <row r="423" spans="1:19" ht="13.2" hidden="1" customHeight="1">
      <c r="A423" s="66" t="s">
        <v>799</v>
      </c>
      <c r="B423" s="59" t="s">
        <v>798</v>
      </c>
      <c r="C423" s="125"/>
      <c r="D423" s="63"/>
      <c r="E423" s="126">
        <f t="shared" si="66"/>
        <v>0</v>
      </c>
      <c r="F423" s="125"/>
      <c r="G423" s="63"/>
      <c r="H423" s="126">
        <f t="shared" si="67"/>
        <v>0</v>
      </c>
      <c r="I423" s="162"/>
      <c r="J423" s="63"/>
      <c r="K423" s="126">
        <f t="shared" si="68"/>
        <v>0</v>
      </c>
      <c r="L423" s="162"/>
      <c r="M423" s="195"/>
      <c r="N423" s="178">
        <f t="shared" si="69"/>
        <v>0</v>
      </c>
      <c r="O423" s="162"/>
      <c r="P423" s="63"/>
      <c r="Q423" s="178">
        <f t="shared" si="70"/>
        <v>0</v>
      </c>
      <c r="R423" s="96"/>
      <c r="S423" s="96">
        <f t="shared" si="65"/>
        <v>0</v>
      </c>
    </row>
    <row r="424" spans="1:19" ht="39.6" hidden="1" customHeight="1">
      <c r="A424" s="66">
        <v>21397</v>
      </c>
      <c r="B424" s="89" t="s">
        <v>797</v>
      </c>
      <c r="C424" s="125"/>
      <c r="D424" s="63"/>
      <c r="E424" s="126">
        <f t="shared" si="66"/>
        <v>0</v>
      </c>
      <c r="F424" s="125"/>
      <c r="G424" s="63"/>
      <c r="H424" s="126">
        <f t="shared" si="67"/>
        <v>0</v>
      </c>
      <c r="I424" s="162"/>
      <c r="J424" s="63"/>
      <c r="K424" s="126">
        <f t="shared" si="68"/>
        <v>0</v>
      </c>
      <c r="L424" s="162"/>
      <c r="M424" s="195"/>
      <c r="N424" s="178">
        <f t="shared" si="69"/>
        <v>0</v>
      </c>
      <c r="O424" s="162"/>
      <c r="P424" s="63"/>
      <c r="Q424" s="178">
        <f t="shared" si="70"/>
        <v>0</v>
      </c>
      <c r="R424" s="96"/>
      <c r="S424" s="96">
        <f t="shared" si="65"/>
        <v>0</v>
      </c>
    </row>
    <row r="425" spans="1:19" hidden="1">
      <c r="A425" s="66" t="s">
        <v>796</v>
      </c>
      <c r="B425" s="59" t="s">
        <v>795</v>
      </c>
      <c r="C425" s="125"/>
      <c r="D425" s="63"/>
      <c r="E425" s="126">
        <f t="shared" si="66"/>
        <v>0</v>
      </c>
      <c r="F425" s="125"/>
      <c r="G425" s="63"/>
      <c r="H425" s="126">
        <f t="shared" si="67"/>
        <v>0</v>
      </c>
      <c r="I425" s="162"/>
      <c r="J425" s="63"/>
      <c r="K425" s="126">
        <f t="shared" si="68"/>
        <v>0</v>
      </c>
      <c r="L425" s="162"/>
      <c r="M425" s="195"/>
      <c r="N425" s="178">
        <f t="shared" si="69"/>
        <v>0</v>
      </c>
      <c r="O425" s="162"/>
      <c r="P425" s="63"/>
      <c r="Q425" s="178">
        <f t="shared" si="70"/>
        <v>0</v>
      </c>
      <c r="R425" s="96"/>
      <c r="S425" s="96">
        <f t="shared" si="65"/>
        <v>0</v>
      </c>
    </row>
    <row r="426" spans="1:19" ht="39.6" hidden="1">
      <c r="A426" s="65">
        <v>21400</v>
      </c>
      <c r="B426" s="59" t="s">
        <v>794</v>
      </c>
      <c r="C426" s="125">
        <f>C427+C431+C438</f>
        <v>0</v>
      </c>
      <c r="D426" s="63">
        <f>D427+D431+D438</f>
        <v>0</v>
      </c>
      <c r="E426" s="126">
        <f t="shared" si="66"/>
        <v>0</v>
      </c>
      <c r="F426" s="125">
        <f>F427+F431+F438</f>
        <v>0</v>
      </c>
      <c r="G426" s="63">
        <f>G427+G431+G438</f>
        <v>0</v>
      </c>
      <c r="H426" s="126">
        <f t="shared" si="67"/>
        <v>0</v>
      </c>
      <c r="I426" s="162">
        <f>I427+I431+I438</f>
        <v>0</v>
      </c>
      <c r="J426" s="63">
        <f>J427+J431+J438</f>
        <v>0</v>
      </c>
      <c r="K426" s="126">
        <f t="shared" si="68"/>
        <v>0</v>
      </c>
      <c r="L426" s="162">
        <f>L427+L431+L438</f>
        <v>0</v>
      </c>
      <c r="M426" s="195">
        <f>M427+M431+M438</f>
        <v>0</v>
      </c>
      <c r="N426" s="178">
        <f t="shared" si="69"/>
        <v>0</v>
      </c>
      <c r="O426" s="162">
        <f>O427+O431+O438</f>
        <v>0</v>
      </c>
      <c r="P426" s="63">
        <f>P427+P431+P438</f>
        <v>0</v>
      </c>
      <c r="Q426" s="178">
        <f t="shared" si="70"/>
        <v>0</v>
      </c>
      <c r="R426" s="96"/>
      <c r="S426" s="96">
        <f t="shared" si="65"/>
        <v>0</v>
      </c>
    </row>
    <row r="427" spans="1:19" ht="39.6" hidden="1" customHeight="1">
      <c r="A427" s="9">
        <v>21410</v>
      </c>
      <c r="B427" s="59" t="s">
        <v>793</v>
      </c>
      <c r="C427" s="125">
        <f>SUM(C428:C430)</f>
        <v>0</v>
      </c>
      <c r="D427" s="63">
        <f>SUM(D428:D430)</f>
        <v>0</v>
      </c>
      <c r="E427" s="126">
        <f t="shared" si="66"/>
        <v>0</v>
      </c>
      <c r="F427" s="125">
        <f>SUM(F428:F430)</f>
        <v>0</v>
      </c>
      <c r="G427" s="63">
        <f>SUM(G428:G430)</f>
        <v>0</v>
      </c>
      <c r="H427" s="126">
        <f t="shared" si="67"/>
        <v>0</v>
      </c>
      <c r="I427" s="162">
        <f>SUM(I428:I430)</f>
        <v>0</v>
      </c>
      <c r="J427" s="63">
        <f>SUM(J428:J430)</f>
        <v>0</v>
      </c>
      <c r="K427" s="126">
        <f t="shared" si="68"/>
        <v>0</v>
      </c>
      <c r="L427" s="162">
        <f>SUM(L428:L430)</f>
        <v>0</v>
      </c>
      <c r="M427" s="195">
        <f>SUM(M428:M430)</f>
        <v>0</v>
      </c>
      <c r="N427" s="178">
        <f t="shared" si="69"/>
        <v>0</v>
      </c>
      <c r="O427" s="162">
        <f>SUM(O428:O430)</f>
        <v>0</v>
      </c>
      <c r="P427" s="63">
        <f>SUM(P428:P430)</f>
        <v>0</v>
      </c>
      <c r="Q427" s="178">
        <f t="shared" si="70"/>
        <v>0</v>
      </c>
      <c r="R427" s="96"/>
      <c r="S427" s="96">
        <f t="shared" si="65"/>
        <v>0</v>
      </c>
    </row>
    <row r="428" spans="1:19" ht="13.2" hidden="1" customHeight="1">
      <c r="A428" s="66" t="s">
        <v>792</v>
      </c>
      <c r="B428" s="59" t="s">
        <v>791</v>
      </c>
      <c r="C428" s="125"/>
      <c r="D428" s="63"/>
      <c r="E428" s="126">
        <f t="shared" si="66"/>
        <v>0</v>
      </c>
      <c r="F428" s="125"/>
      <c r="G428" s="63"/>
      <c r="H428" s="126">
        <f t="shared" si="67"/>
        <v>0</v>
      </c>
      <c r="I428" s="162"/>
      <c r="J428" s="63"/>
      <c r="K428" s="126">
        <f t="shared" si="68"/>
        <v>0</v>
      </c>
      <c r="L428" s="162"/>
      <c r="M428" s="195"/>
      <c r="N428" s="178">
        <f t="shared" si="69"/>
        <v>0</v>
      </c>
      <c r="O428" s="162"/>
      <c r="P428" s="63"/>
      <c r="Q428" s="178">
        <f t="shared" si="70"/>
        <v>0</v>
      </c>
      <c r="R428" s="96"/>
      <c r="S428" s="96">
        <f t="shared" si="65"/>
        <v>0</v>
      </c>
    </row>
    <row r="429" spans="1:19" ht="26.4" hidden="1" customHeight="1">
      <c r="A429" s="66" t="s">
        <v>790</v>
      </c>
      <c r="B429" s="59" t="s">
        <v>789</v>
      </c>
      <c r="C429" s="125"/>
      <c r="D429" s="63"/>
      <c r="E429" s="126">
        <f t="shared" si="66"/>
        <v>0</v>
      </c>
      <c r="F429" s="125"/>
      <c r="G429" s="63"/>
      <c r="H429" s="126">
        <f t="shared" si="67"/>
        <v>0</v>
      </c>
      <c r="I429" s="162"/>
      <c r="J429" s="63"/>
      <c r="K429" s="126">
        <f t="shared" si="68"/>
        <v>0</v>
      </c>
      <c r="L429" s="162"/>
      <c r="M429" s="195"/>
      <c r="N429" s="178">
        <f t="shared" si="69"/>
        <v>0</v>
      </c>
      <c r="O429" s="162"/>
      <c r="P429" s="63"/>
      <c r="Q429" s="178">
        <f t="shared" si="70"/>
        <v>0</v>
      </c>
      <c r="R429" s="96"/>
      <c r="S429" s="96">
        <f t="shared" si="65"/>
        <v>0</v>
      </c>
    </row>
    <row r="430" spans="1:19" ht="13.2" hidden="1" customHeight="1">
      <c r="A430" s="66" t="s">
        <v>788</v>
      </c>
      <c r="B430" s="59" t="s">
        <v>787</v>
      </c>
      <c r="C430" s="125"/>
      <c r="D430" s="63"/>
      <c r="E430" s="126">
        <f t="shared" si="66"/>
        <v>0</v>
      </c>
      <c r="F430" s="125"/>
      <c r="G430" s="63"/>
      <c r="H430" s="126">
        <f t="shared" si="67"/>
        <v>0</v>
      </c>
      <c r="I430" s="162"/>
      <c r="J430" s="63"/>
      <c r="K430" s="126">
        <f t="shared" si="68"/>
        <v>0</v>
      </c>
      <c r="L430" s="162"/>
      <c r="M430" s="195"/>
      <c r="N430" s="178">
        <f t="shared" si="69"/>
        <v>0</v>
      </c>
      <c r="O430" s="162"/>
      <c r="P430" s="63"/>
      <c r="Q430" s="178">
        <f t="shared" si="70"/>
        <v>0</v>
      </c>
      <c r="R430" s="96"/>
      <c r="S430" s="96">
        <f t="shared" si="65"/>
        <v>0</v>
      </c>
    </row>
    <row r="431" spans="1:19" ht="13.2" hidden="1" customHeight="1">
      <c r="A431" s="9">
        <v>21420</v>
      </c>
      <c r="B431" s="59" t="s">
        <v>786</v>
      </c>
      <c r="C431" s="125">
        <f>SUM(C432:C437)</f>
        <v>0</v>
      </c>
      <c r="D431" s="63">
        <f>SUM(D432:D437)</f>
        <v>0</v>
      </c>
      <c r="E431" s="126">
        <f t="shared" si="66"/>
        <v>0</v>
      </c>
      <c r="F431" s="125">
        <f>SUM(F432:F437)</f>
        <v>0</v>
      </c>
      <c r="G431" s="63">
        <f>SUM(G432:G437)</f>
        <v>0</v>
      </c>
      <c r="H431" s="126">
        <f t="shared" si="67"/>
        <v>0</v>
      </c>
      <c r="I431" s="162">
        <f>SUM(I432:I437)</f>
        <v>0</v>
      </c>
      <c r="J431" s="63">
        <f>SUM(J432:J437)</f>
        <v>0</v>
      </c>
      <c r="K431" s="126">
        <f t="shared" si="68"/>
        <v>0</v>
      </c>
      <c r="L431" s="162">
        <f>SUM(L432:L437)</f>
        <v>0</v>
      </c>
      <c r="M431" s="195">
        <f>SUM(M432:M437)</f>
        <v>0</v>
      </c>
      <c r="N431" s="178">
        <f t="shared" si="69"/>
        <v>0</v>
      </c>
      <c r="O431" s="162">
        <f>SUM(O432:O437)</f>
        <v>0</v>
      </c>
      <c r="P431" s="63">
        <f>SUM(P432:P437)</f>
        <v>0</v>
      </c>
      <c r="Q431" s="178">
        <f t="shared" si="70"/>
        <v>0</v>
      </c>
      <c r="R431" s="96"/>
      <c r="S431" s="96">
        <f t="shared" si="65"/>
        <v>0</v>
      </c>
    </row>
    <row r="432" spans="1:19" ht="26.4" hidden="1" customHeight="1">
      <c r="A432" s="66" t="s">
        <v>785</v>
      </c>
      <c r="B432" s="59" t="s">
        <v>784</v>
      </c>
      <c r="C432" s="125"/>
      <c r="D432" s="63"/>
      <c r="E432" s="126">
        <f t="shared" si="66"/>
        <v>0</v>
      </c>
      <c r="F432" s="125"/>
      <c r="G432" s="63"/>
      <c r="H432" s="126">
        <f t="shared" si="67"/>
        <v>0</v>
      </c>
      <c r="I432" s="162"/>
      <c r="J432" s="63"/>
      <c r="K432" s="126">
        <f t="shared" si="68"/>
        <v>0</v>
      </c>
      <c r="L432" s="162"/>
      <c r="M432" s="195"/>
      <c r="N432" s="178">
        <f t="shared" si="69"/>
        <v>0</v>
      </c>
      <c r="O432" s="162"/>
      <c r="P432" s="63"/>
      <c r="Q432" s="178">
        <f t="shared" si="70"/>
        <v>0</v>
      </c>
      <c r="R432" s="96"/>
      <c r="S432" s="96">
        <f t="shared" si="65"/>
        <v>0</v>
      </c>
    </row>
    <row r="433" spans="1:19" ht="26.4" hidden="1" customHeight="1">
      <c r="A433" s="66" t="s">
        <v>783</v>
      </c>
      <c r="B433" s="59" t="s">
        <v>782</v>
      </c>
      <c r="C433" s="125"/>
      <c r="D433" s="63"/>
      <c r="E433" s="126">
        <f t="shared" si="66"/>
        <v>0</v>
      </c>
      <c r="F433" s="125"/>
      <c r="G433" s="63"/>
      <c r="H433" s="126">
        <f t="shared" si="67"/>
        <v>0</v>
      </c>
      <c r="I433" s="162"/>
      <c r="J433" s="63"/>
      <c r="K433" s="126">
        <f t="shared" si="68"/>
        <v>0</v>
      </c>
      <c r="L433" s="162"/>
      <c r="M433" s="195"/>
      <c r="N433" s="178">
        <f t="shared" si="69"/>
        <v>0</v>
      </c>
      <c r="O433" s="162"/>
      <c r="P433" s="63"/>
      <c r="Q433" s="178">
        <f t="shared" si="70"/>
        <v>0</v>
      </c>
      <c r="R433" s="96"/>
      <c r="S433" s="96">
        <f t="shared" si="65"/>
        <v>0</v>
      </c>
    </row>
    <row r="434" spans="1:19" ht="26.4" hidden="1" customHeight="1">
      <c r="A434" s="66" t="s">
        <v>781</v>
      </c>
      <c r="B434" s="89" t="s">
        <v>780</v>
      </c>
      <c r="C434" s="125"/>
      <c r="D434" s="63"/>
      <c r="E434" s="126">
        <f t="shared" si="66"/>
        <v>0</v>
      </c>
      <c r="F434" s="125"/>
      <c r="G434" s="63"/>
      <c r="H434" s="126">
        <f t="shared" si="67"/>
        <v>0</v>
      </c>
      <c r="I434" s="162"/>
      <c r="J434" s="63"/>
      <c r="K434" s="126">
        <f t="shared" si="68"/>
        <v>0</v>
      </c>
      <c r="L434" s="162"/>
      <c r="M434" s="195"/>
      <c r="N434" s="178">
        <f t="shared" si="69"/>
        <v>0</v>
      </c>
      <c r="O434" s="162"/>
      <c r="P434" s="63"/>
      <c r="Q434" s="178">
        <f t="shared" si="70"/>
        <v>0</v>
      </c>
      <c r="R434" s="96"/>
      <c r="S434" s="96">
        <f t="shared" si="65"/>
        <v>0</v>
      </c>
    </row>
    <row r="435" spans="1:19" ht="39.6" hidden="1" customHeight="1">
      <c r="A435" s="66">
        <v>21424</v>
      </c>
      <c r="B435" s="88" t="s">
        <v>779</v>
      </c>
      <c r="C435" s="127" t="s">
        <v>51</v>
      </c>
      <c r="D435" s="63"/>
      <c r="E435" s="128">
        <f t="shared" si="66"/>
        <v>0</v>
      </c>
      <c r="F435" s="127" t="s">
        <v>51</v>
      </c>
      <c r="G435" s="63"/>
      <c r="H435" s="128">
        <f t="shared" si="67"/>
        <v>0</v>
      </c>
      <c r="I435" s="163" t="s">
        <v>51</v>
      </c>
      <c r="J435" s="63"/>
      <c r="K435" s="128">
        <f t="shared" si="68"/>
        <v>0</v>
      </c>
      <c r="L435" s="163" t="s">
        <v>51</v>
      </c>
      <c r="M435" s="195"/>
      <c r="N435" s="181">
        <f t="shared" si="69"/>
        <v>0</v>
      </c>
      <c r="O435" s="163" t="s">
        <v>51</v>
      </c>
      <c r="P435" s="63"/>
      <c r="Q435" s="181">
        <f t="shared" si="70"/>
        <v>0</v>
      </c>
      <c r="R435" s="96"/>
      <c r="S435" s="96">
        <f t="shared" si="65"/>
        <v>0</v>
      </c>
    </row>
    <row r="436" spans="1:19" ht="26.25" hidden="1" customHeight="1">
      <c r="A436" s="66">
        <v>21425</v>
      </c>
      <c r="B436" s="88" t="s">
        <v>778</v>
      </c>
      <c r="C436" s="127" t="s">
        <v>51</v>
      </c>
      <c r="D436" s="63"/>
      <c r="E436" s="128">
        <f t="shared" si="66"/>
        <v>0</v>
      </c>
      <c r="F436" s="127" t="s">
        <v>51</v>
      </c>
      <c r="G436" s="63"/>
      <c r="H436" s="128">
        <f t="shared" si="67"/>
        <v>0</v>
      </c>
      <c r="I436" s="163" t="s">
        <v>51</v>
      </c>
      <c r="J436" s="63"/>
      <c r="K436" s="128">
        <f t="shared" si="68"/>
        <v>0</v>
      </c>
      <c r="L436" s="163" t="s">
        <v>51</v>
      </c>
      <c r="M436" s="195"/>
      <c r="N436" s="181">
        <f t="shared" si="69"/>
        <v>0</v>
      </c>
      <c r="O436" s="163" t="s">
        <v>51</v>
      </c>
      <c r="P436" s="63"/>
      <c r="Q436" s="181">
        <f t="shared" si="70"/>
        <v>0</v>
      </c>
      <c r="R436" s="96"/>
      <c r="S436" s="96">
        <f t="shared" si="65"/>
        <v>0</v>
      </c>
    </row>
    <row r="437" spans="1:19" ht="26.4" hidden="1" customHeight="1">
      <c r="A437" s="66" t="s">
        <v>777</v>
      </c>
      <c r="B437" s="59" t="s">
        <v>776</v>
      </c>
      <c r="C437" s="125"/>
      <c r="D437" s="63"/>
      <c r="E437" s="126">
        <f t="shared" si="66"/>
        <v>0</v>
      </c>
      <c r="F437" s="125"/>
      <c r="G437" s="63"/>
      <c r="H437" s="126">
        <f t="shared" si="67"/>
        <v>0</v>
      </c>
      <c r="I437" s="162"/>
      <c r="J437" s="63"/>
      <c r="K437" s="126">
        <f t="shared" si="68"/>
        <v>0</v>
      </c>
      <c r="L437" s="162"/>
      <c r="M437" s="195"/>
      <c r="N437" s="178">
        <f t="shared" si="69"/>
        <v>0</v>
      </c>
      <c r="O437" s="162"/>
      <c r="P437" s="63"/>
      <c r="Q437" s="178">
        <f t="shared" si="70"/>
        <v>0</v>
      </c>
      <c r="R437" s="96"/>
      <c r="S437" s="96">
        <f t="shared" si="65"/>
        <v>0</v>
      </c>
    </row>
    <row r="438" spans="1:19" hidden="1">
      <c r="A438" s="9">
        <v>21490</v>
      </c>
      <c r="B438" s="40" t="s">
        <v>775</v>
      </c>
      <c r="C438" s="125">
        <f>SUM(C439:C440)</f>
        <v>0</v>
      </c>
      <c r="D438" s="63">
        <f>SUM(D439:D440)</f>
        <v>0</v>
      </c>
      <c r="E438" s="126">
        <f t="shared" si="66"/>
        <v>0</v>
      </c>
      <c r="F438" s="125">
        <f>SUM(F439:F440)</f>
        <v>0</v>
      </c>
      <c r="G438" s="63">
        <f>SUM(G439:G440)</f>
        <v>0</v>
      </c>
      <c r="H438" s="126">
        <f t="shared" si="67"/>
        <v>0</v>
      </c>
      <c r="I438" s="162">
        <f>SUM(I439:I440)</f>
        <v>0</v>
      </c>
      <c r="J438" s="63">
        <f>SUM(J439:J440)</f>
        <v>0</v>
      </c>
      <c r="K438" s="126">
        <f t="shared" si="68"/>
        <v>0</v>
      </c>
      <c r="L438" s="162">
        <f>SUM(L439:L440)</f>
        <v>0</v>
      </c>
      <c r="M438" s="195">
        <f>SUM(M439:M440)</f>
        <v>0</v>
      </c>
      <c r="N438" s="178">
        <f t="shared" si="69"/>
        <v>0</v>
      </c>
      <c r="O438" s="162">
        <f>SUM(O439:O440)</f>
        <v>0</v>
      </c>
      <c r="P438" s="63">
        <f>SUM(P439:P440)</f>
        <v>0</v>
      </c>
      <c r="Q438" s="178">
        <f t="shared" si="70"/>
        <v>0</v>
      </c>
      <c r="R438" s="96"/>
      <c r="S438" s="96">
        <f t="shared" si="65"/>
        <v>0</v>
      </c>
    </row>
    <row r="439" spans="1:19" ht="13.2" hidden="1" customHeight="1">
      <c r="A439" s="66" t="s">
        <v>774</v>
      </c>
      <c r="B439" s="59" t="s">
        <v>773</v>
      </c>
      <c r="C439" s="125"/>
      <c r="D439" s="63"/>
      <c r="E439" s="126">
        <f t="shared" si="66"/>
        <v>0</v>
      </c>
      <c r="F439" s="125"/>
      <c r="G439" s="63"/>
      <c r="H439" s="126">
        <f t="shared" si="67"/>
        <v>0</v>
      </c>
      <c r="I439" s="162"/>
      <c r="J439" s="63"/>
      <c r="K439" s="126">
        <f t="shared" si="68"/>
        <v>0</v>
      </c>
      <c r="L439" s="162"/>
      <c r="M439" s="195"/>
      <c r="N439" s="178">
        <f t="shared" si="69"/>
        <v>0</v>
      </c>
      <c r="O439" s="162"/>
      <c r="P439" s="63"/>
      <c r="Q439" s="178">
        <f t="shared" si="70"/>
        <v>0</v>
      </c>
      <c r="R439" s="96"/>
      <c r="S439" s="96">
        <f t="shared" si="65"/>
        <v>0</v>
      </c>
    </row>
    <row r="440" spans="1:19" hidden="1">
      <c r="A440" s="66" t="s">
        <v>772</v>
      </c>
      <c r="B440" s="59" t="s">
        <v>771</v>
      </c>
      <c r="C440" s="125"/>
      <c r="D440" s="63"/>
      <c r="E440" s="126">
        <f t="shared" si="66"/>
        <v>0</v>
      </c>
      <c r="F440" s="125"/>
      <c r="G440" s="63"/>
      <c r="H440" s="126">
        <f t="shared" si="67"/>
        <v>0</v>
      </c>
      <c r="I440" s="162"/>
      <c r="J440" s="63"/>
      <c r="K440" s="126">
        <f t="shared" si="68"/>
        <v>0</v>
      </c>
      <c r="L440" s="162"/>
      <c r="M440" s="195"/>
      <c r="N440" s="178">
        <f t="shared" si="69"/>
        <v>0</v>
      </c>
      <c r="O440" s="162"/>
      <c r="P440" s="63"/>
      <c r="Q440" s="178">
        <f t="shared" si="70"/>
        <v>0</v>
      </c>
      <c r="R440" s="96"/>
      <c r="S440" s="96">
        <f t="shared" si="65"/>
        <v>0</v>
      </c>
    </row>
    <row r="441" spans="1:19" ht="13.2" hidden="1" customHeight="1">
      <c r="A441" s="90" t="s">
        <v>770</v>
      </c>
      <c r="B441" s="87" t="s">
        <v>769</v>
      </c>
      <c r="C441" s="125">
        <f>C442+C463</f>
        <v>0</v>
      </c>
      <c r="D441" s="63">
        <f>D442+D463</f>
        <v>0</v>
      </c>
      <c r="E441" s="126">
        <f t="shared" si="66"/>
        <v>0</v>
      </c>
      <c r="F441" s="125">
        <f>F442+F463</f>
        <v>0</v>
      </c>
      <c r="G441" s="63">
        <f>G442+G463</f>
        <v>0</v>
      </c>
      <c r="H441" s="126">
        <f t="shared" si="67"/>
        <v>0</v>
      </c>
      <c r="I441" s="162">
        <f>I442+I463</f>
        <v>0</v>
      </c>
      <c r="J441" s="63">
        <f>J442+J463</f>
        <v>0</v>
      </c>
      <c r="K441" s="126">
        <f t="shared" si="68"/>
        <v>0</v>
      </c>
      <c r="L441" s="162">
        <f>L442+L463</f>
        <v>0</v>
      </c>
      <c r="M441" s="195">
        <f>M442+M463</f>
        <v>0</v>
      </c>
      <c r="N441" s="178">
        <f t="shared" si="69"/>
        <v>0</v>
      </c>
      <c r="O441" s="162">
        <f>O442+O463</f>
        <v>0</v>
      </c>
      <c r="P441" s="63">
        <f>P442+P463</f>
        <v>0</v>
      </c>
      <c r="Q441" s="178">
        <f t="shared" si="70"/>
        <v>0</v>
      </c>
      <c r="R441" s="96"/>
      <c r="S441" s="96">
        <f t="shared" si="65"/>
        <v>0</v>
      </c>
    </row>
    <row r="442" spans="1:19" ht="13.2" hidden="1" customHeight="1">
      <c r="A442" s="65">
        <v>21100</v>
      </c>
      <c r="B442" s="59" t="s">
        <v>768</v>
      </c>
      <c r="C442" s="125">
        <f>C443+C447+C451+C452+C453+C456+C459</f>
        <v>0</v>
      </c>
      <c r="D442" s="63">
        <f>D443+D447+D451+D452+D453+D456+D459</f>
        <v>0</v>
      </c>
      <c r="E442" s="126">
        <f t="shared" si="66"/>
        <v>0</v>
      </c>
      <c r="F442" s="125">
        <f>F443+F447+F451+F452+F453+F456+F459</f>
        <v>0</v>
      </c>
      <c r="G442" s="63">
        <f>G443+G447+G451+G452+G453+G456+G459</f>
        <v>0</v>
      </c>
      <c r="H442" s="126">
        <f t="shared" si="67"/>
        <v>0</v>
      </c>
      <c r="I442" s="162">
        <f>I443+I447+I451+I452+I453+I456+I459</f>
        <v>0</v>
      </c>
      <c r="J442" s="63">
        <f>J443+J447+J451+J452+J453+J456+J459</f>
        <v>0</v>
      </c>
      <c r="K442" s="126">
        <f t="shared" si="68"/>
        <v>0</v>
      </c>
      <c r="L442" s="162">
        <f>L443+L447+L451+L452+L453+L456+L459</f>
        <v>0</v>
      </c>
      <c r="M442" s="195">
        <f>M443+M447+M451+M452+M453+M456+M459</f>
        <v>0</v>
      </c>
      <c r="N442" s="178">
        <f t="shared" si="69"/>
        <v>0</v>
      </c>
      <c r="O442" s="162">
        <f>O443+O447+O451+O452+O453+O456+O459</f>
        <v>0</v>
      </c>
      <c r="P442" s="63">
        <f>P443+P447+P451+P452+P453+P456+P459</f>
        <v>0</v>
      </c>
      <c r="Q442" s="178">
        <f t="shared" si="70"/>
        <v>0</v>
      </c>
      <c r="R442" s="96"/>
      <c r="S442" s="96">
        <f t="shared" si="65"/>
        <v>0</v>
      </c>
    </row>
    <row r="443" spans="1:19" ht="26.4" hidden="1" customHeight="1">
      <c r="A443" s="67" t="s">
        <v>767</v>
      </c>
      <c r="B443" s="59" t="s">
        <v>766</v>
      </c>
      <c r="C443" s="125">
        <f>SUM(C444:C446)</f>
        <v>0</v>
      </c>
      <c r="D443" s="63"/>
      <c r="E443" s="126">
        <f t="shared" si="66"/>
        <v>0</v>
      </c>
      <c r="F443" s="125">
        <f>SUM(F444:F446)</f>
        <v>0</v>
      </c>
      <c r="G443" s="63"/>
      <c r="H443" s="126">
        <f t="shared" si="67"/>
        <v>0</v>
      </c>
      <c r="I443" s="162">
        <f>SUM(I444:I446)</f>
        <v>0</v>
      </c>
      <c r="J443" s="63"/>
      <c r="K443" s="126">
        <f t="shared" si="68"/>
        <v>0</v>
      </c>
      <c r="L443" s="162">
        <f>SUM(L444:L446)</f>
        <v>0</v>
      </c>
      <c r="M443" s="195"/>
      <c r="N443" s="178">
        <f t="shared" si="69"/>
        <v>0</v>
      </c>
      <c r="O443" s="162">
        <f>SUM(O444:O446)</f>
        <v>0</v>
      </c>
      <c r="P443" s="63"/>
      <c r="Q443" s="178">
        <f t="shared" si="70"/>
        <v>0</v>
      </c>
      <c r="R443" s="96"/>
      <c r="S443" s="96">
        <f t="shared" si="65"/>
        <v>0</v>
      </c>
    </row>
    <row r="444" spans="1:19" ht="26.4" hidden="1" customHeight="1">
      <c r="A444" s="66" t="s">
        <v>765</v>
      </c>
      <c r="B444" s="59" t="s">
        <v>764</v>
      </c>
      <c r="C444" s="125"/>
      <c r="D444" s="64" t="s">
        <v>51</v>
      </c>
      <c r="E444" s="126">
        <f t="shared" si="66"/>
        <v>0</v>
      </c>
      <c r="F444" s="125"/>
      <c r="G444" s="64" t="s">
        <v>51</v>
      </c>
      <c r="H444" s="126">
        <f t="shared" si="67"/>
        <v>0</v>
      </c>
      <c r="I444" s="162"/>
      <c r="J444" s="64" t="s">
        <v>51</v>
      </c>
      <c r="K444" s="126">
        <f t="shared" si="68"/>
        <v>0</v>
      </c>
      <c r="L444" s="162"/>
      <c r="M444" s="196" t="s">
        <v>51</v>
      </c>
      <c r="N444" s="178">
        <f t="shared" si="69"/>
        <v>0</v>
      </c>
      <c r="O444" s="162"/>
      <c r="P444" s="64" t="s">
        <v>51</v>
      </c>
      <c r="Q444" s="178">
        <f t="shared" si="70"/>
        <v>0</v>
      </c>
      <c r="R444" s="96"/>
      <c r="S444" s="96" t="e">
        <f t="shared" si="65"/>
        <v>#VALUE!</v>
      </c>
    </row>
    <row r="445" spans="1:19" ht="26.4" hidden="1" customHeight="1">
      <c r="A445" s="66" t="s">
        <v>763</v>
      </c>
      <c r="B445" s="59" t="s">
        <v>762</v>
      </c>
      <c r="C445" s="125"/>
      <c r="D445" s="64" t="s">
        <v>51</v>
      </c>
      <c r="E445" s="126">
        <f t="shared" si="66"/>
        <v>0</v>
      </c>
      <c r="F445" s="125"/>
      <c r="G445" s="64" t="s">
        <v>51</v>
      </c>
      <c r="H445" s="126">
        <f t="shared" si="67"/>
        <v>0</v>
      </c>
      <c r="I445" s="162"/>
      <c r="J445" s="64" t="s">
        <v>51</v>
      </c>
      <c r="K445" s="126">
        <f t="shared" si="68"/>
        <v>0</v>
      </c>
      <c r="L445" s="162"/>
      <c r="M445" s="196" t="s">
        <v>51</v>
      </c>
      <c r="N445" s="178">
        <f t="shared" si="69"/>
        <v>0</v>
      </c>
      <c r="O445" s="162"/>
      <c r="P445" s="64" t="s">
        <v>51</v>
      </c>
      <c r="Q445" s="178">
        <f t="shared" si="70"/>
        <v>0</v>
      </c>
      <c r="R445" s="96"/>
      <c r="S445" s="96" t="e">
        <f t="shared" si="65"/>
        <v>#VALUE!</v>
      </c>
    </row>
    <row r="446" spans="1:19" ht="26.4" hidden="1" customHeight="1">
      <c r="A446" s="66" t="s">
        <v>761</v>
      </c>
      <c r="B446" s="59" t="s">
        <v>760</v>
      </c>
      <c r="C446" s="125"/>
      <c r="D446" s="64" t="s">
        <v>51</v>
      </c>
      <c r="E446" s="126">
        <f t="shared" si="66"/>
        <v>0</v>
      </c>
      <c r="F446" s="125"/>
      <c r="G446" s="64" t="s">
        <v>51</v>
      </c>
      <c r="H446" s="126">
        <f t="shared" si="67"/>
        <v>0</v>
      </c>
      <c r="I446" s="162"/>
      <c r="J446" s="64" t="s">
        <v>51</v>
      </c>
      <c r="K446" s="126">
        <f t="shared" si="68"/>
        <v>0</v>
      </c>
      <c r="L446" s="162"/>
      <c r="M446" s="196" t="s">
        <v>51</v>
      </c>
      <c r="N446" s="178">
        <f t="shared" si="69"/>
        <v>0</v>
      </c>
      <c r="O446" s="162"/>
      <c r="P446" s="64" t="s">
        <v>51</v>
      </c>
      <c r="Q446" s="178">
        <f t="shared" si="70"/>
        <v>0</v>
      </c>
      <c r="R446" s="96"/>
      <c r="S446" s="96" t="e">
        <f t="shared" si="65"/>
        <v>#VALUE!</v>
      </c>
    </row>
    <row r="447" spans="1:19" ht="26.4" hidden="1" customHeight="1">
      <c r="A447" s="67" t="s">
        <v>759</v>
      </c>
      <c r="B447" s="59" t="s">
        <v>758</v>
      </c>
      <c r="C447" s="125">
        <f>SUM(C448:C450)</f>
        <v>0</v>
      </c>
      <c r="D447" s="63"/>
      <c r="E447" s="126">
        <f t="shared" si="66"/>
        <v>0</v>
      </c>
      <c r="F447" s="125">
        <f>SUM(F448:F450)</f>
        <v>0</v>
      </c>
      <c r="G447" s="63"/>
      <c r="H447" s="126">
        <f t="shared" si="67"/>
        <v>0</v>
      </c>
      <c r="I447" s="162">
        <f>SUM(I448:I450)</f>
        <v>0</v>
      </c>
      <c r="J447" s="63"/>
      <c r="K447" s="126">
        <f t="shared" si="68"/>
        <v>0</v>
      </c>
      <c r="L447" s="162">
        <f>SUM(L448:L450)</f>
        <v>0</v>
      </c>
      <c r="M447" s="195"/>
      <c r="N447" s="178">
        <f t="shared" si="69"/>
        <v>0</v>
      </c>
      <c r="O447" s="162">
        <f>SUM(O448:O450)</f>
        <v>0</v>
      </c>
      <c r="P447" s="63"/>
      <c r="Q447" s="178">
        <f t="shared" si="70"/>
        <v>0</v>
      </c>
      <c r="R447" s="96"/>
      <c r="S447" s="96">
        <f t="shared" si="65"/>
        <v>0</v>
      </c>
    </row>
    <row r="448" spans="1:19" ht="26.4" hidden="1" customHeight="1">
      <c r="A448" s="66" t="s">
        <v>757</v>
      </c>
      <c r="B448" s="59" t="s">
        <v>756</v>
      </c>
      <c r="C448" s="125"/>
      <c r="D448" s="64" t="s">
        <v>51</v>
      </c>
      <c r="E448" s="126">
        <f t="shared" si="66"/>
        <v>0</v>
      </c>
      <c r="F448" s="125"/>
      <c r="G448" s="64" t="s">
        <v>51</v>
      </c>
      <c r="H448" s="126">
        <f t="shared" si="67"/>
        <v>0</v>
      </c>
      <c r="I448" s="162"/>
      <c r="J448" s="64" t="s">
        <v>51</v>
      </c>
      <c r="K448" s="126">
        <f t="shared" si="68"/>
        <v>0</v>
      </c>
      <c r="L448" s="162"/>
      <c r="M448" s="196" t="s">
        <v>51</v>
      </c>
      <c r="N448" s="178">
        <f t="shared" si="69"/>
        <v>0</v>
      </c>
      <c r="O448" s="162"/>
      <c r="P448" s="64" t="s">
        <v>51</v>
      </c>
      <c r="Q448" s="178">
        <f t="shared" si="70"/>
        <v>0</v>
      </c>
      <c r="R448" s="96"/>
      <c r="S448" s="96" t="e">
        <f t="shared" si="65"/>
        <v>#VALUE!</v>
      </c>
    </row>
    <row r="449" spans="1:19" ht="26.4" hidden="1" customHeight="1">
      <c r="A449" s="66" t="s">
        <v>755</v>
      </c>
      <c r="B449" s="59" t="s">
        <v>754</v>
      </c>
      <c r="C449" s="125"/>
      <c r="D449" s="64" t="s">
        <v>51</v>
      </c>
      <c r="E449" s="126">
        <f t="shared" si="66"/>
        <v>0</v>
      </c>
      <c r="F449" s="125"/>
      <c r="G449" s="64" t="s">
        <v>51</v>
      </c>
      <c r="H449" s="126">
        <f t="shared" si="67"/>
        <v>0</v>
      </c>
      <c r="I449" s="162"/>
      <c r="J449" s="64" t="s">
        <v>51</v>
      </c>
      <c r="K449" s="126">
        <f t="shared" si="68"/>
        <v>0</v>
      </c>
      <c r="L449" s="162"/>
      <c r="M449" s="196" t="s">
        <v>51</v>
      </c>
      <c r="N449" s="178">
        <f t="shared" si="69"/>
        <v>0</v>
      </c>
      <c r="O449" s="162"/>
      <c r="P449" s="64" t="s">
        <v>51</v>
      </c>
      <c r="Q449" s="178">
        <f t="shared" si="70"/>
        <v>0</v>
      </c>
      <c r="R449" s="96"/>
      <c r="S449" s="96" t="e">
        <f t="shared" si="65"/>
        <v>#VALUE!</v>
      </c>
    </row>
    <row r="450" spans="1:19" ht="26.4" hidden="1" customHeight="1">
      <c r="A450" s="66" t="s">
        <v>753</v>
      </c>
      <c r="B450" s="59" t="s">
        <v>752</v>
      </c>
      <c r="C450" s="125"/>
      <c r="D450" s="64" t="s">
        <v>51</v>
      </c>
      <c r="E450" s="126">
        <f t="shared" si="66"/>
        <v>0</v>
      </c>
      <c r="F450" s="125"/>
      <c r="G450" s="64" t="s">
        <v>51</v>
      </c>
      <c r="H450" s="126">
        <f t="shared" si="67"/>
        <v>0</v>
      </c>
      <c r="I450" s="162"/>
      <c r="J450" s="64" t="s">
        <v>51</v>
      </c>
      <c r="K450" s="126">
        <f t="shared" si="68"/>
        <v>0</v>
      </c>
      <c r="L450" s="162"/>
      <c r="M450" s="196" t="s">
        <v>51</v>
      </c>
      <c r="N450" s="178">
        <f t="shared" si="69"/>
        <v>0</v>
      </c>
      <c r="O450" s="162"/>
      <c r="P450" s="64" t="s">
        <v>51</v>
      </c>
      <c r="Q450" s="178">
        <f t="shared" si="70"/>
        <v>0</v>
      </c>
      <c r="R450" s="96"/>
      <c r="S450" s="96" t="e">
        <f t="shared" si="65"/>
        <v>#VALUE!</v>
      </c>
    </row>
    <row r="451" spans="1:19" ht="26.4" hidden="1" customHeight="1">
      <c r="A451" s="67" t="s">
        <v>751</v>
      </c>
      <c r="B451" s="59" t="s">
        <v>750</v>
      </c>
      <c r="C451" s="125"/>
      <c r="D451" s="63"/>
      <c r="E451" s="126">
        <f t="shared" si="66"/>
        <v>0</v>
      </c>
      <c r="F451" s="125"/>
      <c r="G451" s="63"/>
      <c r="H451" s="126">
        <f t="shared" si="67"/>
        <v>0</v>
      </c>
      <c r="I451" s="162"/>
      <c r="J451" s="63"/>
      <c r="K451" s="126">
        <f t="shared" si="68"/>
        <v>0</v>
      </c>
      <c r="L451" s="162"/>
      <c r="M451" s="195"/>
      <c r="N451" s="178">
        <f t="shared" si="69"/>
        <v>0</v>
      </c>
      <c r="O451" s="162"/>
      <c r="P451" s="63"/>
      <c r="Q451" s="178">
        <f t="shared" si="70"/>
        <v>0</v>
      </c>
      <c r="R451" s="96"/>
      <c r="S451" s="96">
        <f t="shared" si="65"/>
        <v>0</v>
      </c>
    </row>
    <row r="452" spans="1:19" ht="26.4" hidden="1" customHeight="1">
      <c r="A452" s="67" t="s">
        <v>749</v>
      </c>
      <c r="B452" s="88" t="s">
        <v>748</v>
      </c>
      <c r="C452" s="125"/>
      <c r="D452" s="63"/>
      <c r="E452" s="126">
        <f t="shared" si="66"/>
        <v>0</v>
      </c>
      <c r="F452" s="125"/>
      <c r="G452" s="63"/>
      <c r="H452" s="126">
        <f t="shared" si="67"/>
        <v>0</v>
      </c>
      <c r="I452" s="162"/>
      <c r="J452" s="63"/>
      <c r="K452" s="126">
        <f t="shared" si="68"/>
        <v>0</v>
      </c>
      <c r="L452" s="162"/>
      <c r="M452" s="195"/>
      <c r="N452" s="178">
        <f t="shared" si="69"/>
        <v>0</v>
      </c>
      <c r="O452" s="162"/>
      <c r="P452" s="63"/>
      <c r="Q452" s="178">
        <f t="shared" si="70"/>
        <v>0</v>
      </c>
      <c r="R452" s="96"/>
      <c r="S452" s="96">
        <f t="shared" si="65"/>
        <v>0</v>
      </c>
    </row>
    <row r="453" spans="1:19" ht="52.8" hidden="1" customHeight="1">
      <c r="A453" s="67" t="s">
        <v>747</v>
      </c>
      <c r="B453" s="88" t="s">
        <v>746</v>
      </c>
      <c r="C453" s="125">
        <f>SUM(C454:C455)</f>
        <v>0</v>
      </c>
      <c r="D453" s="63"/>
      <c r="E453" s="126">
        <f t="shared" si="66"/>
        <v>0</v>
      </c>
      <c r="F453" s="125">
        <f>SUM(F454:F455)</f>
        <v>0</v>
      </c>
      <c r="G453" s="63"/>
      <c r="H453" s="126">
        <f t="shared" si="67"/>
        <v>0</v>
      </c>
      <c r="I453" s="162">
        <f>SUM(I454:I455)</f>
        <v>0</v>
      </c>
      <c r="J453" s="63"/>
      <c r="K453" s="126">
        <f t="shared" si="68"/>
        <v>0</v>
      </c>
      <c r="L453" s="162">
        <f>SUM(L454:L455)</f>
        <v>0</v>
      </c>
      <c r="M453" s="195"/>
      <c r="N453" s="178">
        <f t="shared" si="69"/>
        <v>0</v>
      </c>
      <c r="O453" s="162">
        <f>SUM(O454:O455)</f>
        <v>0</v>
      </c>
      <c r="P453" s="63"/>
      <c r="Q453" s="178">
        <f t="shared" si="70"/>
        <v>0</v>
      </c>
      <c r="R453" s="96"/>
      <c r="S453" s="96">
        <f t="shared" si="65"/>
        <v>0</v>
      </c>
    </row>
    <row r="454" spans="1:19" ht="39.6" hidden="1" customHeight="1">
      <c r="A454" s="66" t="s">
        <v>745</v>
      </c>
      <c r="B454" s="59" t="s">
        <v>744</v>
      </c>
      <c r="C454" s="125"/>
      <c r="D454" s="64" t="s">
        <v>51</v>
      </c>
      <c r="E454" s="126">
        <f t="shared" si="66"/>
        <v>0</v>
      </c>
      <c r="F454" s="125"/>
      <c r="G454" s="64" t="s">
        <v>51</v>
      </c>
      <c r="H454" s="126">
        <f t="shared" si="67"/>
        <v>0</v>
      </c>
      <c r="I454" s="162"/>
      <c r="J454" s="64" t="s">
        <v>51</v>
      </c>
      <c r="K454" s="126">
        <f t="shared" si="68"/>
        <v>0</v>
      </c>
      <c r="L454" s="162"/>
      <c r="M454" s="196" t="s">
        <v>51</v>
      </c>
      <c r="N454" s="178">
        <f t="shared" si="69"/>
        <v>0</v>
      </c>
      <c r="O454" s="162"/>
      <c r="P454" s="64" t="s">
        <v>51</v>
      </c>
      <c r="Q454" s="178">
        <f t="shared" si="70"/>
        <v>0</v>
      </c>
      <c r="R454" s="96"/>
      <c r="S454" s="96" t="e">
        <f t="shared" ref="S454:S489" si="71">D454+G454+J454+M454</f>
        <v>#VALUE!</v>
      </c>
    </row>
    <row r="455" spans="1:19" ht="39.6" hidden="1" customHeight="1">
      <c r="A455" s="66" t="s">
        <v>743</v>
      </c>
      <c r="B455" s="59" t="s">
        <v>742</v>
      </c>
      <c r="C455" s="125"/>
      <c r="D455" s="64" t="s">
        <v>51</v>
      </c>
      <c r="E455" s="126">
        <f t="shared" si="66"/>
        <v>0</v>
      </c>
      <c r="F455" s="125"/>
      <c r="G455" s="64" t="s">
        <v>51</v>
      </c>
      <c r="H455" s="126">
        <f t="shared" si="67"/>
        <v>0</v>
      </c>
      <c r="I455" s="162"/>
      <c r="J455" s="64" t="s">
        <v>51</v>
      </c>
      <c r="K455" s="126">
        <f t="shared" si="68"/>
        <v>0</v>
      </c>
      <c r="L455" s="162"/>
      <c r="M455" s="196" t="s">
        <v>51</v>
      </c>
      <c r="N455" s="178">
        <f t="shared" si="69"/>
        <v>0</v>
      </c>
      <c r="O455" s="162"/>
      <c r="P455" s="64" t="s">
        <v>51</v>
      </c>
      <c r="Q455" s="178">
        <f t="shared" si="70"/>
        <v>0</v>
      </c>
      <c r="R455" s="96"/>
      <c r="S455" s="96" t="e">
        <f t="shared" si="71"/>
        <v>#VALUE!</v>
      </c>
    </row>
    <row r="456" spans="1:19" ht="52.8" hidden="1" customHeight="1">
      <c r="A456" s="67" t="s">
        <v>741</v>
      </c>
      <c r="B456" s="88" t="s">
        <v>740</v>
      </c>
      <c r="C456" s="125">
        <f>SUM(C457:C458)</f>
        <v>0</v>
      </c>
      <c r="D456" s="63"/>
      <c r="E456" s="126">
        <f t="shared" ref="E456:E519" si="72">SUM(C456:D456)</f>
        <v>0</v>
      </c>
      <c r="F456" s="125">
        <f>SUM(F457:F458)</f>
        <v>0</v>
      </c>
      <c r="G456" s="63"/>
      <c r="H456" s="126">
        <f t="shared" ref="H456:H519" si="73">SUM(F456:G456)</f>
        <v>0</v>
      </c>
      <c r="I456" s="162">
        <f>SUM(I457:I458)</f>
        <v>0</v>
      </c>
      <c r="J456" s="63"/>
      <c r="K456" s="126">
        <f t="shared" ref="K456:K519" si="74">SUM(I456:J456)</f>
        <v>0</v>
      </c>
      <c r="L456" s="162">
        <f>SUM(L457:L458)</f>
        <v>0</v>
      </c>
      <c r="M456" s="195"/>
      <c r="N456" s="178">
        <f t="shared" ref="N456:N519" si="75">SUM(L456:M456)</f>
        <v>0</v>
      </c>
      <c r="O456" s="162">
        <f>SUM(O457:O458)</f>
        <v>0</v>
      </c>
      <c r="P456" s="63"/>
      <c r="Q456" s="178">
        <f t="shared" ref="Q456:Q519" si="76">SUM(O456:P456)</f>
        <v>0</v>
      </c>
      <c r="R456" s="96"/>
      <c r="S456" s="96">
        <f t="shared" si="71"/>
        <v>0</v>
      </c>
    </row>
    <row r="457" spans="1:19" ht="26.4" hidden="1" customHeight="1">
      <c r="A457" s="66" t="s">
        <v>739</v>
      </c>
      <c r="B457" s="59" t="s">
        <v>738</v>
      </c>
      <c r="C457" s="125"/>
      <c r="D457" s="64" t="s">
        <v>51</v>
      </c>
      <c r="E457" s="126">
        <f t="shared" si="72"/>
        <v>0</v>
      </c>
      <c r="F457" s="125"/>
      <c r="G457" s="64" t="s">
        <v>51</v>
      </c>
      <c r="H457" s="126">
        <f t="shared" si="73"/>
        <v>0</v>
      </c>
      <c r="I457" s="162"/>
      <c r="J457" s="64" t="s">
        <v>51</v>
      </c>
      <c r="K457" s="126">
        <f t="shared" si="74"/>
        <v>0</v>
      </c>
      <c r="L457" s="162"/>
      <c r="M457" s="196" t="s">
        <v>51</v>
      </c>
      <c r="N457" s="178">
        <f t="shared" si="75"/>
        <v>0</v>
      </c>
      <c r="O457" s="162"/>
      <c r="P457" s="64" t="s">
        <v>51</v>
      </c>
      <c r="Q457" s="178">
        <f t="shared" si="76"/>
        <v>0</v>
      </c>
      <c r="R457" s="96"/>
      <c r="S457" s="96" t="e">
        <f t="shared" si="71"/>
        <v>#VALUE!</v>
      </c>
    </row>
    <row r="458" spans="1:19" ht="26.4" hidden="1" customHeight="1">
      <c r="A458" s="66" t="s">
        <v>737</v>
      </c>
      <c r="B458" s="59" t="s">
        <v>736</v>
      </c>
      <c r="C458" s="125"/>
      <c r="D458" s="64" t="s">
        <v>51</v>
      </c>
      <c r="E458" s="126">
        <f t="shared" si="72"/>
        <v>0</v>
      </c>
      <c r="F458" s="125"/>
      <c r="G458" s="64" t="s">
        <v>51</v>
      </c>
      <c r="H458" s="126">
        <f t="shared" si="73"/>
        <v>0</v>
      </c>
      <c r="I458" s="162"/>
      <c r="J458" s="64" t="s">
        <v>51</v>
      </c>
      <c r="K458" s="126">
        <f t="shared" si="74"/>
        <v>0</v>
      </c>
      <c r="L458" s="162"/>
      <c r="M458" s="196" t="s">
        <v>51</v>
      </c>
      <c r="N458" s="178">
        <f t="shared" si="75"/>
        <v>0</v>
      </c>
      <c r="O458" s="162"/>
      <c r="P458" s="64" t="s">
        <v>51</v>
      </c>
      <c r="Q458" s="178">
        <f t="shared" si="76"/>
        <v>0</v>
      </c>
      <c r="R458" s="96"/>
      <c r="S458" s="96" t="e">
        <f t="shared" si="71"/>
        <v>#VALUE!</v>
      </c>
    </row>
    <row r="459" spans="1:19" ht="52.8" hidden="1" customHeight="1">
      <c r="A459" s="67" t="s">
        <v>735</v>
      </c>
      <c r="B459" s="88" t="s">
        <v>734</v>
      </c>
      <c r="C459" s="125">
        <f>SUM(C460:C461)</f>
        <v>0</v>
      </c>
      <c r="D459" s="63">
        <f>SUM(D460:D462)</f>
        <v>0</v>
      </c>
      <c r="E459" s="126">
        <f t="shared" si="72"/>
        <v>0</v>
      </c>
      <c r="F459" s="125">
        <f>SUM(F460:F461)</f>
        <v>0</v>
      </c>
      <c r="G459" s="63">
        <f>SUM(G460:G462)</f>
        <v>0</v>
      </c>
      <c r="H459" s="126">
        <f t="shared" si="73"/>
        <v>0</v>
      </c>
      <c r="I459" s="162">
        <f>SUM(I460:I461)</f>
        <v>0</v>
      </c>
      <c r="J459" s="63">
        <f>SUM(J460:J462)</f>
        <v>0</v>
      </c>
      <c r="K459" s="126">
        <f t="shared" si="74"/>
        <v>0</v>
      </c>
      <c r="L459" s="162">
        <f>SUM(L460:L461)</f>
        <v>0</v>
      </c>
      <c r="M459" s="195">
        <f>SUM(M460:M462)</f>
        <v>0</v>
      </c>
      <c r="N459" s="178">
        <f t="shared" si="75"/>
        <v>0</v>
      </c>
      <c r="O459" s="162">
        <f>SUM(O460:O461)</f>
        <v>0</v>
      </c>
      <c r="P459" s="63">
        <f>SUM(P460:P462)</f>
        <v>0</v>
      </c>
      <c r="Q459" s="178">
        <f t="shared" si="76"/>
        <v>0</v>
      </c>
      <c r="R459" s="96"/>
      <c r="S459" s="96">
        <f t="shared" si="71"/>
        <v>0</v>
      </c>
    </row>
    <row r="460" spans="1:19" ht="52.8" hidden="1" customHeight="1">
      <c r="A460" s="66">
        <v>21191</v>
      </c>
      <c r="B460" s="88" t="s">
        <v>733</v>
      </c>
      <c r="C460" s="125"/>
      <c r="D460" s="63"/>
      <c r="E460" s="126">
        <f t="shared" si="72"/>
        <v>0</v>
      </c>
      <c r="F460" s="125"/>
      <c r="G460" s="63"/>
      <c r="H460" s="126">
        <f t="shared" si="73"/>
        <v>0</v>
      </c>
      <c r="I460" s="162"/>
      <c r="J460" s="63"/>
      <c r="K460" s="126">
        <f t="shared" si="74"/>
        <v>0</v>
      </c>
      <c r="L460" s="162"/>
      <c r="M460" s="195"/>
      <c r="N460" s="178">
        <f t="shared" si="75"/>
        <v>0</v>
      </c>
      <c r="O460" s="162"/>
      <c r="P460" s="63"/>
      <c r="Q460" s="178">
        <f t="shared" si="76"/>
        <v>0</v>
      </c>
      <c r="R460" s="96"/>
      <c r="S460" s="96">
        <f t="shared" si="71"/>
        <v>0</v>
      </c>
    </row>
    <row r="461" spans="1:19" ht="26.4" hidden="1" customHeight="1">
      <c r="A461" s="66">
        <v>21192</v>
      </c>
      <c r="B461" s="59" t="s">
        <v>732</v>
      </c>
      <c r="C461" s="125"/>
      <c r="D461" s="63"/>
      <c r="E461" s="126">
        <f t="shared" si="72"/>
        <v>0</v>
      </c>
      <c r="F461" s="125"/>
      <c r="G461" s="63"/>
      <c r="H461" s="126">
        <f t="shared" si="73"/>
        <v>0</v>
      </c>
      <c r="I461" s="162"/>
      <c r="J461" s="63"/>
      <c r="K461" s="126">
        <f t="shared" si="74"/>
        <v>0</v>
      </c>
      <c r="L461" s="162"/>
      <c r="M461" s="195"/>
      <c r="N461" s="178">
        <f t="shared" si="75"/>
        <v>0</v>
      </c>
      <c r="O461" s="162"/>
      <c r="P461" s="63"/>
      <c r="Q461" s="178">
        <f t="shared" si="76"/>
        <v>0</v>
      </c>
      <c r="R461" s="96"/>
      <c r="S461" s="96">
        <f t="shared" si="71"/>
        <v>0</v>
      </c>
    </row>
    <row r="462" spans="1:19" ht="52.8" hidden="1" customHeight="1">
      <c r="A462" s="66">
        <v>21193</v>
      </c>
      <c r="B462" s="88" t="s">
        <v>731</v>
      </c>
      <c r="C462" s="127" t="s">
        <v>51</v>
      </c>
      <c r="D462" s="63"/>
      <c r="E462" s="128">
        <f t="shared" si="72"/>
        <v>0</v>
      </c>
      <c r="F462" s="127" t="s">
        <v>51</v>
      </c>
      <c r="G462" s="63"/>
      <c r="H462" s="128">
        <f t="shared" si="73"/>
        <v>0</v>
      </c>
      <c r="I462" s="163" t="s">
        <v>51</v>
      </c>
      <c r="J462" s="63"/>
      <c r="K462" s="128">
        <f t="shared" si="74"/>
        <v>0</v>
      </c>
      <c r="L462" s="163" t="s">
        <v>51</v>
      </c>
      <c r="M462" s="195"/>
      <c r="N462" s="181">
        <f t="shared" si="75"/>
        <v>0</v>
      </c>
      <c r="O462" s="163" t="s">
        <v>51</v>
      </c>
      <c r="P462" s="63"/>
      <c r="Q462" s="181">
        <f t="shared" si="76"/>
        <v>0</v>
      </c>
      <c r="R462" s="96"/>
      <c r="S462" s="96">
        <f t="shared" si="71"/>
        <v>0</v>
      </c>
    </row>
    <row r="463" spans="1:19" ht="13.2" hidden="1" customHeight="1">
      <c r="A463" s="60">
        <v>21200</v>
      </c>
      <c r="B463" s="59" t="s">
        <v>730</v>
      </c>
      <c r="C463" s="125">
        <f>C464+C465</f>
        <v>0</v>
      </c>
      <c r="D463" s="63">
        <f>D464</f>
        <v>0</v>
      </c>
      <c r="E463" s="126">
        <f t="shared" si="72"/>
        <v>0</v>
      </c>
      <c r="F463" s="125">
        <f>F464+F465</f>
        <v>0</v>
      </c>
      <c r="G463" s="63">
        <f>G464</f>
        <v>0</v>
      </c>
      <c r="H463" s="126">
        <f t="shared" si="73"/>
        <v>0</v>
      </c>
      <c r="I463" s="162">
        <f>I464+I465</f>
        <v>0</v>
      </c>
      <c r="J463" s="63">
        <f>J464</f>
        <v>0</v>
      </c>
      <c r="K463" s="126">
        <f t="shared" si="74"/>
        <v>0</v>
      </c>
      <c r="L463" s="162">
        <f>L464+L465</f>
        <v>0</v>
      </c>
      <c r="M463" s="195">
        <f>M464</f>
        <v>0</v>
      </c>
      <c r="N463" s="178">
        <f t="shared" si="75"/>
        <v>0</v>
      </c>
      <c r="O463" s="162">
        <f>O464+O465</f>
        <v>0</v>
      </c>
      <c r="P463" s="63">
        <f>P464</f>
        <v>0</v>
      </c>
      <c r="Q463" s="178">
        <f t="shared" si="76"/>
        <v>0</v>
      </c>
      <c r="R463" s="96"/>
      <c r="S463" s="96">
        <f t="shared" si="71"/>
        <v>0</v>
      </c>
    </row>
    <row r="464" spans="1:19" ht="13.2" hidden="1" customHeight="1">
      <c r="A464" s="9">
        <v>21210</v>
      </c>
      <c r="B464" s="59" t="s">
        <v>729</v>
      </c>
      <c r="C464" s="125"/>
      <c r="D464" s="63"/>
      <c r="E464" s="126">
        <f t="shared" si="72"/>
        <v>0</v>
      </c>
      <c r="F464" s="125"/>
      <c r="G464" s="63"/>
      <c r="H464" s="126">
        <f t="shared" si="73"/>
        <v>0</v>
      </c>
      <c r="I464" s="162"/>
      <c r="J464" s="63"/>
      <c r="K464" s="126">
        <f t="shared" si="74"/>
        <v>0</v>
      </c>
      <c r="L464" s="162"/>
      <c r="M464" s="195"/>
      <c r="N464" s="178">
        <f t="shared" si="75"/>
        <v>0</v>
      </c>
      <c r="O464" s="162"/>
      <c r="P464" s="63"/>
      <c r="Q464" s="178">
        <f t="shared" si="76"/>
        <v>0</v>
      </c>
      <c r="R464" s="96"/>
      <c r="S464" s="96">
        <f t="shared" si="71"/>
        <v>0</v>
      </c>
    </row>
    <row r="465" spans="1:19" ht="13.2" hidden="1" customHeight="1">
      <c r="A465" s="9">
        <v>21290</v>
      </c>
      <c r="B465" s="59" t="s">
        <v>728</v>
      </c>
      <c r="C465" s="125"/>
      <c r="D465" s="64" t="s">
        <v>51</v>
      </c>
      <c r="E465" s="126">
        <f t="shared" si="72"/>
        <v>0</v>
      </c>
      <c r="F465" s="125"/>
      <c r="G465" s="64" t="s">
        <v>51</v>
      </c>
      <c r="H465" s="126">
        <f t="shared" si="73"/>
        <v>0</v>
      </c>
      <c r="I465" s="162"/>
      <c r="J465" s="64" t="s">
        <v>51</v>
      </c>
      <c r="K465" s="126">
        <f t="shared" si="74"/>
        <v>0</v>
      </c>
      <c r="L465" s="162"/>
      <c r="M465" s="196" t="s">
        <v>51</v>
      </c>
      <c r="N465" s="178">
        <f t="shared" si="75"/>
        <v>0</v>
      </c>
      <c r="O465" s="162"/>
      <c r="P465" s="64" t="s">
        <v>51</v>
      </c>
      <c r="Q465" s="178">
        <f t="shared" si="76"/>
        <v>0</v>
      </c>
      <c r="R465" s="96"/>
      <c r="S465" s="96" t="e">
        <f t="shared" si="71"/>
        <v>#VALUE!</v>
      </c>
    </row>
    <row r="466" spans="1:19" ht="26.4" hidden="1" customHeight="1">
      <c r="A466" s="19" t="s">
        <v>727</v>
      </c>
      <c r="B466" s="87" t="s">
        <v>6</v>
      </c>
      <c r="C466" s="125">
        <f>C467+C474+C483</f>
        <v>0</v>
      </c>
      <c r="D466" s="63">
        <f>D467+D473+D482</f>
        <v>0</v>
      </c>
      <c r="E466" s="126">
        <f t="shared" si="72"/>
        <v>0</v>
      </c>
      <c r="F466" s="125">
        <f>F467+F474+F483</f>
        <v>0</v>
      </c>
      <c r="G466" s="63">
        <f>G467+G473+G482</f>
        <v>0</v>
      </c>
      <c r="H466" s="126">
        <f t="shared" si="73"/>
        <v>0</v>
      </c>
      <c r="I466" s="162">
        <f>I467+I474+I483</f>
        <v>0</v>
      </c>
      <c r="J466" s="63">
        <f>J467+J473+J482</f>
        <v>0</v>
      </c>
      <c r="K466" s="126">
        <f t="shared" si="74"/>
        <v>0</v>
      </c>
      <c r="L466" s="162">
        <f>L467+L474+L483</f>
        <v>0</v>
      </c>
      <c r="M466" s="195">
        <f>M467+M473+M482</f>
        <v>0</v>
      </c>
      <c r="N466" s="178">
        <f t="shared" si="75"/>
        <v>0</v>
      </c>
      <c r="O466" s="162">
        <f>O467+O474+O483</f>
        <v>0</v>
      </c>
      <c r="P466" s="63">
        <f>P467+P473+P482</f>
        <v>0</v>
      </c>
      <c r="Q466" s="178">
        <f t="shared" si="76"/>
        <v>0</v>
      </c>
      <c r="R466" s="96"/>
      <c r="S466" s="96">
        <f t="shared" si="71"/>
        <v>0</v>
      </c>
    </row>
    <row r="467" spans="1:19" ht="13.2" hidden="1" customHeight="1">
      <c r="A467" s="19">
        <v>18000</v>
      </c>
      <c r="B467" s="87" t="s">
        <v>7</v>
      </c>
      <c r="C467" s="125">
        <f>C468+C473</f>
        <v>0</v>
      </c>
      <c r="D467" s="63">
        <f>D468</f>
        <v>0</v>
      </c>
      <c r="E467" s="126">
        <f t="shared" si="72"/>
        <v>0</v>
      </c>
      <c r="F467" s="125">
        <f>F468+F473</f>
        <v>0</v>
      </c>
      <c r="G467" s="63">
        <f>G468</f>
        <v>0</v>
      </c>
      <c r="H467" s="126">
        <f t="shared" si="73"/>
        <v>0</v>
      </c>
      <c r="I467" s="162">
        <f>I468+I473</f>
        <v>0</v>
      </c>
      <c r="J467" s="63">
        <f>J468</f>
        <v>0</v>
      </c>
      <c r="K467" s="126">
        <f t="shared" si="74"/>
        <v>0</v>
      </c>
      <c r="L467" s="162">
        <f>L468+L473</f>
        <v>0</v>
      </c>
      <c r="M467" s="195">
        <f>M468</f>
        <v>0</v>
      </c>
      <c r="N467" s="178">
        <f t="shared" si="75"/>
        <v>0</v>
      </c>
      <c r="O467" s="162">
        <f>O468+O473</f>
        <v>0</v>
      </c>
      <c r="P467" s="63">
        <f>P468</f>
        <v>0</v>
      </c>
      <c r="Q467" s="178">
        <f t="shared" si="76"/>
        <v>0</v>
      </c>
      <c r="R467" s="96"/>
      <c r="S467" s="96">
        <f t="shared" si="71"/>
        <v>0</v>
      </c>
    </row>
    <row r="468" spans="1:19" ht="13.2" hidden="1" customHeight="1">
      <c r="A468" s="65" t="s">
        <v>726</v>
      </c>
      <c r="B468" s="59" t="s">
        <v>725</v>
      </c>
      <c r="C468" s="125">
        <f>C469</f>
        <v>0</v>
      </c>
      <c r="D468" s="63">
        <f>D469</f>
        <v>0</v>
      </c>
      <c r="E468" s="126">
        <f t="shared" si="72"/>
        <v>0</v>
      </c>
      <c r="F468" s="125">
        <f>F469</f>
        <v>0</v>
      </c>
      <c r="G468" s="63">
        <f>G469</f>
        <v>0</v>
      </c>
      <c r="H468" s="126">
        <f t="shared" si="73"/>
        <v>0</v>
      </c>
      <c r="I468" s="162">
        <f>I469</f>
        <v>0</v>
      </c>
      <c r="J468" s="63">
        <f>J469</f>
        <v>0</v>
      </c>
      <c r="K468" s="126">
        <f t="shared" si="74"/>
        <v>0</v>
      </c>
      <c r="L468" s="162">
        <f>L469</f>
        <v>0</v>
      </c>
      <c r="M468" s="195">
        <f>M469</f>
        <v>0</v>
      </c>
      <c r="N468" s="178">
        <f t="shared" si="75"/>
        <v>0</v>
      </c>
      <c r="O468" s="162">
        <f>O469</f>
        <v>0</v>
      </c>
      <c r="P468" s="63">
        <f>P469</f>
        <v>0</v>
      </c>
      <c r="Q468" s="178">
        <f t="shared" si="76"/>
        <v>0</v>
      </c>
      <c r="R468" s="96"/>
      <c r="S468" s="96">
        <f t="shared" si="71"/>
        <v>0</v>
      </c>
    </row>
    <row r="469" spans="1:19" ht="26.4" hidden="1" customHeight="1">
      <c r="A469" s="67" t="s">
        <v>724</v>
      </c>
      <c r="B469" s="88" t="s">
        <v>8</v>
      </c>
      <c r="C469" s="125">
        <f>SUM(C470:C471)</f>
        <v>0</v>
      </c>
      <c r="D469" s="63">
        <f>SUM(D470:D472)</f>
        <v>0</v>
      </c>
      <c r="E469" s="126">
        <f t="shared" si="72"/>
        <v>0</v>
      </c>
      <c r="F469" s="125">
        <f>SUM(F470:F471)</f>
        <v>0</v>
      </c>
      <c r="G469" s="63">
        <f>SUM(G470:G472)</f>
        <v>0</v>
      </c>
      <c r="H469" s="126">
        <f t="shared" si="73"/>
        <v>0</v>
      </c>
      <c r="I469" s="162">
        <f>SUM(I470:I471)</f>
        <v>0</v>
      </c>
      <c r="J469" s="63">
        <f>SUM(J470:J472)</f>
        <v>0</v>
      </c>
      <c r="K469" s="126">
        <f t="shared" si="74"/>
        <v>0</v>
      </c>
      <c r="L469" s="162">
        <f>SUM(L470:L471)</f>
        <v>0</v>
      </c>
      <c r="M469" s="195">
        <f>SUM(M470:M472)</f>
        <v>0</v>
      </c>
      <c r="N469" s="178">
        <f t="shared" si="75"/>
        <v>0</v>
      </c>
      <c r="O469" s="162">
        <f>SUM(O470:O471)</f>
        <v>0</v>
      </c>
      <c r="P469" s="63">
        <f>SUM(P470:P472)</f>
        <v>0</v>
      </c>
      <c r="Q469" s="178">
        <f t="shared" si="76"/>
        <v>0</v>
      </c>
      <c r="R469" s="96"/>
      <c r="S469" s="96">
        <f t="shared" si="71"/>
        <v>0</v>
      </c>
    </row>
    <row r="470" spans="1:19" ht="26.4" hidden="1" customHeight="1">
      <c r="A470" s="66" t="s">
        <v>723</v>
      </c>
      <c r="B470" s="88" t="s">
        <v>722</v>
      </c>
      <c r="C470" s="125"/>
      <c r="D470" s="63"/>
      <c r="E470" s="126">
        <f t="shared" si="72"/>
        <v>0</v>
      </c>
      <c r="F470" s="125"/>
      <c r="G470" s="63"/>
      <c r="H470" s="126">
        <f t="shared" si="73"/>
        <v>0</v>
      </c>
      <c r="I470" s="162"/>
      <c r="J470" s="63"/>
      <c r="K470" s="126">
        <f t="shared" si="74"/>
        <v>0</v>
      </c>
      <c r="L470" s="162"/>
      <c r="M470" s="195"/>
      <c r="N470" s="178">
        <f t="shared" si="75"/>
        <v>0</v>
      </c>
      <c r="O470" s="162"/>
      <c r="P470" s="63"/>
      <c r="Q470" s="178">
        <f t="shared" si="76"/>
        <v>0</v>
      </c>
      <c r="R470" s="96"/>
      <c r="S470" s="96">
        <f t="shared" si="71"/>
        <v>0</v>
      </c>
    </row>
    <row r="471" spans="1:19" ht="26.4" hidden="1" customHeight="1">
      <c r="A471" s="66" t="s">
        <v>721</v>
      </c>
      <c r="B471" s="88" t="s">
        <v>720</v>
      </c>
      <c r="C471" s="125"/>
      <c r="D471" s="63"/>
      <c r="E471" s="126">
        <f t="shared" si="72"/>
        <v>0</v>
      </c>
      <c r="F471" s="125"/>
      <c r="G471" s="63"/>
      <c r="H471" s="126">
        <f t="shared" si="73"/>
        <v>0</v>
      </c>
      <c r="I471" s="162"/>
      <c r="J471" s="63"/>
      <c r="K471" s="126">
        <f t="shared" si="74"/>
        <v>0</v>
      </c>
      <c r="L471" s="162"/>
      <c r="M471" s="195"/>
      <c r="N471" s="178">
        <f t="shared" si="75"/>
        <v>0</v>
      </c>
      <c r="O471" s="162"/>
      <c r="P471" s="63"/>
      <c r="Q471" s="178">
        <f t="shared" si="76"/>
        <v>0</v>
      </c>
      <c r="R471" s="96"/>
      <c r="S471" s="96">
        <f t="shared" si="71"/>
        <v>0</v>
      </c>
    </row>
    <row r="472" spans="1:19" ht="26.4" hidden="1" customHeight="1">
      <c r="A472" s="66">
        <v>18139</v>
      </c>
      <c r="B472" s="88" t="s">
        <v>719</v>
      </c>
      <c r="C472" s="127" t="s">
        <v>51</v>
      </c>
      <c r="D472" s="63"/>
      <c r="E472" s="128">
        <f t="shared" si="72"/>
        <v>0</v>
      </c>
      <c r="F472" s="127" t="s">
        <v>51</v>
      </c>
      <c r="G472" s="63"/>
      <c r="H472" s="128">
        <f t="shared" si="73"/>
        <v>0</v>
      </c>
      <c r="I472" s="163" t="s">
        <v>51</v>
      </c>
      <c r="J472" s="63"/>
      <c r="K472" s="128">
        <f t="shared" si="74"/>
        <v>0</v>
      </c>
      <c r="L472" s="163" t="s">
        <v>51</v>
      </c>
      <c r="M472" s="195"/>
      <c r="N472" s="181">
        <f t="shared" si="75"/>
        <v>0</v>
      </c>
      <c r="O472" s="163" t="s">
        <v>51</v>
      </c>
      <c r="P472" s="63"/>
      <c r="Q472" s="181">
        <f t="shared" si="76"/>
        <v>0</v>
      </c>
      <c r="R472" s="96"/>
      <c r="S472" s="96">
        <f t="shared" si="71"/>
        <v>0</v>
      </c>
    </row>
    <row r="473" spans="1:19" ht="26.4" hidden="1" customHeight="1">
      <c r="A473" s="65">
        <v>18400</v>
      </c>
      <c r="B473" s="88" t="s">
        <v>718</v>
      </c>
      <c r="C473" s="127"/>
      <c r="D473" s="63"/>
      <c r="E473" s="128">
        <f t="shared" si="72"/>
        <v>0</v>
      </c>
      <c r="F473" s="127"/>
      <c r="G473" s="63"/>
      <c r="H473" s="128">
        <f t="shared" si="73"/>
        <v>0</v>
      </c>
      <c r="I473" s="163"/>
      <c r="J473" s="63"/>
      <c r="K473" s="128">
        <f t="shared" si="74"/>
        <v>0</v>
      </c>
      <c r="L473" s="163"/>
      <c r="M473" s="195"/>
      <c r="N473" s="181">
        <f t="shared" si="75"/>
        <v>0</v>
      </c>
      <c r="O473" s="163"/>
      <c r="P473" s="63"/>
      <c r="Q473" s="181">
        <f t="shared" si="76"/>
        <v>0</v>
      </c>
      <c r="R473" s="96"/>
      <c r="S473" s="96">
        <f t="shared" si="71"/>
        <v>0</v>
      </c>
    </row>
    <row r="474" spans="1:19" ht="13.2" hidden="1" customHeight="1">
      <c r="A474" s="19">
        <v>19000</v>
      </c>
      <c r="B474" s="87" t="s">
        <v>717</v>
      </c>
      <c r="C474" s="125">
        <f>SUM(C475)</f>
        <v>0</v>
      </c>
      <c r="D474" s="63" t="str">
        <f>D475</f>
        <v>x</v>
      </c>
      <c r="E474" s="126">
        <f t="shared" si="72"/>
        <v>0</v>
      </c>
      <c r="F474" s="125">
        <f>SUM(F475)</f>
        <v>0</v>
      </c>
      <c r="G474" s="63" t="str">
        <f>G475</f>
        <v>x</v>
      </c>
      <c r="H474" s="126">
        <f t="shared" si="73"/>
        <v>0</v>
      </c>
      <c r="I474" s="162">
        <f>SUM(I475)</f>
        <v>0</v>
      </c>
      <c r="J474" s="63" t="str">
        <f>J475</f>
        <v>x</v>
      </c>
      <c r="K474" s="126">
        <f t="shared" si="74"/>
        <v>0</v>
      </c>
      <c r="L474" s="162">
        <f>SUM(L475)</f>
        <v>0</v>
      </c>
      <c r="M474" s="195" t="str">
        <f>M475</f>
        <v>x</v>
      </c>
      <c r="N474" s="178">
        <f t="shared" si="75"/>
        <v>0</v>
      </c>
      <c r="O474" s="162">
        <f>SUM(O475)</f>
        <v>0</v>
      </c>
      <c r="P474" s="63" t="str">
        <f>P475</f>
        <v>x</v>
      </c>
      <c r="Q474" s="178">
        <f t="shared" si="76"/>
        <v>0</v>
      </c>
      <c r="R474" s="96"/>
      <c r="S474" s="96" t="e">
        <f t="shared" si="71"/>
        <v>#VALUE!</v>
      </c>
    </row>
    <row r="475" spans="1:19" ht="28.5" hidden="1" customHeight="1">
      <c r="A475" s="65" t="s">
        <v>716</v>
      </c>
      <c r="B475" s="91" t="s">
        <v>715</v>
      </c>
      <c r="C475" s="125">
        <f>SUM(C476:C479)</f>
        <v>0</v>
      </c>
      <c r="D475" s="64" t="s">
        <v>51</v>
      </c>
      <c r="E475" s="126">
        <f t="shared" si="72"/>
        <v>0</v>
      </c>
      <c r="F475" s="125">
        <f>SUM(F476:F479)</f>
        <v>0</v>
      </c>
      <c r="G475" s="64" t="s">
        <v>51</v>
      </c>
      <c r="H475" s="126">
        <f t="shared" si="73"/>
        <v>0</v>
      </c>
      <c r="I475" s="162">
        <f>SUM(I476:I479)</f>
        <v>0</v>
      </c>
      <c r="J475" s="64" t="s">
        <v>51</v>
      </c>
      <c r="K475" s="126">
        <f t="shared" si="74"/>
        <v>0</v>
      </c>
      <c r="L475" s="162">
        <f>SUM(L476:L479)</f>
        <v>0</v>
      </c>
      <c r="M475" s="196" t="s">
        <v>51</v>
      </c>
      <c r="N475" s="178">
        <f t="shared" si="75"/>
        <v>0</v>
      </c>
      <c r="O475" s="162">
        <f>SUM(O476:O479)</f>
        <v>0</v>
      </c>
      <c r="P475" s="64" t="s">
        <v>51</v>
      </c>
      <c r="Q475" s="178">
        <f t="shared" si="76"/>
        <v>0</v>
      </c>
      <c r="R475" s="96"/>
      <c r="S475" s="96" t="e">
        <f t="shared" si="71"/>
        <v>#VALUE!</v>
      </c>
    </row>
    <row r="476" spans="1:19" ht="26.4" hidden="1" customHeight="1">
      <c r="A476" s="67" t="s">
        <v>714</v>
      </c>
      <c r="B476" s="59" t="s">
        <v>713</v>
      </c>
      <c r="C476" s="125"/>
      <c r="D476" s="64" t="s">
        <v>51</v>
      </c>
      <c r="E476" s="126">
        <f t="shared" si="72"/>
        <v>0</v>
      </c>
      <c r="F476" s="125"/>
      <c r="G476" s="64" t="s">
        <v>51</v>
      </c>
      <c r="H476" s="126">
        <f t="shared" si="73"/>
        <v>0</v>
      </c>
      <c r="I476" s="162"/>
      <c r="J476" s="64" t="s">
        <v>51</v>
      </c>
      <c r="K476" s="126">
        <f t="shared" si="74"/>
        <v>0</v>
      </c>
      <c r="L476" s="162"/>
      <c r="M476" s="196" t="s">
        <v>51</v>
      </c>
      <c r="N476" s="178">
        <f t="shared" si="75"/>
        <v>0</v>
      </c>
      <c r="O476" s="162"/>
      <c r="P476" s="64" t="s">
        <v>51</v>
      </c>
      <c r="Q476" s="178">
        <f t="shared" si="76"/>
        <v>0</v>
      </c>
      <c r="R476" s="96"/>
      <c r="S476" s="96" t="e">
        <f t="shared" si="71"/>
        <v>#VALUE!</v>
      </c>
    </row>
    <row r="477" spans="1:19" ht="26.4" hidden="1" customHeight="1">
      <c r="A477" s="67" t="s">
        <v>712</v>
      </c>
      <c r="B477" s="59" t="s">
        <v>711</v>
      </c>
      <c r="C477" s="125"/>
      <c r="D477" s="64" t="s">
        <v>51</v>
      </c>
      <c r="E477" s="126">
        <f t="shared" si="72"/>
        <v>0</v>
      </c>
      <c r="F477" s="125"/>
      <c r="G477" s="64" t="s">
        <v>51</v>
      </c>
      <c r="H477" s="126">
        <f t="shared" si="73"/>
        <v>0</v>
      </c>
      <c r="I477" s="162"/>
      <c r="J477" s="64" t="s">
        <v>51</v>
      </c>
      <c r="K477" s="126">
        <f t="shared" si="74"/>
        <v>0</v>
      </c>
      <c r="L477" s="162"/>
      <c r="M477" s="196" t="s">
        <v>51</v>
      </c>
      <c r="N477" s="178">
        <f t="shared" si="75"/>
        <v>0</v>
      </c>
      <c r="O477" s="162"/>
      <c r="P477" s="64" t="s">
        <v>51</v>
      </c>
      <c r="Q477" s="178">
        <f t="shared" si="76"/>
        <v>0</v>
      </c>
      <c r="R477" s="96"/>
      <c r="S477" s="96" t="e">
        <f t="shared" si="71"/>
        <v>#VALUE!</v>
      </c>
    </row>
    <row r="478" spans="1:19" ht="26.4" hidden="1" customHeight="1">
      <c r="A478" s="67">
        <v>19530</v>
      </c>
      <c r="B478" s="59" t="s">
        <v>710</v>
      </c>
      <c r="C478" s="125"/>
      <c r="D478" s="64" t="s">
        <v>51</v>
      </c>
      <c r="E478" s="126">
        <f t="shared" si="72"/>
        <v>0</v>
      </c>
      <c r="F478" s="125"/>
      <c r="G478" s="64" t="s">
        <v>51</v>
      </c>
      <c r="H478" s="126">
        <f t="shared" si="73"/>
        <v>0</v>
      </c>
      <c r="I478" s="162"/>
      <c r="J478" s="64" t="s">
        <v>51</v>
      </c>
      <c r="K478" s="126">
        <f t="shared" si="74"/>
        <v>0</v>
      </c>
      <c r="L478" s="162"/>
      <c r="M478" s="196" t="s">
        <v>51</v>
      </c>
      <c r="N478" s="178">
        <f t="shared" si="75"/>
        <v>0</v>
      </c>
      <c r="O478" s="162"/>
      <c r="P478" s="64" t="s">
        <v>51</v>
      </c>
      <c r="Q478" s="178">
        <f t="shared" si="76"/>
        <v>0</v>
      </c>
      <c r="R478" s="96"/>
      <c r="S478" s="96" t="e">
        <f t="shared" si="71"/>
        <v>#VALUE!</v>
      </c>
    </row>
    <row r="479" spans="1:19" ht="26.4" hidden="1" customHeight="1">
      <c r="A479" s="67">
        <v>19540</v>
      </c>
      <c r="B479" s="59" t="s">
        <v>709</v>
      </c>
      <c r="C479" s="125"/>
      <c r="D479" s="63"/>
      <c r="E479" s="126">
        <f t="shared" si="72"/>
        <v>0</v>
      </c>
      <c r="F479" s="125"/>
      <c r="G479" s="63"/>
      <c r="H479" s="126">
        <f t="shared" si="73"/>
        <v>0</v>
      </c>
      <c r="I479" s="162"/>
      <c r="J479" s="63"/>
      <c r="K479" s="126">
        <f t="shared" si="74"/>
        <v>0</v>
      </c>
      <c r="L479" s="162"/>
      <c r="M479" s="195"/>
      <c r="N479" s="178">
        <f t="shared" si="75"/>
        <v>0</v>
      </c>
      <c r="O479" s="162"/>
      <c r="P479" s="63"/>
      <c r="Q479" s="178">
        <f t="shared" si="76"/>
        <v>0</v>
      </c>
      <c r="R479" s="96"/>
      <c r="S479" s="96">
        <f t="shared" si="71"/>
        <v>0</v>
      </c>
    </row>
    <row r="480" spans="1:19" ht="26.4" hidden="1" customHeight="1">
      <c r="A480" s="67">
        <v>19550</v>
      </c>
      <c r="B480" s="88" t="s">
        <v>708</v>
      </c>
      <c r="C480" s="127" t="s">
        <v>51</v>
      </c>
      <c r="D480" s="63"/>
      <c r="E480" s="128">
        <f t="shared" si="72"/>
        <v>0</v>
      </c>
      <c r="F480" s="127" t="s">
        <v>51</v>
      </c>
      <c r="G480" s="63"/>
      <c r="H480" s="128">
        <f t="shared" si="73"/>
        <v>0</v>
      </c>
      <c r="I480" s="163" t="s">
        <v>51</v>
      </c>
      <c r="J480" s="63"/>
      <c r="K480" s="128">
        <f t="shared" si="74"/>
        <v>0</v>
      </c>
      <c r="L480" s="163" t="s">
        <v>51</v>
      </c>
      <c r="M480" s="195"/>
      <c r="N480" s="181">
        <f t="shared" si="75"/>
        <v>0</v>
      </c>
      <c r="O480" s="163" t="s">
        <v>51</v>
      </c>
      <c r="P480" s="63"/>
      <c r="Q480" s="181">
        <f t="shared" si="76"/>
        <v>0</v>
      </c>
      <c r="R480" s="96"/>
      <c r="S480" s="96">
        <f t="shared" si="71"/>
        <v>0</v>
      </c>
    </row>
    <row r="481" spans="1:19" ht="39.6" hidden="1" customHeight="1">
      <c r="A481" s="67">
        <v>19560</v>
      </c>
      <c r="B481" s="88" t="s">
        <v>707</v>
      </c>
      <c r="C481" s="127" t="s">
        <v>51</v>
      </c>
      <c r="D481" s="63"/>
      <c r="E481" s="128">
        <f t="shared" si="72"/>
        <v>0</v>
      </c>
      <c r="F481" s="127" t="s">
        <v>51</v>
      </c>
      <c r="G481" s="63"/>
      <c r="H481" s="128">
        <f t="shared" si="73"/>
        <v>0</v>
      </c>
      <c r="I481" s="163" t="s">
        <v>51</v>
      </c>
      <c r="J481" s="63"/>
      <c r="K481" s="128">
        <f t="shared" si="74"/>
        <v>0</v>
      </c>
      <c r="L481" s="163" t="s">
        <v>51</v>
      </c>
      <c r="M481" s="195"/>
      <c r="N481" s="181">
        <f t="shared" si="75"/>
        <v>0</v>
      </c>
      <c r="O481" s="163" t="s">
        <v>51</v>
      </c>
      <c r="P481" s="63"/>
      <c r="Q481" s="181">
        <f t="shared" si="76"/>
        <v>0</v>
      </c>
      <c r="R481" s="96"/>
      <c r="S481" s="96">
        <f t="shared" si="71"/>
        <v>0</v>
      </c>
    </row>
    <row r="482" spans="1:19" ht="66" hidden="1" customHeight="1">
      <c r="A482" s="67">
        <v>19570</v>
      </c>
      <c r="B482" s="92" t="s">
        <v>706</v>
      </c>
      <c r="C482" s="127" t="s">
        <v>51</v>
      </c>
      <c r="D482" s="63"/>
      <c r="E482" s="128">
        <f t="shared" si="72"/>
        <v>0</v>
      </c>
      <c r="F482" s="127" t="s">
        <v>51</v>
      </c>
      <c r="G482" s="63"/>
      <c r="H482" s="128">
        <f t="shared" si="73"/>
        <v>0</v>
      </c>
      <c r="I482" s="163" t="s">
        <v>51</v>
      </c>
      <c r="J482" s="63"/>
      <c r="K482" s="128">
        <f t="shared" si="74"/>
        <v>0</v>
      </c>
      <c r="L482" s="163" t="s">
        <v>51</v>
      </c>
      <c r="M482" s="195"/>
      <c r="N482" s="181">
        <f t="shared" si="75"/>
        <v>0</v>
      </c>
      <c r="O482" s="163" t="s">
        <v>51</v>
      </c>
      <c r="P482" s="63"/>
      <c r="Q482" s="181">
        <f t="shared" si="76"/>
        <v>0</v>
      </c>
      <c r="R482" s="96"/>
      <c r="S482" s="96">
        <f t="shared" si="71"/>
        <v>0</v>
      </c>
    </row>
    <row r="483" spans="1:19" ht="26.4" hidden="1" customHeight="1">
      <c r="A483" s="93">
        <v>17000</v>
      </c>
      <c r="B483" s="81" t="s">
        <v>9</v>
      </c>
      <c r="C483" s="127"/>
      <c r="D483" s="63">
        <f>SUM(D484)</f>
        <v>0</v>
      </c>
      <c r="E483" s="128">
        <f t="shared" si="72"/>
        <v>0</v>
      </c>
      <c r="F483" s="127"/>
      <c r="G483" s="63">
        <f>SUM(G484)</f>
        <v>0</v>
      </c>
      <c r="H483" s="128">
        <f t="shared" si="73"/>
        <v>0</v>
      </c>
      <c r="I483" s="163"/>
      <c r="J483" s="63">
        <f>SUM(J484)</f>
        <v>0</v>
      </c>
      <c r="K483" s="128">
        <f t="shared" si="74"/>
        <v>0</v>
      </c>
      <c r="L483" s="163"/>
      <c r="M483" s="195">
        <f>SUM(M484)</f>
        <v>0</v>
      </c>
      <c r="N483" s="181">
        <f t="shared" si="75"/>
        <v>0</v>
      </c>
      <c r="O483" s="163"/>
      <c r="P483" s="63">
        <f>SUM(P484)</f>
        <v>0</v>
      </c>
      <c r="Q483" s="181">
        <f t="shared" si="76"/>
        <v>0</v>
      </c>
      <c r="R483" s="96"/>
      <c r="S483" s="96">
        <f t="shared" si="71"/>
        <v>0</v>
      </c>
    </row>
    <row r="484" spans="1:19" ht="39.6" hidden="1" customHeight="1">
      <c r="A484" s="65">
        <v>17100</v>
      </c>
      <c r="B484" s="81" t="s">
        <v>10</v>
      </c>
      <c r="C484" s="127"/>
      <c r="D484" s="63"/>
      <c r="E484" s="128">
        <f t="shared" si="72"/>
        <v>0</v>
      </c>
      <c r="F484" s="127"/>
      <c r="G484" s="63"/>
      <c r="H484" s="128">
        <f t="shared" si="73"/>
        <v>0</v>
      </c>
      <c r="I484" s="163"/>
      <c r="J484" s="63"/>
      <c r="K484" s="128">
        <f t="shared" si="74"/>
        <v>0</v>
      </c>
      <c r="L484" s="163"/>
      <c r="M484" s="195"/>
      <c r="N484" s="181">
        <f t="shared" si="75"/>
        <v>0</v>
      </c>
      <c r="O484" s="163"/>
      <c r="P484" s="63"/>
      <c r="Q484" s="181">
        <f t="shared" si="76"/>
        <v>0</v>
      </c>
      <c r="R484" s="96"/>
      <c r="S484" s="96">
        <f t="shared" si="71"/>
        <v>0</v>
      </c>
    </row>
    <row r="485" spans="1:19" ht="52.8" hidden="1" customHeight="1">
      <c r="A485" s="67">
        <v>17110</v>
      </c>
      <c r="B485" s="79" t="s">
        <v>705</v>
      </c>
      <c r="C485" s="127" t="s">
        <v>51</v>
      </c>
      <c r="D485" s="63"/>
      <c r="E485" s="128">
        <f t="shared" si="72"/>
        <v>0</v>
      </c>
      <c r="F485" s="127" t="s">
        <v>51</v>
      </c>
      <c r="G485" s="63"/>
      <c r="H485" s="128">
        <f t="shared" si="73"/>
        <v>0</v>
      </c>
      <c r="I485" s="163" t="s">
        <v>51</v>
      </c>
      <c r="J485" s="63"/>
      <c r="K485" s="128">
        <f t="shared" si="74"/>
        <v>0</v>
      </c>
      <c r="L485" s="163" t="s">
        <v>51</v>
      </c>
      <c r="M485" s="195"/>
      <c r="N485" s="181">
        <f t="shared" si="75"/>
        <v>0</v>
      </c>
      <c r="O485" s="163" t="s">
        <v>51</v>
      </c>
      <c r="P485" s="63"/>
      <c r="Q485" s="181">
        <f t="shared" si="76"/>
        <v>0</v>
      </c>
      <c r="R485" s="96"/>
      <c r="S485" s="96">
        <f t="shared" si="71"/>
        <v>0</v>
      </c>
    </row>
    <row r="486" spans="1:19" ht="52.8" hidden="1" customHeight="1">
      <c r="A486" s="67">
        <v>17120</v>
      </c>
      <c r="B486" s="79" t="s">
        <v>11</v>
      </c>
      <c r="C486" s="127" t="s">
        <v>51</v>
      </c>
      <c r="D486" s="63"/>
      <c r="E486" s="128">
        <f t="shared" si="72"/>
        <v>0</v>
      </c>
      <c r="F486" s="127" t="s">
        <v>51</v>
      </c>
      <c r="G486" s="63"/>
      <c r="H486" s="128">
        <f t="shared" si="73"/>
        <v>0</v>
      </c>
      <c r="I486" s="163" t="s">
        <v>51</v>
      </c>
      <c r="J486" s="63"/>
      <c r="K486" s="128">
        <f t="shared" si="74"/>
        <v>0</v>
      </c>
      <c r="L486" s="163" t="s">
        <v>51</v>
      </c>
      <c r="M486" s="195"/>
      <c r="N486" s="181">
        <f t="shared" si="75"/>
        <v>0</v>
      </c>
      <c r="O486" s="163" t="s">
        <v>51</v>
      </c>
      <c r="P486" s="63"/>
      <c r="Q486" s="181">
        <f t="shared" si="76"/>
        <v>0</v>
      </c>
      <c r="R486" s="96"/>
      <c r="S486" s="96">
        <f t="shared" si="71"/>
        <v>0</v>
      </c>
    </row>
    <row r="487" spans="1:19" ht="105.6" hidden="1" customHeight="1">
      <c r="A487" s="67">
        <v>17130</v>
      </c>
      <c r="B487" s="79" t="s">
        <v>704</v>
      </c>
      <c r="C487" s="127" t="s">
        <v>51</v>
      </c>
      <c r="D487" s="63"/>
      <c r="E487" s="128">
        <f t="shared" si="72"/>
        <v>0</v>
      </c>
      <c r="F487" s="127" t="s">
        <v>51</v>
      </c>
      <c r="G487" s="63"/>
      <c r="H487" s="128">
        <f t="shared" si="73"/>
        <v>0</v>
      </c>
      <c r="I487" s="163" t="s">
        <v>51</v>
      </c>
      <c r="J487" s="63"/>
      <c r="K487" s="128">
        <f t="shared" si="74"/>
        <v>0</v>
      </c>
      <c r="L487" s="163" t="s">
        <v>51</v>
      </c>
      <c r="M487" s="195"/>
      <c r="N487" s="181">
        <f t="shared" si="75"/>
        <v>0</v>
      </c>
      <c r="O487" s="163" t="s">
        <v>51</v>
      </c>
      <c r="P487" s="63"/>
      <c r="Q487" s="181">
        <f t="shared" si="76"/>
        <v>0</v>
      </c>
      <c r="R487" s="96"/>
      <c r="S487" s="96">
        <f t="shared" si="71"/>
        <v>0</v>
      </c>
    </row>
    <row r="488" spans="1:19" ht="105.6" hidden="1" customHeight="1">
      <c r="A488" s="67">
        <v>17140</v>
      </c>
      <c r="B488" s="79" t="s">
        <v>703</v>
      </c>
      <c r="C488" s="127" t="s">
        <v>51</v>
      </c>
      <c r="D488" s="63"/>
      <c r="E488" s="128">
        <f t="shared" si="72"/>
        <v>0</v>
      </c>
      <c r="F488" s="127" t="s">
        <v>51</v>
      </c>
      <c r="G488" s="63"/>
      <c r="H488" s="128">
        <f t="shared" si="73"/>
        <v>0</v>
      </c>
      <c r="I488" s="163" t="s">
        <v>51</v>
      </c>
      <c r="J488" s="63"/>
      <c r="K488" s="128">
        <f t="shared" si="74"/>
        <v>0</v>
      </c>
      <c r="L488" s="163" t="s">
        <v>51</v>
      </c>
      <c r="M488" s="195"/>
      <c r="N488" s="181">
        <f t="shared" si="75"/>
        <v>0</v>
      </c>
      <c r="O488" s="163" t="s">
        <v>51</v>
      </c>
      <c r="P488" s="63"/>
      <c r="Q488" s="181">
        <f t="shared" si="76"/>
        <v>0</v>
      </c>
      <c r="R488" s="96"/>
      <c r="S488" s="96">
        <f t="shared" si="71"/>
        <v>0</v>
      </c>
    </row>
    <row r="489" spans="1:19">
      <c r="A489" s="19">
        <v>21700</v>
      </c>
      <c r="B489" s="94" t="s">
        <v>702</v>
      </c>
      <c r="C489" s="125">
        <f>C490+C491</f>
        <v>73251630</v>
      </c>
      <c r="D489" s="63">
        <f>D490+D491</f>
        <v>-266587</v>
      </c>
      <c r="E489" s="126">
        <f t="shared" si="72"/>
        <v>72985043</v>
      </c>
      <c r="F489" s="125">
        <f>F490+F491</f>
        <v>27862045</v>
      </c>
      <c r="G489" s="63">
        <f>G490+G491</f>
        <v>-177151</v>
      </c>
      <c r="H489" s="126">
        <f t="shared" si="73"/>
        <v>27684894</v>
      </c>
      <c r="I489" s="162">
        <f>I490+I491</f>
        <v>25169717</v>
      </c>
      <c r="J489" s="63">
        <f>J490+J491</f>
        <v>-98247</v>
      </c>
      <c r="K489" s="126">
        <f t="shared" si="74"/>
        <v>25071470</v>
      </c>
      <c r="L489" s="162">
        <f>L490+L491</f>
        <v>12678906</v>
      </c>
      <c r="M489" s="195">
        <f>M490+M491</f>
        <v>-55696</v>
      </c>
      <c r="N489" s="178">
        <f t="shared" si="75"/>
        <v>12623210</v>
      </c>
      <c r="O489" s="162">
        <f>O490+O491</f>
        <v>5514861</v>
      </c>
      <c r="P489" s="63">
        <f>P490+P491</f>
        <v>597681</v>
      </c>
      <c r="Q489" s="178">
        <f t="shared" si="76"/>
        <v>6112542</v>
      </c>
      <c r="R489" s="96"/>
      <c r="S489" s="96">
        <f t="shared" si="71"/>
        <v>-597681</v>
      </c>
    </row>
    <row r="490" spans="1:19" ht="28.2" customHeight="1">
      <c r="A490" s="9">
        <v>21710</v>
      </c>
      <c r="B490" s="59" t="s">
        <v>12</v>
      </c>
      <c r="C490" s="125">
        <v>73251630</v>
      </c>
      <c r="D490" s="63">
        <v>-266587</v>
      </c>
      <c r="E490" s="126">
        <f t="shared" si="72"/>
        <v>72985043</v>
      </c>
      <c r="F490" s="125">
        <v>27862045</v>
      </c>
      <c r="G490" s="63">
        <f>-(170194+6957)</f>
        <v>-177151</v>
      </c>
      <c r="H490" s="126">
        <f t="shared" si="73"/>
        <v>27684894</v>
      </c>
      <c r="I490" s="162">
        <v>25169717</v>
      </c>
      <c r="J490" s="63">
        <v>-98247</v>
      </c>
      <c r="K490" s="126">
        <f t="shared" si="74"/>
        <v>25071470</v>
      </c>
      <c r="L490" s="162">
        <v>12678906</v>
      </c>
      <c r="M490" s="195">
        <v>-55696</v>
      </c>
      <c r="N490" s="178">
        <f t="shared" si="75"/>
        <v>12623210</v>
      </c>
      <c r="O490" s="162">
        <v>5514861</v>
      </c>
      <c r="P490" s="63">
        <v>597681</v>
      </c>
      <c r="Q490" s="178">
        <f t="shared" si="76"/>
        <v>6112542</v>
      </c>
      <c r="R490" s="96"/>
      <c r="S490" s="96">
        <f>D490+G490+J490+M490</f>
        <v>-597681</v>
      </c>
    </row>
    <row r="491" spans="1:19" ht="26.4" hidden="1">
      <c r="A491" s="52">
        <v>21720</v>
      </c>
      <c r="B491" s="50" t="s">
        <v>701</v>
      </c>
      <c r="C491" s="123"/>
      <c r="D491" s="68"/>
      <c r="E491" s="124">
        <f t="shared" si="72"/>
        <v>0</v>
      </c>
      <c r="F491" s="123"/>
      <c r="G491" s="68"/>
      <c r="H491" s="124">
        <f t="shared" si="73"/>
        <v>0</v>
      </c>
      <c r="I491" s="164"/>
      <c r="J491" s="180"/>
      <c r="K491" s="124">
        <f t="shared" si="74"/>
        <v>0</v>
      </c>
      <c r="L491" s="164"/>
      <c r="M491" s="197"/>
      <c r="N491" s="175">
        <f t="shared" si="75"/>
        <v>0</v>
      </c>
      <c r="O491" s="164"/>
      <c r="P491" s="180"/>
      <c r="Q491" s="175">
        <f t="shared" si="76"/>
        <v>0</v>
      </c>
      <c r="R491" s="96">
        <f t="shared" ref="R491:R492" si="77">C491+F491+I491+L491+O491</f>
        <v>0</v>
      </c>
      <c r="S491" s="96">
        <f t="shared" ref="S491:S554" si="78">D491+G491+J491+M491</f>
        <v>0</v>
      </c>
    </row>
    <row r="492" spans="1:19">
      <c r="A492" s="100" t="s">
        <v>678</v>
      </c>
      <c r="B492" s="101" t="s">
        <v>677</v>
      </c>
      <c r="C492" s="102">
        <f>C493+C795</f>
        <v>74769113</v>
      </c>
      <c r="D492" s="103">
        <f>D493+D795</f>
        <v>-266587</v>
      </c>
      <c r="E492" s="104">
        <f t="shared" si="72"/>
        <v>74502526</v>
      </c>
      <c r="F492" s="102">
        <f>F493+F795</f>
        <v>28107939</v>
      </c>
      <c r="G492" s="103">
        <f>G493+G795</f>
        <v>-177151</v>
      </c>
      <c r="H492" s="104">
        <f t="shared" si="73"/>
        <v>27930788</v>
      </c>
      <c r="I492" s="165">
        <f>I493+I795</f>
        <v>27435000</v>
      </c>
      <c r="J492" s="142">
        <f>J493+J795</f>
        <v>-98247</v>
      </c>
      <c r="K492" s="104">
        <f t="shared" si="74"/>
        <v>27336753</v>
      </c>
      <c r="L492" s="165">
        <f>L493+L795</f>
        <v>12853216</v>
      </c>
      <c r="M492" s="198">
        <f>M493+M795</f>
        <v>-55696</v>
      </c>
      <c r="N492" s="75">
        <f t="shared" si="75"/>
        <v>12797520</v>
      </c>
      <c r="O492" s="165">
        <f>O493+O795</f>
        <v>5620015</v>
      </c>
      <c r="P492" s="142">
        <f>P493+P795</f>
        <v>597681</v>
      </c>
      <c r="Q492" s="75">
        <f t="shared" si="76"/>
        <v>6217696</v>
      </c>
      <c r="R492" s="96">
        <f t="shared" si="77"/>
        <v>148785283</v>
      </c>
      <c r="S492" s="203">
        <f t="shared" si="78"/>
        <v>-597681</v>
      </c>
    </row>
    <row r="493" spans="1:19" ht="26.4">
      <c r="A493" s="74" t="s">
        <v>676</v>
      </c>
      <c r="B493" s="19" t="s">
        <v>13</v>
      </c>
      <c r="C493" s="102">
        <f>C494+C626+C643+C732+C756</f>
        <v>73521883</v>
      </c>
      <c r="D493" s="103">
        <f>D494+D626+D643+D732+D756</f>
        <v>-195372</v>
      </c>
      <c r="E493" s="104">
        <f t="shared" si="72"/>
        <v>73326511</v>
      </c>
      <c r="F493" s="102">
        <f>F494+F626+F643+F732+F756</f>
        <v>25116828</v>
      </c>
      <c r="G493" s="103">
        <f>G494+G626+G643+G732+G756</f>
        <v>-113941</v>
      </c>
      <c r="H493" s="104">
        <f t="shared" si="73"/>
        <v>25002887</v>
      </c>
      <c r="I493" s="166">
        <f>I494+I626+I643+I732+I756</f>
        <v>26640800</v>
      </c>
      <c r="J493" s="103">
        <f>J494+J626+J643+J732+J756</f>
        <v>-98247</v>
      </c>
      <c r="K493" s="104">
        <f t="shared" si="74"/>
        <v>26542553</v>
      </c>
      <c r="L493" s="166">
        <f>L494+L626+L643+L732+L756</f>
        <v>12250103</v>
      </c>
      <c r="M493" s="186">
        <f>M494+M626+M643+M732+M756</f>
        <v>-55696</v>
      </c>
      <c r="N493" s="75">
        <f t="shared" si="75"/>
        <v>12194407</v>
      </c>
      <c r="O493" s="166">
        <f>O494+O626+O643+O732+O756</f>
        <v>4355079</v>
      </c>
      <c r="P493" s="103">
        <f>P494+P626+P643+P732+P756</f>
        <v>463256</v>
      </c>
      <c r="Q493" s="75">
        <f t="shared" si="76"/>
        <v>4818335</v>
      </c>
      <c r="R493" s="96">
        <f>R390-R492</f>
        <v>-124147</v>
      </c>
      <c r="S493" s="96">
        <f t="shared" si="78"/>
        <v>-463256</v>
      </c>
    </row>
    <row r="494" spans="1:19">
      <c r="A494" s="74" t="s">
        <v>675</v>
      </c>
      <c r="B494" s="19" t="s">
        <v>674</v>
      </c>
      <c r="C494" s="102">
        <f>C495+C531</f>
        <v>73352587</v>
      </c>
      <c r="D494" s="103">
        <f>D495+D531</f>
        <v>-195372</v>
      </c>
      <c r="E494" s="104">
        <f t="shared" si="72"/>
        <v>73157215</v>
      </c>
      <c r="F494" s="102">
        <f>F495+F531</f>
        <v>25048333</v>
      </c>
      <c r="G494" s="103">
        <f>G495+G531</f>
        <v>-113941</v>
      </c>
      <c r="H494" s="104">
        <f t="shared" si="73"/>
        <v>24934392</v>
      </c>
      <c r="I494" s="166">
        <f>I495+I531</f>
        <v>26605800</v>
      </c>
      <c r="J494" s="103">
        <f>J495+J531</f>
        <v>-98247</v>
      </c>
      <c r="K494" s="104">
        <f t="shared" si="74"/>
        <v>26507553</v>
      </c>
      <c r="L494" s="166">
        <f>L495+L531</f>
        <v>12140729</v>
      </c>
      <c r="M494" s="186">
        <f>M495+M531</f>
        <v>-55696</v>
      </c>
      <c r="N494" s="75">
        <f t="shared" si="75"/>
        <v>12085033</v>
      </c>
      <c r="O494" s="166">
        <f>O495+O531</f>
        <v>4355079</v>
      </c>
      <c r="P494" s="103">
        <f>P495+P531</f>
        <v>463256</v>
      </c>
      <c r="Q494" s="75">
        <f t="shared" si="76"/>
        <v>4818335</v>
      </c>
      <c r="R494" s="96"/>
      <c r="S494" s="96">
        <f t="shared" si="78"/>
        <v>-463256</v>
      </c>
    </row>
    <row r="495" spans="1:19">
      <c r="A495" s="14" t="s">
        <v>673</v>
      </c>
      <c r="B495" s="31" t="s">
        <v>14</v>
      </c>
      <c r="C495" s="105">
        <f>C496+C518</f>
        <v>56558356</v>
      </c>
      <c r="D495" s="106">
        <f>D496+D518</f>
        <v>-66867</v>
      </c>
      <c r="E495" s="107">
        <f t="shared" si="72"/>
        <v>56491489</v>
      </c>
      <c r="F495" s="105">
        <f>F496+F518</f>
        <v>22282460</v>
      </c>
      <c r="G495" s="106">
        <f>G496+G518</f>
        <v>-56444</v>
      </c>
      <c r="H495" s="107">
        <f t="shared" si="73"/>
        <v>22226016</v>
      </c>
      <c r="I495" s="167">
        <f>I496+I518</f>
        <v>19971867</v>
      </c>
      <c r="J495" s="106">
        <f>J496+J518</f>
        <v>-53107</v>
      </c>
      <c r="K495" s="107">
        <f t="shared" si="74"/>
        <v>19918760</v>
      </c>
      <c r="L495" s="167">
        <f>L496+L518</f>
        <v>4506848</v>
      </c>
      <c r="M495" s="187">
        <f>M496+M518</f>
        <v>-34547</v>
      </c>
      <c r="N495" s="13">
        <f t="shared" si="75"/>
        <v>4472301</v>
      </c>
      <c r="O495" s="167">
        <f>O496+O518</f>
        <v>2264029</v>
      </c>
      <c r="P495" s="106">
        <f>P496+P518</f>
        <v>210965</v>
      </c>
      <c r="Q495" s="13">
        <f t="shared" si="76"/>
        <v>2474994</v>
      </c>
      <c r="R495" s="96"/>
      <c r="S495" s="96">
        <f t="shared" si="78"/>
        <v>-210965</v>
      </c>
    </row>
    <row r="496" spans="1:19">
      <c r="A496" s="14" t="s">
        <v>672</v>
      </c>
      <c r="B496" s="7" t="s">
        <v>671</v>
      </c>
      <c r="C496" s="105">
        <v>43960903</v>
      </c>
      <c r="D496" s="106">
        <f>D497+D505+D515+D517</f>
        <v>-52486</v>
      </c>
      <c r="E496" s="107">
        <f t="shared" si="72"/>
        <v>43908417</v>
      </c>
      <c r="F496" s="105">
        <v>17436988</v>
      </c>
      <c r="G496" s="106">
        <f>G497+G505+G515+G517</f>
        <v>-45486</v>
      </c>
      <c r="H496" s="107">
        <f t="shared" si="73"/>
        <v>17391502</v>
      </c>
      <c r="I496" s="167">
        <v>15719059</v>
      </c>
      <c r="J496" s="106">
        <f>J497+J505+J515+J517</f>
        <v>-42678</v>
      </c>
      <c r="K496" s="107">
        <f t="shared" si="74"/>
        <v>15676381</v>
      </c>
      <c r="L496" s="167">
        <v>3473097</v>
      </c>
      <c r="M496" s="187">
        <f>M497+M505+M515+M517</f>
        <v>-27840</v>
      </c>
      <c r="N496" s="13">
        <f t="shared" si="75"/>
        <v>3445257</v>
      </c>
      <c r="O496" s="167">
        <v>1797136</v>
      </c>
      <c r="P496" s="106">
        <f>P497+P505+P515+P517</f>
        <v>168490</v>
      </c>
      <c r="Q496" s="13">
        <f t="shared" si="76"/>
        <v>1965626</v>
      </c>
      <c r="S496" s="96">
        <f t="shared" si="78"/>
        <v>-168490</v>
      </c>
    </row>
    <row r="497" spans="1:19">
      <c r="A497" s="11" t="s">
        <v>15</v>
      </c>
      <c r="B497" s="7" t="s">
        <v>16</v>
      </c>
      <c r="C497" s="129">
        <f>SUM(C498:C504)</f>
        <v>0</v>
      </c>
      <c r="D497" s="130">
        <f>SUM(D498:D504)</f>
        <v>-49007</v>
      </c>
      <c r="E497" s="131">
        <f t="shared" si="72"/>
        <v>-49007</v>
      </c>
      <c r="F497" s="129">
        <f>SUM(F498:F504)</f>
        <v>0</v>
      </c>
      <c r="G497" s="130">
        <f>SUM(G498:G504)</f>
        <v>-43968</v>
      </c>
      <c r="H497" s="131">
        <f t="shared" si="73"/>
        <v>-43968</v>
      </c>
      <c r="I497" s="168">
        <f>SUM(I498:I504)</f>
        <v>0</v>
      </c>
      <c r="J497" s="130">
        <f>SUM(J498:J504)</f>
        <v>-37846</v>
      </c>
      <c r="K497" s="131">
        <f t="shared" si="74"/>
        <v>-37846</v>
      </c>
      <c r="L497" s="168">
        <f>SUM(L498:L504)</f>
        <v>0</v>
      </c>
      <c r="M497" s="206">
        <f>SUM(M498:M504)</f>
        <v>-27840</v>
      </c>
      <c r="N497" s="182">
        <f t="shared" si="75"/>
        <v>-27840</v>
      </c>
      <c r="O497" s="168">
        <f>SUM(O498:O504)</f>
        <v>0</v>
      </c>
      <c r="P497" s="130">
        <f>SUM(P498:P504)</f>
        <v>158661</v>
      </c>
      <c r="Q497" s="182">
        <f t="shared" si="76"/>
        <v>158661</v>
      </c>
      <c r="S497" s="96">
        <f t="shared" si="78"/>
        <v>-158661</v>
      </c>
    </row>
    <row r="498" spans="1:19" ht="13.2" hidden="1" customHeight="1">
      <c r="A498" s="8" t="s">
        <v>670</v>
      </c>
      <c r="B498" s="7" t="s">
        <v>669</v>
      </c>
      <c r="C498" s="108"/>
      <c r="D498" s="109"/>
      <c r="E498" s="110">
        <f t="shared" si="72"/>
        <v>0</v>
      </c>
      <c r="F498" s="108"/>
      <c r="G498" s="109"/>
      <c r="H498" s="110">
        <f t="shared" si="73"/>
        <v>0</v>
      </c>
      <c r="I498" s="169"/>
      <c r="J498" s="109"/>
      <c r="K498" s="110">
        <f t="shared" si="74"/>
        <v>0</v>
      </c>
      <c r="L498" s="169"/>
      <c r="M498" s="188"/>
      <c r="N498" s="6">
        <f t="shared" si="75"/>
        <v>0</v>
      </c>
      <c r="O498" s="169"/>
      <c r="P498" s="109"/>
      <c r="Q498" s="6">
        <f t="shared" si="76"/>
        <v>0</v>
      </c>
      <c r="S498" s="96">
        <f t="shared" si="78"/>
        <v>0</v>
      </c>
    </row>
    <row r="499" spans="1:19" ht="26.4" hidden="1" customHeight="1">
      <c r="A499" s="8" t="s">
        <v>668</v>
      </c>
      <c r="B499" s="7" t="s">
        <v>667</v>
      </c>
      <c r="C499" s="108"/>
      <c r="D499" s="109"/>
      <c r="E499" s="110">
        <f t="shared" si="72"/>
        <v>0</v>
      </c>
      <c r="F499" s="108"/>
      <c r="G499" s="109"/>
      <c r="H499" s="110">
        <f t="shared" si="73"/>
        <v>0</v>
      </c>
      <c r="I499" s="169"/>
      <c r="J499" s="109"/>
      <c r="K499" s="110">
        <f t="shared" si="74"/>
        <v>0</v>
      </c>
      <c r="L499" s="169"/>
      <c r="M499" s="188"/>
      <c r="N499" s="6">
        <f t="shared" si="75"/>
        <v>0</v>
      </c>
      <c r="O499" s="169"/>
      <c r="P499" s="109"/>
      <c r="Q499" s="6">
        <f t="shared" si="76"/>
        <v>0</v>
      </c>
      <c r="S499" s="96">
        <f t="shared" si="78"/>
        <v>0</v>
      </c>
    </row>
    <row r="500" spans="1:19" ht="26.4" hidden="1" customHeight="1">
      <c r="A500" s="8" t="s">
        <v>666</v>
      </c>
      <c r="B500" s="7" t="s">
        <v>665</v>
      </c>
      <c r="C500" s="108"/>
      <c r="D500" s="109"/>
      <c r="E500" s="110">
        <f t="shared" si="72"/>
        <v>0</v>
      </c>
      <c r="F500" s="108"/>
      <c r="G500" s="109"/>
      <c r="H500" s="110">
        <f t="shared" si="73"/>
        <v>0</v>
      </c>
      <c r="I500" s="169"/>
      <c r="J500" s="109"/>
      <c r="K500" s="110">
        <f t="shared" si="74"/>
        <v>0</v>
      </c>
      <c r="L500" s="169"/>
      <c r="M500" s="188"/>
      <c r="N500" s="6">
        <f t="shared" si="75"/>
        <v>0</v>
      </c>
      <c r="O500" s="169"/>
      <c r="P500" s="109"/>
      <c r="Q500" s="6">
        <f t="shared" si="76"/>
        <v>0</v>
      </c>
      <c r="S500" s="96">
        <f t="shared" si="78"/>
        <v>0</v>
      </c>
    </row>
    <row r="501" spans="1:19" hidden="1">
      <c r="A501" s="8" t="s">
        <v>664</v>
      </c>
      <c r="B501" s="7" t="s">
        <v>663</v>
      </c>
      <c r="C501" s="108"/>
      <c r="D501" s="109"/>
      <c r="E501" s="110">
        <f t="shared" si="72"/>
        <v>0</v>
      </c>
      <c r="F501" s="108"/>
      <c r="G501" s="109"/>
      <c r="H501" s="110">
        <f t="shared" si="73"/>
        <v>0</v>
      </c>
      <c r="I501" s="169"/>
      <c r="J501" s="109"/>
      <c r="K501" s="110">
        <f t="shared" si="74"/>
        <v>0</v>
      </c>
      <c r="L501" s="169"/>
      <c r="M501" s="188"/>
      <c r="N501" s="6">
        <f t="shared" si="75"/>
        <v>0</v>
      </c>
      <c r="O501" s="169"/>
      <c r="P501" s="109"/>
      <c r="Q501" s="6">
        <f t="shared" si="76"/>
        <v>0</v>
      </c>
      <c r="S501" s="96">
        <f t="shared" si="78"/>
        <v>0</v>
      </c>
    </row>
    <row r="502" spans="1:19" ht="13.2" hidden="1" customHeight="1">
      <c r="A502" s="8" t="s">
        <v>662</v>
      </c>
      <c r="B502" s="7" t="s">
        <v>661</v>
      </c>
      <c r="C502" s="108"/>
      <c r="D502" s="109"/>
      <c r="E502" s="110">
        <f t="shared" si="72"/>
        <v>0</v>
      </c>
      <c r="F502" s="108"/>
      <c r="G502" s="109"/>
      <c r="H502" s="110">
        <f t="shared" si="73"/>
        <v>0</v>
      </c>
      <c r="I502" s="169"/>
      <c r="J502" s="109"/>
      <c r="K502" s="110">
        <f t="shared" si="74"/>
        <v>0</v>
      </c>
      <c r="L502" s="169"/>
      <c r="M502" s="188"/>
      <c r="N502" s="6">
        <f t="shared" si="75"/>
        <v>0</v>
      </c>
      <c r="O502" s="169"/>
      <c r="P502" s="109"/>
      <c r="Q502" s="6">
        <f t="shared" si="76"/>
        <v>0</v>
      </c>
      <c r="S502" s="96">
        <f t="shared" si="78"/>
        <v>0</v>
      </c>
    </row>
    <row r="503" spans="1:19" ht="26.4">
      <c r="A503" s="8">
        <v>1116</v>
      </c>
      <c r="B503" s="7" t="s">
        <v>17</v>
      </c>
      <c r="C503" s="108"/>
      <c r="D503" s="109">
        <v>-14602</v>
      </c>
      <c r="E503" s="110">
        <f t="shared" si="72"/>
        <v>-14602</v>
      </c>
      <c r="F503" s="108"/>
      <c r="G503" s="109">
        <v>-11658</v>
      </c>
      <c r="H503" s="110">
        <f t="shared" si="73"/>
        <v>-11658</v>
      </c>
      <c r="I503" s="169"/>
      <c r="J503" s="109">
        <v>-31110</v>
      </c>
      <c r="K503" s="110">
        <f t="shared" si="74"/>
        <v>-31110</v>
      </c>
      <c r="L503" s="169"/>
      <c r="M503" s="188"/>
      <c r="N503" s="6">
        <f t="shared" si="75"/>
        <v>0</v>
      </c>
      <c r="O503" s="169"/>
      <c r="P503" s="109">
        <v>57370</v>
      </c>
      <c r="Q503" s="6">
        <f t="shared" si="76"/>
        <v>57370</v>
      </c>
      <c r="S503" s="96">
        <f t="shared" si="78"/>
        <v>-57370</v>
      </c>
    </row>
    <row r="504" spans="1:19">
      <c r="A504" s="8" t="s">
        <v>18</v>
      </c>
      <c r="B504" s="7" t="s">
        <v>19</v>
      </c>
      <c r="C504" s="108"/>
      <c r="D504" s="109">
        <v>-34405</v>
      </c>
      <c r="E504" s="110">
        <f t="shared" si="72"/>
        <v>-34405</v>
      </c>
      <c r="F504" s="108"/>
      <c r="G504" s="109">
        <v>-32310</v>
      </c>
      <c r="H504" s="110">
        <f t="shared" si="73"/>
        <v>-32310</v>
      </c>
      <c r="I504" s="169"/>
      <c r="J504" s="109">
        <v>-6736</v>
      </c>
      <c r="K504" s="110">
        <f t="shared" si="74"/>
        <v>-6736</v>
      </c>
      <c r="L504" s="169"/>
      <c r="M504" s="188">
        <v>-27840</v>
      </c>
      <c r="N504" s="6">
        <f t="shared" si="75"/>
        <v>-27840</v>
      </c>
      <c r="O504" s="169"/>
      <c r="P504" s="109">
        <v>101291</v>
      </c>
      <c r="Q504" s="6">
        <f t="shared" si="76"/>
        <v>101291</v>
      </c>
      <c r="S504" s="96">
        <f t="shared" si="78"/>
        <v>-101291</v>
      </c>
    </row>
    <row r="505" spans="1:19">
      <c r="A505" s="11" t="s">
        <v>20</v>
      </c>
      <c r="B505" s="7" t="s">
        <v>21</v>
      </c>
      <c r="C505" s="129">
        <f>SUM(C506:C514)</f>
        <v>0</v>
      </c>
      <c r="D505" s="130">
        <f>SUM(D506:D514)</f>
        <v>-3479</v>
      </c>
      <c r="E505" s="131">
        <f t="shared" si="72"/>
        <v>-3479</v>
      </c>
      <c r="F505" s="129">
        <f>SUM(F506:F514)</f>
        <v>0</v>
      </c>
      <c r="G505" s="130">
        <f>SUM(G506:G514)</f>
        <v>-1518</v>
      </c>
      <c r="H505" s="131">
        <f t="shared" si="73"/>
        <v>-1518</v>
      </c>
      <c r="I505" s="168">
        <f>SUM(I506:I514)</f>
        <v>0</v>
      </c>
      <c r="J505" s="130">
        <f>SUM(J506:J514)</f>
        <v>-4832</v>
      </c>
      <c r="K505" s="131">
        <f t="shared" si="74"/>
        <v>-4832</v>
      </c>
      <c r="L505" s="168">
        <f>SUM(L506:L514)</f>
        <v>0</v>
      </c>
      <c r="M505" s="206">
        <f>SUM(M506:M514)</f>
        <v>0</v>
      </c>
      <c r="N505" s="182">
        <f t="shared" si="75"/>
        <v>0</v>
      </c>
      <c r="O505" s="168">
        <f>SUM(O506:O514)</f>
        <v>0</v>
      </c>
      <c r="P505" s="130">
        <f>SUM(P506:P514)</f>
        <v>9829</v>
      </c>
      <c r="Q505" s="182">
        <f t="shared" si="76"/>
        <v>9829</v>
      </c>
      <c r="S505" s="96">
        <f t="shared" si="78"/>
        <v>-9829</v>
      </c>
    </row>
    <row r="506" spans="1:19" hidden="1">
      <c r="A506" s="8" t="s">
        <v>660</v>
      </c>
      <c r="B506" s="7" t="s">
        <v>659</v>
      </c>
      <c r="C506" s="108"/>
      <c r="D506" s="109"/>
      <c r="E506" s="110">
        <f t="shared" si="72"/>
        <v>0</v>
      </c>
      <c r="F506" s="108"/>
      <c r="G506" s="109"/>
      <c r="H506" s="110">
        <f t="shared" si="73"/>
        <v>0</v>
      </c>
      <c r="I506" s="169"/>
      <c r="J506" s="109"/>
      <c r="K506" s="110">
        <f t="shared" si="74"/>
        <v>0</v>
      </c>
      <c r="L506" s="169"/>
      <c r="M506" s="188"/>
      <c r="N506" s="6">
        <f t="shared" si="75"/>
        <v>0</v>
      </c>
      <c r="O506" s="169"/>
      <c r="P506" s="109"/>
      <c r="Q506" s="6">
        <f t="shared" si="76"/>
        <v>0</v>
      </c>
      <c r="S506" s="96">
        <f t="shared" si="78"/>
        <v>0</v>
      </c>
    </row>
    <row r="507" spans="1:19" ht="26.4" hidden="1">
      <c r="A507" s="8" t="s">
        <v>658</v>
      </c>
      <c r="B507" s="7" t="s">
        <v>657</v>
      </c>
      <c r="C507" s="108"/>
      <c r="D507" s="109"/>
      <c r="E507" s="110">
        <f t="shared" si="72"/>
        <v>0</v>
      </c>
      <c r="F507" s="108"/>
      <c r="G507" s="109"/>
      <c r="H507" s="110">
        <f t="shared" si="73"/>
        <v>0</v>
      </c>
      <c r="I507" s="169"/>
      <c r="J507" s="109"/>
      <c r="K507" s="110">
        <f t="shared" si="74"/>
        <v>0</v>
      </c>
      <c r="L507" s="169"/>
      <c r="M507" s="188"/>
      <c r="N507" s="6">
        <f t="shared" si="75"/>
        <v>0</v>
      </c>
      <c r="O507" s="169"/>
      <c r="P507" s="109"/>
      <c r="Q507" s="6">
        <f t="shared" si="76"/>
        <v>0</v>
      </c>
      <c r="S507" s="96">
        <f t="shared" si="78"/>
        <v>0</v>
      </c>
    </row>
    <row r="508" spans="1:19" ht="26.4">
      <c r="A508" s="8" t="s">
        <v>22</v>
      </c>
      <c r="B508" s="7" t="s">
        <v>23</v>
      </c>
      <c r="C508" s="108"/>
      <c r="D508" s="109">
        <v>-1260</v>
      </c>
      <c r="E508" s="110">
        <f t="shared" si="72"/>
        <v>-1260</v>
      </c>
      <c r="F508" s="108"/>
      <c r="G508" s="109">
        <v>-708</v>
      </c>
      <c r="H508" s="110">
        <f t="shared" si="73"/>
        <v>-708</v>
      </c>
      <c r="I508" s="169"/>
      <c r="J508" s="109">
        <v>-2178</v>
      </c>
      <c r="K508" s="110">
        <f t="shared" si="74"/>
        <v>-2178</v>
      </c>
      <c r="L508" s="169"/>
      <c r="M508" s="188"/>
      <c r="N508" s="6">
        <f t="shared" si="75"/>
        <v>0</v>
      </c>
      <c r="O508" s="169"/>
      <c r="P508" s="109">
        <v>4146</v>
      </c>
      <c r="Q508" s="6">
        <f t="shared" si="76"/>
        <v>4146</v>
      </c>
      <c r="S508" s="96">
        <f t="shared" si="78"/>
        <v>-4146</v>
      </c>
    </row>
    <row r="509" spans="1:19" ht="13.2" hidden="1" customHeight="1">
      <c r="A509" s="8" t="s">
        <v>656</v>
      </c>
      <c r="B509" s="7" t="s">
        <v>655</v>
      </c>
      <c r="C509" s="108"/>
      <c r="D509" s="109"/>
      <c r="E509" s="110">
        <f t="shared" si="72"/>
        <v>0</v>
      </c>
      <c r="F509" s="108"/>
      <c r="G509" s="109"/>
      <c r="H509" s="110">
        <f t="shared" si="73"/>
        <v>0</v>
      </c>
      <c r="I509" s="169"/>
      <c r="J509" s="109"/>
      <c r="K509" s="110">
        <f t="shared" si="74"/>
        <v>0</v>
      </c>
      <c r="L509" s="169"/>
      <c r="M509" s="188"/>
      <c r="N509" s="6">
        <f t="shared" si="75"/>
        <v>0</v>
      </c>
      <c r="O509" s="169"/>
      <c r="P509" s="109"/>
      <c r="Q509" s="6">
        <f t="shared" si="76"/>
        <v>0</v>
      </c>
      <c r="S509" s="96">
        <f t="shared" si="78"/>
        <v>0</v>
      </c>
    </row>
    <row r="510" spans="1:19" ht="26.4">
      <c r="A510" s="8" t="s">
        <v>24</v>
      </c>
      <c r="B510" s="7" t="s">
        <v>25</v>
      </c>
      <c r="C510" s="108"/>
      <c r="D510" s="109">
        <v>-2219</v>
      </c>
      <c r="E510" s="110">
        <f t="shared" si="72"/>
        <v>-2219</v>
      </c>
      <c r="F510" s="108"/>
      <c r="G510" s="109">
        <v>-810</v>
      </c>
      <c r="H510" s="110">
        <f t="shared" si="73"/>
        <v>-810</v>
      </c>
      <c r="I510" s="169"/>
      <c r="J510" s="109">
        <v>-2023</v>
      </c>
      <c r="K510" s="110">
        <f t="shared" si="74"/>
        <v>-2023</v>
      </c>
      <c r="L510" s="169"/>
      <c r="M510" s="188"/>
      <c r="N510" s="6">
        <f t="shared" si="75"/>
        <v>0</v>
      </c>
      <c r="O510" s="169"/>
      <c r="P510" s="109">
        <v>5052</v>
      </c>
      <c r="Q510" s="6">
        <f t="shared" si="76"/>
        <v>5052</v>
      </c>
      <c r="S510" s="96">
        <f t="shared" si="78"/>
        <v>-5052</v>
      </c>
    </row>
    <row r="511" spans="1:19" ht="26.4">
      <c r="A511" s="8" t="s">
        <v>654</v>
      </c>
      <c r="B511" s="7" t="s">
        <v>653</v>
      </c>
      <c r="C511" s="108"/>
      <c r="D511" s="109"/>
      <c r="E511" s="110">
        <f t="shared" si="72"/>
        <v>0</v>
      </c>
      <c r="F511" s="108"/>
      <c r="G511" s="109"/>
      <c r="H511" s="110">
        <f t="shared" si="73"/>
        <v>0</v>
      </c>
      <c r="I511" s="169"/>
      <c r="J511" s="109"/>
      <c r="K511" s="110">
        <f t="shared" si="74"/>
        <v>0</v>
      </c>
      <c r="L511" s="169"/>
      <c r="M511" s="188"/>
      <c r="N511" s="6">
        <f t="shared" si="75"/>
        <v>0</v>
      </c>
      <c r="O511" s="169"/>
      <c r="P511" s="109"/>
      <c r="Q511" s="6">
        <f t="shared" si="76"/>
        <v>0</v>
      </c>
      <c r="S511" s="96">
        <f t="shared" si="78"/>
        <v>0</v>
      </c>
    </row>
    <row r="512" spans="1:19">
      <c r="A512" s="8" t="s">
        <v>652</v>
      </c>
      <c r="B512" s="7" t="s">
        <v>651</v>
      </c>
      <c r="C512" s="108"/>
      <c r="D512" s="109"/>
      <c r="E512" s="110">
        <f t="shared" si="72"/>
        <v>0</v>
      </c>
      <c r="F512" s="108"/>
      <c r="G512" s="109"/>
      <c r="H512" s="110">
        <f t="shared" si="73"/>
        <v>0</v>
      </c>
      <c r="I512" s="169"/>
      <c r="J512" s="109">
        <v>-631</v>
      </c>
      <c r="K512" s="110">
        <f t="shared" si="74"/>
        <v>-631</v>
      </c>
      <c r="L512" s="169"/>
      <c r="M512" s="188"/>
      <c r="N512" s="6">
        <f t="shared" si="75"/>
        <v>0</v>
      </c>
      <c r="O512" s="169"/>
      <c r="P512" s="109">
        <v>631</v>
      </c>
      <c r="Q512" s="6">
        <f t="shared" si="76"/>
        <v>631</v>
      </c>
      <c r="S512" s="96">
        <f t="shared" si="78"/>
        <v>-631</v>
      </c>
    </row>
    <row r="513" spans="1:19">
      <c r="A513" s="8" t="s">
        <v>650</v>
      </c>
      <c r="B513" s="7" t="s">
        <v>649</v>
      </c>
      <c r="C513" s="108"/>
      <c r="D513" s="109"/>
      <c r="E513" s="110">
        <f t="shared" si="72"/>
        <v>0</v>
      </c>
      <c r="F513" s="108"/>
      <c r="G513" s="109"/>
      <c r="H513" s="110">
        <f t="shared" si="73"/>
        <v>0</v>
      </c>
      <c r="I513" s="169"/>
      <c r="J513" s="109"/>
      <c r="K513" s="110">
        <f t="shared" si="74"/>
        <v>0</v>
      </c>
      <c r="L513" s="169"/>
      <c r="M513" s="188"/>
      <c r="N513" s="6">
        <f t="shared" si="75"/>
        <v>0</v>
      </c>
      <c r="O513" s="169"/>
      <c r="P513" s="109"/>
      <c r="Q513" s="6">
        <f t="shared" si="76"/>
        <v>0</v>
      </c>
      <c r="S513" s="96">
        <f t="shared" si="78"/>
        <v>0</v>
      </c>
    </row>
    <row r="514" spans="1:19" ht="26.4">
      <c r="A514" s="8" t="s">
        <v>648</v>
      </c>
      <c r="B514" s="32" t="s">
        <v>647</v>
      </c>
      <c r="C514" s="108"/>
      <c r="D514" s="109"/>
      <c r="E514" s="110">
        <f t="shared" si="72"/>
        <v>0</v>
      </c>
      <c r="F514" s="108"/>
      <c r="G514" s="109"/>
      <c r="H514" s="110">
        <f t="shared" si="73"/>
        <v>0</v>
      </c>
      <c r="I514" s="169"/>
      <c r="J514" s="109"/>
      <c r="K514" s="110">
        <f t="shared" si="74"/>
        <v>0</v>
      </c>
      <c r="L514" s="169"/>
      <c r="M514" s="188"/>
      <c r="N514" s="6">
        <f t="shared" si="75"/>
        <v>0</v>
      </c>
      <c r="O514" s="169"/>
      <c r="P514" s="109"/>
      <c r="Q514" s="6">
        <f t="shared" si="76"/>
        <v>0</v>
      </c>
      <c r="S514" s="96">
        <f t="shared" si="78"/>
        <v>0</v>
      </c>
    </row>
    <row r="515" spans="1:19" ht="26.4" hidden="1" customHeight="1">
      <c r="A515" s="11" t="s">
        <v>646</v>
      </c>
      <c r="B515" s="7" t="s">
        <v>645</v>
      </c>
      <c r="C515" s="108"/>
      <c r="D515" s="109"/>
      <c r="E515" s="110">
        <f t="shared" si="72"/>
        <v>0</v>
      </c>
      <c r="F515" s="108"/>
      <c r="G515" s="109"/>
      <c r="H515" s="110">
        <f t="shared" si="73"/>
        <v>0</v>
      </c>
      <c r="I515" s="169"/>
      <c r="J515" s="109"/>
      <c r="K515" s="110">
        <f t="shared" si="74"/>
        <v>0</v>
      </c>
      <c r="L515" s="169"/>
      <c r="M515" s="188"/>
      <c r="N515" s="6">
        <f t="shared" si="75"/>
        <v>0</v>
      </c>
      <c r="O515" s="169"/>
      <c r="P515" s="109"/>
      <c r="Q515" s="6">
        <f t="shared" si="76"/>
        <v>0</v>
      </c>
      <c r="S515" s="96">
        <f t="shared" si="78"/>
        <v>0</v>
      </c>
    </row>
    <row r="516" spans="1:19" ht="26.4" hidden="1" customHeight="1">
      <c r="A516" s="11" t="s">
        <v>644</v>
      </c>
      <c r="B516" s="7" t="s">
        <v>643</v>
      </c>
      <c r="C516" s="108"/>
      <c r="D516" s="111" t="s">
        <v>51</v>
      </c>
      <c r="E516" s="110">
        <f t="shared" si="72"/>
        <v>0</v>
      </c>
      <c r="F516" s="108"/>
      <c r="G516" s="111" t="s">
        <v>51</v>
      </c>
      <c r="H516" s="110">
        <f t="shared" si="73"/>
        <v>0</v>
      </c>
      <c r="I516" s="169"/>
      <c r="J516" s="111" t="s">
        <v>51</v>
      </c>
      <c r="K516" s="110">
        <f t="shared" si="74"/>
        <v>0</v>
      </c>
      <c r="L516" s="169"/>
      <c r="M516" s="189" t="s">
        <v>51</v>
      </c>
      <c r="N516" s="6">
        <f t="shared" si="75"/>
        <v>0</v>
      </c>
      <c r="O516" s="169"/>
      <c r="P516" s="111" t="s">
        <v>51</v>
      </c>
      <c r="Q516" s="6">
        <f t="shared" si="76"/>
        <v>0</v>
      </c>
      <c r="S516" s="96" t="e">
        <f t="shared" si="78"/>
        <v>#VALUE!</v>
      </c>
    </row>
    <row r="517" spans="1:19" ht="13.2" hidden="1" customHeight="1">
      <c r="A517" s="11" t="s">
        <v>642</v>
      </c>
      <c r="B517" s="7" t="s">
        <v>641</v>
      </c>
      <c r="C517" s="108"/>
      <c r="D517" s="109"/>
      <c r="E517" s="110">
        <f t="shared" si="72"/>
        <v>0</v>
      </c>
      <c r="F517" s="108"/>
      <c r="G517" s="109"/>
      <c r="H517" s="110">
        <f t="shared" si="73"/>
        <v>0</v>
      </c>
      <c r="I517" s="169"/>
      <c r="J517" s="109"/>
      <c r="K517" s="110">
        <f t="shared" si="74"/>
        <v>0</v>
      </c>
      <c r="L517" s="169"/>
      <c r="M517" s="188"/>
      <c r="N517" s="6">
        <f t="shared" si="75"/>
        <v>0</v>
      </c>
      <c r="O517" s="169"/>
      <c r="P517" s="109"/>
      <c r="Q517" s="6">
        <f t="shared" si="76"/>
        <v>0</v>
      </c>
      <c r="S517" s="96">
        <f t="shared" si="78"/>
        <v>0</v>
      </c>
    </row>
    <row r="518" spans="1:19" ht="39.6">
      <c r="A518" s="14" t="s">
        <v>640</v>
      </c>
      <c r="B518" s="7" t="s">
        <v>639</v>
      </c>
      <c r="C518" s="105">
        <v>12597453</v>
      </c>
      <c r="D518" s="106">
        <f>D519+D520+D530</f>
        <v>-14381</v>
      </c>
      <c r="E518" s="107">
        <f t="shared" si="72"/>
        <v>12583072</v>
      </c>
      <c r="F518" s="105">
        <v>4845472</v>
      </c>
      <c r="G518" s="106">
        <f>G519+G520+G530</f>
        <v>-10958</v>
      </c>
      <c r="H518" s="107">
        <f t="shared" si="73"/>
        <v>4834514</v>
      </c>
      <c r="I518" s="167">
        <v>4252808</v>
      </c>
      <c r="J518" s="106">
        <f>J519+J520+J530</f>
        <v>-10429</v>
      </c>
      <c r="K518" s="107">
        <f t="shared" si="74"/>
        <v>4242379</v>
      </c>
      <c r="L518" s="167">
        <v>1033751</v>
      </c>
      <c r="M518" s="187">
        <f>M519+M520+M530</f>
        <v>-6707</v>
      </c>
      <c r="N518" s="13">
        <f t="shared" si="75"/>
        <v>1027044</v>
      </c>
      <c r="O518" s="167">
        <v>466893</v>
      </c>
      <c r="P518" s="106">
        <f>P519+P520+P530</f>
        <v>42475</v>
      </c>
      <c r="Q518" s="13">
        <f t="shared" si="76"/>
        <v>509368</v>
      </c>
      <c r="S518" s="96">
        <f t="shared" si="78"/>
        <v>-42475</v>
      </c>
    </row>
    <row r="519" spans="1:19" ht="26.4">
      <c r="A519" s="11" t="s">
        <v>26</v>
      </c>
      <c r="B519" s="7" t="s">
        <v>27</v>
      </c>
      <c r="C519" s="108"/>
      <c r="D519" s="109">
        <v>-12981</v>
      </c>
      <c r="E519" s="110">
        <f t="shared" si="72"/>
        <v>-12981</v>
      </c>
      <c r="F519" s="108"/>
      <c r="G519" s="109">
        <v>-10958</v>
      </c>
      <c r="H519" s="110">
        <f t="shared" si="73"/>
        <v>-10958</v>
      </c>
      <c r="I519" s="169"/>
      <c r="J519" s="109">
        <v>-10310</v>
      </c>
      <c r="K519" s="110">
        <f t="shared" si="74"/>
        <v>-10310</v>
      </c>
      <c r="L519" s="169"/>
      <c r="M519" s="188">
        <v>-6707</v>
      </c>
      <c r="N519" s="6">
        <f t="shared" si="75"/>
        <v>-6707</v>
      </c>
      <c r="O519" s="169"/>
      <c r="P519" s="109">
        <v>40956</v>
      </c>
      <c r="Q519" s="6">
        <f t="shared" si="76"/>
        <v>40956</v>
      </c>
      <c r="S519" s="96">
        <f t="shared" si="78"/>
        <v>-40956</v>
      </c>
    </row>
    <row r="520" spans="1:19" ht="26.4">
      <c r="A520" s="11" t="s">
        <v>28</v>
      </c>
      <c r="B520" s="7" t="s">
        <v>29</v>
      </c>
      <c r="C520" s="129">
        <f>SUM(C521:C529)</f>
        <v>0</v>
      </c>
      <c r="D520" s="130">
        <f>SUM(D521:D529)</f>
        <v>-1400</v>
      </c>
      <c r="E520" s="131">
        <f t="shared" ref="E520:E582" si="79">SUM(C520:D520)</f>
        <v>-1400</v>
      </c>
      <c r="F520" s="129">
        <f>SUM(F521:F529)</f>
        <v>0</v>
      </c>
      <c r="G520" s="130">
        <f>SUM(G521:G529)</f>
        <v>0</v>
      </c>
      <c r="H520" s="131">
        <f t="shared" ref="H520:H583" si="80">SUM(F520:G520)</f>
        <v>0</v>
      </c>
      <c r="I520" s="168">
        <f>SUM(I521:I529)</f>
        <v>0</v>
      </c>
      <c r="J520" s="130">
        <f>SUM(J521:J529)</f>
        <v>-119</v>
      </c>
      <c r="K520" s="131">
        <f t="shared" ref="K520:K583" si="81">SUM(I520:J520)</f>
        <v>-119</v>
      </c>
      <c r="L520" s="168">
        <f>SUM(L521:L529)</f>
        <v>0</v>
      </c>
      <c r="M520" s="206">
        <f>SUM(M521:M529)</f>
        <v>0</v>
      </c>
      <c r="N520" s="182">
        <f t="shared" ref="N520:N583" si="82">SUM(L520:M520)</f>
        <v>0</v>
      </c>
      <c r="O520" s="168">
        <f>SUM(O521:O529)</f>
        <v>0</v>
      </c>
      <c r="P520" s="130">
        <f>SUM(P521:P529)</f>
        <v>1519</v>
      </c>
      <c r="Q520" s="182">
        <f t="shared" ref="Q520:Q583" si="83">SUM(O520:P520)</f>
        <v>1519</v>
      </c>
      <c r="S520" s="96">
        <f t="shared" si="78"/>
        <v>-1519</v>
      </c>
    </row>
    <row r="521" spans="1:19" ht="39.6">
      <c r="A521" s="8" t="s">
        <v>638</v>
      </c>
      <c r="B521" s="7" t="s">
        <v>637</v>
      </c>
      <c r="C521" s="108"/>
      <c r="D521" s="109">
        <v>-1400</v>
      </c>
      <c r="E521" s="110">
        <f t="shared" si="79"/>
        <v>-1400</v>
      </c>
      <c r="F521" s="108"/>
      <c r="G521" s="109"/>
      <c r="H521" s="110">
        <f t="shared" si="80"/>
        <v>0</v>
      </c>
      <c r="I521" s="169"/>
      <c r="J521" s="109">
        <v>-119</v>
      </c>
      <c r="K521" s="110">
        <f t="shared" si="81"/>
        <v>-119</v>
      </c>
      <c r="L521" s="169"/>
      <c r="M521" s="188"/>
      <c r="N521" s="6">
        <f t="shared" si="82"/>
        <v>0</v>
      </c>
      <c r="O521" s="169"/>
      <c r="P521" s="109">
        <v>1519</v>
      </c>
      <c r="Q521" s="6">
        <f t="shared" si="83"/>
        <v>1519</v>
      </c>
      <c r="S521" s="96">
        <f t="shared" si="78"/>
        <v>-1519</v>
      </c>
    </row>
    <row r="522" spans="1:19" ht="26.4" hidden="1" customHeight="1">
      <c r="A522" s="8" t="s">
        <v>636</v>
      </c>
      <c r="B522" s="7" t="s">
        <v>635</v>
      </c>
      <c r="C522" s="108"/>
      <c r="D522" s="109"/>
      <c r="E522" s="110">
        <f t="shared" si="79"/>
        <v>0</v>
      </c>
      <c r="F522" s="108"/>
      <c r="G522" s="109"/>
      <c r="H522" s="110">
        <f t="shared" si="80"/>
        <v>0</v>
      </c>
      <c r="I522" s="169"/>
      <c r="J522" s="109"/>
      <c r="K522" s="110">
        <f t="shared" si="81"/>
        <v>0</v>
      </c>
      <c r="L522" s="169"/>
      <c r="M522" s="188"/>
      <c r="N522" s="6">
        <f t="shared" si="82"/>
        <v>0</v>
      </c>
      <c r="O522" s="169"/>
      <c r="P522" s="109"/>
      <c r="Q522" s="6">
        <f t="shared" si="83"/>
        <v>0</v>
      </c>
      <c r="S522" s="96">
        <f t="shared" si="78"/>
        <v>0</v>
      </c>
    </row>
    <row r="523" spans="1:19" ht="13.2" hidden="1" customHeight="1">
      <c r="A523" s="8" t="s">
        <v>634</v>
      </c>
      <c r="B523" s="7" t="s">
        <v>633</v>
      </c>
      <c r="C523" s="108"/>
      <c r="D523" s="109"/>
      <c r="E523" s="110">
        <f t="shared" si="79"/>
        <v>0</v>
      </c>
      <c r="F523" s="108"/>
      <c r="G523" s="109"/>
      <c r="H523" s="110">
        <f t="shared" si="80"/>
        <v>0</v>
      </c>
      <c r="I523" s="169"/>
      <c r="J523" s="109"/>
      <c r="K523" s="110">
        <f t="shared" si="81"/>
        <v>0</v>
      </c>
      <c r="L523" s="169"/>
      <c r="M523" s="188"/>
      <c r="N523" s="6">
        <f t="shared" si="82"/>
        <v>0</v>
      </c>
      <c r="O523" s="169"/>
      <c r="P523" s="109"/>
      <c r="Q523" s="6">
        <f t="shared" si="83"/>
        <v>0</v>
      </c>
      <c r="S523" s="96">
        <f t="shared" si="78"/>
        <v>0</v>
      </c>
    </row>
    <row r="524" spans="1:19" ht="26.4" hidden="1" customHeight="1">
      <c r="A524" s="8" t="s">
        <v>632</v>
      </c>
      <c r="B524" s="7" t="s">
        <v>631</v>
      </c>
      <c r="C524" s="108"/>
      <c r="D524" s="109"/>
      <c r="E524" s="110">
        <f t="shared" si="79"/>
        <v>0</v>
      </c>
      <c r="F524" s="108"/>
      <c r="G524" s="109"/>
      <c r="H524" s="110">
        <f t="shared" si="80"/>
        <v>0</v>
      </c>
      <c r="I524" s="169"/>
      <c r="J524" s="109"/>
      <c r="K524" s="110">
        <f t="shared" si="81"/>
        <v>0</v>
      </c>
      <c r="L524" s="169"/>
      <c r="M524" s="188"/>
      <c r="N524" s="6">
        <f t="shared" si="82"/>
        <v>0</v>
      </c>
      <c r="O524" s="169"/>
      <c r="P524" s="109"/>
      <c r="Q524" s="6">
        <f t="shared" si="83"/>
        <v>0</v>
      </c>
      <c r="S524" s="96">
        <f t="shared" si="78"/>
        <v>0</v>
      </c>
    </row>
    <row r="525" spans="1:19" hidden="1">
      <c r="A525" s="8" t="s">
        <v>30</v>
      </c>
      <c r="B525" s="7" t="s">
        <v>31</v>
      </c>
      <c r="C525" s="108"/>
      <c r="D525" s="109"/>
      <c r="E525" s="110">
        <f t="shared" si="79"/>
        <v>0</v>
      </c>
      <c r="F525" s="108"/>
      <c r="G525" s="109"/>
      <c r="H525" s="110">
        <f t="shared" si="80"/>
        <v>0</v>
      </c>
      <c r="I525" s="169"/>
      <c r="J525" s="109"/>
      <c r="K525" s="110">
        <f t="shared" si="81"/>
        <v>0</v>
      </c>
      <c r="L525" s="169"/>
      <c r="M525" s="188"/>
      <c r="N525" s="6">
        <f t="shared" si="82"/>
        <v>0</v>
      </c>
      <c r="O525" s="169"/>
      <c r="P525" s="109"/>
      <c r="Q525" s="6">
        <f t="shared" si="83"/>
        <v>0</v>
      </c>
      <c r="S525" s="96">
        <f t="shared" si="78"/>
        <v>0</v>
      </c>
    </row>
    <row r="526" spans="1:19" ht="26.4" hidden="1" customHeight="1">
      <c r="A526" s="8" t="s">
        <v>630</v>
      </c>
      <c r="B526" s="32" t="s">
        <v>629</v>
      </c>
      <c r="C526" s="108"/>
      <c r="D526" s="109"/>
      <c r="E526" s="110">
        <f t="shared" si="79"/>
        <v>0</v>
      </c>
      <c r="F526" s="108"/>
      <c r="G526" s="109"/>
      <c r="H526" s="110">
        <f t="shared" si="80"/>
        <v>0</v>
      </c>
      <c r="I526" s="169"/>
      <c r="J526" s="109"/>
      <c r="K526" s="110">
        <f t="shared" si="81"/>
        <v>0</v>
      </c>
      <c r="L526" s="169"/>
      <c r="M526" s="188"/>
      <c r="N526" s="6">
        <f t="shared" si="82"/>
        <v>0</v>
      </c>
      <c r="O526" s="169"/>
      <c r="P526" s="109"/>
      <c r="Q526" s="6">
        <f t="shared" si="83"/>
        <v>0</v>
      </c>
      <c r="S526" s="96">
        <f t="shared" si="78"/>
        <v>0</v>
      </c>
    </row>
    <row r="527" spans="1:19" ht="26.4" hidden="1" customHeight="1">
      <c r="A527" s="8" t="s">
        <v>628</v>
      </c>
      <c r="B527" s="7" t="s">
        <v>627</v>
      </c>
      <c r="C527" s="108"/>
      <c r="D527" s="109"/>
      <c r="E527" s="110">
        <f t="shared" si="79"/>
        <v>0</v>
      </c>
      <c r="F527" s="108"/>
      <c r="G527" s="109"/>
      <c r="H527" s="110">
        <f t="shared" si="80"/>
        <v>0</v>
      </c>
      <c r="I527" s="169"/>
      <c r="J527" s="109"/>
      <c r="K527" s="110">
        <f t="shared" si="81"/>
        <v>0</v>
      </c>
      <c r="L527" s="169"/>
      <c r="M527" s="188"/>
      <c r="N527" s="6">
        <f t="shared" si="82"/>
        <v>0</v>
      </c>
      <c r="O527" s="169"/>
      <c r="P527" s="109"/>
      <c r="Q527" s="6">
        <f t="shared" si="83"/>
        <v>0</v>
      </c>
      <c r="S527" s="96">
        <f t="shared" si="78"/>
        <v>0</v>
      </c>
    </row>
    <row r="528" spans="1:19" ht="39.6" hidden="1">
      <c r="A528" s="8" t="s">
        <v>626</v>
      </c>
      <c r="B528" s="7" t="s">
        <v>625</v>
      </c>
      <c r="C528" s="108"/>
      <c r="D528" s="109"/>
      <c r="E528" s="110">
        <f t="shared" si="79"/>
        <v>0</v>
      </c>
      <c r="F528" s="108"/>
      <c r="G528" s="109"/>
      <c r="H528" s="110">
        <f t="shared" si="80"/>
        <v>0</v>
      </c>
      <c r="I528" s="169"/>
      <c r="J528" s="109"/>
      <c r="K528" s="110">
        <f t="shared" si="81"/>
        <v>0</v>
      </c>
      <c r="L528" s="169"/>
      <c r="M528" s="188"/>
      <c r="N528" s="6">
        <f t="shared" si="82"/>
        <v>0</v>
      </c>
      <c r="O528" s="169"/>
      <c r="P528" s="109"/>
      <c r="Q528" s="6">
        <f t="shared" si="83"/>
        <v>0</v>
      </c>
      <c r="S528" s="96">
        <f t="shared" si="78"/>
        <v>0</v>
      </c>
    </row>
    <row r="529" spans="1:19" ht="26.4" hidden="1" customHeight="1">
      <c r="A529" s="8" t="s">
        <v>624</v>
      </c>
      <c r="B529" s="7" t="s">
        <v>623</v>
      </c>
      <c r="C529" s="108"/>
      <c r="D529" s="111" t="s">
        <v>51</v>
      </c>
      <c r="E529" s="110">
        <f t="shared" si="79"/>
        <v>0</v>
      </c>
      <c r="F529" s="108"/>
      <c r="G529" s="111" t="s">
        <v>51</v>
      </c>
      <c r="H529" s="110">
        <f t="shared" si="80"/>
        <v>0</v>
      </c>
      <c r="I529" s="169"/>
      <c r="J529" s="111" t="s">
        <v>51</v>
      </c>
      <c r="K529" s="110">
        <f t="shared" si="81"/>
        <v>0</v>
      </c>
      <c r="L529" s="169"/>
      <c r="M529" s="189" t="s">
        <v>51</v>
      </c>
      <c r="N529" s="6">
        <f t="shared" si="82"/>
        <v>0</v>
      </c>
      <c r="O529" s="169"/>
      <c r="P529" s="111" t="s">
        <v>51</v>
      </c>
      <c r="Q529" s="6">
        <f t="shared" si="83"/>
        <v>0</v>
      </c>
      <c r="S529" s="96" t="e">
        <f t="shared" si="78"/>
        <v>#VALUE!</v>
      </c>
    </row>
    <row r="530" spans="1:19" ht="26.4" hidden="1">
      <c r="A530" s="11" t="s">
        <v>622</v>
      </c>
      <c r="B530" s="7" t="s">
        <v>621</v>
      </c>
      <c r="C530" s="108"/>
      <c r="D530" s="109"/>
      <c r="E530" s="110">
        <f t="shared" si="79"/>
        <v>0</v>
      </c>
      <c r="F530" s="108"/>
      <c r="G530" s="109"/>
      <c r="H530" s="110">
        <f t="shared" si="80"/>
        <v>0</v>
      </c>
      <c r="I530" s="169"/>
      <c r="J530" s="109"/>
      <c r="K530" s="110">
        <f t="shared" si="81"/>
        <v>0</v>
      </c>
      <c r="L530" s="169"/>
      <c r="M530" s="188"/>
      <c r="N530" s="6">
        <f t="shared" si="82"/>
        <v>0</v>
      </c>
      <c r="O530" s="169"/>
      <c r="P530" s="109"/>
      <c r="Q530" s="6">
        <f t="shared" si="83"/>
        <v>0</v>
      </c>
      <c r="S530" s="96">
        <f t="shared" si="78"/>
        <v>0</v>
      </c>
    </row>
    <row r="531" spans="1:19">
      <c r="A531" s="34" t="s">
        <v>620</v>
      </c>
      <c r="B531" s="7" t="s">
        <v>619</v>
      </c>
      <c r="C531" s="105">
        <v>16794231</v>
      </c>
      <c r="D531" s="106">
        <f>D532+D539+D586+D616+D617+D625</f>
        <v>-128505</v>
      </c>
      <c r="E531" s="107">
        <f t="shared" si="79"/>
        <v>16665726</v>
      </c>
      <c r="F531" s="105">
        <v>2765873</v>
      </c>
      <c r="G531" s="106">
        <f>G532+G539+G586+G616+G617+G625</f>
        <v>-57497</v>
      </c>
      <c r="H531" s="107">
        <f t="shared" si="80"/>
        <v>2708376</v>
      </c>
      <c r="I531" s="167">
        <v>6633933</v>
      </c>
      <c r="J531" s="106">
        <f>J532+J539+J586+J616+J617+J625</f>
        <v>-45140</v>
      </c>
      <c r="K531" s="107">
        <f t="shared" si="81"/>
        <v>6588793</v>
      </c>
      <c r="L531" s="167">
        <v>7633881</v>
      </c>
      <c r="M531" s="187">
        <f>M532+M539+M586+M616+M617+M625</f>
        <v>-21149</v>
      </c>
      <c r="N531" s="13">
        <f t="shared" si="82"/>
        <v>7612732</v>
      </c>
      <c r="O531" s="167">
        <v>2091050</v>
      </c>
      <c r="P531" s="106">
        <f>P532+P539+P586+P616+P617+P625</f>
        <v>252291</v>
      </c>
      <c r="Q531" s="13">
        <f t="shared" si="83"/>
        <v>2343341</v>
      </c>
      <c r="S531" s="96">
        <f t="shared" si="78"/>
        <v>-252291</v>
      </c>
    </row>
    <row r="532" spans="1:19" ht="26.4" hidden="1">
      <c r="A532" s="14" t="s">
        <v>618</v>
      </c>
      <c r="B532" s="33" t="s">
        <v>617</v>
      </c>
      <c r="C532" s="105">
        <f>C533+C536</f>
        <v>0</v>
      </c>
      <c r="D532" s="106">
        <f>D533+D536</f>
        <v>0</v>
      </c>
      <c r="E532" s="107">
        <f t="shared" si="79"/>
        <v>0</v>
      </c>
      <c r="F532" s="105">
        <f>F533+F536</f>
        <v>0</v>
      </c>
      <c r="G532" s="106">
        <f>G533+G536</f>
        <v>0</v>
      </c>
      <c r="H532" s="107">
        <f t="shared" si="80"/>
        <v>0</v>
      </c>
      <c r="I532" s="167">
        <f>I533+I536</f>
        <v>0</v>
      </c>
      <c r="J532" s="106">
        <f>J533+J536</f>
        <v>0</v>
      </c>
      <c r="K532" s="107">
        <f t="shared" si="81"/>
        <v>0</v>
      </c>
      <c r="L532" s="167">
        <f>L533+L536</f>
        <v>0</v>
      </c>
      <c r="M532" s="187">
        <f>M533+M536</f>
        <v>0</v>
      </c>
      <c r="N532" s="13">
        <f t="shared" si="82"/>
        <v>0</v>
      </c>
      <c r="O532" s="167">
        <f>O533+O536</f>
        <v>0</v>
      </c>
      <c r="P532" s="106">
        <f>P533+P536</f>
        <v>0</v>
      </c>
      <c r="Q532" s="13">
        <f t="shared" si="83"/>
        <v>0</v>
      </c>
      <c r="S532" s="96">
        <f t="shared" si="78"/>
        <v>0</v>
      </c>
    </row>
    <row r="533" spans="1:19" ht="26.4" hidden="1">
      <c r="A533" s="11" t="s">
        <v>616</v>
      </c>
      <c r="B533" s="32" t="s">
        <v>615</v>
      </c>
      <c r="C533" s="129">
        <f>SUM(C534:C535)</f>
        <v>0</v>
      </c>
      <c r="D533" s="130">
        <f>SUM(D534:D535)</f>
        <v>0</v>
      </c>
      <c r="E533" s="131">
        <f t="shared" si="79"/>
        <v>0</v>
      </c>
      <c r="F533" s="129">
        <f>SUM(F534:F535)</f>
        <v>0</v>
      </c>
      <c r="G533" s="130">
        <f>SUM(G534:G535)</f>
        <v>0</v>
      </c>
      <c r="H533" s="131">
        <f t="shared" si="80"/>
        <v>0</v>
      </c>
      <c r="I533" s="168">
        <f>SUM(I534:I535)</f>
        <v>0</v>
      </c>
      <c r="J533" s="130">
        <f>SUM(J534:J535)</f>
        <v>0</v>
      </c>
      <c r="K533" s="131">
        <f t="shared" si="81"/>
        <v>0</v>
      </c>
      <c r="L533" s="168">
        <f>SUM(L534:L535)</f>
        <v>0</v>
      </c>
      <c r="M533" s="206">
        <f>SUM(M534:M535)</f>
        <v>0</v>
      </c>
      <c r="N533" s="182">
        <f t="shared" si="82"/>
        <v>0</v>
      </c>
      <c r="O533" s="168">
        <f>SUM(O534:O535)</f>
        <v>0</v>
      </c>
      <c r="P533" s="130">
        <f>SUM(P534:P535)</f>
        <v>0</v>
      </c>
      <c r="Q533" s="182">
        <f t="shared" si="83"/>
        <v>0</v>
      </c>
      <c r="S533" s="96">
        <f t="shared" si="78"/>
        <v>0</v>
      </c>
    </row>
    <row r="534" spans="1:19" ht="13.8" hidden="1" customHeight="1">
      <c r="A534" s="8" t="s">
        <v>614</v>
      </c>
      <c r="B534" s="7" t="s">
        <v>609</v>
      </c>
      <c r="C534" s="108"/>
      <c r="D534" s="109"/>
      <c r="E534" s="110">
        <f t="shared" si="79"/>
        <v>0</v>
      </c>
      <c r="F534" s="108"/>
      <c r="G534" s="109"/>
      <c r="H534" s="110">
        <f t="shared" si="80"/>
        <v>0</v>
      </c>
      <c r="I534" s="169"/>
      <c r="J534" s="109"/>
      <c r="K534" s="110">
        <f t="shared" si="81"/>
        <v>0</v>
      </c>
      <c r="L534" s="169"/>
      <c r="M534" s="188"/>
      <c r="N534" s="6">
        <f t="shared" si="82"/>
        <v>0</v>
      </c>
      <c r="O534" s="169"/>
      <c r="P534" s="109"/>
      <c r="Q534" s="6">
        <f t="shared" si="83"/>
        <v>0</v>
      </c>
      <c r="S534" s="96">
        <f t="shared" si="78"/>
        <v>0</v>
      </c>
    </row>
    <row r="535" spans="1:19" ht="26.4" hidden="1">
      <c r="A535" s="8" t="s">
        <v>613</v>
      </c>
      <c r="B535" s="32" t="s">
        <v>607</v>
      </c>
      <c r="C535" s="108"/>
      <c r="D535" s="109"/>
      <c r="E535" s="110">
        <f t="shared" si="79"/>
        <v>0</v>
      </c>
      <c r="F535" s="108"/>
      <c r="G535" s="109"/>
      <c r="H535" s="110">
        <f t="shared" si="80"/>
        <v>0</v>
      </c>
      <c r="I535" s="169"/>
      <c r="J535" s="109"/>
      <c r="K535" s="110">
        <f t="shared" si="81"/>
        <v>0</v>
      </c>
      <c r="L535" s="169"/>
      <c r="M535" s="188"/>
      <c r="N535" s="6">
        <f t="shared" si="82"/>
        <v>0</v>
      </c>
      <c r="O535" s="169"/>
      <c r="P535" s="109"/>
      <c r="Q535" s="6">
        <f t="shared" si="83"/>
        <v>0</v>
      </c>
      <c r="S535" s="96">
        <f t="shared" si="78"/>
        <v>0</v>
      </c>
    </row>
    <row r="536" spans="1:19" ht="26.4" hidden="1">
      <c r="A536" s="11" t="s">
        <v>612</v>
      </c>
      <c r="B536" s="32" t="s">
        <v>611</v>
      </c>
      <c r="C536" s="129">
        <f>SUM(C537:C538)</f>
        <v>0</v>
      </c>
      <c r="D536" s="130">
        <f>SUM(D537:D538)</f>
        <v>0</v>
      </c>
      <c r="E536" s="131">
        <f t="shared" si="79"/>
        <v>0</v>
      </c>
      <c r="F536" s="129">
        <f>SUM(F537:F538)</f>
        <v>0</v>
      </c>
      <c r="G536" s="130">
        <f>SUM(G537:G538)</f>
        <v>0</v>
      </c>
      <c r="H536" s="131">
        <f t="shared" si="80"/>
        <v>0</v>
      </c>
      <c r="I536" s="168">
        <f>SUM(I537:I538)</f>
        <v>0</v>
      </c>
      <c r="J536" s="130">
        <f>SUM(J537:J538)</f>
        <v>0</v>
      </c>
      <c r="K536" s="131">
        <f t="shared" si="81"/>
        <v>0</v>
      </c>
      <c r="L536" s="168">
        <f>SUM(L537:L538)</f>
        <v>0</v>
      </c>
      <c r="M536" s="206">
        <f>SUM(M537:M538)</f>
        <v>0</v>
      </c>
      <c r="N536" s="182">
        <f t="shared" si="82"/>
        <v>0</v>
      </c>
      <c r="O536" s="168">
        <f>SUM(O537:O538)</f>
        <v>0</v>
      </c>
      <c r="P536" s="130">
        <f>SUM(P537:P538)</f>
        <v>0</v>
      </c>
      <c r="Q536" s="182">
        <f t="shared" si="83"/>
        <v>0</v>
      </c>
      <c r="S536" s="96">
        <f t="shared" si="78"/>
        <v>0</v>
      </c>
    </row>
    <row r="537" spans="1:19" hidden="1">
      <c r="A537" s="8" t="s">
        <v>610</v>
      </c>
      <c r="B537" s="7" t="s">
        <v>609</v>
      </c>
      <c r="C537" s="108"/>
      <c r="D537" s="109"/>
      <c r="E537" s="110">
        <f t="shared" si="79"/>
        <v>0</v>
      </c>
      <c r="F537" s="108"/>
      <c r="G537" s="109"/>
      <c r="H537" s="110">
        <f t="shared" si="80"/>
        <v>0</v>
      </c>
      <c r="I537" s="169"/>
      <c r="J537" s="109"/>
      <c r="K537" s="110">
        <f t="shared" si="81"/>
        <v>0</v>
      </c>
      <c r="L537" s="169"/>
      <c r="M537" s="188"/>
      <c r="N537" s="6">
        <f t="shared" si="82"/>
        <v>0</v>
      </c>
      <c r="O537" s="169"/>
      <c r="P537" s="109"/>
      <c r="Q537" s="6">
        <f t="shared" si="83"/>
        <v>0</v>
      </c>
      <c r="S537" s="96">
        <f t="shared" si="78"/>
        <v>0</v>
      </c>
    </row>
    <row r="538" spans="1:19" ht="26.4" hidden="1">
      <c r="A538" s="8" t="s">
        <v>608</v>
      </c>
      <c r="B538" s="32" t="s">
        <v>607</v>
      </c>
      <c r="C538" s="108"/>
      <c r="D538" s="109"/>
      <c r="E538" s="110">
        <f t="shared" si="79"/>
        <v>0</v>
      </c>
      <c r="F538" s="108"/>
      <c r="G538" s="109"/>
      <c r="H538" s="110">
        <f t="shared" si="80"/>
        <v>0</v>
      </c>
      <c r="I538" s="169"/>
      <c r="J538" s="109"/>
      <c r="K538" s="110">
        <f t="shared" si="81"/>
        <v>0</v>
      </c>
      <c r="L538" s="169"/>
      <c r="M538" s="188"/>
      <c r="N538" s="6">
        <f t="shared" si="82"/>
        <v>0</v>
      </c>
      <c r="O538" s="169"/>
      <c r="P538" s="109"/>
      <c r="Q538" s="6">
        <f t="shared" si="83"/>
        <v>0</v>
      </c>
      <c r="S538" s="96">
        <f t="shared" si="78"/>
        <v>0</v>
      </c>
    </row>
    <row r="539" spans="1:19">
      <c r="A539" s="14" t="s">
        <v>606</v>
      </c>
      <c r="B539" s="7" t="s">
        <v>605</v>
      </c>
      <c r="C539" s="105">
        <f>C540+C543+C548+C557+C566+C570+C576+C582</f>
        <v>0</v>
      </c>
      <c r="D539" s="106">
        <f>D540+D543+D548+D557+D566+D570+D576+D582</f>
        <v>-62051</v>
      </c>
      <c r="E539" s="107">
        <f t="shared" si="79"/>
        <v>-62051</v>
      </c>
      <c r="F539" s="105">
        <f>F540+F543+F548+F557+F566+F570+F576+F582</f>
        <v>0</v>
      </c>
      <c r="G539" s="106">
        <f>G540+G543+G548+G557+G566+G570+G576+G582</f>
        <v>-34121</v>
      </c>
      <c r="H539" s="107">
        <f t="shared" si="80"/>
        <v>-34121</v>
      </c>
      <c r="I539" s="167">
        <f>I540+I543+I548+I557+I566+I570+I576+I582</f>
        <v>0</v>
      </c>
      <c r="J539" s="106">
        <f>J540+J543+J548+J557+J566+J570+J576+J582</f>
        <v>-40090</v>
      </c>
      <c r="K539" s="107">
        <f t="shared" si="81"/>
        <v>-40090</v>
      </c>
      <c r="L539" s="167">
        <f>L540+L543+L548+L557+L566+L570+L576+L582</f>
        <v>0</v>
      </c>
      <c r="M539" s="187">
        <f>M540+M543+M548+M557+M566+M570+M576+M582</f>
        <v>-19059</v>
      </c>
      <c r="N539" s="13">
        <f t="shared" si="82"/>
        <v>-19059</v>
      </c>
      <c r="O539" s="167">
        <f>O540+O543+O548+O557+O566+O570+O576+O582</f>
        <v>0</v>
      </c>
      <c r="P539" s="106">
        <f>P540+P543+P548+P557+P566+P570+P576+P582</f>
        <v>155321</v>
      </c>
      <c r="Q539" s="13">
        <f t="shared" si="83"/>
        <v>155321</v>
      </c>
      <c r="S539" s="96">
        <f t="shared" si="78"/>
        <v>-155321</v>
      </c>
    </row>
    <row r="540" spans="1:19">
      <c r="A540" s="11" t="s">
        <v>604</v>
      </c>
      <c r="B540" s="7" t="s">
        <v>32</v>
      </c>
      <c r="C540" s="129">
        <f>SUM(C541:C542)</f>
        <v>0</v>
      </c>
      <c r="D540" s="130">
        <f>SUM(D541:D542)</f>
        <v>-55096</v>
      </c>
      <c r="E540" s="131">
        <f t="shared" si="79"/>
        <v>-55096</v>
      </c>
      <c r="F540" s="129">
        <f>SUM(F541:F542)</f>
        <v>0</v>
      </c>
      <c r="G540" s="130">
        <f>SUM(G541:G542)</f>
        <v>-17647</v>
      </c>
      <c r="H540" s="131">
        <f t="shared" si="80"/>
        <v>-17647</v>
      </c>
      <c r="I540" s="168">
        <f>SUM(I541:I542)</f>
        <v>0</v>
      </c>
      <c r="J540" s="130">
        <f>SUM(J541:J542)</f>
        <v>-33567</v>
      </c>
      <c r="K540" s="131">
        <f t="shared" si="81"/>
        <v>-33567</v>
      </c>
      <c r="L540" s="168">
        <f>SUM(L541:L542)</f>
        <v>0</v>
      </c>
      <c r="M540" s="206">
        <f>SUM(M541:M542)</f>
        <v>-7435</v>
      </c>
      <c r="N540" s="182">
        <f t="shared" si="82"/>
        <v>-7435</v>
      </c>
      <c r="O540" s="168">
        <f>SUM(O541:O542)</f>
        <v>0</v>
      </c>
      <c r="P540" s="130">
        <f>SUM(P541:P542)</f>
        <v>113745</v>
      </c>
      <c r="Q540" s="182">
        <f t="shared" si="83"/>
        <v>113745</v>
      </c>
      <c r="S540" s="96">
        <f t="shared" si="78"/>
        <v>-113745</v>
      </c>
    </row>
    <row r="541" spans="1:19" ht="39.6">
      <c r="A541" s="8" t="s">
        <v>603</v>
      </c>
      <c r="B541" s="7" t="s">
        <v>602</v>
      </c>
      <c r="C541" s="108"/>
      <c r="D541" s="109">
        <v>-55026</v>
      </c>
      <c r="E541" s="110">
        <f t="shared" si="79"/>
        <v>-55026</v>
      </c>
      <c r="F541" s="108"/>
      <c r="G541" s="109">
        <v>-15643</v>
      </c>
      <c r="H541" s="110">
        <f t="shared" si="80"/>
        <v>-15643</v>
      </c>
      <c r="I541" s="169"/>
      <c r="J541" s="109">
        <v>-33531</v>
      </c>
      <c r="K541" s="110">
        <f t="shared" si="81"/>
        <v>-33531</v>
      </c>
      <c r="L541" s="169"/>
      <c r="M541" s="188">
        <v>-7255</v>
      </c>
      <c r="N541" s="6">
        <f t="shared" si="82"/>
        <v>-7255</v>
      </c>
      <c r="O541" s="169"/>
      <c r="P541" s="109">
        <v>111455</v>
      </c>
      <c r="Q541" s="6">
        <f t="shared" si="83"/>
        <v>111455</v>
      </c>
      <c r="S541" s="96">
        <f t="shared" si="78"/>
        <v>-111455</v>
      </c>
    </row>
    <row r="542" spans="1:19">
      <c r="A542" s="8" t="s">
        <v>601</v>
      </c>
      <c r="B542" s="7" t="s">
        <v>33</v>
      </c>
      <c r="C542" s="108"/>
      <c r="D542" s="109">
        <v>-70</v>
      </c>
      <c r="E542" s="110">
        <f t="shared" si="79"/>
        <v>-70</v>
      </c>
      <c r="F542" s="108"/>
      <c r="G542" s="109">
        <v>-2004</v>
      </c>
      <c r="H542" s="110">
        <f t="shared" si="80"/>
        <v>-2004</v>
      </c>
      <c r="I542" s="169"/>
      <c r="J542" s="109">
        <v>-36</v>
      </c>
      <c r="K542" s="110">
        <f t="shared" si="81"/>
        <v>-36</v>
      </c>
      <c r="L542" s="169"/>
      <c r="M542" s="188">
        <v>-180</v>
      </c>
      <c r="N542" s="6">
        <f t="shared" si="82"/>
        <v>-180</v>
      </c>
      <c r="O542" s="169"/>
      <c r="P542" s="109">
        <v>2290</v>
      </c>
      <c r="Q542" s="6">
        <f t="shared" si="83"/>
        <v>2290</v>
      </c>
      <c r="S542" s="96">
        <f t="shared" si="78"/>
        <v>-2290</v>
      </c>
    </row>
    <row r="543" spans="1:19" hidden="1">
      <c r="A543" s="11" t="s">
        <v>600</v>
      </c>
      <c r="B543" s="7" t="s">
        <v>599</v>
      </c>
      <c r="C543" s="129">
        <f>SUM(C544:C547)</f>
        <v>0</v>
      </c>
      <c r="D543" s="130">
        <f>SUM(D544:D547)</f>
        <v>0</v>
      </c>
      <c r="E543" s="131">
        <f t="shared" si="79"/>
        <v>0</v>
      </c>
      <c r="F543" s="129">
        <f>SUM(F544:F547)</f>
        <v>0</v>
      </c>
      <c r="G543" s="130">
        <f>SUM(G544:G547)</f>
        <v>0</v>
      </c>
      <c r="H543" s="131">
        <f t="shared" si="80"/>
        <v>0</v>
      </c>
      <c r="I543" s="168">
        <f>SUM(I544:I547)</f>
        <v>0</v>
      </c>
      <c r="J543" s="130">
        <f>SUM(J544:J547)</f>
        <v>0</v>
      </c>
      <c r="K543" s="131">
        <f t="shared" si="81"/>
        <v>0</v>
      </c>
      <c r="L543" s="168">
        <f>SUM(L544:L547)</f>
        <v>0</v>
      </c>
      <c r="M543" s="206">
        <f>SUM(M544:M547)</f>
        <v>0</v>
      </c>
      <c r="N543" s="182">
        <f t="shared" si="82"/>
        <v>0</v>
      </c>
      <c r="O543" s="168">
        <f>SUM(O544:O547)</f>
        <v>0</v>
      </c>
      <c r="P543" s="130">
        <f>SUM(P544:P547)</f>
        <v>0</v>
      </c>
      <c r="Q543" s="182">
        <f t="shared" si="83"/>
        <v>0</v>
      </c>
      <c r="S543" s="96">
        <f t="shared" si="78"/>
        <v>0</v>
      </c>
    </row>
    <row r="544" spans="1:19" ht="13.2" hidden="1" customHeight="1">
      <c r="A544" s="8" t="s">
        <v>598</v>
      </c>
      <c r="B544" s="7" t="s">
        <v>597</v>
      </c>
      <c r="C544" s="108"/>
      <c r="D544" s="109"/>
      <c r="E544" s="110">
        <f t="shared" si="79"/>
        <v>0</v>
      </c>
      <c r="F544" s="108"/>
      <c r="G544" s="109"/>
      <c r="H544" s="110">
        <f t="shared" si="80"/>
        <v>0</v>
      </c>
      <c r="I544" s="169"/>
      <c r="J544" s="109"/>
      <c r="K544" s="110">
        <f t="shared" si="81"/>
        <v>0</v>
      </c>
      <c r="L544" s="169"/>
      <c r="M544" s="188"/>
      <c r="N544" s="6">
        <f t="shared" si="82"/>
        <v>0</v>
      </c>
      <c r="O544" s="169"/>
      <c r="P544" s="109"/>
      <c r="Q544" s="6">
        <f t="shared" si="83"/>
        <v>0</v>
      </c>
      <c r="S544" s="96">
        <f t="shared" si="78"/>
        <v>0</v>
      </c>
    </row>
    <row r="545" spans="1:19" ht="13.2" hidden="1" customHeight="1">
      <c r="A545" s="8" t="s">
        <v>596</v>
      </c>
      <c r="B545" s="7" t="s">
        <v>595</v>
      </c>
      <c r="C545" s="108"/>
      <c r="D545" s="109"/>
      <c r="E545" s="110">
        <f t="shared" si="79"/>
        <v>0</v>
      </c>
      <c r="F545" s="108"/>
      <c r="G545" s="109"/>
      <c r="H545" s="110">
        <f t="shared" si="80"/>
        <v>0</v>
      </c>
      <c r="I545" s="169"/>
      <c r="J545" s="109"/>
      <c r="K545" s="110">
        <f t="shared" si="81"/>
        <v>0</v>
      </c>
      <c r="L545" s="169"/>
      <c r="M545" s="188"/>
      <c r="N545" s="6">
        <f t="shared" si="82"/>
        <v>0</v>
      </c>
      <c r="O545" s="169"/>
      <c r="P545" s="109"/>
      <c r="Q545" s="6">
        <f t="shared" si="83"/>
        <v>0</v>
      </c>
      <c r="S545" s="96">
        <f t="shared" si="78"/>
        <v>0</v>
      </c>
    </row>
    <row r="546" spans="1:19" hidden="1">
      <c r="A546" s="8" t="s">
        <v>594</v>
      </c>
      <c r="B546" s="7" t="s">
        <v>593</v>
      </c>
      <c r="C546" s="108"/>
      <c r="D546" s="109"/>
      <c r="E546" s="110">
        <f t="shared" si="79"/>
        <v>0</v>
      </c>
      <c r="F546" s="108"/>
      <c r="G546" s="109"/>
      <c r="H546" s="110">
        <f t="shared" si="80"/>
        <v>0</v>
      </c>
      <c r="I546" s="169"/>
      <c r="J546" s="109"/>
      <c r="K546" s="110">
        <f t="shared" si="81"/>
        <v>0</v>
      </c>
      <c r="L546" s="169"/>
      <c r="M546" s="188"/>
      <c r="N546" s="6">
        <f t="shared" si="82"/>
        <v>0</v>
      </c>
      <c r="O546" s="169"/>
      <c r="P546" s="109"/>
      <c r="Q546" s="6">
        <f t="shared" si="83"/>
        <v>0</v>
      </c>
      <c r="S546" s="96">
        <f t="shared" si="78"/>
        <v>0</v>
      </c>
    </row>
    <row r="547" spans="1:19" ht="13.2" hidden="1" customHeight="1">
      <c r="A547" s="8" t="s">
        <v>592</v>
      </c>
      <c r="B547" s="7" t="s">
        <v>591</v>
      </c>
      <c r="C547" s="108"/>
      <c r="D547" s="109"/>
      <c r="E547" s="110">
        <f t="shared" si="79"/>
        <v>0</v>
      </c>
      <c r="F547" s="108"/>
      <c r="G547" s="109"/>
      <c r="H547" s="110">
        <f t="shared" si="80"/>
        <v>0</v>
      </c>
      <c r="I547" s="169"/>
      <c r="J547" s="109"/>
      <c r="K547" s="110">
        <f t="shared" si="81"/>
        <v>0</v>
      </c>
      <c r="L547" s="169"/>
      <c r="M547" s="188"/>
      <c r="N547" s="6">
        <f t="shared" si="82"/>
        <v>0</v>
      </c>
      <c r="O547" s="169"/>
      <c r="P547" s="109"/>
      <c r="Q547" s="6">
        <f t="shared" si="83"/>
        <v>0</v>
      </c>
      <c r="S547" s="96">
        <f t="shared" si="78"/>
        <v>0</v>
      </c>
    </row>
    <row r="548" spans="1:19" ht="26.4">
      <c r="A548" s="11" t="s">
        <v>590</v>
      </c>
      <c r="B548" s="7" t="s">
        <v>589</v>
      </c>
      <c r="C548" s="129">
        <f>SUM(C549:C556)</f>
        <v>0</v>
      </c>
      <c r="D548" s="130">
        <f>SUM(D549:D556)</f>
        <v>0</v>
      </c>
      <c r="E548" s="131">
        <f t="shared" si="79"/>
        <v>0</v>
      </c>
      <c r="F548" s="129">
        <f>SUM(F549:F556)</f>
        <v>0</v>
      </c>
      <c r="G548" s="130">
        <f>SUM(G549:G556)</f>
        <v>0</v>
      </c>
      <c r="H548" s="131">
        <f t="shared" si="80"/>
        <v>0</v>
      </c>
      <c r="I548" s="168">
        <f>SUM(I549:I556)</f>
        <v>0</v>
      </c>
      <c r="J548" s="130">
        <f>SUM(J549:J556)</f>
        <v>-1977</v>
      </c>
      <c r="K548" s="131">
        <f t="shared" si="81"/>
        <v>-1977</v>
      </c>
      <c r="L548" s="168">
        <f>SUM(L549:L556)</f>
        <v>0</v>
      </c>
      <c r="M548" s="206">
        <f>SUM(M549:M556)</f>
        <v>0</v>
      </c>
      <c r="N548" s="182">
        <f t="shared" si="82"/>
        <v>0</v>
      </c>
      <c r="O548" s="168">
        <f>SUM(O549:O556)</f>
        <v>0</v>
      </c>
      <c r="P548" s="130">
        <f>SUM(P549:P556)</f>
        <v>1977</v>
      </c>
      <c r="Q548" s="182">
        <f t="shared" si="83"/>
        <v>1977</v>
      </c>
      <c r="S548" s="96">
        <f t="shared" si="78"/>
        <v>-1977</v>
      </c>
    </row>
    <row r="549" spans="1:19" ht="26.4" hidden="1">
      <c r="A549" s="8" t="s">
        <v>588</v>
      </c>
      <c r="B549" s="7" t="s">
        <v>587</v>
      </c>
      <c r="C549" s="108"/>
      <c r="D549" s="109"/>
      <c r="E549" s="110">
        <f t="shared" si="79"/>
        <v>0</v>
      </c>
      <c r="F549" s="108"/>
      <c r="G549" s="109"/>
      <c r="H549" s="110">
        <f t="shared" si="80"/>
        <v>0</v>
      </c>
      <c r="I549" s="169"/>
      <c r="J549" s="109"/>
      <c r="K549" s="110">
        <f t="shared" si="81"/>
        <v>0</v>
      </c>
      <c r="L549" s="169"/>
      <c r="M549" s="188"/>
      <c r="N549" s="6">
        <f t="shared" si="82"/>
        <v>0</v>
      </c>
      <c r="O549" s="169"/>
      <c r="P549" s="109"/>
      <c r="Q549" s="6">
        <f t="shared" si="83"/>
        <v>0</v>
      </c>
      <c r="S549" s="96">
        <f t="shared" si="78"/>
        <v>0</v>
      </c>
    </row>
    <row r="550" spans="1:19" ht="26.4" hidden="1">
      <c r="A550" s="8">
        <v>2232</v>
      </c>
      <c r="B550" s="32" t="s">
        <v>586</v>
      </c>
      <c r="C550" s="108"/>
      <c r="D550" s="109"/>
      <c r="E550" s="110">
        <f t="shared" si="79"/>
        <v>0</v>
      </c>
      <c r="F550" s="108"/>
      <c r="G550" s="109"/>
      <c r="H550" s="110">
        <f t="shared" si="80"/>
        <v>0</v>
      </c>
      <c r="I550" s="169"/>
      <c r="J550" s="109"/>
      <c r="K550" s="110">
        <f t="shared" si="81"/>
        <v>0</v>
      </c>
      <c r="L550" s="169"/>
      <c r="M550" s="188"/>
      <c r="N550" s="6">
        <f t="shared" si="82"/>
        <v>0</v>
      </c>
      <c r="O550" s="169"/>
      <c r="P550" s="109"/>
      <c r="Q550" s="6">
        <f t="shared" si="83"/>
        <v>0</v>
      </c>
      <c r="S550" s="96">
        <f t="shared" si="78"/>
        <v>0</v>
      </c>
    </row>
    <row r="551" spans="1:19" hidden="1">
      <c r="A551" s="8" t="s">
        <v>585</v>
      </c>
      <c r="B551" s="7" t="s">
        <v>584</v>
      </c>
      <c r="C551" s="108"/>
      <c r="D551" s="109"/>
      <c r="E551" s="110">
        <f t="shared" si="79"/>
        <v>0</v>
      </c>
      <c r="F551" s="108"/>
      <c r="G551" s="109"/>
      <c r="H551" s="110">
        <f t="shared" si="80"/>
        <v>0</v>
      </c>
      <c r="I551" s="169"/>
      <c r="J551" s="109"/>
      <c r="K551" s="110">
        <f t="shared" si="81"/>
        <v>0</v>
      </c>
      <c r="L551" s="169"/>
      <c r="M551" s="188"/>
      <c r="N551" s="6">
        <f t="shared" si="82"/>
        <v>0</v>
      </c>
      <c r="O551" s="169"/>
      <c r="P551" s="109"/>
      <c r="Q551" s="6">
        <f t="shared" si="83"/>
        <v>0</v>
      </c>
      <c r="S551" s="96">
        <f t="shared" si="78"/>
        <v>0</v>
      </c>
    </row>
    <row r="552" spans="1:19" ht="26.4" hidden="1">
      <c r="A552" s="8" t="s">
        <v>583</v>
      </c>
      <c r="B552" s="7" t="s">
        <v>582</v>
      </c>
      <c r="C552" s="108"/>
      <c r="D552" s="109"/>
      <c r="E552" s="110">
        <f t="shared" si="79"/>
        <v>0</v>
      </c>
      <c r="F552" s="108"/>
      <c r="G552" s="109"/>
      <c r="H552" s="110">
        <f t="shared" si="80"/>
        <v>0</v>
      </c>
      <c r="I552" s="169"/>
      <c r="J552" s="109"/>
      <c r="K552" s="110">
        <f t="shared" si="81"/>
        <v>0</v>
      </c>
      <c r="L552" s="169"/>
      <c r="M552" s="188"/>
      <c r="N552" s="6">
        <f t="shared" si="82"/>
        <v>0</v>
      </c>
      <c r="O552" s="169"/>
      <c r="P552" s="109"/>
      <c r="Q552" s="6">
        <f t="shared" si="83"/>
        <v>0</v>
      </c>
      <c r="S552" s="96">
        <f t="shared" si="78"/>
        <v>0</v>
      </c>
    </row>
    <row r="553" spans="1:19" hidden="1">
      <c r="A553" s="8" t="s">
        <v>581</v>
      </c>
      <c r="B553" s="7" t="s">
        <v>580</v>
      </c>
      <c r="C553" s="108"/>
      <c r="D553" s="109"/>
      <c r="E553" s="110">
        <f t="shared" si="79"/>
        <v>0</v>
      </c>
      <c r="F553" s="108"/>
      <c r="G553" s="109"/>
      <c r="H553" s="110">
        <f t="shared" si="80"/>
        <v>0</v>
      </c>
      <c r="I553" s="169"/>
      <c r="J553" s="109"/>
      <c r="K553" s="110">
        <f t="shared" si="81"/>
        <v>0</v>
      </c>
      <c r="L553" s="169"/>
      <c r="M553" s="188"/>
      <c r="N553" s="6">
        <f t="shared" si="82"/>
        <v>0</v>
      </c>
      <c r="O553" s="169"/>
      <c r="P553" s="109"/>
      <c r="Q553" s="6">
        <f t="shared" si="83"/>
        <v>0</v>
      </c>
      <c r="S553" s="96">
        <f t="shared" si="78"/>
        <v>0</v>
      </c>
    </row>
    <row r="554" spans="1:19" ht="26.4" hidden="1" customHeight="1">
      <c r="A554" s="8" t="s">
        <v>579</v>
      </c>
      <c r="B554" s="7" t="s">
        <v>578</v>
      </c>
      <c r="C554" s="108"/>
      <c r="D554" s="109"/>
      <c r="E554" s="110">
        <f t="shared" si="79"/>
        <v>0</v>
      </c>
      <c r="F554" s="108"/>
      <c r="G554" s="109"/>
      <c r="H554" s="110">
        <f t="shared" si="80"/>
        <v>0</v>
      </c>
      <c r="I554" s="169"/>
      <c r="J554" s="109"/>
      <c r="K554" s="110">
        <f t="shared" si="81"/>
        <v>0</v>
      </c>
      <c r="L554" s="169"/>
      <c r="M554" s="188"/>
      <c r="N554" s="6">
        <f t="shared" si="82"/>
        <v>0</v>
      </c>
      <c r="O554" s="169"/>
      <c r="P554" s="109"/>
      <c r="Q554" s="6">
        <f t="shared" si="83"/>
        <v>0</v>
      </c>
      <c r="S554" s="96">
        <f t="shared" si="78"/>
        <v>0</v>
      </c>
    </row>
    <row r="555" spans="1:19" ht="26.4" hidden="1" customHeight="1">
      <c r="A555" s="8" t="s">
        <v>577</v>
      </c>
      <c r="B555" s="7" t="s">
        <v>576</v>
      </c>
      <c r="C555" s="108"/>
      <c r="D555" s="109"/>
      <c r="E555" s="110">
        <f t="shared" si="79"/>
        <v>0</v>
      </c>
      <c r="F555" s="108"/>
      <c r="G555" s="109"/>
      <c r="H555" s="110">
        <f t="shared" si="80"/>
        <v>0</v>
      </c>
      <c r="I555" s="169"/>
      <c r="J555" s="109"/>
      <c r="K555" s="110">
        <f t="shared" si="81"/>
        <v>0</v>
      </c>
      <c r="L555" s="169"/>
      <c r="M555" s="188"/>
      <c r="N555" s="6">
        <f t="shared" si="82"/>
        <v>0</v>
      </c>
      <c r="O555" s="169"/>
      <c r="P555" s="109"/>
      <c r="Q555" s="6">
        <f t="shared" si="83"/>
        <v>0</v>
      </c>
      <c r="S555" s="96">
        <f t="shared" ref="S555:S618" si="84">D555+G555+J555+M555</f>
        <v>0</v>
      </c>
    </row>
    <row r="556" spans="1:19">
      <c r="A556" s="8" t="s">
        <v>575</v>
      </c>
      <c r="B556" s="7" t="s">
        <v>574</v>
      </c>
      <c r="C556" s="108"/>
      <c r="D556" s="109"/>
      <c r="E556" s="110">
        <f t="shared" si="79"/>
        <v>0</v>
      </c>
      <c r="F556" s="108"/>
      <c r="G556" s="109"/>
      <c r="H556" s="110">
        <f t="shared" si="80"/>
        <v>0</v>
      </c>
      <c r="I556" s="169"/>
      <c r="J556" s="109">
        <v>-1977</v>
      </c>
      <c r="K556" s="110">
        <f t="shared" si="81"/>
        <v>-1977</v>
      </c>
      <c r="L556" s="169"/>
      <c r="M556" s="188"/>
      <c r="N556" s="6">
        <f t="shared" si="82"/>
        <v>0</v>
      </c>
      <c r="O556" s="169"/>
      <c r="P556" s="109">
        <v>1977</v>
      </c>
      <c r="Q556" s="6">
        <f t="shared" si="83"/>
        <v>1977</v>
      </c>
      <c r="S556" s="96">
        <f t="shared" si="84"/>
        <v>-1977</v>
      </c>
    </row>
    <row r="557" spans="1:19" ht="39.6">
      <c r="A557" s="11" t="s">
        <v>573</v>
      </c>
      <c r="B557" s="7" t="s">
        <v>572</v>
      </c>
      <c r="C557" s="129">
        <f>SUM(C558:C565)</f>
        <v>0</v>
      </c>
      <c r="D557" s="130">
        <f>SUM(D558:D565)</f>
        <v>-5567</v>
      </c>
      <c r="E557" s="131">
        <f t="shared" si="79"/>
        <v>-5567</v>
      </c>
      <c r="F557" s="129">
        <f>SUM(F558:F565)</f>
        <v>0</v>
      </c>
      <c r="G557" s="130">
        <f>SUM(G558:G565)</f>
        <v>-9517</v>
      </c>
      <c r="H557" s="131">
        <f t="shared" si="80"/>
        <v>-9517</v>
      </c>
      <c r="I557" s="168">
        <f>SUM(I558:I565)</f>
        <v>0</v>
      </c>
      <c r="J557" s="130">
        <f>SUM(J558:J565)</f>
        <v>-4411</v>
      </c>
      <c r="K557" s="131">
        <f t="shared" si="81"/>
        <v>-4411</v>
      </c>
      <c r="L557" s="168">
        <f>SUM(L558:L565)</f>
        <v>0</v>
      </c>
      <c r="M557" s="206">
        <f>SUM(M558:M565)</f>
        <v>-3094</v>
      </c>
      <c r="N557" s="182">
        <f t="shared" si="82"/>
        <v>-3094</v>
      </c>
      <c r="O557" s="168">
        <f>SUM(O558:O565)</f>
        <v>0</v>
      </c>
      <c r="P557" s="130">
        <f>SUM(P558:P565)</f>
        <v>22589</v>
      </c>
      <c r="Q557" s="182">
        <f t="shared" si="83"/>
        <v>22589</v>
      </c>
      <c r="S557" s="96">
        <f t="shared" si="84"/>
        <v>-22589</v>
      </c>
    </row>
    <row r="558" spans="1:19" hidden="1">
      <c r="A558" s="8" t="s">
        <v>571</v>
      </c>
      <c r="B558" s="7" t="s">
        <v>570</v>
      </c>
      <c r="C558" s="108"/>
      <c r="D558" s="109"/>
      <c r="E558" s="110">
        <f t="shared" si="79"/>
        <v>0</v>
      </c>
      <c r="F558" s="108"/>
      <c r="G558" s="109"/>
      <c r="H558" s="110">
        <f t="shared" si="80"/>
        <v>0</v>
      </c>
      <c r="I558" s="169"/>
      <c r="J558" s="109"/>
      <c r="K558" s="110">
        <f t="shared" si="81"/>
        <v>0</v>
      </c>
      <c r="L558" s="169"/>
      <c r="M558" s="188"/>
      <c r="N558" s="6">
        <f t="shared" si="82"/>
        <v>0</v>
      </c>
      <c r="O558" s="169"/>
      <c r="P558" s="109"/>
      <c r="Q558" s="6">
        <f t="shared" si="83"/>
        <v>0</v>
      </c>
      <c r="S558" s="96">
        <f t="shared" si="84"/>
        <v>0</v>
      </c>
    </row>
    <row r="559" spans="1:19">
      <c r="A559" s="8" t="s">
        <v>569</v>
      </c>
      <c r="B559" s="7" t="s">
        <v>34</v>
      </c>
      <c r="C559" s="108"/>
      <c r="D559" s="109"/>
      <c r="E559" s="110">
        <f t="shared" si="79"/>
        <v>0</v>
      </c>
      <c r="F559" s="108"/>
      <c r="G559" s="109">
        <v>-55</v>
      </c>
      <c r="H559" s="110">
        <f t="shared" si="80"/>
        <v>-55</v>
      </c>
      <c r="I559" s="169"/>
      <c r="J559" s="109"/>
      <c r="K559" s="110">
        <f t="shared" si="81"/>
        <v>0</v>
      </c>
      <c r="L559" s="169"/>
      <c r="M559" s="188"/>
      <c r="N559" s="6">
        <f t="shared" si="82"/>
        <v>0</v>
      </c>
      <c r="O559" s="169"/>
      <c r="P559" s="109">
        <v>55</v>
      </c>
      <c r="Q559" s="6">
        <f t="shared" si="83"/>
        <v>55</v>
      </c>
      <c r="S559" s="96">
        <f t="shared" si="84"/>
        <v>-55</v>
      </c>
    </row>
    <row r="560" spans="1:19" ht="26.4">
      <c r="A560" s="8" t="s">
        <v>568</v>
      </c>
      <c r="B560" s="7" t="s">
        <v>35</v>
      </c>
      <c r="C560" s="108"/>
      <c r="D560" s="109">
        <v>-5567</v>
      </c>
      <c r="E560" s="110">
        <f t="shared" si="79"/>
        <v>-5567</v>
      </c>
      <c r="F560" s="108"/>
      <c r="G560" s="109">
        <v>-9462</v>
      </c>
      <c r="H560" s="110">
        <f t="shared" si="80"/>
        <v>-9462</v>
      </c>
      <c r="I560" s="169"/>
      <c r="J560" s="109">
        <v>-4193</v>
      </c>
      <c r="K560" s="110">
        <f t="shared" si="81"/>
        <v>-4193</v>
      </c>
      <c r="L560" s="169"/>
      <c r="M560" s="188">
        <v>-3094</v>
      </c>
      <c r="N560" s="6">
        <f t="shared" si="82"/>
        <v>-3094</v>
      </c>
      <c r="O560" s="169"/>
      <c r="P560" s="109">
        <v>22316</v>
      </c>
      <c r="Q560" s="6">
        <f t="shared" si="83"/>
        <v>22316</v>
      </c>
      <c r="S560" s="96">
        <f t="shared" si="84"/>
        <v>-22316</v>
      </c>
    </row>
    <row r="561" spans="1:19" hidden="1">
      <c r="A561" s="8" t="s">
        <v>567</v>
      </c>
      <c r="B561" s="7" t="s">
        <v>566</v>
      </c>
      <c r="C561" s="108"/>
      <c r="D561" s="109"/>
      <c r="E561" s="110">
        <f t="shared" si="79"/>
        <v>0</v>
      </c>
      <c r="F561" s="108"/>
      <c r="G561" s="109"/>
      <c r="H561" s="110">
        <f t="shared" si="80"/>
        <v>0</v>
      </c>
      <c r="I561" s="169"/>
      <c r="J561" s="109"/>
      <c r="K561" s="110">
        <f t="shared" si="81"/>
        <v>0</v>
      </c>
      <c r="L561" s="169"/>
      <c r="M561" s="188"/>
      <c r="N561" s="6">
        <f t="shared" si="82"/>
        <v>0</v>
      </c>
      <c r="O561" s="169"/>
      <c r="P561" s="109"/>
      <c r="Q561" s="6">
        <f t="shared" si="83"/>
        <v>0</v>
      </c>
      <c r="S561" s="96">
        <f t="shared" si="84"/>
        <v>0</v>
      </c>
    </row>
    <row r="562" spans="1:19" ht="14.25" hidden="1" customHeight="1">
      <c r="A562" s="8" t="s">
        <v>563</v>
      </c>
      <c r="B562" s="32" t="s">
        <v>562</v>
      </c>
      <c r="C562" s="108"/>
      <c r="D562" s="109"/>
      <c r="E562" s="110">
        <f t="shared" si="79"/>
        <v>0</v>
      </c>
      <c r="F562" s="108"/>
      <c r="G562" s="109"/>
      <c r="H562" s="110">
        <f t="shared" si="80"/>
        <v>0</v>
      </c>
      <c r="I562" s="169"/>
      <c r="J562" s="109"/>
      <c r="K562" s="110">
        <f t="shared" si="81"/>
        <v>0</v>
      </c>
      <c r="L562" s="169"/>
      <c r="M562" s="188"/>
      <c r="N562" s="6">
        <f t="shared" si="82"/>
        <v>0</v>
      </c>
      <c r="O562" s="169"/>
      <c r="P562" s="109"/>
      <c r="Q562" s="6">
        <f t="shared" si="83"/>
        <v>0</v>
      </c>
      <c r="S562" s="96">
        <f t="shared" si="84"/>
        <v>0</v>
      </c>
    </row>
    <row r="563" spans="1:19" hidden="1">
      <c r="A563" s="8">
        <v>2247</v>
      </c>
      <c r="B563" s="7" t="s">
        <v>561</v>
      </c>
      <c r="C563" s="108"/>
      <c r="D563" s="109"/>
      <c r="E563" s="110">
        <f t="shared" si="79"/>
        <v>0</v>
      </c>
      <c r="F563" s="108"/>
      <c r="G563" s="109"/>
      <c r="H563" s="110">
        <f t="shared" si="80"/>
        <v>0</v>
      </c>
      <c r="I563" s="169"/>
      <c r="J563" s="109"/>
      <c r="K563" s="110">
        <f t="shared" si="81"/>
        <v>0</v>
      </c>
      <c r="L563" s="169"/>
      <c r="M563" s="188"/>
      <c r="N563" s="6">
        <f t="shared" si="82"/>
        <v>0</v>
      </c>
      <c r="O563" s="169"/>
      <c r="P563" s="109"/>
      <c r="Q563" s="6">
        <f t="shared" si="83"/>
        <v>0</v>
      </c>
      <c r="S563" s="96">
        <f t="shared" si="84"/>
        <v>0</v>
      </c>
    </row>
    <row r="564" spans="1:19" ht="26.4" hidden="1">
      <c r="A564" s="8">
        <v>2248</v>
      </c>
      <c r="B564" s="7" t="s">
        <v>560</v>
      </c>
      <c r="C564" s="108" t="s">
        <v>51</v>
      </c>
      <c r="D564" s="109"/>
      <c r="E564" s="110">
        <f t="shared" si="79"/>
        <v>0</v>
      </c>
      <c r="F564" s="108" t="s">
        <v>51</v>
      </c>
      <c r="G564" s="109"/>
      <c r="H564" s="110">
        <f t="shared" si="80"/>
        <v>0</v>
      </c>
      <c r="I564" s="169" t="s">
        <v>51</v>
      </c>
      <c r="J564" s="109"/>
      <c r="K564" s="110">
        <f t="shared" si="81"/>
        <v>0</v>
      </c>
      <c r="L564" s="169" t="s">
        <v>51</v>
      </c>
      <c r="M564" s="188"/>
      <c r="N564" s="6">
        <f t="shared" si="82"/>
        <v>0</v>
      </c>
      <c r="O564" s="169" t="s">
        <v>51</v>
      </c>
      <c r="P564" s="109"/>
      <c r="Q564" s="6">
        <f t="shared" si="83"/>
        <v>0</v>
      </c>
      <c r="S564" s="96">
        <f t="shared" si="84"/>
        <v>0</v>
      </c>
    </row>
    <row r="565" spans="1:19" ht="26.4">
      <c r="A565" s="8" t="s">
        <v>559</v>
      </c>
      <c r="B565" s="7" t="s">
        <v>558</v>
      </c>
      <c r="C565" s="108"/>
      <c r="D565" s="109"/>
      <c r="E565" s="110">
        <f t="shared" si="79"/>
        <v>0</v>
      </c>
      <c r="F565" s="108"/>
      <c r="G565" s="109"/>
      <c r="H565" s="110">
        <f t="shared" si="80"/>
        <v>0</v>
      </c>
      <c r="I565" s="169"/>
      <c r="J565" s="109">
        <v>-218</v>
      </c>
      <c r="K565" s="110">
        <f t="shared" si="81"/>
        <v>-218</v>
      </c>
      <c r="L565" s="169"/>
      <c r="M565" s="188"/>
      <c r="N565" s="6">
        <f t="shared" si="82"/>
        <v>0</v>
      </c>
      <c r="O565" s="169"/>
      <c r="P565" s="109">
        <v>218</v>
      </c>
      <c r="Q565" s="6">
        <f t="shared" si="83"/>
        <v>218</v>
      </c>
      <c r="S565" s="96">
        <f t="shared" si="84"/>
        <v>-218</v>
      </c>
    </row>
    <row r="566" spans="1:19">
      <c r="A566" s="11" t="s">
        <v>557</v>
      </c>
      <c r="B566" s="7" t="s">
        <v>556</v>
      </c>
      <c r="C566" s="129">
        <f>SUM(C567:C569)</f>
        <v>0</v>
      </c>
      <c r="D566" s="130">
        <f>SUM(D567:D569)</f>
        <v>-1388</v>
      </c>
      <c r="E566" s="131">
        <f t="shared" si="79"/>
        <v>-1388</v>
      </c>
      <c r="F566" s="129">
        <f>SUM(F567:F569)</f>
        <v>0</v>
      </c>
      <c r="G566" s="130">
        <f>SUM(G567:G569)</f>
        <v>-6957</v>
      </c>
      <c r="H566" s="131">
        <f t="shared" si="80"/>
        <v>-6957</v>
      </c>
      <c r="I566" s="168">
        <f>SUM(I567:I569)</f>
        <v>0</v>
      </c>
      <c r="J566" s="130">
        <f>SUM(J567:J569)</f>
        <v>-135</v>
      </c>
      <c r="K566" s="131">
        <f t="shared" si="81"/>
        <v>-135</v>
      </c>
      <c r="L566" s="168">
        <f>SUM(L567:L569)</f>
        <v>0</v>
      </c>
      <c r="M566" s="206">
        <f>SUM(M567:M569)</f>
        <v>-8530</v>
      </c>
      <c r="N566" s="182">
        <f t="shared" si="82"/>
        <v>-8530</v>
      </c>
      <c r="O566" s="168">
        <f>SUM(O567:O569)</f>
        <v>0</v>
      </c>
      <c r="P566" s="130">
        <f>SUM(P567:P569)</f>
        <v>17010</v>
      </c>
      <c r="Q566" s="182">
        <f t="shared" si="83"/>
        <v>17010</v>
      </c>
      <c r="S566" s="96">
        <f t="shared" si="84"/>
        <v>-17010</v>
      </c>
    </row>
    <row r="567" spans="1:19">
      <c r="A567" s="8">
        <v>2251</v>
      </c>
      <c r="B567" s="7" t="s">
        <v>555</v>
      </c>
      <c r="C567" s="108"/>
      <c r="D567" s="109">
        <v>-667</v>
      </c>
      <c r="E567" s="110">
        <f t="shared" si="79"/>
        <v>-667</v>
      </c>
      <c r="F567" s="108"/>
      <c r="G567" s="109">
        <v>-6957</v>
      </c>
      <c r="H567" s="110">
        <f t="shared" si="80"/>
        <v>-6957</v>
      </c>
      <c r="I567" s="169"/>
      <c r="J567" s="109"/>
      <c r="K567" s="110">
        <f t="shared" si="81"/>
        <v>0</v>
      </c>
      <c r="L567" s="169"/>
      <c r="M567" s="188">
        <v>-8530</v>
      </c>
      <c r="N567" s="6">
        <f t="shared" si="82"/>
        <v>-8530</v>
      </c>
      <c r="O567" s="169"/>
      <c r="P567" s="109">
        <v>16154</v>
      </c>
      <c r="Q567" s="6">
        <f t="shared" si="83"/>
        <v>16154</v>
      </c>
      <c r="S567" s="96">
        <f t="shared" si="84"/>
        <v>-16154</v>
      </c>
    </row>
    <row r="568" spans="1:19" hidden="1">
      <c r="A568" s="8">
        <v>2252</v>
      </c>
      <c r="B568" s="7" t="s">
        <v>554</v>
      </c>
      <c r="C568" s="108"/>
      <c r="D568" s="109"/>
      <c r="E568" s="110">
        <f t="shared" si="79"/>
        <v>0</v>
      </c>
      <c r="F568" s="108"/>
      <c r="G568" s="109"/>
      <c r="H568" s="110">
        <f t="shared" si="80"/>
        <v>0</v>
      </c>
      <c r="I568" s="169"/>
      <c r="J568" s="109"/>
      <c r="K568" s="110">
        <f t="shared" si="81"/>
        <v>0</v>
      </c>
      <c r="L568" s="169"/>
      <c r="M568" s="188"/>
      <c r="N568" s="6">
        <f t="shared" si="82"/>
        <v>0</v>
      </c>
      <c r="O568" s="169"/>
      <c r="P568" s="109"/>
      <c r="Q568" s="6">
        <f t="shared" si="83"/>
        <v>0</v>
      </c>
      <c r="S568" s="96">
        <f t="shared" si="84"/>
        <v>0</v>
      </c>
    </row>
    <row r="569" spans="1:19">
      <c r="A569" s="8">
        <v>2259</v>
      </c>
      <c r="B569" s="7" t="s">
        <v>553</v>
      </c>
      <c r="C569" s="108"/>
      <c r="D569" s="109">
        <v>-721</v>
      </c>
      <c r="E569" s="110">
        <f t="shared" si="79"/>
        <v>-721</v>
      </c>
      <c r="F569" s="108"/>
      <c r="G569" s="109"/>
      <c r="H569" s="110">
        <f t="shared" si="80"/>
        <v>0</v>
      </c>
      <c r="I569" s="169"/>
      <c r="J569" s="109">
        <v>-135</v>
      </c>
      <c r="K569" s="110">
        <f t="shared" si="81"/>
        <v>-135</v>
      </c>
      <c r="L569" s="169"/>
      <c r="M569" s="188"/>
      <c r="N569" s="6">
        <f t="shared" si="82"/>
        <v>0</v>
      </c>
      <c r="O569" s="169"/>
      <c r="P569" s="109">
        <v>856</v>
      </c>
      <c r="Q569" s="6">
        <f t="shared" si="83"/>
        <v>856</v>
      </c>
      <c r="S569" s="96">
        <f t="shared" si="84"/>
        <v>-856</v>
      </c>
    </row>
    <row r="570" spans="1:19" hidden="1">
      <c r="A570" s="11" t="s">
        <v>552</v>
      </c>
      <c r="B570" s="7" t="s">
        <v>551</v>
      </c>
      <c r="C570" s="129">
        <f>SUM(C571:C575)</f>
        <v>0</v>
      </c>
      <c r="D570" s="130">
        <f>SUM(D571:D575)</f>
        <v>0</v>
      </c>
      <c r="E570" s="131">
        <f t="shared" si="79"/>
        <v>0</v>
      </c>
      <c r="F570" s="129">
        <f>SUM(F571:F575)</f>
        <v>0</v>
      </c>
      <c r="G570" s="130">
        <f>SUM(G571:G575)</f>
        <v>0</v>
      </c>
      <c r="H570" s="131">
        <f t="shared" si="80"/>
        <v>0</v>
      </c>
      <c r="I570" s="168">
        <f>SUM(I571:I575)</f>
        <v>0</v>
      </c>
      <c r="J570" s="130">
        <f>SUM(J571:J575)</f>
        <v>0</v>
      </c>
      <c r="K570" s="131">
        <f t="shared" si="81"/>
        <v>0</v>
      </c>
      <c r="L570" s="168">
        <f>SUM(L571:L575)</f>
        <v>0</v>
      </c>
      <c r="M570" s="206">
        <f>SUM(M571:M575)</f>
        <v>0</v>
      </c>
      <c r="N570" s="182">
        <f t="shared" si="82"/>
        <v>0</v>
      </c>
      <c r="O570" s="168">
        <f>SUM(O571:O575)</f>
        <v>0</v>
      </c>
      <c r="P570" s="130">
        <f>SUM(P571:P575)</f>
        <v>0</v>
      </c>
      <c r="Q570" s="182">
        <f t="shared" si="83"/>
        <v>0</v>
      </c>
      <c r="S570" s="96">
        <f t="shared" si="84"/>
        <v>0</v>
      </c>
    </row>
    <row r="571" spans="1:19" ht="13.5" hidden="1" customHeight="1">
      <c r="A571" s="8" t="s">
        <v>550</v>
      </c>
      <c r="B571" s="7" t="s">
        <v>549</v>
      </c>
      <c r="C571" s="108"/>
      <c r="D571" s="109"/>
      <c r="E571" s="110">
        <f t="shared" si="79"/>
        <v>0</v>
      </c>
      <c r="F571" s="108"/>
      <c r="G571" s="109"/>
      <c r="H571" s="110">
        <f t="shared" si="80"/>
        <v>0</v>
      </c>
      <c r="I571" s="169"/>
      <c r="J571" s="109"/>
      <c r="K571" s="110">
        <f t="shared" si="81"/>
        <v>0</v>
      </c>
      <c r="L571" s="169"/>
      <c r="M571" s="188"/>
      <c r="N571" s="6">
        <f t="shared" si="82"/>
        <v>0</v>
      </c>
      <c r="O571" s="169"/>
      <c r="P571" s="109"/>
      <c r="Q571" s="6">
        <f t="shared" si="83"/>
        <v>0</v>
      </c>
      <c r="S571" s="96">
        <f t="shared" si="84"/>
        <v>0</v>
      </c>
    </row>
    <row r="572" spans="1:19" ht="13.2" hidden="1" customHeight="1">
      <c r="A572" s="8" t="s">
        <v>548</v>
      </c>
      <c r="B572" s="7" t="s">
        <v>547</v>
      </c>
      <c r="C572" s="108"/>
      <c r="D572" s="109"/>
      <c r="E572" s="110">
        <f t="shared" si="79"/>
        <v>0</v>
      </c>
      <c r="F572" s="108"/>
      <c r="G572" s="109"/>
      <c r="H572" s="110">
        <f t="shared" si="80"/>
        <v>0</v>
      </c>
      <c r="I572" s="169"/>
      <c r="J572" s="109"/>
      <c r="K572" s="110">
        <f t="shared" si="81"/>
        <v>0</v>
      </c>
      <c r="L572" s="169"/>
      <c r="M572" s="188"/>
      <c r="N572" s="6">
        <f t="shared" si="82"/>
        <v>0</v>
      </c>
      <c r="O572" s="169"/>
      <c r="P572" s="109"/>
      <c r="Q572" s="6">
        <f t="shared" si="83"/>
        <v>0</v>
      </c>
      <c r="S572" s="96">
        <f t="shared" si="84"/>
        <v>0</v>
      </c>
    </row>
    <row r="573" spans="1:19" ht="13.2" hidden="1" customHeight="1">
      <c r="A573" s="8" t="s">
        <v>546</v>
      </c>
      <c r="B573" s="7" t="s">
        <v>545</v>
      </c>
      <c r="C573" s="108"/>
      <c r="D573" s="109"/>
      <c r="E573" s="110">
        <f t="shared" si="79"/>
        <v>0</v>
      </c>
      <c r="F573" s="108"/>
      <c r="G573" s="109"/>
      <c r="H573" s="110">
        <f t="shared" si="80"/>
        <v>0</v>
      </c>
      <c r="I573" s="169"/>
      <c r="J573" s="109"/>
      <c r="K573" s="110">
        <f t="shared" si="81"/>
        <v>0</v>
      </c>
      <c r="L573" s="169"/>
      <c r="M573" s="188"/>
      <c r="N573" s="6">
        <f t="shared" si="82"/>
        <v>0</v>
      </c>
      <c r="O573" s="169"/>
      <c r="P573" s="109"/>
      <c r="Q573" s="6">
        <f t="shared" si="83"/>
        <v>0</v>
      </c>
      <c r="S573" s="96">
        <f t="shared" si="84"/>
        <v>0</v>
      </c>
    </row>
    <row r="574" spans="1:19" hidden="1">
      <c r="A574" s="8" t="s">
        <v>544</v>
      </c>
      <c r="B574" s="7" t="s">
        <v>543</v>
      </c>
      <c r="C574" s="108"/>
      <c r="D574" s="109"/>
      <c r="E574" s="110">
        <f t="shared" si="79"/>
        <v>0</v>
      </c>
      <c r="F574" s="108"/>
      <c r="G574" s="109"/>
      <c r="H574" s="110">
        <f t="shared" si="80"/>
        <v>0</v>
      </c>
      <c r="I574" s="169"/>
      <c r="J574" s="109"/>
      <c r="K574" s="110">
        <f t="shared" si="81"/>
        <v>0</v>
      </c>
      <c r="L574" s="169"/>
      <c r="M574" s="188"/>
      <c r="N574" s="6">
        <f t="shared" si="82"/>
        <v>0</v>
      </c>
      <c r="O574" s="169"/>
      <c r="P574" s="109"/>
      <c r="Q574" s="6">
        <f t="shared" si="83"/>
        <v>0</v>
      </c>
      <c r="S574" s="96">
        <f t="shared" si="84"/>
        <v>0</v>
      </c>
    </row>
    <row r="575" spans="1:19" hidden="1">
      <c r="A575" s="8" t="s">
        <v>542</v>
      </c>
      <c r="B575" s="7" t="s">
        <v>541</v>
      </c>
      <c r="C575" s="108"/>
      <c r="D575" s="109"/>
      <c r="E575" s="110">
        <f t="shared" si="79"/>
        <v>0</v>
      </c>
      <c r="F575" s="108"/>
      <c r="G575" s="109"/>
      <c r="H575" s="110">
        <f t="shared" si="80"/>
        <v>0</v>
      </c>
      <c r="I575" s="169"/>
      <c r="J575" s="109"/>
      <c r="K575" s="110">
        <f t="shared" si="81"/>
        <v>0</v>
      </c>
      <c r="L575" s="169"/>
      <c r="M575" s="188"/>
      <c r="N575" s="6">
        <f t="shared" si="82"/>
        <v>0</v>
      </c>
      <c r="O575" s="169"/>
      <c r="P575" s="109"/>
      <c r="Q575" s="6">
        <f t="shared" si="83"/>
        <v>0</v>
      </c>
      <c r="S575" s="96">
        <f t="shared" si="84"/>
        <v>0</v>
      </c>
    </row>
    <row r="576" spans="1:19" hidden="1">
      <c r="A576" s="11" t="s">
        <v>540</v>
      </c>
      <c r="B576" s="7" t="s">
        <v>539</v>
      </c>
      <c r="C576" s="129">
        <f>SUM(C577:C581)</f>
        <v>0</v>
      </c>
      <c r="D576" s="130">
        <f>SUM(D577:D581)</f>
        <v>0</v>
      </c>
      <c r="E576" s="131">
        <f t="shared" si="79"/>
        <v>0</v>
      </c>
      <c r="F576" s="129">
        <f>SUM(F577:F581)</f>
        <v>0</v>
      </c>
      <c r="G576" s="130">
        <f>SUM(G577:G581)</f>
        <v>0</v>
      </c>
      <c r="H576" s="131">
        <f t="shared" si="80"/>
        <v>0</v>
      </c>
      <c r="I576" s="168">
        <f>SUM(I577:I581)</f>
        <v>0</v>
      </c>
      <c r="J576" s="130">
        <f>SUM(J577:J581)</f>
        <v>0</v>
      </c>
      <c r="K576" s="131">
        <f t="shared" si="81"/>
        <v>0</v>
      </c>
      <c r="L576" s="168">
        <f>SUM(L577:L581)</f>
        <v>0</v>
      </c>
      <c r="M576" s="206">
        <f>SUM(M577:M581)</f>
        <v>0</v>
      </c>
      <c r="N576" s="182">
        <f t="shared" si="82"/>
        <v>0</v>
      </c>
      <c r="O576" s="168">
        <f>SUM(O577:O581)</f>
        <v>0</v>
      </c>
      <c r="P576" s="130">
        <f>SUM(P577:P581)</f>
        <v>0</v>
      </c>
      <c r="Q576" s="182">
        <f t="shared" si="83"/>
        <v>0</v>
      </c>
      <c r="S576" s="96">
        <f t="shared" si="84"/>
        <v>0</v>
      </c>
    </row>
    <row r="577" spans="1:19" ht="13.2" hidden="1" customHeight="1">
      <c r="A577" s="8" t="s">
        <v>538</v>
      </c>
      <c r="B577" s="7" t="s">
        <v>537</v>
      </c>
      <c r="C577" s="108"/>
      <c r="D577" s="109"/>
      <c r="E577" s="110">
        <f t="shared" si="79"/>
        <v>0</v>
      </c>
      <c r="F577" s="108"/>
      <c r="G577" s="109"/>
      <c r="H577" s="110">
        <f t="shared" si="80"/>
        <v>0</v>
      </c>
      <c r="I577" s="169"/>
      <c r="J577" s="109"/>
      <c r="K577" s="110">
        <f t="shared" si="81"/>
        <v>0</v>
      </c>
      <c r="L577" s="169"/>
      <c r="M577" s="188"/>
      <c r="N577" s="6">
        <f t="shared" si="82"/>
        <v>0</v>
      </c>
      <c r="O577" s="169"/>
      <c r="P577" s="109"/>
      <c r="Q577" s="6">
        <f t="shared" si="83"/>
        <v>0</v>
      </c>
      <c r="S577" s="96">
        <f t="shared" si="84"/>
        <v>0</v>
      </c>
    </row>
    <row r="578" spans="1:19" ht="13.2" hidden="1" customHeight="1">
      <c r="A578" s="8" t="s">
        <v>536</v>
      </c>
      <c r="B578" s="7" t="s">
        <v>535</v>
      </c>
      <c r="C578" s="108"/>
      <c r="D578" s="109"/>
      <c r="E578" s="110">
        <f t="shared" si="79"/>
        <v>0</v>
      </c>
      <c r="F578" s="108"/>
      <c r="G578" s="109"/>
      <c r="H578" s="110">
        <f t="shared" si="80"/>
        <v>0</v>
      </c>
      <c r="I578" s="169"/>
      <c r="J578" s="109"/>
      <c r="K578" s="110">
        <f t="shared" si="81"/>
        <v>0</v>
      </c>
      <c r="L578" s="169"/>
      <c r="M578" s="188"/>
      <c r="N578" s="6">
        <f t="shared" si="82"/>
        <v>0</v>
      </c>
      <c r="O578" s="169"/>
      <c r="P578" s="109"/>
      <c r="Q578" s="6">
        <f t="shared" si="83"/>
        <v>0</v>
      </c>
      <c r="S578" s="96">
        <f t="shared" si="84"/>
        <v>0</v>
      </c>
    </row>
    <row r="579" spans="1:19" ht="26.4" hidden="1" customHeight="1">
      <c r="A579" s="8" t="s">
        <v>534</v>
      </c>
      <c r="B579" s="7" t="s">
        <v>533</v>
      </c>
      <c r="C579" s="108"/>
      <c r="D579" s="109"/>
      <c r="E579" s="110">
        <f t="shared" si="79"/>
        <v>0</v>
      </c>
      <c r="F579" s="108"/>
      <c r="G579" s="109"/>
      <c r="H579" s="110">
        <f t="shared" si="80"/>
        <v>0</v>
      </c>
      <c r="I579" s="169"/>
      <c r="J579" s="109"/>
      <c r="K579" s="110">
        <f t="shared" si="81"/>
        <v>0</v>
      </c>
      <c r="L579" s="169"/>
      <c r="M579" s="188"/>
      <c r="N579" s="6">
        <f t="shared" si="82"/>
        <v>0</v>
      </c>
      <c r="O579" s="169"/>
      <c r="P579" s="109"/>
      <c r="Q579" s="6">
        <f t="shared" si="83"/>
        <v>0</v>
      </c>
      <c r="S579" s="96">
        <f t="shared" si="84"/>
        <v>0</v>
      </c>
    </row>
    <row r="580" spans="1:19" ht="13.2" hidden="1" customHeight="1">
      <c r="A580" s="8">
        <v>2278</v>
      </c>
      <c r="B580" s="7" t="s">
        <v>532</v>
      </c>
      <c r="C580" s="108"/>
      <c r="D580" s="109"/>
      <c r="E580" s="110">
        <f t="shared" si="79"/>
        <v>0</v>
      </c>
      <c r="F580" s="108"/>
      <c r="G580" s="109"/>
      <c r="H580" s="110">
        <f t="shared" si="80"/>
        <v>0</v>
      </c>
      <c r="I580" s="169"/>
      <c r="J580" s="109"/>
      <c r="K580" s="110">
        <f t="shared" si="81"/>
        <v>0</v>
      </c>
      <c r="L580" s="169"/>
      <c r="M580" s="188"/>
      <c r="N580" s="6">
        <f t="shared" si="82"/>
        <v>0</v>
      </c>
      <c r="O580" s="169"/>
      <c r="P580" s="109"/>
      <c r="Q580" s="6">
        <f t="shared" si="83"/>
        <v>0</v>
      </c>
      <c r="S580" s="96">
        <f t="shared" si="84"/>
        <v>0</v>
      </c>
    </row>
    <row r="581" spans="1:19" hidden="1">
      <c r="A581" s="8" t="s">
        <v>531</v>
      </c>
      <c r="B581" s="7" t="s">
        <v>530</v>
      </c>
      <c r="C581" s="108"/>
      <c r="D581" s="109"/>
      <c r="E581" s="110">
        <f t="shared" si="79"/>
        <v>0</v>
      </c>
      <c r="F581" s="108"/>
      <c r="G581" s="109"/>
      <c r="H581" s="110">
        <f t="shared" si="80"/>
        <v>0</v>
      </c>
      <c r="I581" s="169"/>
      <c r="J581" s="109"/>
      <c r="K581" s="110">
        <f t="shared" si="81"/>
        <v>0</v>
      </c>
      <c r="L581" s="169"/>
      <c r="M581" s="188"/>
      <c r="N581" s="6">
        <f t="shared" si="82"/>
        <v>0</v>
      </c>
      <c r="O581" s="169"/>
      <c r="P581" s="109"/>
      <c r="Q581" s="6">
        <f t="shared" si="83"/>
        <v>0</v>
      </c>
      <c r="S581" s="96">
        <f t="shared" si="84"/>
        <v>0</v>
      </c>
    </row>
    <row r="582" spans="1:19" ht="13.2" hidden="1" customHeight="1">
      <c r="A582" s="11" t="s">
        <v>529</v>
      </c>
      <c r="B582" s="7" t="s">
        <v>528</v>
      </c>
      <c r="C582" s="108">
        <f>SUM(C583:C585)</f>
        <v>0</v>
      </c>
      <c r="D582" s="109">
        <f>SUM(D583:D585)</f>
        <v>0</v>
      </c>
      <c r="E582" s="110">
        <f t="shared" si="79"/>
        <v>0</v>
      </c>
      <c r="F582" s="108">
        <f>SUM(F583:F585)</f>
        <v>0</v>
      </c>
      <c r="G582" s="109">
        <f>SUM(G583:G585)</f>
        <v>0</v>
      </c>
      <c r="H582" s="110">
        <f t="shared" si="80"/>
        <v>0</v>
      </c>
      <c r="I582" s="169">
        <f>SUM(I583:I585)</f>
        <v>0</v>
      </c>
      <c r="J582" s="109">
        <f>SUM(J583:J585)</f>
        <v>0</v>
      </c>
      <c r="K582" s="110">
        <f t="shared" si="81"/>
        <v>0</v>
      </c>
      <c r="L582" s="169">
        <f>SUM(L583:L585)</f>
        <v>0</v>
      </c>
      <c r="M582" s="188">
        <f>SUM(M583:M585)</f>
        <v>0</v>
      </c>
      <c r="N582" s="6">
        <f t="shared" si="82"/>
        <v>0</v>
      </c>
      <c r="O582" s="169">
        <f>SUM(O583:O585)</f>
        <v>0</v>
      </c>
      <c r="P582" s="109">
        <f>SUM(P583:P585)</f>
        <v>0</v>
      </c>
      <c r="Q582" s="6">
        <f t="shared" si="83"/>
        <v>0</v>
      </c>
      <c r="S582" s="96">
        <f t="shared" si="84"/>
        <v>0</v>
      </c>
    </row>
    <row r="583" spans="1:19" ht="13.2" hidden="1" customHeight="1">
      <c r="A583" s="8" t="s">
        <v>527</v>
      </c>
      <c r="B583" s="7" t="s">
        <v>526</v>
      </c>
      <c r="C583" s="108"/>
      <c r="D583" s="109"/>
      <c r="E583" s="110">
        <f t="shared" ref="E583:E646" si="85">SUM(C583:D583)</f>
        <v>0</v>
      </c>
      <c r="F583" s="108"/>
      <c r="G583" s="109"/>
      <c r="H583" s="110">
        <f t="shared" si="80"/>
        <v>0</v>
      </c>
      <c r="I583" s="169"/>
      <c r="J583" s="109"/>
      <c r="K583" s="110">
        <f t="shared" si="81"/>
        <v>0</v>
      </c>
      <c r="L583" s="169"/>
      <c r="M583" s="188"/>
      <c r="N583" s="6">
        <f t="shared" si="82"/>
        <v>0</v>
      </c>
      <c r="O583" s="169"/>
      <c r="P583" s="109"/>
      <c r="Q583" s="6">
        <f t="shared" si="83"/>
        <v>0</v>
      </c>
      <c r="S583" s="96">
        <f t="shared" si="84"/>
        <v>0</v>
      </c>
    </row>
    <row r="584" spans="1:19" ht="26.4" hidden="1" customHeight="1">
      <c r="A584" s="8" t="s">
        <v>525</v>
      </c>
      <c r="B584" s="7" t="s">
        <v>524</v>
      </c>
      <c r="C584" s="108"/>
      <c r="D584" s="109"/>
      <c r="E584" s="110">
        <f t="shared" si="85"/>
        <v>0</v>
      </c>
      <c r="F584" s="108"/>
      <c r="G584" s="109"/>
      <c r="H584" s="110">
        <f t="shared" ref="H584:H647" si="86">SUM(F584:G584)</f>
        <v>0</v>
      </c>
      <c r="I584" s="169"/>
      <c r="J584" s="109"/>
      <c r="K584" s="110">
        <f t="shared" ref="K584:K647" si="87">SUM(I584:J584)</f>
        <v>0</v>
      </c>
      <c r="L584" s="169"/>
      <c r="M584" s="188"/>
      <c r="N584" s="6">
        <f t="shared" ref="N584:N647" si="88">SUM(L584:M584)</f>
        <v>0</v>
      </c>
      <c r="O584" s="169"/>
      <c r="P584" s="109"/>
      <c r="Q584" s="6">
        <f t="shared" ref="Q584:Q647" si="89">SUM(O584:P584)</f>
        <v>0</v>
      </c>
      <c r="S584" s="96">
        <f t="shared" si="84"/>
        <v>0</v>
      </c>
    </row>
    <row r="585" spans="1:19" ht="13.2" hidden="1" customHeight="1">
      <c r="A585" s="8" t="s">
        <v>523</v>
      </c>
      <c r="B585" s="7" t="s">
        <v>522</v>
      </c>
      <c r="C585" s="108"/>
      <c r="D585" s="109"/>
      <c r="E585" s="110">
        <f t="shared" si="85"/>
        <v>0</v>
      </c>
      <c r="F585" s="108"/>
      <c r="G585" s="109"/>
      <c r="H585" s="110">
        <f t="shared" si="86"/>
        <v>0</v>
      </c>
      <c r="I585" s="169"/>
      <c r="J585" s="109"/>
      <c r="K585" s="110">
        <f t="shared" si="87"/>
        <v>0</v>
      </c>
      <c r="L585" s="169"/>
      <c r="M585" s="188"/>
      <c r="N585" s="6">
        <f t="shared" si="88"/>
        <v>0</v>
      </c>
      <c r="O585" s="169"/>
      <c r="P585" s="109"/>
      <c r="Q585" s="6">
        <f t="shared" si="89"/>
        <v>0</v>
      </c>
      <c r="S585" s="96">
        <f t="shared" si="84"/>
        <v>0</v>
      </c>
    </row>
    <row r="586" spans="1:19" ht="39.6">
      <c r="A586" s="14" t="s">
        <v>521</v>
      </c>
      <c r="B586" s="7" t="s">
        <v>520</v>
      </c>
      <c r="C586" s="105">
        <f>C587+C591+C595+C596+C600+C601+C609+C610+C615</f>
        <v>0</v>
      </c>
      <c r="D586" s="106">
        <f>D587+D591++D595+D596+D600+D601+D609+D610+D615</f>
        <v>-66454</v>
      </c>
      <c r="E586" s="107">
        <f t="shared" si="85"/>
        <v>-66454</v>
      </c>
      <c r="F586" s="105">
        <f>F587+F591+F595+F596+F600+F601+F609+F610+F615</f>
        <v>0</v>
      </c>
      <c r="G586" s="106">
        <f>G587+G591++G595+G596+G600+G601+G609+G610+G615</f>
        <v>-23326</v>
      </c>
      <c r="H586" s="107">
        <f t="shared" si="86"/>
        <v>-23326</v>
      </c>
      <c r="I586" s="167">
        <f>I587+I591+I595+I596+I600+I601+I609+I610+I615</f>
        <v>0</v>
      </c>
      <c r="J586" s="106">
        <f>J587+J591++J595+J596+J600+J601+J609+J610+J615</f>
        <v>-5050</v>
      </c>
      <c r="K586" s="107">
        <f t="shared" si="87"/>
        <v>-5050</v>
      </c>
      <c r="L586" s="167">
        <f>L587+L591+L595+L596+L600+L601+L609+L610+L615</f>
        <v>0</v>
      </c>
      <c r="M586" s="187">
        <f>M587+M591++M595+M596+M600+M601+M609+M610+M615</f>
        <v>-2090</v>
      </c>
      <c r="N586" s="13">
        <f t="shared" si="88"/>
        <v>-2090</v>
      </c>
      <c r="O586" s="167">
        <f>O587+O591+O595+O596+O600+O601+O609+O610+O615</f>
        <v>0</v>
      </c>
      <c r="P586" s="106">
        <f>P587+P591++P595+P596+P600+P601+P609+P610+P615</f>
        <v>96920</v>
      </c>
      <c r="Q586" s="13">
        <f t="shared" si="89"/>
        <v>96920</v>
      </c>
      <c r="S586" s="96">
        <f t="shared" si="84"/>
        <v>-96920</v>
      </c>
    </row>
    <row r="587" spans="1:19">
      <c r="A587" s="11" t="s">
        <v>519</v>
      </c>
      <c r="B587" s="7" t="s">
        <v>36</v>
      </c>
      <c r="C587" s="129">
        <f>SUM(C588:C590)</f>
        <v>0</v>
      </c>
      <c r="D587" s="130">
        <f>SUM(D588:D590)</f>
        <v>-50486</v>
      </c>
      <c r="E587" s="131">
        <f t="shared" si="85"/>
        <v>-50486</v>
      </c>
      <c r="F587" s="129">
        <f>SUM(F588:F590)</f>
        <v>0</v>
      </c>
      <c r="G587" s="130">
        <f>SUM(G588:G590)</f>
        <v>-13140</v>
      </c>
      <c r="H587" s="131">
        <f t="shared" si="86"/>
        <v>-13140</v>
      </c>
      <c r="I587" s="168">
        <f>SUM(I588:I590)</f>
        <v>0</v>
      </c>
      <c r="J587" s="130">
        <f>SUM(J588:J590)</f>
        <v>-3250</v>
      </c>
      <c r="K587" s="131">
        <f t="shared" si="87"/>
        <v>-3250</v>
      </c>
      <c r="L587" s="168">
        <f>SUM(L588:L590)</f>
        <v>0</v>
      </c>
      <c r="M587" s="206">
        <f>SUM(M588:M590)</f>
        <v>-1590</v>
      </c>
      <c r="N587" s="182">
        <f t="shared" si="88"/>
        <v>-1590</v>
      </c>
      <c r="O587" s="168">
        <f>SUM(O588:O590)</f>
        <v>0</v>
      </c>
      <c r="P587" s="130">
        <f>SUM(P588:P590)</f>
        <v>68466</v>
      </c>
      <c r="Q587" s="182">
        <f t="shared" si="89"/>
        <v>68466</v>
      </c>
      <c r="S587" s="96">
        <f t="shared" si="84"/>
        <v>-68466</v>
      </c>
    </row>
    <row r="588" spans="1:19">
      <c r="A588" s="8" t="s">
        <v>518</v>
      </c>
      <c r="B588" s="7" t="s">
        <v>517</v>
      </c>
      <c r="C588" s="108"/>
      <c r="D588" s="109">
        <v>-41078</v>
      </c>
      <c r="E588" s="110">
        <f t="shared" si="85"/>
        <v>-41078</v>
      </c>
      <c r="F588" s="108"/>
      <c r="G588" s="109">
        <v>-9530</v>
      </c>
      <c r="H588" s="110">
        <f t="shared" si="86"/>
        <v>-9530</v>
      </c>
      <c r="I588" s="169"/>
      <c r="J588" s="109">
        <v>-2800</v>
      </c>
      <c r="K588" s="110">
        <f t="shared" si="87"/>
        <v>-2800</v>
      </c>
      <c r="L588" s="169"/>
      <c r="M588" s="188">
        <v>-1590</v>
      </c>
      <c r="N588" s="6">
        <f t="shared" si="88"/>
        <v>-1590</v>
      </c>
      <c r="O588" s="169"/>
      <c r="P588" s="109">
        <v>54998</v>
      </c>
      <c r="Q588" s="6">
        <f t="shared" si="89"/>
        <v>54998</v>
      </c>
      <c r="S588" s="96">
        <f t="shared" si="84"/>
        <v>-54998</v>
      </c>
    </row>
    <row r="589" spans="1:19">
      <c r="A589" s="8" t="s">
        <v>516</v>
      </c>
      <c r="B589" s="7" t="s">
        <v>515</v>
      </c>
      <c r="C589" s="108"/>
      <c r="D589" s="109">
        <v>-9408</v>
      </c>
      <c r="E589" s="110">
        <f t="shared" si="85"/>
        <v>-9408</v>
      </c>
      <c r="F589" s="108"/>
      <c r="G589" s="109">
        <v>-3610</v>
      </c>
      <c r="H589" s="110">
        <f t="shared" si="86"/>
        <v>-3610</v>
      </c>
      <c r="I589" s="169"/>
      <c r="J589" s="109">
        <v>-450</v>
      </c>
      <c r="K589" s="110">
        <f t="shared" si="87"/>
        <v>-450</v>
      </c>
      <c r="L589" s="169"/>
      <c r="M589" s="188"/>
      <c r="N589" s="6">
        <f t="shared" si="88"/>
        <v>0</v>
      </c>
      <c r="O589" s="169"/>
      <c r="P589" s="109">
        <v>13468</v>
      </c>
      <c r="Q589" s="6">
        <f t="shared" si="89"/>
        <v>13468</v>
      </c>
      <c r="S589" s="96">
        <f t="shared" si="84"/>
        <v>-13468</v>
      </c>
    </row>
    <row r="590" spans="1:19">
      <c r="A590" s="8" t="s">
        <v>514</v>
      </c>
      <c r="B590" s="7" t="s">
        <v>513</v>
      </c>
      <c r="C590" s="108"/>
      <c r="D590" s="109"/>
      <c r="E590" s="110">
        <f t="shared" si="85"/>
        <v>0</v>
      </c>
      <c r="F590" s="108"/>
      <c r="G590" s="109"/>
      <c r="H590" s="110">
        <f t="shared" si="86"/>
        <v>0</v>
      </c>
      <c r="I590" s="169"/>
      <c r="J590" s="109"/>
      <c r="K590" s="110">
        <f t="shared" si="87"/>
        <v>0</v>
      </c>
      <c r="L590" s="169"/>
      <c r="M590" s="188"/>
      <c r="N590" s="6">
        <f t="shared" si="88"/>
        <v>0</v>
      </c>
      <c r="O590" s="169"/>
      <c r="P590" s="109"/>
      <c r="Q590" s="6">
        <f t="shared" si="89"/>
        <v>0</v>
      </c>
      <c r="S590" s="96">
        <f t="shared" si="84"/>
        <v>0</v>
      </c>
    </row>
    <row r="591" spans="1:19">
      <c r="A591" s="11" t="s">
        <v>512</v>
      </c>
      <c r="B591" s="7" t="s">
        <v>511</v>
      </c>
      <c r="C591" s="129">
        <f>SUM(C592:C594)</f>
        <v>0</v>
      </c>
      <c r="D591" s="130">
        <f>SUM(D592:D594)</f>
        <v>0</v>
      </c>
      <c r="E591" s="131">
        <f t="shared" si="85"/>
        <v>0</v>
      </c>
      <c r="F591" s="129">
        <f>SUM(F592:F594)</f>
        <v>0</v>
      </c>
      <c r="G591" s="130">
        <f>SUM(G592:G594)</f>
        <v>-2136</v>
      </c>
      <c r="H591" s="131">
        <f t="shared" si="86"/>
        <v>-2136</v>
      </c>
      <c r="I591" s="168">
        <f>SUM(I592:I594)</f>
        <v>0</v>
      </c>
      <c r="J591" s="130">
        <f>SUM(J592:J594)</f>
        <v>0</v>
      </c>
      <c r="K591" s="131">
        <f t="shared" si="87"/>
        <v>0</v>
      </c>
      <c r="L591" s="168">
        <f>SUM(L592:L594)</f>
        <v>0</v>
      </c>
      <c r="M591" s="206">
        <f>SUM(M592:M594)</f>
        <v>0</v>
      </c>
      <c r="N591" s="182">
        <f t="shared" si="88"/>
        <v>0</v>
      </c>
      <c r="O591" s="168">
        <f>SUM(O592:O594)</f>
        <v>0</v>
      </c>
      <c r="P591" s="130">
        <f>SUM(P592:P594)</f>
        <v>2136</v>
      </c>
      <c r="Q591" s="182">
        <f t="shared" si="89"/>
        <v>2136</v>
      </c>
      <c r="S591" s="96">
        <f t="shared" si="84"/>
        <v>-2136</v>
      </c>
    </row>
    <row r="592" spans="1:19" ht="13.2" hidden="1" customHeight="1">
      <c r="A592" s="8" t="s">
        <v>510</v>
      </c>
      <c r="B592" s="7" t="s">
        <v>509</v>
      </c>
      <c r="C592" s="108"/>
      <c r="D592" s="109"/>
      <c r="E592" s="110">
        <f t="shared" si="85"/>
        <v>0</v>
      </c>
      <c r="F592" s="108"/>
      <c r="G592" s="109"/>
      <c r="H592" s="110">
        <f t="shared" si="86"/>
        <v>0</v>
      </c>
      <c r="I592" s="169"/>
      <c r="J592" s="109"/>
      <c r="K592" s="110">
        <f t="shared" si="87"/>
        <v>0</v>
      </c>
      <c r="L592" s="169"/>
      <c r="M592" s="188"/>
      <c r="N592" s="6">
        <f t="shared" si="88"/>
        <v>0</v>
      </c>
      <c r="O592" s="169"/>
      <c r="P592" s="109"/>
      <c r="Q592" s="6">
        <f t="shared" si="89"/>
        <v>0</v>
      </c>
      <c r="S592" s="96">
        <f t="shared" si="84"/>
        <v>0</v>
      </c>
    </row>
    <row r="593" spans="1:19">
      <c r="A593" s="8" t="s">
        <v>508</v>
      </c>
      <c r="B593" s="7" t="s">
        <v>507</v>
      </c>
      <c r="C593" s="108"/>
      <c r="D593" s="109"/>
      <c r="E593" s="110">
        <f t="shared" si="85"/>
        <v>0</v>
      </c>
      <c r="F593" s="108"/>
      <c r="G593" s="109">
        <v>-2136</v>
      </c>
      <c r="H593" s="110">
        <f t="shared" si="86"/>
        <v>-2136</v>
      </c>
      <c r="I593" s="169"/>
      <c r="J593" s="109"/>
      <c r="K593" s="110">
        <f t="shared" si="87"/>
        <v>0</v>
      </c>
      <c r="L593" s="169"/>
      <c r="M593" s="188"/>
      <c r="N593" s="6">
        <f t="shared" si="88"/>
        <v>0</v>
      </c>
      <c r="O593" s="169"/>
      <c r="P593" s="109">
        <v>2136</v>
      </c>
      <c r="Q593" s="6">
        <f t="shared" si="89"/>
        <v>2136</v>
      </c>
      <c r="S593" s="96">
        <f t="shared" si="84"/>
        <v>-2136</v>
      </c>
    </row>
    <row r="594" spans="1:19">
      <c r="A594" s="8" t="s">
        <v>506</v>
      </c>
      <c r="B594" s="7" t="s">
        <v>505</v>
      </c>
      <c r="C594" s="108"/>
      <c r="D594" s="109"/>
      <c r="E594" s="110">
        <f t="shared" si="85"/>
        <v>0</v>
      </c>
      <c r="F594" s="108"/>
      <c r="G594" s="109"/>
      <c r="H594" s="110">
        <f t="shared" si="86"/>
        <v>0</v>
      </c>
      <c r="I594" s="169"/>
      <c r="J594" s="109"/>
      <c r="K594" s="110">
        <f t="shared" si="87"/>
        <v>0</v>
      </c>
      <c r="L594" s="169"/>
      <c r="M594" s="188"/>
      <c r="N594" s="6">
        <f t="shared" si="88"/>
        <v>0</v>
      </c>
      <c r="O594" s="169"/>
      <c r="P594" s="109"/>
      <c r="Q594" s="6">
        <f t="shared" si="89"/>
        <v>0</v>
      </c>
      <c r="S594" s="96">
        <f t="shared" si="84"/>
        <v>0</v>
      </c>
    </row>
    <row r="595" spans="1:19" ht="13.2" hidden="1" customHeight="1">
      <c r="A595" s="11" t="s">
        <v>504</v>
      </c>
      <c r="B595" s="7" t="s">
        <v>503</v>
      </c>
      <c r="C595" s="108"/>
      <c r="D595" s="109"/>
      <c r="E595" s="110">
        <f t="shared" si="85"/>
        <v>0</v>
      </c>
      <c r="F595" s="108"/>
      <c r="G595" s="109"/>
      <c r="H595" s="110">
        <f t="shared" si="86"/>
        <v>0</v>
      </c>
      <c r="I595" s="169"/>
      <c r="J595" s="109"/>
      <c r="K595" s="110">
        <f t="shared" si="87"/>
        <v>0</v>
      </c>
      <c r="L595" s="169"/>
      <c r="M595" s="188"/>
      <c r="N595" s="6">
        <f t="shared" si="88"/>
        <v>0</v>
      </c>
      <c r="O595" s="169"/>
      <c r="P595" s="109"/>
      <c r="Q595" s="6">
        <f t="shared" si="89"/>
        <v>0</v>
      </c>
      <c r="S595" s="96">
        <f t="shared" si="84"/>
        <v>0</v>
      </c>
    </row>
    <row r="596" spans="1:19" ht="39.6" hidden="1" customHeight="1">
      <c r="A596" s="11" t="s">
        <v>502</v>
      </c>
      <c r="B596" s="7" t="s">
        <v>501</v>
      </c>
      <c r="C596" s="108">
        <f>SUM(C597:C599)</f>
        <v>0</v>
      </c>
      <c r="D596" s="109">
        <f>SUM(D597:D599)</f>
        <v>0</v>
      </c>
      <c r="E596" s="110">
        <f t="shared" si="85"/>
        <v>0</v>
      </c>
      <c r="F596" s="108">
        <f>SUM(F597:F599)</f>
        <v>0</v>
      </c>
      <c r="G596" s="109">
        <f>SUM(G597:G599)</f>
        <v>0</v>
      </c>
      <c r="H596" s="110">
        <f t="shared" si="86"/>
        <v>0</v>
      </c>
      <c r="I596" s="169">
        <f>SUM(I597:I599)</f>
        <v>0</v>
      </c>
      <c r="J596" s="109">
        <f>SUM(J597:J599)</f>
        <v>0</v>
      </c>
      <c r="K596" s="110">
        <f t="shared" si="87"/>
        <v>0</v>
      </c>
      <c r="L596" s="169">
        <f>SUM(L597:L599)</f>
        <v>0</v>
      </c>
      <c r="M596" s="188">
        <f>SUM(M597:M599)</f>
        <v>0</v>
      </c>
      <c r="N596" s="6">
        <f t="shared" si="88"/>
        <v>0</v>
      </c>
      <c r="O596" s="169">
        <f>SUM(O597:O599)</f>
        <v>0</v>
      </c>
      <c r="P596" s="109">
        <f>SUM(P597:P599)</f>
        <v>0</v>
      </c>
      <c r="Q596" s="6">
        <f t="shared" si="89"/>
        <v>0</v>
      </c>
      <c r="S596" s="96">
        <f t="shared" si="84"/>
        <v>0</v>
      </c>
    </row>
    <row r="597" spans="1:19" ht="13.2" hidden="1" customHeight="1">
      <c r="A597" s="8" t="s">
        <v>500</v>
      </c>
      <c r="B597" s="7" t="s">
        <v>499</v>
      </c>
      <c r="C597" s="108"/>
      <c r="D597" s="109"/>
      <c r="E597" s="110">
        <f t="shared" si="85"/>
        <v>0</v>
      </c>
      <c r="F597" s="108"/>
      <c r="G597" s="109"/>
      <c r="H597" s="110">
        <f t="shared" si="86"/>
        <v>0</v>
      </c>
      <c r="I597" s="169"/>
      <c r="J597" s="109"/>
      <c r="K597" s="110">
        <f t="shared" si="87"/>
        <v>0</v>
      </c>
      <c r="L597" s="169"/>
      <c r="M597" s="188"/>
      <c r="N597" s="6">
        <f t="shared" si="88"/>
        <v>0</v>
      </c>
      <c r="O597" s="169"/>
      <c r="P597" s="109"/>
      <c r="Q597" s="6">
        <f t="shared" si="89"/>
        <v>0</v>
      </c>
      <c r="S597" s="96">
        <f t="shared" si="84"/>
        <v>0</v>
      </c>
    </row>
    <row r="598" spans="1:19" ht="13.2" hidden="1" customHeight="1">
      <c r="A598" s="8" t="s">
        <v>498</v>
      </c>
      <c r="B598" s="7" t="s">
        <v>497</v>
      </c>
      <c r="C598" s="108"/>
      <c r="D598" s="109"/>
      <c r="E598" s="110">
        <f t="shared" si="85"/>
        <v>0</v>
      </c>
      <c r="F598" s="108"/>
      <c r="G598" s="109"/>
      <c r="H598" s="110">
        <f t="shared" si="86"/>
        <v>0</v>
      </c>
      <c r="I598" s="169"/>
      <c r="J598" s="109"/>
      <c r="K598" s="110">
        <f t="shared" si="87"/>
        <v>0</v>
      </c>
      <c r="L598" s="169"/>
      <c r="M598" s="188"/>
      <c r="N598" s="6">
        <f t="shared" si="88"/>
        <v>0</v>
      </c>
      <c r="O598" s="169"/>
      <c r="P598" s="109"/>
      <c r="Q598" s="6">
        <f t="shared" si="89"/>
        <v>0</v>
      </c>
      <c r="S598" s="96">
        <f t="shared" si="84"/>
        <v>0</v>
      </c>
    </row>
    <row r="599" spans="1:19" ht="26.4" hidden="1" customHeight="1">
      <c r="A599" s="8" t="s">
        <v>496</v>
      </c>
      <c r="B599" s="7" t="s">
        <v>495</v>
      </c>
      <c r="C599" s="108"/>
      <c r="D599" s="109"/>
      <c r="E599" s="110">
        <f t="shared" si="85"/>
        <v>0</v>
      </c>
      <c r="F599" s="108"/>
      <c r="G599" s="109"/>
      <c r="H599" s="110">
        <f t="shared" si="86"/>
        <v>0</v>
      </c>
      <c r="I599" s="169"/>
      <c r="J599" s="109"/>
      <c r="K599" s="110">
        <f t="shared" si="87"/>
        <v>0</v>
      </c>
      <c r="L599" s="169"/>
      <c r="M599" s="188"/>
      <c r="N599" s="6">
        <f t="shared" si="88"/>
        <v>0</v>
      </c>
      <c r="O599" s="169"/>
      <c r="P599" s="109"/>
      <c r="Q599" s="6">
        <f t="shared" si="89"/>
        <v>0</v>
      </c>
      <c r="S599" s="96">
        <f t="shared" si="84"/>
        <v>0</v>
      </c>
    </row>
    <row r="600" spans="1:19">
      <c r="A600" s="11" t="s">
        <v>494</v>
      </c>
      <c r="B600" s="7" t="s">
        <v>37</v>
      </c>
      <c r="C600" s="129"/>
      <c r="D600" s="130">
        <v>-15968</v>
      </c>
      <c r="E600" s="131">
        <f t="shared" si="85"/>
        <v>-15968</v>
      </c>
      <c r="F600" s="129"/>
      <c r="G600" s="130">
        <v>-8050</v>
      </c>
      <c r="H600" s="131">
        <f t="shared" si="86"/>
        <v>-8050</v>
      </c>
      <c r="I600" s="168"/>
      <c r="J600" s="130">
        <v>-1800</v>
      </c>
      <c r="K600" s="131">
        <f t="shared" si="87"/>
        <v>-1800</v>
      </c>
      <c r="L600" s="168"/>
      <c r="M600" s="206">
        <v>-500</v>
      </c>
      <c r="N600" s="182">
        <f t="shared" si="88"/>
        <v>-500</v>
      </c>
      <c r="O600" s="168"/>
      <c r="P600" s="130">
        <v>26318</v>
      </c>
      <c r="Q600" s="182">
        <f t="shared" si="89"/>
        <v>26318</v>
      </c>
      <c r="S600" s="96">
        <f t="shared" si="84"/>
        <v>-26318</v>
      </c>
    </row>
    <row r="601" spans="1:19" ht="26.4" hidden="1">
      <c r="A601" s="11" t="s">
        <v>493</v>
      </c>
      <c r="B601" s="7" t="s">
        <v>492</v>
      </c>
      <c r="C601" s="129">
        <f>SUM(C602:C608)</f>
        <v>0</v>
      </c>
      <c r="D601" s="130">
        <f>SUM(D602:D608)</f>
        <v>0</v>
      </c>
      <c r="E601" s="131">
        <f t="shared" si="85"/>
        <v>0</v>
      </c>
      <c r="F601" s="129">
        <f>SUM(F602:F608)</f>
        <v>0</v>
      </c>
      <c r="G601" s="130">
        <f>SUM(G602:G608)</f>
        <v>0</v>
      </c>
      <c r="H601" s="131">
        <f t="shared" si="86"/>
        <v>0</v>
      </c>
      <c r="I601" s="168">
        <f>SUM(I602:I608)</f>
        <v>0</v>
      </c>
      <c r="J601" s="130">
        <f>SUM(J602:J608)</f>
        <v>0</v>
      </c>
      <c r="K601" s="131">
        <f t="shared" si="87"/>
        <v>0</v>
      </c>
      <c r="L601" s="168">
        <f>SUM(L602:L608)</f>
        <v>0</v>
      </c>
      <c r="M601" s="206">
        <f>SUM(M602:M608)</f>
        <v>0</v>
      </c>
      <c r="N601" s="182">
        <f t="shared" si="88"/>
        <v>0</v>
      </c>
      <c r="O601" s="168">
        <f>SUM(O602:O608)</f>
        <v>0</v>
      </c>
      <c r="P601" s="130">
        <f>SUM(P602:P608)</f>
        <v>0</v>
      </c>
      <c r="Q601" s="182">
        <f t="shared" si="89"/>
        <v>0</v>
      </c>
      <c r="S601" s="96">
        <f t="shared" si="84"/>
        <v>0</v>
      </c>
    </row>
    <row r="602" spans="1:19" ht="13.2" hidden="1" customHeight="1">
      <c r="A602" s="8" t="s">
        <v>491</v>
      </c>
      <c r="B602" s="7" t="s">
        <v>490</v>
      </c>
      <c r="C602" s="108"/>
      <c r="D602" s="109"/>
      <c r="E602" s="110">
        <f t="shared" si="85"/>
        <v>0</v>
      </c>
      <c r="F602" s="108"/>
      <c r="G602" s="109"/>
      <c r="H602" s="110">
        <f t="shared" si="86"/>
        <v>0</v>
      </c>
      <c r="I602" s="169"/>
      <c r="J602" s="109"/>
      <c r="K602" s="110">
        <f t="shared" si="87"/>
        <v>0</v>
      </c>
      <c r="L602" s="169"/>
      <c r="M602" s="188"/>
      <c r="N602" s="6">
        <f t="shared" si="88"/>
        <v>0</v>
      </c>
      <c r="O602" s="169"/>
      <c r="P602" s="109"/>
      <c r="Q602" s="6">
        <f t="shared" si="89"/>
        <v>0</v>
      </c>
      <c r="S602" s="96">
        <f t="shared" si="84"/>
        <v>0</v>
      </c>
    </row>
    <row r="603" spans="1:19" ht="13.2" hidden="1" customHeight="1">
      <c r="A603" s="8" t="s">
        <v>489</v>
      </c>
      <c r="B603" s="7" t="s">
        <v>488</v>
      </c>
      <c r="C603" s="108"/>
      <c r="D603" s="109"/>
      <c r="E603" s="110">
        <f t="shared" si="85"/>
        <v>0</v>
      </c>
      <c r="F603" s="108"/>
      <c r="G603" s="109"/>
      <c r="H603" s="110">
        <f t="shared" si="86"/>
        <v>0</v>
      </c>
      <c r="I603" s="169"/>
      <c r="J603" s="109"/>
      <c r="K603" s="110">
        <f t="shared" si="87"/>
        <v>0</v>
      </c>
      <c r="L603" s="169"/>
      <c r="M603" s="188"/>
      <c r="N603" s="6">
        <f t="shared" si="88"/>
        <v>0</v>
      </c>
      <c r="O603" s="169"/>
      <c r="P603" s="109"/>
      <c r="Q603" s="6">
        <f t="shared" si="89"/>
        <v>0</v>
      </c>
      <c r="S603" s="96">
        <f t="shared" si="84"/>
        <v>0</v>
      </c>
    </row>
    <row r="604" spans="1:19" ht="13.2" hidden="1" customHeight="1">
      <c r="A604" s="8" t="s">
        <v>487</v>
      </c>
      <c r="B604" s="7" t="s">
        <v>486</v>
      </c>
      <c r="C604" s="108"/>
      <c r="D604" s="109"/>
      <c r="E604" s="110">
        <f t="shared" si="85"/>
        <v>0</v>
      </c>
      <c r="F604" s="108"/>
      <c r="G604" s="109"/>
      <c r="H604" s="110">
        <f t="shared" si="86"/>
        <v>0</v>
      </c>
      <c r="I604" s="169"/>
      <c r="J604" s="109"/>
      <c r="K604" s="110">
        <f t="shared" si="87"/>
        <v>0</v>
      </c>
      <c r="L604" s="169"/>
      <c r="M604" s="188"/>
      <c r="N604" s="6">
        <f t="shared" si="88"/>
        <v>0</v>
      </c>
      <c r="O604" s="169"/>
      <c r="P604" s="109"/>
      <c r="Q604" s="6">
        <f t="shared" si="89"/>
        <v>0</v>
      </c>
      <c r="S604" s="96">
        <f t="shared" si="84"/>
        <v>0</v>
      </c>
    </row>
    <row r="605" spans="1:19" hidden="1">
      <c r="A605" s="8" t="s">
        <v>485</v>
      </c>
      <c r="B605" s="7" t="s">
        <v>484</v>
      </c>
      <c r="C605" s="108"/>
      <c r="D605" s="109"/>
      <c r="E605" s="110">
        <f t="shared" si="85"/>
        <v>0</v>
      </c>
      <c r="F605" s="108"/>
      <c r="G605" s="109"/>
      <c r="H605" s="110">
        <f t="shared" si="86"/>
        <v>0</v>
      </c>
      <c r="I605" s="169"/>
      <c r="J605" s="109"/>
      <c r="K605" s="110">
        <f t="shared" si="87"/>
        <v>0</v>
      </c>
      <c r="L605" s="169"/>
      <c r="M605" s="188"/>
      <c r="N605" s="6">
        <f t="shared" si="88"/>
        <v>0</v>
      </c>
      <c r="O605" s="169"/>
      <c r="P605" s="109"/>
      <c r="Q605" s="6">
        <f t="shared" si="89"/>
        <v>0</v>
      </c>
      <c r="S605" s="96">
        <f t="shared" si="84"/>
        <v>0</v>
      </c>
    </row>
    <row r="606" spans="1:19" ht="13.2" hidden="1" customHeight="1">
      <c r="A606" s="8" t="s">
        <v>483</v>
      </c>
      <c r="B606" s="7" t="s">
        <v>482</v>
      </c>
      <c r="C606" s="108"/>
      <c r="D606" s="109"/>
      <c r="E606" s="110">
        <f t="shared" si="85"/>
        <v>0</v>
      </c>
      <c r="F606" s="108"/>
      <c r="G606" s="109"/>
      <c r="H606" s="110">
        <f t="shared" si="86"/>
        <v>0</v>
      </c>
      <c r="I606" s="169"/>
      <c r="J606" s="109"/>
      <c r="K606" s="110">
        <f t="shared" si="87"/>
        <v>0</v>
      </c>
      <c r="L606" s="169"/>
      <c r="M606" s="188"/>
      <c r="N606" s="6">
        <f t="shared" si="88"/>
        <v>0</v>
      </c>
      <c r="O606" s="169"/>
      <c r="P606" s="109"/>
      <c r="Q606" s="6">
        <f t="shared" si="89"/>
        <v>0</v>
      </c>
      <c r="S606" s="96">
        <f t="shared" si="84"/>
        <v>0</v>
      </c>
    </row>
    <row r="607" spans="1:19" ht="26.4" hidden="1" customHeight="1">
      <c r="A607" s="8">
        <v>2366</v>
      </c>
      <c r="B607" s="32" t="s">
        <v>481</v>
      </c>
      <c r="C607" s="108" t="s">
        <v>51</v>
      </c>
      <c r="D607" s="109"/>
      <c r="E607" s="110">
        <f t="shared" si="85"/>
        <v>0</v>
      </c>
      <c r="F607" s="108" t="s">
        <v>51</v>
      </c>
      <c r="G607" s="109"/>
      <c r="H607" s="110">
        <f t="shared" si="86"/>
        <v>0</v>
      </c>
      <c r="I607" s="169" t="s">
        <v>51</v>
      </c>
      <c r="J607" s="109"/>
      <c r="K607" s="110">
        <f t="shared" si="87"/>
        <v>0</v>
      </c>
      <c r="L607" s="169" t="s">
        <v>51</v>
      </c>
      <c r="M607" s="188"/>
      <c r="N607" s="6">
        <f t="shared" si="88"/>
        <v>0</v>
      </c>
      <c r="O607" s="169" t="s">
        <v>51</v>
      </c>
      <c r="P607" s="109"/>
      <c r="Q607" s="6">
        <f t="shared" si="89"/>
        <v>0</v>
      </c>
      <c r="S607" s="96">
        <f t="shared" si="84"/>
        <v>0</v>
      </c>
    </row>
    <row r="608" spans="1:19" ht="39.6" hidden="1" customHeight="1">
      <c r="A608" s="8" t="s">
        <v>480</v>
      </c>
      <c r="B608" s="32" t="s">
        <v>479</v>
      </c>
      <c r="C608" s="108"/>
      <c r="D608" s="109"/>
      <c r="E608" s="110">
        <f t="shared" si="85"/>
        <v>0</v>
      </c>
      <c r="F608" s="108"/>
      <c r="G608" s="109"/>
      <c r="H608" s="110">
        <f t="shared" si="86"/>
        <v>0</v>
      </c>
      <c r="I608" s="169"/>
      <c r="J608" s="109"/>
      <c r="K608" s="110">
        <f t="shared" si="87"/>
        <v>0</v>
      </c>
      <c r="L608" s="169"/>
      <c r="M608" s="188"/>
      <c r="N608" s="6">
        <f t="shared" si="88"/>
        <v>0</v>
      </c>
      <c r="O608" s="169"/>
      <c r="P608" s="109"/>
      <c r="Q608" s="6">
        <f t="shared" si="89"/>
        <v>0</v>
      </c>
      <c r="S608" s="96">
        <f t="shared" si="84"/>
        <v>0</v>
      </c>
    </row>
    <row r="609" spans="1:19" ht="13.2" hidden="1" customHeight="1">
      <c r="A609" s="11" t="s">
        <v>478</v>
      </c>
      <c r="B609" s="7" t="s">
        <v>477</v>
      </c>
      <c r="C609" s="108"/>
      <c r="D609" s="109"/>
      <c r="E609" s="110">
        <f t="shared" si="85"/>
        <v>0</v>
      </c>
      <c r="F609" s="108"/>
      <c r="G609" s="109"/>
      <c r="H609" s="110">
        <f t="shared" si="86"/>
        <v>0</v>
      </c>
      <c r="I609" s="169"/>
      <c r="J609" s="109"/>
      <c r="K609" s="110">
        <f t="shared" si="87"/>
        <v>0</v>
      </c>
      <c r="L609" s="169"/>
      <c r="M609" s="188"/>
      <c r="N609" s="6">
        <f t="shared" si="88"/>
        <v>0</v>
      </c>
      <c r="O609" s="169"/>
      <c r="P609" s="109"/>
      <c r="Q609" s="6">
        <f t="shared" si="89"/>
        <v>0</v>
      </c>
      <c r="S609" s="96">
        <f t="shared" si="84"/>
        <v>0</v>
      </c>
    </row>
    <row r="610" spans="1:19" ht="13.2" hidden="1" customHeight="1">
      <c r="A610" s="11" t="s">
        <v>476</v>
      </c>
      <c r="B610" s="7" t="s">
        <v>475</v>
      </c>
      <c r="C610" s="108">
        <f>SUM(C611:C614)</f>
        <v>0</v>
      </c>
      <c r="D610" s="109">
        <f>SUM(D611:D614)</f>
        <v>0</v>
      </c>
      <c r="E610" s="110">
        <f t="shared" si="85"/>
        <v>0</v>
      </c>
      <c r="F610" s="108">
        <f>SUM(F611:F614)</f>
        <v>0</v>
      </c>
      <c r="G610" s="109">
        <f>SUM(G611:G614)</f>
        <v>0</v>
      </c>
      <c r="H610" s="110">
        <f t="shared" si="86"/>
        <v>0</v>
      </c>
      <c r="I610" s="169">
        <f>SUM(I611:I614)</f>
        <v>0</v>
      </c>
      <c r="J610" s="109">
        <f>SUM(J611:J614)</f>
        <v>0</v>
      </c>
      <c r="K610" s="110">
        <f t="shared" si="87"/>
        <v>0</v>
      </c>
      <c r="L610" s="169">
        <f>SUM(L611:L614)</f>
        <v>0</v>
      </c>
      <c r="M610" s="188">
        <f>SUM(M611:M614)</f>
        <v>0</v>
      </c>
      <c r="N610" s="6">
        <f t="shared" si="88"/>
        <v>0</v>
      </c>
      <c r="O610" s="169">
        <f>SUM(O611:O614)</f>
        <v>0</v>
      </c>
      <c r="P610" s="109">
        <f>SUM(P611:P614)</f>
        <v>0</v>
      </c>
      <c r="Q610" s="6">
        <f t="shared" si="89"/>
        <v>0</v>
      </c>
      <c r="S610" s="96">
        <f t="shared" si="84"/>
        <v>0</v>
      </c>
    </row>
    <row r="611" spans="1:19" ht="13.2" hidden="1" customHeight="1">
      <c r="A611" s="8" t="s">
        <v>474</v>
      </c>
      <c r="B611" s="7" t="s">
        <v>473</v>
      </c>
      <c r="C611" s="108"/>
      <c r="D611" s="109"/>
      <c r="E611" s="110">
        <f t="shared" si="85"/>
        <v>0</v>
      </c>
      <c r="F611" s="108"/>
      <c r="G611" s="109"/>
      <c r="H611" s="110">
        <f t="shared" si="86"/>
        <v>0</v>
      </c>
      <c r="I611" s="169"/>
      <c r="J611" s="109"/>
      <c r="K611" s="110">
        <f t="shared" si="87"/>
        <v>0</v>
      </c>
      <c r="L611" s="169"/>
      <c r="M611" s="188"/>
      <c r="N611" s="6">
        <f t="shared" si="88"/>
        <v>0</v>
      </c>
      <c r="O611" s="169"/>
      <c r="P611" s="109"/>
      <c r="Q611" s="6">
        <f t="shared" si="89"/>
        <v>0</v>
      </c>
      <c r="S611" s="96">
        <f t="shared" si="84"/>
        <v>0</v>
      </c>
    </row>
    <row r="612" spans="1:19" ht="13.2" hidden="1" customHeight="1">
      <c r="A612" s="8" t="s">
        <v>472</v>
      </c>
      <c r="B612" s="7" t="s">
        <v>471</v>
      </c>
      <c r="C612" s="108"/>
      <c r="D612" s="109"/>
      <c r="E612" s="110">
        <f t="shared" si="85"/>
        <v>0</v>
      </c>
      <c r="F612" s="108"/>
      <c r="G612" s="109"/>
      <c r="H612" s="110">
        <f t="shared" si="86"/>
        <v>0</v>
      </c>
      <c r="I612" s="169"/>
      <c r="J612" s="109"/>
      <c r="K612" s="110">
        <f t="shared" si="87"/>
        <v>0</v>
      </c>
      <c r="L612" s="169"/>
      <c r="M612" s="188"/>
      <c r="N612" s="6">
        <f t="shared" si="88"/>
        <v>0</v>
      </c>
      <c r="O612" s="169"/>
      <c r="P612" s="109"/>
      <c r="Q612" s="6">
        <f t="shared" si="89"/>
        <v>0</v>
      </c>
      <c r="S612" s="96">
        <f t="shared" si="84"/>
        <v>0</v>
      </c>
    </row>
    <row r="613" spans="1:19" ht="13.2" hidden="1" customHeight="1">
      <c r="A613" s="8">
        <v>2383</v>
      </c>
      <c r="B613" s="32" t="s">
        <v>470</v>
      </c>
      <c r="C613" s="108" t="s">
        <v>51</v>
      </c>
      <c r="D613" s="109"/>
      <c r="E613" s="110">
        <f t="shared" si="85"/>
        <v>0</v>
      </c>
      <c r="F613" s="108" t="s">
        <v>51</v>
      </c>
      <c r="G613" s="109"/>
      <c r="H613" s="110">
        <f t="shared" si="86"/>
        <v>0</v>
      </c>
      <c r="I613" s="169" t="s">
        <v>51</v>
      </c>
      <c r="J613" s="109"/>
      <c r="K613" s="110">
        <f t="shared" si="87"/>
        <v>0</v>
      </c>
      <c r="L613" s="169" t="s">
        <v>51</v>
      </c>
      <c r="M613" s="188"/>
      <c r="N613" s="6">
        <f t="shared" si="88"/>
        <v>0</v>
      </c>
      <c r="O613" s="169" t="s">
        <v>51</v>
      </c>
      <c r="P613" s="109"/>
      <c r="Q613" s="6">
        <f t="shared" si="89"/>
        <v>0</v>
      </c>
      <c r="S613" s="96">
        <f t="shared" si="84"/>
        <v>0</v>
      </c>
    </row>
    <row r="614" spans="1:19" ht="13.2" hidden="1" customHeight="1">
      <c r="A614" s="8" t="s">
        <v>469</v>
      </c>
      <c r="B614" s="7" t="s">
        <v>468</v>
      </c>
      <c r="C614" s="108"/>
      <c r="D614" s="109"/>
      <c r="E614" s="110">
        <f t="shared" si="85"/>
        <v>0</v>
      </c>
      <c r="F614" s="108"/>
      <c r="G614" s="109"/>
      <c r="H614" s="110">
        <f t="shared" si="86"/>
        <v>0</v>
      </c>
      <c r="I614" s="169"/>
      <c r="J614" s="109"/>
      <c r="K614" s="110">
        <f t="shared" si="87"/>
        <v>0</v>
      </c>
      <c r="L614" s="169"/>
      <c r="M614" s="188"/>
      <c r="N614" s="6">
        <f t="shared" si="88"/>
        <v>0</v>
      </c>
      <c r="O614" s="169"/>
      <c r="P614" s="109"/>
      <c r="Q614" s="6">
        <f t="shared" si="89"/>
        <v>0</v>
      </c>
      <c r="S614" s="96">
        <f t="shared" si="84"/>
        <v>0</v>
      </c>
    </row>
    <row r="615" spans="1:19" ht="13.2" hidden="1" customHeight="1">
      <c r="A615" s="11" t="s">
        <v>467</v>
      </c>
      <c r="B615" s="7" t="s">
        <v>466</v>
      </c>
      <c r="C615" s="108"/>
      <c r="D615" s="109"/>
      <c r="E615" s="110">
        <f t="shared" si="85"/>
        <v>0</v>
      </c>
      <c r="F615" s="108"/>
      <c r="G615" s="109"/>
      <c r="H615" s="110">
        <f t="shared" si="86"/>
        <v>0</v>
      </c>
      <c r="I615" s="169"/>
      <c r="J615" s="109"/>
      <c r="K615" s="110">
        <f t="shared" si="87"/>
        <v>0</v>
      </c>
      <c r="L615" s="169"/>
      <c r="M615" s="188"/>
      <c r="N615" s="6">
        <f t="shared" si="88"/>
        <v>0</v>
      </c>
      <c r="O615" s="169"/>
      <c r="P615" s="109"/>
      <c r="Q615" s="6">
        <f t="shared" si="89"/>
        <v>0</v>
      </c>
      <c r="S615" s="96">
        <f t="shared" si="84"/>
        <v>0</v>
      </c>
    </row>
    <row r="616" spans="1:19" ht="13.2" hidden="1" customHeight="1">
      <c r="A616" s="14" t="s">
        <v>465</v>
      </c>
      <c r="B616" s="7" t="s">
        <v>464</v>
      </c>
      <c r="C616" s="105">
        <v>0</v>
      </c>
      <c r="D616" s="106">
        <v>0</v>
      </c>
      <c r="E616" s="107">
        <f t="shared" si="85"/>
        <v>0</v>
      </c>
      <c r="F616" s="105">
        <v>0</v>
      </c>
      <c r="G616" s="106">
        <v>0</v>
      </c>
      <c r="H616" s="107">
        <f t="shared" si="86"/>
        <v>0</v>
      </c>
      <c r="I616" s="167">
        <v>0</v>
      </c>
      <c r="J616" s="106">
        <v>0</v>
      </c>
      <c r="K616" s="107">
        <f t="shared" si="87"/>
        <v>0</v>
      </c>
      <c r="L616" s="167">
        <v>0</v>
      </c>
      <c r="M616" s="187">
        <v>0</v>
      </c>
      <c r="N616" s="13">
        <f t="shared" si="88"/>
        <v>0</v>
      </c>
      <c r="O616" s="167">
        <v>0</v>
      </c>
      <c r="P616" s="106">
        <v>0</v>
      </c>
      <c r="Q616" s="13">
        <f t="shared" si="89"/>
        <v>0</v>
      </c>
      <c r="S616" s="96">
        <f t="shared" si="84"/>
        <v>0</v>
      </c>
    </row>
    <row r="617" spans="1:19">
      <c r="A617" s="14" t="s">
        <v>463</v>
      </c>
      <c r="B617" s="7" t="s">
        <v>462</v>
      </c>
      <c r="C617" s="105">
        <f>C618</f>
        <v>0</v>
      </c>
      <c r="D617" s="106">
        <f>D618</f>
        <v>0</v>
      </c>
      <c r="E617" s="107">
        <f t="shared" si="85"/>
        <v>0</v>
      </c>
      <c r="F617" s="105">
        <f>F618</f>
        <v>0</v>
      </c>
      <c r="G617" s="106">
        <f>G618</f>
        <v>-50</v>
      </c>
      <c r="H617" s="107">
        <f t="shared" si="86"/>
        <v>-50</v>
      </c>
      <c r="I617" s="167">
        <f>I618</f>
        <v>0</v>
      </c>
      <c r="J617" s="106">
        <f>J618</f>
        <v>0</v>
      </c>
      <c r="K617" s="107">
        <f t="shared" si="87"/>
        <v>0</v>
      </c>
      <c r="L617" s="167">
        <f>L618</f>
        <v>0</v>
      </c>
      <c r="M617" s="187">
        <f>M618</f>
        <v>0</v>
      </c>
      <c r="N617" s="13">
        <f t="shared" si="88"/>
        <v>0</v>
      </c>
      <c r="O617" s="167">
        <f>O618</f>
        <v>0</v>
      </c>
      <c r="P617" s="106">
        <f>P618</f>
        <v>50</v>
      </c>
      <c r="Q617" s="13">
        <f t="shared" si="89"/>
        <v>50</v>
      </c>
      <c r="S617" s="96">
        <f t="shared" si="84"/>
        <v>-50</v>
      </c>
    </row>
    <row r="618" spans="1:19">
      <c r="A618" s="11" t="s">
        <v>461</v>
      </c>
      <c r="B618" s="7" t="s">
        <v>460</v>
      </c>
      <c r="C618" s="129">
        <f>SUM(C619:C624)</f>
        <v>0</v>
      </c>
      <c r="D618" s="130">
        <f>SUM(D619:D624)</f>
        <v>0</v>
      </c>
      <c r="E618" s="131">
        <f t="shared" si="85"/>
        <v>0</v>
      </c>
      <c r="F618" s="129">
        <f>SUM(F619:F624)</f>
        <v>0</v>
      </c>
      <c r="G618" s="130">
        <f>SUM(G619:G624)</f>
        <v>-50</v>
      </c>
      <c r="H618" s="131">
        <f t="shared" si="86"/>
        <v>-50</v>
      </c>
      <c r="I618" s="168">
        <f>SUM(I619:I624)</f>
        <v>0</v>
      </c>
      <c r="J618" s="130">
        <f>SUM(J619:J624)</f>
        <v>0</v>
      </c>
      <c r="K618" s="131">
        <f t="shared" si="87"/>
        <v>0</v>
      </c>
      <c r="L618" s="168">
        <f>SUM(L619:L624)</f>
        <v>0</v>
      </c>
      <c r="M618" s="206">
        <f>SUM(M619:M624)</f>
        <v>0</v>
      </c>
      <c r="N618" s="182">
        <f t="shared" si="88"/>
        <v>0</v>
      </c>
      <c r="O618" s="168">
        <f>SUM(O619:O624)</f>
        <v>0</v>
      </c>
      <c r="P618" s="130">
        <f>SUM(P619:P624)</f>
        <v>50</v>
      </c>
      <c r="Q618" s="182">
        <f t="shared" si="89"/>
        <v>50</v>
      </c>
      <c r="S618" s="96">
        <f t="shared" si="84"/>
        <v>-50</v>
      </c>
    </row>
    <row r="619" spans="1:19" ht="26.4" hidden="1">
      <c r="A619" s="8" t="s">
        <v>459</v>
      </c>
      <c r="B619" s="7" t="s">
        <v>458</v>
      </c>
      <c r="C619" s="108"/>
      <c r="D619" s="109"/>
      <c r="E619" s="110">
        <f t="shared" si="85"/>
        <v>0</v>
      </c>
      <c r="F619" s="108"/>
      <c r="G619" s="109"/>
      <c r="H619" s="110">
        <f t="shared" si="86"/>
        <v>0</v>
      </c>
      <c r="I619" s="169"/>
      <c r="J619" s="109"/>
      <c r="K619" s="110">
        <f t="shared" si="87"/>
        <v>0</v>
      </c>
      <c r="L619" s="169"/>
      <c r="M619" s="188"/>
      <c r="N619" s="6">
        <f t="shared" si="88"/>
        <v>0</v>
      </c>
      <c r="O619" s="169"/>
      <c r="P619" s="109"/>
      <c r="Q619" s="6">
        <f t="shared" si="89"/>
        <v>0</v>
      </c>
      <c r="S619" s="96">
        <f t="shared" ref="S619:S682" si="90">D619+G619+J619+M619</f>
        <v>0</v>
      </c>
    </row>
    <row r="620" spans="1:19" ht="26.4" hidden="1" customHeight="1">
      <c r="A620" s="8" t="s">
        <v>457</v>
      </c>
      <c r="B620" s="7" t="s">
        <v>456</v>
      </c>
      <c r="C620" s="108"/>
      <c r="D620" s="109"/>
      <c r="E620" s="110">
        <f t="shared" si="85"/>
        <v>0</v>
      </c>
      <c r="F620" s="108"/>
      <c r="G620" s="109"/>
      <c r="H620" s="110">
        <f t="shared" si="86"/>
        <v>0</v>
      </c>
      <c r="I620" s="169"/>
      <c r="J620" s="109"/>
      <c r="K620" s="110">
        <f t="shared" si="87"/>
        <v>0</v>
      </c>
      <c r="L620" s="169"/>
      <c r="M620" s="188"/>
      <c r="N620" s="6">
        <f t="shared" si="88"/>
        <v>0</v>
      </c>
      <c r="O620" s="169"/>
      <c r="P620" s="109"/>
      <c r="Q620" s="6">
        <f t="shared" si="89"/>
        <v>0</v>
      </c>
      <c r="S620" s="96">
        <f t="shared" si="90"/>
        <v>0</v>
      </c>
    </row>
    <row r="621" spans="1:19" ht="26.4" hidden="1" customHeight="1">
      <c r="A621" s="8" t="s">
        <v>455</v>
      </c>
      <c r="B621" s="7" t="s">
        <v>454</v>
      </c>
      <c r="C621" s="108"/>
      <c r="D621" s="109"/>
      <c r="E621" s="110">
        <f t="shared" si="85"/>
        <v>0</v>
      </c>
      <c r="F621" s="108"/>
      <c r="G621" s="109"/>
      <c r="H621" s="110">
        <f t="shared" si="86"/>
        <v>0</v>
      </c>
      <c r="I621" s="169"/>
      <c r="J621" s="109"/>
      <c r="K621" s="110">
        <f t="shared" si="87"/>
        <v>0</v>
      </c>
      <c r="L621" s="169"/>
      <c r="M621" s="188"/>
      <c r="N621" s="6">
        <f t="shared" si="88"/>
        <v>0</v>
      </c>
      <c r="O621" s="169"/>
      <c r="P621" s="109"/>
      <c r="Q621" s="6">
        <f t="shared" si="89"/>
        <v>0</v>
      </c>
      <c r="S621" s="96">
        <f t="shared" si="90"/>
        <v>0</v>
      </c>
    </row>
    <row r="622" spans="1:19" ht="13.2" hidden="1" customHeight="1">
      <c r="A622" s="8" t="s">
        <v>453</v>
      </c>
      <c r="B622" s="7" t="s">
        <v>452</v>
      </c>
      <c r="C622" s="108"/>
      <c r="D622" s="109"/>
      <c r="E622" s="110">
        <f t="shared" si="85"/>
        <v>0</v>
      </c>
      <c r="F622" s="108"/>
      <c r="G622" s="109"/>
      <c r="H622" s="110">
        <f t="shared" si="86"/>
        <v>0</v>
      </c>
      <c r="I622" s="169"/>
      <c r="J622" s="109"/>
      <c r="K622" s="110">
        <f t="shared" si="87"/>
        <v>0</v>
      </c>
      <c r="L622" s="169"/>
      <c r="M622" s="188"/>
      <c r="N622" s="6">
        <f t="shared" si="88"/>
        <v>0</v>
      </c>
      <c r="O622" s="169"/>
      <c r="P622" s="109"/>
      <c r="Q622" s="6">
        <f t="shared" si="89"/>
        <v>0</v>
      </c>
      <c r="S622" s="96">
        <f t="shared" si="90"/>
        <v>0</v>
      </c>
    </row>
    <row r="623" spans="1:19" ht="39.6" hidden="1" customHeight="1">
      <c r="A623" s="8">
        <v>2516</v>
      </c>
      <c r="B623" s="32" t="s">
        <v>451</v>
      </c>
      <c r="C623" s="108"/>
      <c r="D623" s="109"/>
      <c r="E623" s="110">
        <f t="shared" si="85"/>
        <v>0</v>
      </c>
      <c r="F623" s="108"/>
      <c r="G623" s="109"/>
      <c r="H623" s="110">
        <f t="shared" si="86"/>
        <v>0</v>
      </c>
      <c r="I623" s="169"/>
      <c r="J623" s="109"/>
      <c r="K623" s="110">
        <f t="shared" si="87"/>
        <v>0</v>
      </c>
      <c r="L623" s="169"/>
      <c r="M623" s="188"/>
      <c r="N623" s="6">
        <f t="shared" si="88"/>
        <v>0</v>
      </c>
      <c r="O623" s="169"/>
      <c r="P623" s="109"/>
      <c r="Q623" s="6">
        <f t="shared" si="89"/>
        <v>0</v>
      </c>
      <c r="S623" s="96">
        <f t="shared" si="90"/>
        <v>0</v>
      </c>
    </row>
    <row r="624" spans="1:19" ht="13.2" customHeight="1">
      <c r="A624" s="8" t="s">
        <v>450</v>
      </c>
      <c r="B624" s="7" t="s">
        <v>449</v>
      </c>
      <c r="C624" s="108"/>
      <c r="D624" s="109"/>
      <c r="E624" s="110">
        <f t="shared" si="85"/>
        <v>0</v>
      </c>
      <c r="F624" s="108"/>
      <c r="G624" s="109">
        <v>-50</v>
      </c>
      <c r="H624" s="110">
        <f t="shared" si="86"/>
        <v>-50</v>
      </c>
      <c r="I624" s="169"/>
      <c r="J624" s="109"/>
      <c r="K624" s="110">
        <f t="shared" si="87"/>
        <v>0</v>
      </c>
      <c r="L624" s="169"/>
      <c r="M624" s="188"/>
      <c r="N624" s="6">
        <f t="shared" si="88"/>
        <v>0</v>
      </c>
      <c r="O624" s="169"/>
      <c r="P624" s="109">
        <v>50</v>
      </c>
      <c r="Q624" s="6">
        <f t="shared" si="89"/>
        <v>50</v>
      </c>
      <c r="S624" s="96">
        <f t="shared" si="90"/>
        <v>-50</v>
      </c>
    </row>
    <row r="625" spans="1:19" ht="27" customHeight="1">
      <c r="A625" s="20">
        <v>2800</v>
      </c>
      <c r="B625" s="31" t="s">
        <v>448</v>
      </c>
      <c r="C625" s="108"/>
      <c r="D625" s="109"/>
      <c r="E625" s="110">
        <f t="shared" si="85"/>
        <v>0</v>
      </c>
      <c r="F625" s="108"/>
      <c r="G625" s="109"/>
      <c r="H625" s="110">
        <f t="shared" si="86"/>
        <v>0</v>
      </c>
      <c r="I625" s="169"/>
      <c r="J625" s="109"/>
      <c r="K625" s="110">
        <f t="shared" si="87"/>
        <v>0</v>
      </c>
      <c r="L625" s="169"/>
      <c r="M625" s="188"/>
      <c r="N625" s="6">
        <f t="shared" si="88"/>
        <v>0</v>
      </c>
      <c r="O625" s="169"/>
      <c r="P625" s="109"/>
      <c r="Q625" s="6">
        <f t="shared" si="89"/>
        <v>0</v>
      </c>
      <c r="S625" s="96">
        <f t="shared" si="90"/>
        <v>0</v>
      </c>
    </row>
    <row r="626" spans="1:19" ht="13.2" customHeight="1">
      <c r="A626" s="18">
        <v>4000</v>
      </c>
      <c r="B626" s="7" t="s">
        <v>447</v>
      </c>
      <c r="C626" s="105">
        <f>C627+C630+C634</f>
        <v>0</v>
      </c>
      <c r="D626" s="106">
        <f>D627+D630+D634</f>
        <v>0</v>
      </c>
      <c r="E626" s="107">
        <f t="shared" si="85"/>
        <v>0</v>
      </c>
      <c r="F626" s="105">
        <v>63945</v>
      </c>
      <c r="G626" s="106">
        <f>G627+G630+G634</f>
        <v>0</v>
      </c>
      <c r="H626" s="107">
        <f t="shared" si="86"/>
        <v>63945</v>
      </c>
      <c r="I626" s="167">
        <f>I627+I630+I634</f>
        <v>0</v>
      </c>
      <c r="J626" s="106">
        <f>J627+J630+J634</f>
        <v>0</v>
      </c>
      <c r="K626" s="107">
        <f t="shared" si="87"/>
        <v>0</v>
      </c>
      <c r="L626" s="167">
        <f>L627+L630+L634</f>
        <v>0</v>
      </c>
      <c r="M626" s="187">
        <f>M627+M630+M634</f>
        <v>0</v>
      </c>
      <c r="N626" s="13">
        <f t="shared" si="88"/>
        <v>0</v>
      </c>
      <c r="O626" s="167">
        <f>O627+O630+O634</f>
        <v>0</v>
      </c>
      <c r="P626" s="106">
        <f>P627+P630+P634</f>
        <v>0</v>
      </c>
      <c r="Q626" s="13">
        <f t="shared" si="89"/>
        <v>0</v>
      </c>
      <c r="S626" s="96">
        <f t="shared" si="90"/>
        <v>0</v>
      </c>
    </row>
    <row r="627" spans="1:19" ht="26.4" hidden="1" customHeight="1">
      <c r="A627" s="14" t="s">
        <v>446</v>
      </c>
      <c r="B627" s="7" t="s">
        <v>445</v>
      </c>
      <c r="C627" s="105">
        <f>C628+C629</f>
        <v>0</v>
      </c>
      <c r="D627" s="106">
        <f>D628+D629</f>
        <v>0</v>
      </c>
      <c r="E627" s="107">
        <f t="shared" si="85"/>
        <v>0</v>
      </c>
      <c r="F627" s="105">
        <f>F628+F629</f>
        <v>0</v>
      </c>
      <c r="G627" s="106">
        <f>G628+G629</f>
        <v>0</v>
      </c>
      <c r="H627" s="107">
        <f t="shared" si="86"/>
        <v>0</v>
      </c>
      <c r="I627" s="167">
        <f>I628+I629</f>
        <v>0</v>
      </c>
      <c r="J627" s="106">
        <f>J628+J629</f>
        <v>0</v>
      </c>
      <c r="K627" s="107">
        <f t="shared" si="87"/>
        <v>0</v>
      </c>
      <c r="L627" s="167">
        <f>L628+L629</f>
        <v>0</v>
      </c>
      <c r="M627" s="187">
        <f>M628+M629</f>
        <v>0</v>
      </c>
      <c r="N627" s="13">
        <f t="shared" si="88"/>
        <v>0</v>
      </c>
      <c r="O627" s="167">
        <f>O628+O629</f>
        <v>0</v>
      </c>
      <c r="P627" s="106">
        <f>P628+P629</f>
        <v>0</v>
      </c>
      <c r="Q627" s="13">
        <f t="shared" si="89"/>
        <v>0</v>
      </c>
      <c r="S627" s="96">
        <f t="shared" si="90"/>
        <v>0</v>
      </c>
    </row>
    <row r="628" spans="1:19" ht="26.4" hidden="1" customHeight="1">
      <c r="A628" s="11" t="s">
        <v>444</v>
      </c>
      <c r="B628" s="7" t="s">
        <v>443</v>
      </c>
      <c r="C628" s="108"/>
      <c r="D628" s="109"/>
      <c r="E628" s="110">
        <f t="shared" si="85"/>
        <v>0</v>
      </c>
      <c r="F628" s="108"/>
      <c r="G628" s="109"/>
      <c r="H628" s="110">
        <f t="shared" si="86"/>
        <v>0</v>
      </c>
      <c r="I628" s="169"/>
      <c r="J628" s="109"/>
      <c r="K628" s="110">
        <f t="shared" si="87"/>
        <v>0</v>
      </c>
      <c r="L628" s="169"/>
      <c r="M628" s="188"/>
      <c r="N628" s="6">
        <f t="shared" si="88"/>
        <v>0</v>
      </c>
      <c r="O628" s="169"/>
      <c r="P628" s="109"/>
      <c r="Q628" s="6">
        <f t="shared" si="89"/>
        <v>0</v>
      </c>
      <c r="S628" s="96">
        <f t="shared" si="90"/>
        <v>0</v>
      </c>
    </row>
    <row r="629" spans="1:19" ht="26.4" hidden="1" customHeight="1">
      <c r="A629" s="11" t="s">
        <v>442</v>
      </c>
      <c r="B629" s="7" t="s">
        <v>441</v>
      </c>
      <c r="C629" s="108"/>
      <c r="D629" s="109"/>
      <c r="E629" s="110">
        <f t="shared" si="85"/>
        <v>0</v>
      </c>
      <c r="F629" s="108"/>
      <c r="G629" s="109"/>
      <c r="H629" s="110">
        <f t="shared" si="86"/>
        <v>0</v>
      </c>
      <c r="I629" s="169"/>
      <c r="J629" s="109"/>
      <c r="K629" s="110">
        <f t="shared" si="87"/>
        <v>0</v>
      </c>
      <c r="L629" s="169"/>
      <c r="M629" s="188"/>
      <c r="N629" s="6">
        <f t="shared" si="88"/>
        <v>0</v>
      </c>
      <c r="O629" s="169"/>
      <c r="P629" s="109"/>
      <c r="Q629" s="6">
        <f t="shared" si="89"/>
        <v>0</v>
      </c>
      <c r="S629" s="96">
        <f t="shared" si="90"/>
        <v>0</v>
      </c>
    </row>
    <row r="630" spans="1:19" ht="13.2" hidden="1" customHeight="1">
      <c r="A630" s="27" t="s">
        <v>440</v>
      </c>
      <c r="B630" s="7" t="s">
        <v>439</v>
      </c>
      <c r="C630" s="105">
        <f>SUM(C631:C633)</f>
        <v>0</v>
      </c>
      <c r="D630" s="106">
        <f>SUM(D631:D633)</f>
        <v>0</v>
      </c>
      <c r="E630" s="107">
        <f t="shared" si="85"/>
        <v>0</v>
      </c>
      <c r="F630" s="105">
        <f>SUM(F631:F633)</f>
        <v>0</v>
      </c>
      <c r="G630" s="106">
        <f>SUM(G631:G633)</f>
        <v>0</v>
      </c>
      <c r="H630" s="107">
        <f t="shared" si="86"/>
        <v>0</v>
      </c>
      <c r="I630" s="167">
        <f>SUM(I631:I633)</f>
        <v>0</v>
      </c>
      <c r="J630" s="106">
        <f>SUM(J631:J633)</f>
        <v>0</v>
      </c>
      <c r="K630" s="107">
        <f t="shared" si="87"/>
        <v>0</v>
      </c>
      <c r="L630" s="167">
        <f>SUM(L631:L633)</f>
        <v>0</v>
      </c>
      <c r="M630" s="187">
        <f>SUM(M631:M633)</f>
        <v>0</v>
      </c>
      <c r="N630" s="13">
        <f t="shared" si="88"/>
        <v>0</v>
      </c>
      <c r="O630" s="167">
        <f>SUM(O631:O633)</f>
        <v>0</v>
      </c>
      <c r="P630" s="106">
        <f>SUM(P631:P633)</f>
        <v>0</v>
      </c>
      <c r="Q630" s="13">
        <f t="shared" si="89"/>
        <v>0</v>
      </c>
      <c r="S630" s="96">
        <f t="shared" si="90"/>
        <v>0</v>
      </c>
    </row>
    <row r="631" spans="1:19" ht="26.4" hidden="1" customHeight="1">
      <c r="A631" s="11" t="s">
        <v>438</v>
      </c>
      <c r="B631" s="7" t="s">
        <v>437</v>
      </c>
      <c r="C631" s="108"/>
      <c r="D631" s="109"/>
      <c r="E631" s="110">
        <f t="shared" si="85"/>
        <v>0</v>
      </c>
      <c r="F631" s="108"/>
      <c r="G631" s="109"/>
      <c r="H631" s="110">
        <f t="shared" si="86"/>
        <v>0</v>
      </c>
      <c r="I631" s="169"/>
      <c r="J631" s="109"/>
      <c r="K631" s="110">
        <f t="shared" si="87"/>
        <v>0</v>
      </c>
      <c r="L631" s="169"/>
      <c r="M631" s="188"/>
      <c r="N631" s="6">
        <f t="shared" si="88"/>
        <v>0</v>
      </c>
      <c r="O631" s="169"/>
      <c r="P631" s="109"/>
      <c r="Q631" s="6">
        <f t="shared" si="89"/>
        <v>0</v>
      </c>
      <c r="S631" s="96">
        <f t="shared" si="90"/>
        <v>0</v>
      </c>
    </row>
    <row r="632" spans="1:19" ht="13.2" hidden="1" customHeight="1">
      <c r="A632" s="11">
        <v>4240</v>
      </c>
      <c r="B632" s="7" t="s">
        <v>436</v>
      </c>
      <c r="C632" s="108"/>
      <c r="D632" s="109"/>
      <c r="E632" s="110">
        <f t="shared" si="85"/>
        <v>0</v>
      </c>
      <c r="F632" s="108"/>
      <c r="G632" s="109"/>
      <c r="H632" s="110">
        <f t="shared" si="86"/>
        <v>0</v>
      </c>
      <c r="I632" s="169"/>
      <c r="J632" s="109"/>
      <c r="K632" s="110">
        <f t="shared" si="87"/>
        <v>0</v>
      </c>
      <c r="L632" s="169"/>
      <c r="M632" s="188"/>
      <c r="N632" s="6">
        <f t="shared" si="88"/>
        <v>0</v>
      </c>
      <c r="O632" s="169"/>
      <c r="P632" s="109"/>
      <c r="Q632" s="6">
        <f t="shared" si="89"/>
        <v>0</v>
      </c>
      <c r="S632" s="96">
        <f t="shared" si="90"/>
        <v>0</v>
      </c>
    </row>
    <row r="633" spans="1:19" ht="13.2" hidden="1" customHeight="1">
      <c r="A633" s="11">
        <v>4250</v>
      </c>
      <c r="B633" s="7" t="s">
        <v>435</v>
      </c>
      <c r="C633" s="108"/>
      <c r="D633" s="109"/>
      <c r="E633" s="110">
        <f t="shared" si="85"/>
        <v>0</v>
      </c>
      <c r="F633" s="108"/>
      <c r="G633" s="109"/>
      <c r="H633" s="110">
        <f t="shared" si="86"/>
        <v>0</v>
      </c>
      <c r="I633" s="169"/>
      <c r="J633" s="109"/>
      <c r="K633" s="110">
        <f t="shared" si="87"/>
        <v>0</v>
      </c>
      <c r="L633" s="169"/>
      <c r="M633" s="188"/>
      <c r="N633" s="6">
        <f t="shared" si="88"/>
        <v>0</v>
      </c>
      <c r="O633" s="169"/>
      <c r="P633" s="109"/>
      <c r="Q633" s="6">
        <f t="shared" si="89"/>
        <v>0</v>
      </c>
      <c r="S633" s="96">
        <f t="shared" si="90"/>
        <v>0</v>
      </c>
    </row>
    <row r="634" spans="1:19" ht="13.2" hidden="1" customHeight="1">
      <c r="A634" s="27" t="s">
        <v>434</v>
      </c>
      <c r="B634" s="26" t="s">
        <v>433</v>
      </c>
      <c r="C634" s="105">
        <f>C635+C638</f>
        <v>0</v>
      </c>
      <c r="D634" s="106">
        <f>D635+D638</f>
        <v>0</v>
      </c>
      <c r="E634" s="107">
        <f t="shared" si="85"/>
        <v>0</v>
      </c>
      <c r="F634" s="105">
        <f>F635+F638</f>
        <v>0</v>
      </c>
      <c r="G634" s="106">
        <f>G635+G638</f>
        <v>0</v>
      </c>
      <c r="H634" s="107">
        <f t="shared" si="86"/>
        <v>0</v>
      </c>
      <c r="I634" s="167">
        <f>I635+I638</f>
        <v>0</v>
      </c>
      <c r="J634" s="106">
        <f>J635+J638</f>
        <v>0</v>
      </c>
      <c r="K634" s="107">
        <f t="shared" si="87"/>
        <v>0</v>
      </c>
      <c r="L634" s="167">
        <f>L635+L638</f>
        <v>0</v>
      </c>
      <c r="M634" s="187">
        <f>M635+M638</f>
        <v>0</v>
      </c>
      <c r="N634" s="13">
        <f t="shared" si="88"/>
        <v>0</v>
      </c>
      <c r="O634" s="167">
        <f>O635+O638</f>
        <v>0</v>
      </c>
      <c r="P634" s="106">
        <f>P635+P638</f>
        <v>0</v>
      </c>
      <c r="Q634" s="13">
        <f t="shared" si="89"/>
        <v>0</v>
      </c>
      <c r="S634" s="96">
        <f t="shared" si="90"/>
        <v>0</v>
      </c>
    </row>
    <row r="635" spans="1:19" ht="13.2" hidden="1" customHeight="1">
      <c r="A635" s="11" t="s">
        <v>432</v>
      </c>
      <c r="B635" s="7" t="s">
        <v>431</v>
      </c>
      <c r="C635" s="108">
        <f>SUM(C636:C637)</f>
        <v>0</v>
      </c>
      <c r="D635" s="109">
        <f>SUM(D636:D637)</f>
        <v>0</v>
      </c>
      <c r="E635" s="110">
        <f t="shared" si="85"/>
        <v>0</v>
      </c>
      <c r="F635" s="108">
        <f>SUM(F636:F637)</f>
        <v>0</v>
      </c>
      <c r="G635" s="109">
        <f>SUM(G636:G637)</f>
        <v>0</v>
      </c>
      <c r="H635" s="110">
        <f t="shared" si="86"/>
        <v>0</v>
      </c>
      <c r="I635" s="169">
        <f>SUM(I636:I637)</f>
        <v>0</v>
      </c>
      <c r="J635" s="109">
        <f>SUM(J636:J637)</f>
        <v>0</v>
      </c>
      <c r="K635" s="110">
        <f t="shared" si="87"/>
        <v>0</v>
      </c>
      <c r="L635" s="169">
        <f>SUM(L636:L637)</f>
        <v>0</v>
      </c>
      <c r="M635" s="188">
        <f>SUM(M636:M637)</f>
        <v>0</v>
      </c>
      <c r="N635" s="6">
        <f t="shared" si="88"/>
        <v>0</v>
      </c>
      <c r="O635" s="169">
        <f>SUM(O636:O637)</f>
        <v>0</v>
      </c>
      <c r="P635" s="109">
        <f>SUM(P636:P637)</f>
        <v>0</v>
      </c>
      <c r="Q635" s="6">
        <f t="shared" si="89"/>
        <v>0</v>
      </c>
      <c r="S635" s="96">
        <f t="shared" si="90"/>
        <v>0</v>
      </c>
    </row>
    <row r="636" spans="1:19" ht="26.4" hidden="1" customHeight="1">
      <c r="A636" s="8" t="s">
        <v>430</v>
      </c>
      <c r="B636" s="7" t="s">
        <v>429</v>
      </c>
      <c r="C636" s="108"/>
      <c r="D636" s="109"/>
      <c r="E636" s="110">
        <f t="shared" si="85"/>
        <v>0</v>
      </c>
      <c r="F636" s="108"/>
      <c r="G636" s="109"/>
      <c r="H636" s="110">
        <f t="shared" si="86"/>
        <v>0</v>
      </c>
      <c r="I636" s="169"/>
      <c r="J636" s="109"/>
      <c r="K636" s="110">
        <f t="shared" si="87"/>
        <v>0</v>
      </c>
      <c r="L636" s="169"/>
      <c r="M636" s="188"/>
      <c r="N636" s="6">
        <f t="shared" si="88"/>
        <v>0</v>
      </c>
      <c r="O636" s="169"/>
      <c r="P636" s="109"/>
      <c r="Q636" s="6">
        <f t="shared" si="89"/>
        <v>0</v>
      </c>
      <c r="S636" s="96">
        <f t="shared" si="90"/>
        <v>0</v>
      </c>
    </row>
    <row r="637" spans="1:19" ht="26.4" hidden="1" customHeight="1">
      <c r="A637" s="8" t="s">
        <v>428</v>
      </c>
      <c r="B637" s="7" t="s">
        <v>427</v>
      </c>
      <c r="C637" s="108"/>
      <c r="D637" s="109"/>
      <c r="E637" s="110">
        <f t="shared" si="85"/>
        <v>0</v>
      </c>
      <c r="F637" s="108"/>
      <c r="G637" s="109"/>
      <c r="H637" s="110">
        <f t="shared" si="86"/>
        <v>0</v>
      </c>
      <c r="I637" s="169"/>
      <c r="J637" s="109"/>
      <c r="K637" s="110">
        <f t="shared" si="87"/>
        <v>0</v>
      </c>
      <c r="L637" s="169"/>
      <c r="M637" s="188"/>
      <c r="N637" s="6">
        <f t="shared" si="88"/>
        <v>0</v>
      </c>
      <c r="O637" s="169"/>
      <c r="P637" s="109"/>
      <c r="Q637" s="6">
        <f t="shared" si="89"/>
        <v>0</v>
      </c>
      <c r="S637" s="96">
        <f t="shared" si="90"/>
        <v>0</v>
      </c>
    </row>
    <row r="638" spans="1:19" ht="13.2" hidden="1" customHeight="1">
      <c r="A638" s="11" t="s">
        <v>426</v>
      </c>
      <c r="B638" s="7" t="s">
        <v>425</v>
      </c>
      <c r="C638" s="108">
        <f>SUM(C639:C642)</f>
        <v>0</v>
      </c>
      <c r="D638" s="109">
        <f>SUM(D639:D642)</f>
        <v>0</v>
      </c>
      <c r="E638" s="110">
        <f t="shared" si="85"/>
        <v>0</v>
      </c>
      <c r="F638" s="108">
        <f>SUM(F639:F642)</f>
        <v>0</v>
      </c>
      <c r="G638" s="109">
        <f>SUM(G639:G642)</f>
        <v>0</v>
      </c>
      <c r="H638" s="110">
        <f t="shared" si="86"/>
        <v>0</v>
      </c>
      <c r="I638" s="169">
        <f>SUM(I639:I642)</f>
        <v>0</v>
      </c>
      <c r="J638" s="109">
        <f>SUM(J639:J642)</f>
        <v>0</v>
      </c>
      <c r="K638" s="110">
        <f t="shared" si="87"/>
        <v>0</v>
      </c>
      <c r="L638" s="169">
        <f>SUM(L639:L642)</f>
        <v>0</v>
      </c>
      <c r="M638" s="188">
        <f>SUM(M639:M642)</f>
        <v>0</v>
      </c>
      <c r="N638" s="6">
        <f t="shared" si="88"/>
        <v>0</v>
      </c>
      <c r="O638" s="169">
        <f>SUM(O639:O642)</f>
        <v>0</v>
      </c>
      <c r="P638" s="109">
        <f>SUM(P639:P642)</f>
        <v>0</v>
      </c>
      <c r="Q638" s="6">
        <f t="shared" si="89"/>
        <v>0</v>
      </c>
      <c r="S638" s="96">
        <f t="shared" si="90"/>
        <v>0</v>
      </c>
    </row>
    <row r="639" spans="1:19" ht="26.4" hidden="1" customHeight="1">
      <c r="A639" s="8">
        <v>4331</v>
      </c>
      <c r="B639" s="7" t="s">
        <v>424</v>
      </c>
      <c r="C639" s="108"/>
      <c r="D639" s="109"/>
      <c r="E639" s="110">
        <f t="shared" si="85"/>
        <v>0</v>
      </c>
      <c r="F639" s="108"/>
      <c r="G639" s="109"/>
      <c r="H639" s="110">
        <f t="shared" si="86"/>
        <v>0</v>
      </c>
      <c r="I639" s="169"/>
      <c r="J639" s="109"/>
      <c r="K639" s="110">
        <f t="shared" si="87"/>
        <v>0</v>
      </c>
      <c r="L639" s="169"/>
      <c r="M639" s="188"/>
      <c r="N639" s="6">
        <f t="shared" si="88"/>
        <v>0</v>
      </c>
      <c r="O639" s="169"/>
      <c r="P639" s="109"/>
      <c r="Q639" s="6">
        <f t="shared" si="89"/>
        <v>0</v>
      </c>
      <c r="S639" s="96">
        <f t="shared" si="90"/>
        <v>0</v>
      </c>
    </row>
    <row r="640" spans="1:19" ht="26.4" hidden="1" customHeight="1">
      <c r="A640" s="8">
        <v>4332</v>
      </c>
      <c r="B640" s="7" t="s">
        <v>423</v>
      </c>
      <c r="C640" s="108"/>
      <c r="D640" s="109"/>
      <c r="E640" s="110">
        <f t="shared" si="85"/>
        <v>0</v>
      </c>
      <c r="F640" s="108"/>
      <c r="G640" s="109"/>
      <c r="H640" s="110">
        <f t="shared" si="86"/>
        <v>0</v>
      </c>
      <c r="I640" s="169"/>
      <c r="J640" s="109"/>
      <c r="K640" s="110">
        <f t="shared" si="87"/>
        <v>0</v>
      </c>
      <c r="L640" s="169"/>
      <c r="M640" s="188"/>
      <c r="N640" s="6">
        <f t="shared" si="88"/>
        <v>0</v>
      </c>
      <c r="O640" s="169"/>
      <c r="P640" s="109"/>
      <c r="Q640" s="6">
        <f t="shared" si="89"/>
        <v>0</v>
      </c>
      <c r="S640" s="96">
        <f t="shared" si="90"/>
        <v>0</v>
      </c>
    </row>
    <row r="641" spans="1:19" ht="26.4" hidden="1" customHeight="1">
      <c r="A641" s="8">
        <v>4333</v>
      </c>
      <c r="B641" s="7" t="s">
        <v>422</v>
      </c>
      <c r="C641" s="108"/>
      <c r="D641" s="109"/>
      <c r="E641" s="110">
        <f t="shared" si="85"/>
        <v>0</v>
      </c>
      <c r="F641" s="108"/>
      <c r="G641" s="109"/>
      <c r="H641" s="110">
        <f t="shared" si="86"/>
        <v>0</v>
      </c>
      <c r="I641" s="169"/>
      <c r="J641" s="109"/>
      <c r="K641" s="110">
        <f t="shared" si="87"/>
        <v>0</v>
      </c>
      <c r="L641" s="169"/>
      <c r="M641" s="188"/>
      <c r="N641" s="6">
        <f t="shared" si="88"/>
        <v>0</v>
      </c>
      <c r="O641" s="169"/>
      <c r="P641" s="109"/>
      <c r="Q641" s="6">
        <f t="shared" si="89"/>
        <v>0</v>
      </c>
      <c r="S641" s="96">
        <f t="shared" si="90"/>
        <v>0</v>
      </c>
    </row>
    <row r="642" spans="1:19" ht="26.4" hidden="1" customHeight="1">
      <c r="A642" s="8">
        <v>4339</v>
      </c>
      <c r="B642" s="7" t="s">
        <v>421</v>
      </c>
      <c r="C642" s="108"/>
      <c r="D642" s="109"/>
      <c r="E642" s="110">
        <f t="shared" si="85"/>
        <v>0</v>
      </c>
      <c r="F642" s="108"/>
      <c r="G642" s="109"/>
      <c r="H642" s="110">
        <f t="shared" si="86"/>
        <v>0</v>
      </c>
      <c r="I642" s="169"/>
      <c r="J642" s="109"/>
      <c r="K642" s="110">
        <f t="shared" si="87"/>
        <v>0</v>
      </c>
      <c r="L642" s="169"/>
      <c r="M642" s="188"/>
      <c r="N642" s="6">
        <f t="shared" si="88"/>
        <v>0</v>
      </c>
      <c r="O642" s="169"/>
      <c r="P642" s="109"/>
      <c r="Q642" s="6">
        <f t="shared" si="89"/>
        <v>0</v>
      </c>
      <c r="S642" s="96">
        <f t="shared" si="90"/>
        <v>0</v>
      </c>
    </row>
    <row r="643" spans="1:19" ht="13.2" customHeight="1">
      <c r="A643" s="18" t="s">
        <v>38</v>
      </c>
      <c r="B643" s="26" t="s">
        <v>39</v>
      </c>
      <c r="C643" s="105">
        <f>C644+C685</f>
        <v>0</v>
      </c>
      <c r="D643" s="106">
        <f>D644+D685</f>
        <v>0</v>
      </c>
      <c r="E643" s="107">
        <f t="shared" si="85"/>
        <v>0</v>
      </c>
      <c r="F643" s="105">
        <f>F644+F685</f>
        <v>0</v>
      </c>
      <c r="G643" s="106">
        <f>G644+G685</f>
        <v>0</v>
      </c>
      <c r="H643" s="107">
        <f t="shared" si="86"/>
        <v>0</v>
      </c>
      <c r="I643" s="167">
        <f>I644+I685</f>
        <v>0</v>
      </c>
      <c r="J643" s="106">
        <f>J644+J685</f>
        <v>0</v>
      </c>
      <c r="K643" s="107">
        <f t="shared" si="87"/>
        <v>0</v>
      </c>
      <c r="L643" s="167">
        <f>L644+L685</f>
        <v>75240</v>
      </c>
      <c r="M643" s="187">
        <f>M644+M685</f>
        <v>0</v>
      </c>
      <c r="N643" s="13">
        <f t="shared" si="88"/>
        <v>75240</v>
      </c>
      <c r="O643" s="167">
        <f>O644+O685</f>
        <v>0</v>
      </c>
      <c r="P643" s="106">
        <f>P644+P685</f>
        <v>0</v>
      </c>
      <c r="Q643" s="13">
        <f t="shared" si="89"/>
        <v>0</v>
      </c>
      <c r="S643" s="96">
        <f t="shared" si="90"/>
        <v>0</v>
      </c>
    </row>
    <row r="644" spans="1:19" ht="13.2" hidden="1" customHeight="1">
      <c r="A644" s="27" t="s">
        <v>420</v>
      </c>
      <c r="B644" s="7" t="s">
        <v>419</v>
      </c>
      <c r="C644" s="105">
        <f>C645+C653+C680+C683+C684</f>
        <v>0</v>
      </c>
      <c r="D644" s="106">
        <f>D645+D653+D680+D683+D684</f>
        <v>0</v>
      </c>
      <c r="E644" s="107">
        <f t="shared" si="85"/>
        <v>0</v>
      </c>
      <c r="F644" s="105">
        <f>F645+F653+F680+F683+F684</f>
        <v>0</v>
      </c>
      <c r="G644" s="106">
        <f>G645+G653+G680+G683+G684</f>
        <v>0</v>
      </c>
      <c r="H644" s="107">
        <f t="shared" si="86"/>
        <v>0</v>
      </c>
      <c r="I644" s="167">
        <f>I645+I653+I680+I683+I684</f>
        <v>0</v>
      </c>
      <c r="J644" s="106">
        <f>J645+J653+J680+J683+J684</f>
        <v>0</v>
      </c>
      <c r="K644" s="107">
        <f t="shared" si="87"/>
        <v>0</v>
      </c>
      <c r="L644" s="167">
        <f>L645+L653+L680+L683+L684</f>
        <v>0</v>
      </c>
      <c r="M644" s="187">
        <f>M645+M653+M680+M683+M684</f>
        <v>0</v>
      </c>
      <c r="N644" s="13">
        <f t="shared" si="88"/>
        <v>0</v>
      </c>
      <c r="O644" s="167">
        <f>O645+O653+O680+O683+O684</f>
        <v>0</v>
      </c>
      <c r="P644" s="106">
        <f>P645+P653+P680+P683+P684</f>
        <v>0</v>
      </c>
      <c r="Q644" s="13">
        <f t="shared" si="89"/>
        <v>0</v>
      </c>
      <c r="S644" s="96">
        <f t="shared" si="90"/>
        <v>0</v>
      </c>
    </row>
    <row r="645" spans="1:19" ht="13.2" hidden="1" customHeight="1">
      <c r="A645" s="27" t="s">
        <v>418</v>
      </c>
      <c r="B645" s="7" t="s">
        <v>417</v>
      </c>
      <c r="C645" s="105">
        <f>C646+C649+C650</f>
        <v>0</v>
      </c>
      <c r="D645" s="106">
        <f>D646+D649+D650</f>
        <v>0</v>
      </c>
      <c r="E645" s="107">
        <f t="shared" si="85"/>
        <v>0</v>
      </c>
      <c r="F645" s="105">
        <f>F646+F649+F650</f>
        <v>0</v>
      </c>
      <c r="G645" s="106">
        <f>G646+G649+G650</f>
        <v>0</v>
      </c>
      <c r="H645" s="107">
        <f t="shared" si="86"/>
        <v>0</v>
      </c>
      <c r="I645" s="167">
        <f>I646+I649+I650</f>
        <v>0</v>
      </c>
      <c r="J645" s="106">
        <f>J646+J649+J650</f>
        <v>0</v>
      </c>
      <c r="K645" s="107">
        <f t="shared" si="87"/>
        <v>0</v>
      </c>
      <c r="L645" s="167">
        <f>L646+L649+L650</f>
        <v>0</v>
      </c>
      <c r="M645" s="187">
        <f>M646+M649+M650</f>
        <v>0</v>
      </c>
      <c r="N645" s="13">
        <f t="shared" si="88"/>
        <v>0</v>
      </c>
      <c r="O645" s="167">
        <f>O646+O649+O650</f>
        <v>0</v>
      </c>
      <c r="P645" s="106">
        <f>P646+P649+P650</f>
        <v>0</v>
      </c>
      <c r="Q645" s="13">
        <f t="shared" si="89"/>
        <v>0</v>
      </c>
      <c r="S645" s="96">
        <f t="shared" si="90"/>
        <v>0</v>
      </c>
    </row>
    <row r="646" spans="1:19" ht="26.4" hidden="1" customHeight="1">
      <c r="A646" s="11" t="s">
        <v>416</v>
      </c>
      <c r="B646" s="7" t="s">
        <v>415</v>
      </c>
      <c r="C646" s="108"/>
      <c r="D646" s="109">
        <f>SUM(D647:D648)</f>
        <v>0</v>
      </c>
      <c r="E646" s="110">
        <f t="shared" si="85"/>
        <v>0</v>
      </c>
      <c r="F646" s="108"/>
      <c r="G646" s="109">
        <f>SUM(G647:G648)</f>
        <v>0</v>
      </c>
      <c r="H646" s="110">
        <f t="shared" si="86"/>
        <v>0</v>
      </c>
      <c r="I646" s="169"/>
      <c r="J646" s="109">
        <f>SUM(J647:J648)</f>
        <v>0</v>
      </c>
      <c r="K646" s="110">
        <f t="shared" si="87"/>
        <v>0</v>
      </c>
      <c r="L646" s="169"/>
      <c r="M646" s="188">
        <f>SUM(M647:M648)</f>
        <v>0</v>
      </c>
      <c r="N646" s="6">
        <f t="shared" si="88"/>
        <v>0</v>
      </c>
      <c r="O646" s="169"/>
      <c r="P646" s="109">
        <f>SUM(P647:P648)</f>
        <v>0</v>
      </c>
      <c r="Q646" s="6">
        <f t="shared" si="89"/>
        <v>0</v>
      </c>
      <c r="S646" s="96">
        <f t="shared" si="90"/>
        <v>0</v>
      </c>
    </row>
    <row r="647" spans="1:19" ht="39.6" hidden="1" customHeight="1">
      <c r="A647" s="8">
        <v>3111</v>
      </c>
      <c r="B647" s="32" t="s">
        <v>414</v>
      </c>
      <c r="C647" s="108" t="s">
        <v>51</v>
      </c>
      <c r="D647" s="109"/>
      <c r="E647" s="110">
        <f t="shared" ref="E647:E710" si="91">SUM(C647:D647)</f>
        <v>0</v>
      </c>
      <c r="F647" s="108" t="s">
        <v>51</v>
      </c>
      <c r="G647" s="109"/>
      <c r="H647" s="110">
        <f t="shared" si="86"/>
        <v>0</v>
      </c>
      <c r="I647" s="169" t="s">
        <v>51</v>
      </c>
      <c r="J647" s="109"/>
      <c r="K647" s="110">
        <f t="shared" si="87"/>
        <v>0</v>
      </c>
      <c r="L647" s="169" t="s">
        <v>51</v>
      </c>
      <c r="M647" s="188"/>
      <c r="N647" s="6">
        <f t="shared" si="88"/>
        <v>0</v>
      </c>
      <c r="O647" s="169" t="s">
        <v>51</v>
      </c>
      <c r="P647" s="109"/>
      <c r="Q647" s="6">
        <f t="shared" si="89"/>
        <v>0</v>
      </c>
      <c r="S647" s="96">
        <f t="shared" si="90"/>
        <v>0</v>
      </c>
    </row>
    <row r="648" spans="1:19" ht="39.6" hidden="1" customHeight="1">
      <c r="A648" s="8">
        <v>3112</v>
      </c>
      <c r="B648" s="32" t="s">
        <v>413</v>
      </c>
      <c r="C648" s="108" t="s">
        <v>51</v>
      </c>
      <c r="D648" s="109"/>
      <c r="E648" s="110">
        <f t="shared" si="91"/>
        <v>0</v>
      </c>
      <c r="F648" s="108" t="s">
        <v>51</v>
      </c>
      <c r="G648" s="109"/>
      <c r="H648" s="110">
        <f t="shared" ref="H648:H711" si="92">SUM(F648:G648)</f>
        <v>0</v>
      </c>
      <c r="I648" s="169" t="s">
        <v>51</v>
      </c>
      <c r="J648" s="109"/>
      <c r="K648" s="110">
        <f t="shared" ref="K648:K711" si="93">SUM(I648:J648)</f>
        <v>0</v>
      </c>
      <c r="L648" s="169" t="s">
        <v>51</v>
      </c>
      <c r="M648" s="188"/>
      <c r="N648" s="6">
        <f t="shared" ref="N648:N711" si="94">SUM(L648:M648)</f>
        <v>0</v>
      </c>
      <c r="O648" s="169" t="s">
        <v>51</v>
      </c>
      <c r="P648" s="109"/>
      <c r="Q648" s="6">
        <f t="shared" ref="Q648:Q711" si="95">SUM(O648:P648)</f>
        <v>0</v>
      </c>
      <c r="S648" s="96">
        <f t="shared" si="90"/>
        <v>0</v>
      </c>
    </row>
    <row r="649" spans="1:19" ht="13.2" hidden="1" customHeight="1">
      <c r="A649" s="11">
        <v>3150</v>
      </c>
      <c r="B649" s="7" t="s">
        <v>412</v>
      </c>
      <c r="C649" s="108"/>
      <c r="D649" s="109"/>
      <c r="E649" s="110">
        <f t="shared" si="91"/>
        <v>0</v>
      </c>
      <c r="F649" s="108"/>
      <c r="G649" s="109"/>
      <c r="H649" s="110">
        <f t="shared" si="92"/>
        <v>0</v>
      </c>
      <c r="I649" s="169"/>
      <c r="J649" s="109"/>
      <c r="K649" s="110">
        <f t="shared" si="93"/>
        <v>0</v>
      </c>
      <c r="L649" s="169"/>
      <c r="M649" s="188"/>
      <c r="N649" s="6">
        <f t="shared" si="94"/>
        <v>0</v>
      </c>
      <c r="O649" s="169"/>
      <c r="P649" s="109"/>
      <c r="Q649" s="6">
        <f t="shared" si="95"/>
        <v>0</v>
      </c>
      <c r="S649" s="96">
        <f t="shared" si="90"/>
        <v>0</v>
      </c>
    </row>
    <row r="650" spans="1:19" ht="26.4" hidden="1" customHeight="1">
      <c r="A650" s="11" t="s">
        <v>411</v>
      </c>
      <c r="B650" s="7" t="s">
        <v>410</v>
      </c>
      <c r="C650" s="108"/>
      <c r="D650" s="109">
        <f>SUM(D651:D652)</f>
        <v>0</v>
      </c>
      <c r="E650" s="110">
        <f t="shared" si="91"/>
        <v>0</v>
      </c>
      <c r="F650" s="108"/>
      <c r="G650" s="109">
        <f>SUM(G651:G652)</f>
        <v>0</v>
      </c>
      <c r="H650" s="110">
        <f t="shared" si="92"/>
        <v>0</v>
      </c>
      <c r="I650" s="169"/>
      <c r="J650" s="109">
        <f>SUM(J651:J652)</f>
        <v>0</v>
      </c>
      <c r="K650" s="110">
        <f t="shared" si="93"/>
        <v>0</v>
      </c>
      <c r="L650" s="169"/>
      <c r="M650" s="188">
        <f>SUM(M651:M652)</f>
        <v>0</v>
      </c>
      <c r="N650" s="6">
        <f t="shared" si="94"/>
        <v>0</v>
      </c>
      <c r="O650" s="169"/>
      <c r="P650" s="109">
        <f>SUM(P651:P652)</f>
        <v>0</v>
      </c>
      <c r="Q650" s="6">
        <f t="shared" si="95"/>
        <v>0</v>
      </c>
      <c r="S650" s="96">
        <f t="shared" si="90"/>
        <v>0</v>
      </c>
    </row>
    <row r="651" spans="1:19" ht="13.2" hidden="1" customHeight="1">
      <c r="A651" s="8">
        <v>3191</v>
      </c>
      <c r="B651" s="32" t="s">
        <v>409</v>
      </c>
      <c r="C651" s="108" t="s">
        <v>51</v>
      </c>
      <c r="D651" s="109"/>
      <c r="E651" s="110">
        <f t="shared" si="91"/>
        <v>0</v>
      </c>
      <c r="F651" s="108" t="s">
        <v>51</v>
      </c>
      <c r="G651" s="109"/>
      <c r="H651" s="110">
        <f t="shared" si="92"/>
        <v>0</v>
      </c>
      <c r="I651" s="169" t="s">
        <v>51</v>
      </c>
      <c r="J651" s="109"/>
      <c r="K651" s="110">
        <f t="shared" si="93"/>
        <v>0</v>
      </c>
      <c r="L651" s="169" t="s">
        <v>51</v>
      </c>
      <c r="M651" s="188"/>
      <c r="N651" s="6">
        <f t="shared" si="94"/>
        <v>0</v>
      </c>
      <c r="O651" s="169" t="s">
        <v>51</v>
      </c>
      <c r="P651" s="109"/>
      <c r="Q651" s="6">
        <f t="shared" si="95"/>
        <v>0</v>
      </c>
      <c r="S651" s="96">
        <f t="shared" si="90"/>
        <v>0</v>
      </c>
    </row>
    <row r="652" spans="1:19" ht="13.2" hidden="1" customHeight="1">
      <c r="A652" s="8">
        <v>3192</v>
      </c>
      <c r="B652" s="32" t="s">
        <v>408</v>
      </c>
      <c r="C652" s="108" t="s">
        <v>51</v>
      </c>
      <c r="D652" s="109"/>
      <c r="E652" s="110">
        <f t="shared" si="91"/>
        <v>0</v>
      </c>
      <c r="F652" s="108" t="s">
        <v>51</v>
      </c>
      <c r="G652" s="109"/>
      <c r="H652" s="110">
        <f t="shared" si="92"/>
        <v>0</v>
      </c>
      <c r="I652" s="169" t="s">
        <v>51</v>
      </c>
      <c r="J652" s="109"/>
      <c r="K652" s="110">
        <f t="shared" si="93"/>
        <v>0</v>
      </c>
      <c r="L652" s="169" t="s">
        <v>51</v>
      </c>
      <c r="M652" s="188"/>
      <c r="N652" s="6">
        <f t="shared" si="94"/>
        <v>0</v>
      </c>
      <c r="O652" s="169" t="s">
        <v>51</v>
      </c>
      <c r="P652" s="109"/>
      <c r="Q652" s="6">
        <f t="shared" si="95"/>
        <v>0</v>
      </c>
      <c r="S652" s="96">
        <f t="shared" si="90"/>
        <v>0</v>
      </c>
    </row>
    <row r="653" spans="1:19" ht="26.4" hidden="1" customHeight="1">
      <c r="A653" s="14" t="s">
        <v>407</v>
      </c>
      <c r="B653" s="7" t="s">
        <v>406</v>
      </c>
      <c r="C653" s="105">
        <f>C654+C657+C658+C661+C666</f>
        <v>0</v>
      </c>
      <c r="D653" s="106">
        <f>D654+D658+D666+D671+D674</f>
        <v>0</v>
      </c>
      <c r="E653" s="107">
        <f t="shared" si="91"/>
        <v>0</v>
      </c>
      <c r="F653" s="105">
        <f>F654+F657+F658+F661+F666</f>
        <v>0</v>
      </c>
      <c r="G653" s="106">
        <f>G654+G658+G666+G671+G674</f>
        <v>0</v>
      </c>
      <c r="H653" s="107">
        <f t="shared" si="92"/>
        <v>0</v>
      </c>
      <c r="I653" s="167">
        <f>I654+I657+I658+I661+I666</f>
        <v>0</v>
      </c>
      <c r="J653" s="106">
        <f>J654+J658+J666+J671+J674</f>
        <v>0</v>
      </c>
      <c r="K653" s="107">
        <f t="shared" si="93"/>
        <v>0</v>
      </c>
      <c r="L653" s="167">
        <f>L654+L657+L658+L661+L666</f>
        <v>0</v>
      </c>
      <c r="M653" s="187">
        <f>M654+M658+M666+M671+M674</f>
        <v>0</v>
      </c>
      <c r="N653" s="13">
        <f t="shared" si="94"/>
        <v>0</v>
      </c>
      <c r="O653" s="167">
        <f>O654+O657+O658+O661+O666</f>
        <v>0</v>
      </c>
      <c r="P653" s="106">
        <f>P654+P658+P666+P671+P674</f>
        <v>0</v>
      </c>
      <c r="Q653" s="13">
        <f t="shared" si="95"/>
        <v>0</v>
      </c>
      <c r="S653" s="96">
        <f t="shared" si="90"/>
        <v>0</v>
      </c>
    </row>
    <row r="654" spans="1:19" ht="26.4" hidden="1" customHeight="1">
      <c r="A654" s="11" t="s">
        <v>405</v>
      </c>
      <c r="B654" s="7" t="s">
        <v>404</v>
      </c>
      <c r="C654" s="108"/>
      <c r="D654" s="109">
        <f>SUM(D655:D656)</f>
        <v>0</v>
      </c>
      <c r="E654" s="110">
        <f t="shared" si="91"/>
        <v>0</v>
      </c>
      <c r="F654" s="108"/>
      <c r="G654" s="109">
        <f>SUM(G655:G656)</f>
        <v>0</v>
      </c>
      <c r="H654" s="110">
        <f t="shared" si="92"/>
        <v>0</v>
      </c>
      <c r="I654" s="169"/>
      <c r="J654" s="109">
        <f>SUM(J655:J656)</f>
        <v>0</v>
      </c>
      <c r="K654" s="110">
        <f t="shared" si="93"/>
        <v>0</v>
      </c>
      <c r="L654" s="169"/>
      <c r="M654" s="188">
        <f>SUM(M655:M656)</f>
        <v>0</v>
      </c>
      <c r="N654" s="6">
        <f t="shared" si="94"/>
        <v>0</v>
      </c>
      <c r="O654" s="169"/>
      <c r="P654" s="109">
        <f>SUM(P655:P656)</f>
        <v>0</v>
      </c>
      <c r="Q654" s="6">
        <f t="shared" si="95"/>
        <v>0</v>
      </c>
      <c r="S654" s="96">
        <f t="shared" si="90"/>
        <v>0</v>
      </c>
    </row>
    <row r="655" spans="1:19" ht="13.2" hidden="1" customHeight="1">
      <c r="A655" s="8">
        <v>3211</v>
      </c>
      <c r="B655" s="32" t="s">
        <v>403</v>
      </c>
      <c r="C655" s="108" t="s">
        <v>51</v>
      </c>
      <c r="D655" s="109"/>
      <c r="E655" s="110">
        <f t="shared" si="91"/>
        <v>0</v>
      </c>
      <c r="F655" s="108" t="s">
        <v>51</v>
      </c>
      <c r="G655" s="109"/>
      <c r="H655" s="110">
        <f t="shared" si="92"/>
        <v>0</v>
      </c>
      <c r="I655" s="169" t="s">
        <v>51</v>
      </c>
      <c r="J655" s="109"/>
      <c r="K655" s="110">
        <f t="shared" si="93"/>
        <v>0</v>
      </c>
      <c r="L655" s="169" t="s">
        <v>51</v>
      </c>
      <c r="M655" s="188"/>
      <c r="N655" s="6">
        <f t="shared" si="94"/>
        <v>0</v>
      </c>
      <c r="O655" s="169" t="s">
        <v>51</v>
      </c>
      <c r="P655" s="109"/>
      <c r="Q655" s="6">
        <f t="shared" si="95"/>
        <v>0</v>
      </c>
      <c r="S655" s="96">
        <f t="shared" si="90"/>
        <v>0</v>
      </c>
    </row>
    <row r="656" spans="1:19" ht="26.4" hidden="1" customHeight="1">
      <c r="A656" s="8">
        <v>3212</v>
      </c>
      <c r="B656" s="32" t="s">
        <v>402</v>
      </c>
      <c r="C656" s="108" t="s">
        <v>51</v>
      </c>
      <c r="D656" s="109"/>
      <c r="E656" s="110">
        <f t="shared" si="91"/>
        <v>0</v>
      </c>
      <c r="F656" s="108" t="s">
        <v>51</v>
      </c>
      <c r="G656" s="109"/>
      <c r="H656" s="110">
        <f t="shared" si="92"/>
        <v>0</v>
      </c>
      <c r="I656" s="169" t="s">
        <v>51</v>
      </c>
      <c r="J656" s="109"/>
      <c r="K656" s="110">
        <f t="shared" si="93"/>
        <v>0</v>
      </c>
      <c r="L656" s="169" t="s">
        <v>51</v>
      </c>
      <c r="M656" s="188"/>
      <c r="N656" s="6">
        <f t="shared" si="94"/>
        <v>0</v>
      </c>
      <c r="O656" s="169" t="s">
        <v>51</v>
      </c>
      <c r="P656" s="109"/>
      <c r="Q656" s="6">
        <f t="shared" si="95"/>
        <v>0</v>
      </c>
      <c r="S656" s="96">
        <f t="shared" si="90"/>
        <v>0</v>
      </c>
    </row>
    <row r="657" spans="1:19" ht="13.2" hidden="1" customHeight="1">
      <c r="A657" s="11" t="s">
        <v>401</v>
      </c>
      <c r="B657" s="7" t="s">
        <v>400</v>
      </c>
      <c r="C657" s="113"/>
      <c r="D657" s="111" t="s">
        <v>51</v>
      </c>
      <c r="E657" s="112">
        <f t="shared" si="91"/>
        <v>0</v>
      </c>
      <c r="F657" s="113"/>
      <c r="G657" s="111" t="s">
        <v>51</v>
      </c>
      <c r="H657" s="112">
        <f t="shared" si="92"/>
        <v>0</v>
      </c>
      <c r="I657" s="170"/>
      <c r="J657" s="111" t="s">
        <v>51</v>
      </c>
      <c r="K657" s="112">
        <f t="shared" si="93"/>
        <v>0</v>
      </c>
      <c r="L657" s="170"/>
      <c r="M657" s="189" t="s">
        <v>51</v>
      </c>
      <c r="N657" s="15">
        <f t="shared" si="94"/>
        <v>0</v>
      </c>
      <c r="O657" s="170"/>
      <c r="P657" s="111" t="s">
        <v>51</v>
      </c>
      <c r="Q657" s="15">
        <f t="shared" si="95"/>
        <v>0</v>
      </c>
      <c r="S657" s="96" t="e">
        <f t="shared" si="90"/>
        <v>#VALUE!</v>
      </c>
    </row>
    <row r="658" spans="1:19" ht="13.2" hidden="1" customHeight="1">
      <c r="A658" s="11" t="s">
        <v>399</v>
      </c>
      <c r="B658" s="7" t="s">
        <v>398</v>
      </c>
      <c r="C658" s="108"/>
      <c r="D658" s="109">
        <f>SUM(D659:D660)</f>
        <v>0</v>
      </c>
      <c r="E658" s="110">
        <f t="shared" si="91"/>
        <v>0</v>
      </c>
      <c r="F658" s="108"/>
      <c r="G658" s="109">
        <f>SUM(G659:G660)</f>
        <v>0</v>
      </c>
      <c r="H658" s="110">
        <f t="shared" si="92"/>
        <v>0</v>
      </c>
      <c r="I658" s="169"/>
      <c r="J658" s="109">
        <f>SUM(J659:J660)</f>
        <v>0</v>
      </c>
      <c r="K658" s="110">
        <f t="shared" si="93"/>
        <v>0</v>
      </c>
      <c r="L658" s="169"/>
      <c r="M658" s="188">
        <f>SUM(M659:M660)</f>
        <v>0</v>
      </c>
      <c r="N658" s="6">
        <f t="shared" si="94"/>
        <v>0</v>
      </c>
      <c r="O658" s="169"/>
      <c r="P658" s="109">
        <f>SUM(P659:P660)</f>
        <v>0</v>
      </c>
      <c r="Q658" s="6">
        <f t="shared" si="95"/>
        <v>0</v>
      </c>
      <c r="S658" s="96">
        <f t="shared" si="90"/>
        <v>0</v>
      </c>
    </row>
    <row r="659" spans="1:19" ht="13.2" hidden="1" customHeight="1">
      <c r="A659" s="8">
        <v>3231</v>
      </c>
      <c r="B659" s="32" t="s">
        <v>397</v>
      </c>
      <c r="C659" s="108" t="s">
        <v>51</v>
      </c>
      <c r="D659" s="109"/>
      <c r="E659" s="110">
        <f t="shared" si="91"/>
        <v>0</v>
      </c>
      <c r="F659" s="108" t="s">
        <v>51</v>
      </c>
      <c r="G659" s="109"/>
      <c r="H659" s="110">
        <f t="shared" si="92"/>
        <v>0</v>
      </c>
      <c r="I659" s="169" t="s">
        <v>51</v>
      </c>
      <c r="J659" s="109"/>
      <c r="K659" s="110">
        <f t="shared" si="93"/>
        <v>0</v>
      </c>
      <c r="L659" s="169" t="s">
        <v>51</v>
      </c>
      <c r="M659" s="188"/>
      <c r="N659" s="6">
        <f t="shared" si="94"/>
        <v>0</v>
      </c>
      <c r="O659" s="169" t="s">
        <v>51</v>
      </c>
      <c r="P659" s="109"/>
      <c r="Q659" s="6">
        <f t="shared" si="95"/>
        <v>0</v>
      </c>
      <c r="S659" s="96">
        <f t="shared" si="90"/>
        <v>0</v>
      </c>
    </row>
    <row r="660" spans="1:19" ht="13.2" hidden="1" customHeight="1">
      <c r="A660" s="8">
        <v>3232</v>
      </c>
      <c r="B660" s="32" t="s">
        <v>396</v>
      </c>
      <c r="C660" s="108" t="s">
        <v>51</v>
      </c>
      <c r="D660" s="109"/>
      <c r="E660" s="110">
        <f t="shared" si="91"/>
        <v>0</v>
      </c>
      <c r="F660" s="108" t="s">
        <v>51</v>
      </c>
      <c r="G660" s="109"/>
      <c r="H660" s="110">
        <f t="shared" si="92"/>
        <v>0</v>
      </c>
      <c r="I660" s="169" t="s">
        <v>51</v>
      </c>
      <c r="J660" s="109"/>
      <c r="K660" s="110">
        <f t="shared" si="93"/>
        <v>0</v>
      </c>
      <c r="L660" s="169" t="s">
        <v>51</v>
      </c>
      <c r="M660" s="188"/>
      <c r="N660" s="6">
        <f t="shared" si="94"/>
        <v>0</v>
      </c>
      <c r="O660" s="169" t="s">
        <v>51</v>
      </c>
      <c r="P660" s="109"/>
      <c r="Q660" s="6">
        <f t="shared" si="95"/>
        <v>0</v>
      </c>
      <c r="S660" s="96">
        <f t="shared" si="90"/>
        <v>0</v>
      </c>
    </row>
    <row r="661" spans="1:19" ht="66" hidden="1" customHeight="1">
      <c r="A661" s="11" t="s">
        <v>395</v>
      </c>
      <c r="B661" s="7" t="s">
        <v>394</v>
      </c>
      <c r="C661" s="113">
        <f>SUM(C662:C665)</f>
        <v>0</v>
      </c>
      <c r="D661" s="111" t="s">
        <v>51</v>
      </c>
      <c r="E661" s="112">
        <f t="shared" si="91"/>
        <v>0</v>
      </c>
      <c r="F661" s="113">
        <f>SUM(F662:F665)</f>
        <v>0</v>
      </c>
      <c r="G661" s="111" t="s">
        <v>51</v>
      </c>
      <c r="H661" s="112">
        <f t="shared" si="92"/>
        <v>0</v>
      </c>
      <c r="I661" s="170">
        <f>SUM(I662:I665)</f>
        <v>0</v>
      </c>
      <c r="J661" s="111" t="s">
        <v>51</v>
      </c>
      <c r="K661" s="112">
        <f t="shared" si="93"/>
        <v>0</v>
      </c>
      <c r="L661" s="170">
        <f>SUM(L662:L665)</f>
        <v>0</v>
      </c>
      <c r="M661" s="189" t="s">
        <v>51</v>
      </c>
      <c r="N661" s="15">
        <f t="shared" si="94"/>
        <v>0</v>
      </c>
      <c r="O661" s="170">
        <f>SUM(O662:O665)</f>
        <v>0</v>
      </c>
      <c r="P661" s="111" t="s">
        <v>51</v>
      </c>
      <c r="Q661" s="15">
        <f t="shared" si="95"/>
        <v>0</v>
      </c>
      <c r="S661" s="96" t="e">
        <f t="shared" si="90"/>
        <v>#VALUE!</v>
      </c>
    </row>
    <row r="662" spans="1:19" ht="52.8" hidden="1" customHeight="1">
      <c r="A662" s="8" t="s">
        <v>393</v>
      </c>
      <c r="B662" s="77" t="s">
        <v>392</v>
      </c>
      <c r="C662" s="113"/>
      <c r="D662" s="111" t="s">
        <v>51</v>
      </c>
      <c r="E662" s="112">
        <f t="shared" si="91"/>
        <v>0</v>
      </c>
      <c r="F662" s="113"/>
      <c r="G662" s="111" t="s">
        <v>51</v>
      </c>
      <c r="H662" s="112">
        <f t="shared" si="92"/>
        <v>0</v>
      </c>
      <c r="I662" s="170"/>
      <c r="J662" s="111" t="s">
        <v>51</v>
      </c>
      <c r="K662" s="112">
        <f t="shared" si="93"/>
        <v>0</v>
      </c>
      <c r="L662" s="170"/>
      <c r="M662" s="189" t="s">
        <v>51</v>
      </c>
      <c r="N662" s="15">
        <f t="shared" si="94"/>
        <v>0</v>
      </c>
      <c r="O662" s="170"/>
      <c r="P662" s="111" t="s">
        <v>51</v>
      </c>
      <c r="Q662" s="15">
        <f t="shared" si="95"/>
        <v>0</v>
      </c>
      <c r="S662" s="96" t="e">
        <f t="shared" si="90"/>
        <v>#VALUE!</v>
      </c>
    </row>
    <row r="663" spans="1:19" ht="39.6" hidden="1" customHeight="1">
      <c r="A663" s="8" t="s">
        <v>391</v>
      </c>
      <c r="B663" s="77" t="s">
        <v>390</v>
      </c>
      <c r="C663" s="113"/>
      <c r="D663" s="111" t="s">
        <v>51</v>
      </c>
      <c r="E663" s="112">
        <f t="shared" si="91"/>
        <v>0</v>
      </c>
      <c r="F663" s="113"/>
      <c r="G663" s="111" t="s">
        <v>51</v>
      </c>
      <c r="H663" s="112">
        <f t="shared" si="92"/>
        <v>0</v>
      </c>
      <c r="I663" s="170"/>
      <c r="J663" s="111" t="s">
        <v>51</v>
      </c>
      <c r="K663" s="112">
        <f t="shared" si="93"/>
        <v>0</v>
      </c>
      <c r="L663" s="170"/>
      <c r="M663" s="189" t="s">
        <v>51</v>
      </c>
      <c r="N663" s="15">
        <f t="shared" si="94"/>
        <v>0</v>
      </c>
      <c r="O663" s="170"/>
      <c r="P663" s="111" t="s">
        <v>51</v>
      </c>
      <c r="Q663" s="15">
        <f t="shared" si="95"/>
        <v>0</v>
      </c>
      <c r="S663" s="96" t="e">
        <f t="shared" si="90"/>
        <v>#VALUE!</v>
      </c>
    </row>
    <row r="664" spans="1:19" ht="54.75" hidden="1" customHeight="1">
      <c r="A664" s="8" t="s">
        <v>389</v>
      </c>
      <c r="B664" s="7" t="s">
        <v>388</v>
      </c>
      <c r="C664" s="113"/>
      <c r="D664" s="111" t="s">
        <v>51</v>
      </c>
      <c r="E664" s="112">
        <f t="shared" si="91"/>
        <v>0</v>
      </c>
      <c r="F664" s="113"/>
      <c r="G664" s="111" t="s">
        <v>51</v>
      </c>
      <c r="H664" s="112">
        <f t="shared" si="92"/>
        <v>0</v>
      </c>
      <c r="I664" s="170"/>
      <c r="J664" s="111" t="s">
        <v>51</v>
      </c>
      <c r="K664" s="112">
        <f t="shared" si="93"/>
        <v>0</v>
      </c>
      <c r="L664" s="170"/>
      <c r="M664" s="189" t="s">
        <v>51</v>
      </c>
      <c r="N664" s="15">
        <f t="shared" si="94"/>
        <v>0</v>
      </c>
      <c r="O664" s="170"/>
      <c r="P664" s="111" t="s">
        <v>51</v>
      </c>
      <c r="Q664" s="15">
        <f t="shared" si="95"/>
        <v>0</v>
      </c>
      <c r="S664" s="96" t="e">
        <f t="shared" si="90"/>
        <v>#VALUE!</v>
      </c>
    </row>
    <row r="665" spans="1:19" ht="28.5" hidden="1" customHeight="1">
      <c r="A665" s="8" t="s">
        <v>387</v>
      </c>
      <c r="B665" s="7" t="s">
        <v>386</v>
      </c>
      <c r="C665" s="113"/>
      <c r="D665" s="111" t="s">
        <v>51</v>
      </c>
      <c r="E665" s="112">
        <f t="shared" si="91"/>
        <v>0</v>
      </c>
      <c r="F665" s="113"/>
      <c r="G665" s="111" t="s">
        <v>51</v>
      </c>
      <c r="H665" s="112">
        <f t="shared" si="92"/>
        <v>0</v>
      </c>
      <c r="I665" s="170"/>
      <c r="J665" s="111" t="s">
        <v>51</v>
      </c>
      <c r="K665" s="112">
        <f t="shared" si="93"/>
        <v>0</v>
      </c>
      <c r="L665" s="170"/>
      <c r="M665" s="189" t="s">
        <v>51</v>
      </c>
      <c r="N665" s="15">
        <f t="shared" si="94"/>
        <v>0</v>
      </c>
      <c r="O665" s="170"/>
      <c r="P665" s="111" t="s">
        <v>51</v>
      </c>
      <c r="Q665" s="15">
        <f t="shared" si="95"/>
        <v>0</v>
      </c>
      <c r="S665" s="96" t="e">
        <f t="shared" si="90"/>
        <v>#VALUE!</v>
      </c>
    </row>
    <row r="666" spans="1:19" ht="26.4" hidden="1" customHeight="1">
      <c r="A666" s="11" t="s">
        <v>385</v>
      </c>
      <c r="B666" s="7" t="s">
        <v>384</v>
      </c>
      <c r="C666" s="108">
        <f>SUM(C667:C670)</f>
        <v>0</v>
      </c>
      <c r="D666" s="109">
        <f>SUM(D667:D670)</f>
        <v>0</v>
      </c>
      <c r="E666" s="110">
        <f t="shared" si="91"/>
        <v>0</v>
      </c>
      <c r="F666" s="108">
        <f>SUM(F667:F670)</f>
        <v>0</v>
      </c>
      <c r="G666" s="109">
        <f>SUM(G667:G670)</f>
        <v>0</v>
      </c>
      <c r="H666" s="110">
        <f t="shared" si="92"/>
        <v>0</v>
      </c>
      <c r="I666" s="169">
        <f>SUM(I667:I670)</f>
        <v>0</v>
      </c>
      <c r="J666" s="109">
        <f>SUM(J667:J670)</f>
        <v>0</v>
      </c>
      <c r="K666" s="110">
        <f t="shared" si="93"/>
        <v>0</v>
      </c>
      <c r="L666" s="169">
        <f>SUM(L667:L670)</f>
        <v>0</v>
      </c>
      <c r="M666" s="188">
        <f>SUM(M667:M670)</f>
        <v>0</v>
      </c>
      <c r="N666" s="6">
        <f t="shared" si="94"/>
        <v>0</v>
      </c>
      <c r="O666" s="169">
        <f>SUM(O667:O670)</f>
        <v>0</v>
      </c>
      <c r="P666" s="109">
        <f>SUM(P667:P670)</f>
        <v>0</v>
      </c>
      <c r="Q666" s="6">
        <f t="shared" si="95"/>
        <v>0</v>
      </c>
      <c r="S666" s="96">
        <f t="shared" si="90"/>
        <v>0</v>
      </c>
    </row>
    <row r="667" spans="1:19" ht="26.4" hidden="1" customHeight="1">
      <c r="A667" s="8">
        <v>3261</v>
      </c>
      <c r="B667" s="78" t="s">
        <v>383</v>
      </c>
      <c r="C667" s="108"/>
      <c r="D667" s="109"/>
      <c r="E667" s="110">
        <f t="shared" si="91"/>
        <v>0</v>
      </c>
      <c r="F667" s="108"/>
      <c r="G667" s="109"/>
      <c r="H667" s="110">
        <f t="shared" si="92"/>
        <v>0</v>
      </c>
      <c r="I667" s="169"/>
      <c r="J667" s="109"/>
      <c r="K667" s="110">
        <f t="shared" si="93"/>
        <v>0</v>
      </c>
      <c r="L667" s="169"/>
      <c r="M667" s="188"/>
      <c r="N667" s="6">
        <f t="shared" si="94"/>
        <v>0</v>
      </c>
      <c r="O667" s="169"/>
      <c r="P667" s="109"/>
      <c r="Q667" s="6">
        <f t="shared" si="95"/>
        <v>0</v>
      </c>
      <c r="S667" s="96">
        <f t="shared" si="90"/>
        <v>0</v>
      </c>
    </row>
    <row r="668" spans="1:19" ht="13.2" hidden="1" customHeight="1">
      <c r="A668" s="8">
        <v>3262</v>
      </c>
      <c r="B668" s="78" t="s">
        <v>382</v>
      </c>
      <c r="C668" s="108"/>
      <c r="D668" s="109"/>
      <c r="E668" s="110">
        <f t="shared" si="91"/>
        <v>0</v>
      </c>
      <c r="F668" s="108"/>
      <c r="G668" s="109"/>
      <c r="H668" s="110">
        <f t="shared" si="92"/>
        <v>0</v>
      </c>
      <c r="I668" s="169"/>
      <c r="J668" s="109"/>
      <c r="K668" s="110">
        <f t="shared" si="93"/>
        <v>0</v>
      </c>
      <c r="L668" s="169"/>
      <c r="M668" s="188"/>
      <c r="N668" s="6">
        <f t="shared" si="94"/>
        <v>0</v>
      </c>
      <c r="O668" s="169"/>
      <c r="P668" s="109"/>
      <c r="Q668" s="6">
        <f t="shared" si="95"/>
        <v>0</v>
      </c>
      <c r="S668" s="96">
        <f t="shared" si="90"/>
        <v>0</v>
      </c>
    </row>
    <row r="669" spans="1:19" ht="26.4" hidden="1" customHeight="1">
      <c r="A669" s="8">
        <v>3263</v>
      </c>
      <c r="B669" s="78" t="s">
        <v>381</v>
      </c>
      <c r="C669" s="108"/>
      <c r="D669" s="109"/>
      <c r="E669" s="110">
        <f t="shared" si="91"/>
        <v>0</v>
      </c>
      <c r="F669" s="108"/>
      <c r="G669" s="109"/>
      <c r="H669" s="110">
        <f t="shared" si="92"/>
        <v>0</v>
      </c>
      <c r="I669" s="169"/>
      <c r="J669" s="109"/>
      <c r="K669" s="110">
        <f t="shared" si="93"/>
        <v>0</v>
      </c>
      <c r="L669" s="169"/>
      <c r="M669" s="188"/>
      <c r="N669" s="6">
        <f t="shared" si="94"/>
        <v>0</v>
      </c>
      <c r="O669" s="169"/>
      <c r="P669" s="109"/>
      <c r="Q669" s="6">
        <f t="shared" si="95"/>
        <v>0</v>
      </c>
      <c r="S669" s="96">
        <f t="shared" si="90"/>
        <v>0</v>
      </c>
    </row>
    <row r="670" spans="1:19" ht="26.4" hidden="1" customHeight="1">
      <c r="A670" s="8">
        <v>3264</v>
      </c>
      <c r="B670" s="79" t="s">
        <v>380</v>
      </c>
      <c r="C670" s="108" t="s">
        <v>51</v>
      </c>
      <c r="D670" s="109"/>
      <c r="E670" s="110">
        <f t="shared" si="91"/>
        <v>0</v>
      </c>
      <c r="F670" s="108" t="s">
        <v>51</v>
      </c>
      <c r="G670" s="109"/>
      <c r="H670" s="110">
        <f t="shared" si="92"/>
        <v>0</v>
      </c>
      <c r="I670" s="169" t="s">
        <v>51</v>
      </c>
      <c r="J670" s="109"/>
      <c r="K670" s="110">
        <f t="shared" si="93"/>
        <v>0</v>
      </c>
      <c r="L670" s="169" t="s">
        <v>51</v>
      </c>
      <c r="M670" s="188"/>
      <c r="N670" s="6">
        <f t="shared" si="94"/>
        <v>0</v>
      </c>
      <c r="O670" s="169" t="s">
        <v>51</v>
      </c>
      <c r="P670" s="109"/>
      <c r="Q670" s="6">
        <f t="shared" si="95"/>
        <v>0</v>
      </c>
      <c r="S670" s="96">
        <f t="shared" si="90"/>
        <v>0</v>
      </c>
    </row>
    <row r="671" spans="1:19" ht="13.2" hidden="1" customHeight="1">
      <c r="A671" s="11">
        <v>3280</v>
      </c>
      <c r="B671" s="79" t="s">
        <v>379</v>
      </c>
      <c r="C671" s="108" t="s">
        <v>51</v>
      </c>
      <c r="D671" s="109">
        <f>SUM(D672:D673)</f>
        <v>0</v>
      </c>
      <c r="E671" s="110">
        <f t="shared" si="91"/>
        <v>0</v>
      </c>
      <c r="F671" s="108" t="s">
        <v>51</v>
      </c>
      <c r="G671" s="109">
        <f>SUM(G672:G673)</f>
        <v>0</v>
      </c>
      <c r="H671" s="110">
        <f t="shared" si="92"/>
        <v>0</v>
      </c>
      <c r="I671" s="169" t="s">
        <v>51</v>
      </c>
      <c r="J671" s="109">
        <f>SUM(J672:J673)</f>
        <v>0</v>
      </c>
      <c r="K671" s="110">
        <f t="shared" si="93"/>
        <v>0</v>
      </c>
      <c r="L671" s="169" t="s">
        <v>51</v>
      </c>
      <c r="M671" s="188">
        <f>SUM(M672:M673)</f>
        <v>0</v>
      </c>
      <c r="N671" s="6">
        <f t="shared" si="94"/>
        <v>0</v>
      </c>
      <c r="O671" s="169" t="s">
        <v>51</v>
      </c>
      <c r="P671" s="109">
        <f>SUM(P672:P673)</f>
        <v>0</v>
      </c>
      <c r="Q671" s="6">
        <f t="shared" si="95"/>
        <v>0</v>
      </c>
      <c r="S671" s="96">
        <f t="shared" si="90"/>
        <v>0</v>
      </c>
    </row>
    <row r="672" spans="1:19" ht="13.2" hidden="1" customHeight="1">
      <c r="A672" s="8">
        <v>3281</v>
      </c>
      <c r="B672" s="79" t="s">
        <v>378</v>
      </c>
      <c r="C672" s="108" t="s">
        <v>51</v>
      </c>
      <c r="D672" s="109"/>
      <c r="E672" s="110">
        <f t="shared" si="91"/>
        <v>0</v>
      </c>
      <c r="F672" s="108" t="s">
        <v>51</v>
      </c>
      <c r="G672" s="109"/>
      <c r="H672" s="110">
        <f t="shared" si="92"/>
        <v>0</v>
      </c>
      <c r="I672" s="169" t="s">
        <v>51</v>
      </c>
      <c r="J672" s="109"/>
      <c r="K672" s="110">
        <f t="shared" si="93"/>
        <v>0</v>
      </c>
      <c r="L672" s="169" t="s">
        <v>51</v>
      </c>
      <c r="M672" s="188"/>
      <c r="N672" s="6">
        <f t="shared" si="94"/>
        <v>0</v>
      </c>
      <c r="O672" s="169" t="s">
        <v>51</v>
      </c>
      <c r="P672" s="109"/>
      <c r="Q672" s="6">
        <f t="shared" si="95"/>
        <v>0</v>
      </c>
      <c r="S672" s="96">
        <f t="shared" si="90"/>
        <v>0</v>
      </c>
    </row>
    <row r="673" spans="1:19" ht="13.2" hidden="1" customHeight="1">
      <c r="A673" s="8">
        <v>3282</v>
      </c>
      <c r="B673" s="79" t="s">
        <v>377</v>
      </c>
      <c r="C673" s="108" t="s">
        <v>51</v>
      </c>
      <c r="D673" s="109"/>
      <c r="E673" s="110">
        <f t="shared" si="91"/>
        <v>0</v>
      </c>
      <c r="F673" s="108" t="s">
        <v>51</v>
      </c>
      <c r="G673" s="109"/>
      <c r="H673" s="110">
        <f t="shared" si="92"/>
        <v>0</v>
      </c>
      <c r="I673" s="169" t="s">
        <v>51</v>
      </c>
      <c r="J673" s="109"/>
      <c r="K673" s="110">
        <f t="shared" si="93"/>
        <v>0</v>
      </c>
      <c r="L673" s="169" t="s">
        <v>51</v>
      </c>
      <c r="M673" s="188"/>
      <c r="N673" s="6">
        <f t="shared" si="94"/>
        <v>0</v>
      </c>
      <c r="O673" s="169" t="s">
        <v>51</v>
      </c>
      <c r="P673" s="109"/>
      <c r="Q673" s="6">
        <f t="shared" si="95"/>
        <v>0</v>
      </c>
      <c r="S673" s="96">
        <f t="shared" si="90"/>
        <v>0</v>
      </c>
    </row>
    <row r="674" spans="1:19" ht="53.25" hidden="1" customHeight="1">
      <c r="A674" s="11">
        <v>3290</v>
      </c>
      <c r="B674" s="7" t="s">
        <v>376</v>
      </c>
      <c r="C674" s="108" t="s">
        <v>51</v>
      </c>
      <c r="D674" s="109">
        <f>SUM(D675:D679)</f>
        <v>0</v>
      </c>
      <c r="E674" s="110">
        <f t="shared" si="91"/>
        <v>0</v>
      </c>
      <c r="F674" s="108" t="s">
        <v>51</v>
      </c>
      <c r="G674" s="109">
        <f>SUM(G675:G679)</f>
        <v>0</v>
      </c>
      <c r="H674" s="110">
        <f t="shared" si="92"/>
        <v>0</v>
      </c>
      <c r="I674" s="169" t="s">
        <v>51</v>
      </c>
      <c r="J674" s="109">
        <f>SUM(J675:J679)</f>
        <v>0</v>
      </c>
      <c r="K674" s="110">
        <f t="shared" si="93"/>
        <v>0</v>
      </c>
      <c r="L674" s="169" t="s">
        <v>51</v>
      </c>
      <c r="M674" s="188">
        <f>SUM(M675:M679)</f>
        <v>0</v>
      </c>
      <c r="N674" s="6">
        <f t="shared" si="94"/>
        <v>0</v>
      </c>
      <c r="O674" s="169" t="s">
        <v>51</v>
      </c>
      <c r="P674" s="109">
        <f>SUM(P675:P679)</f>
        <v>0</v>
      </c>
      <c r="Q674" s="6">
        <f t="shared" si="95"/>
        <v>0</v>
      </c>
      <c r="S674" s="96">
        <f t="shared" si="90"/>
        <v>0</v>
      </c>
    </row>
    <row r="675" spans="1:19" ht="39" hidden="1" customHeight="1">
      <c r="A675" s="8">
        <v>3291</v>
      </c>
      <c r="B675" s="7" t="s">
        <v>375</v>
      </c>
      <c r="C675" s="108" t="s">
        <v>51</v>
      </c>
      <c r="D675" s="109"/>
      <c r="E675" s="110">
        <f t="shared" si="91"/>
        <v>0</v>
      </c>
      <c r="F675" s="108" t="s">
        <v>51</v>
      </c>
      <c r="G675" s="109"/>
      <c r="H675" s="110">
        <f t="shared" si="92"/>
        <v>0</v>
      </c>
      <c r="I675" s="169" t="s">
        <v>51</v>
      </c>
      <c r="J675" s="109"/>
      <c r="K675" s="110">
        <f t="shared" si="93"/>
        <v>0</v>
      </c>
      <c r="L675" s="169" t="s">
        <v>51</v>
      </c>
      <c r="M675" s="188"/>
      <c r="N675" s="6">
        <f t="shared" si="94"/>
        <v>0</v>
      </c>
      <c r="O675" s="169" t="s">
        <v>51</v>
      </c>
      <c r="P675" s="109"/>
      <c r="Q675" s="6">
        <f t="shared" si="95"/>
        <v>0</v>
      </c>
      <c r="S675" s="96">
        <f t="shared" si="90"/>
        <v>0</v>
      </c>
    </row>
    <row r="676" spans="1:19" ht="40.5" hidden="1" customHeight="1">
      <c r="A676" s="8">
        <v>3292</v>
      </c>
      <c r="B676" s="7" t="s">
        <v>374</v>
      </c>
      <c r="C676" s="108" t="s">
        <v>51</v>
      </c>
      <c r="D676" s="109"/>
      <c r="E676" s="110">
        <f t="shared" si="91"/>
        <v>0</v>
      </c>
      <c r="F676" s="108" t="s">
        <v>51</v>
      </c>
      <c r="G676" s="109"/>
      <c r="H676" s="110">
        <f t="shared" si="92"/>
        <v>0</v>
      </c>
      <c r="I676" s="169" t="s">
        <v>51</v>
      </c>
      <c r="J676" s="109"/>
      <c r="K676" s="110">
        <f t="shared" si="93"/>
        <v>0</v>
      </c>
      <c r="L676" s="169" t="s">
        <v>51</v>
      </c>
      <c r="M676" s="188"/>
      <c r="N676" s="6">
        <f t="shared" si="94"/>
        <v>0</v>
      </c>
      <c r="O676" s="169" t="s">
        <v>51</v>
      </c>
      <c r="P676" s="109"/>
      <c r="Q676" s="6">
        <f t="shared" si="95"/>
        <v>0</v>
      </c>
      <c r="S676" s="96">
        <f t="shared" si="90"/>
        <v>0</v>
      </c>
    </row>
    <row r="677" spans="1:19" ht="40.5" hidden="1" customHeight="1">
      <c r="A677" s="8">
        <v>3293</v>
      </c>
      <c r="B677" s="7" t="s">
        <v>373</v>
      </c>
      <c r="C677" s="108" t="s">
        <v>51</v>
      </c>
      <c r="D677" s="109"/>
      <c r="E677" s="110">
        <f t="shared" si="91"/>
        <v>0</v>
      </c>
      <c r="F677" s="108" t="s">
        <v>51</v>
      </c>
      <c r="G677" s="109"/>
      <c r="H677" s="110">
        <f t="shared" si="92"/>
        <v>0</v>
      </c>
      <c r="I677" s="169" t="s">
        <v>51</v>
      </c>
      <c r="J677" s="109"/>
      <c r="K677" s="110">
        <f t="shared" si="93"/>
        <v>0</v>
      </c>
      <c r="L677" s="169" t="s">
        <v>51</v>
      </c>
      <c r="M677" s="188"/>
      <c r="N677" s="6">
        <f t="shared" si="94"/>
        <v>0</v>
      </c>
      <c r="O677" s="169" t="s">
        <v>51</v>
      </c>
      <c r="P677" s="109"/>
      <c r="Q677" s="6">
        <f t="shared" si="95"/>
        <v>0</v>
      </c>
      <c r="S677" s="96">
        <f t="shared" si="90"/>
        <v>0</v>
      </c>
    </row>
    <row r="678" spans="1:19" ht="39.6" hidden="1" customHeight="1">
      <c r="A678" s="8">
        <v>3294</v>
      </c>
      <c r="B678" s="79" t="s">
        <v>372</v>
      </c>
      <c r="C678" s="108" t="s">
        <v>51</v>
      </c>
      <c r="D678" s="109"/>
      <c r="E678" s="110">
        <f t="shared" si="91"/>
        <v>0</v>
      </c>
      <c r="F678" s="108" t="s">
        <v>51</v>
      </c>
      <c r="G678" s="109"/>
      <c r="H678" s="110">
        <f t="shared" si="92"/>
        <v>0</v>
      </c>
      <c r="I678" s="169" t="s">
        <v>51</v>
      </c>
      <c r="J678" s="109"/>
      <c r="K678" s="110">
        <f t="shared" si="93"/>
        <v>0</v>
      </c>
      <c r="L678" s="169" t="s">
        <v>51</v>
      </c>
      <c r="M678" s="188"/>
      <c r="N678" s="6">
        <f t="shared" si="94"/>
        <v>0</v>
      </c>
      <c r="O678" s="169" t="s">
        <v>51</v>
      </c>
      <c r="P678" s="109"/>
      <c r="Q678" s="6">
        <f t="shared" si="95"/>
        <v>0</v>
      </c>
      <c r="S678" s="96">
        <f t="shared" si="90"/>
        <v>0</v>
      </c>
    </row>
    <row r="679" spans="1:19" ht="52.8" hidden="1" customHeight="1">
      <c r="A679" s="8">
        <v>3295</v>
      </c>
      <c r="B679" s="79" t="s">
        <v>371</v>
      </c>
      <c r="C679" s="108" t="s">
        <v>51</v>
      </c>
      <c r="D679" s="109"/>
      <c r="E679" s="110">
        <f t="shared" si="91"/>
        <v>0</v>
      </c>
      <c r="F679" s="108" t="s">
        <v>51</v>
      </c>
      <c r="G679" s="109"/>
      <c r="H679" s="110">
        <f t="shared" si="92"/>
        <v>0</v>
      </c>
      <c r="I679" s="169" t="s">
        <v>51</v>
      </c>
      <c r="J679" s="109"/>
      <c r="K679" s="110">
        <f t="shared" si="93"/>
        <v>0</v>
      </c>
      <c r="L679" s="169" t="s">
        <v>51</v>
      </c>
      <c r="M679" s="188"/>
      <c r="N679" s="6">
        <f t="shared" si="94"/>
        <v>0</v>
      </c>
      <c r="O679" s="169" t="s">
        <v>51</v>
      </c>
      <c r="P679" s="109"/>
      <c r="Q679" s="6">
        <f t="shared" si="95"/>
        <v>0</v>
      </c>
      <c r="S679" s="96">
        <f t="shared" si="90"/>
        <v>0</v>
      </c>
    </row>
    <row r="680" spans="1:19" ht="39.6" hidden="1" customHeight="1">
      <c r="A680" s="14" t="s">
        <v>370</v>
      </c>
      <c r="B680" s="7" t="s">
        <v>369</v>
      </c>
      <c r="C680" s="105"/>
      <c r="D680" s="106">
        <f>SUM(D681:D682)</f>
        <v>0</v>
      </c>
      <c r="E680" s="107">
        <f t="shared" si="91"/>
        <v>0</v>
      </c>
      <c r="F680" s="105"/>
      <c r="G680" s="106">
        <f>SUM(G681:G682)</f>
        <v>0</v>
      </c>
      <c r="H680" s="107">
        <f t="shared" si="92"/>
        <v>0</v>
      </c>
      <c r="I680" s="167"/>
      <c r="J680" s="106">
        <f>SUM(J681:J682)</f>
        <v>0</v>
      </c>
      <c r="K680" s="107">
        <f t="shared" si="93"/>
        <v>0</v>
      </c>
      <c r="L680" s="167"/>
      <c r="M680" s="187">
        <f>SUM(M681:M682)</f>
        <v>0</v>
      </c>
      <c r="N680" s="13">
        <f t="shared" si="94"/>
        <v>0</v>
      </c>
      <c r="O680" s="167"/>
      <c r="P680" s="106">
        <f>SUM(P681:P682)</f>
        <v>0</v>
      </c>
      <c r="Q680" s="13">
        <f t="shared" si="95"/>
        <v>0</v>
      </c>
      <c r="S680" s="96">
        <f t="shared" si="90"/>
        <v>0</v>
      </c>
    </row>
    <row r="681" spans="1:19" ht="39.6" hidden="1" customHeight="1">
      <c r="A681" s="11">
        <v>3310</v>
      </c>
      <c r="B681" s="7" t="s">
        <v>368</v>
      </c>
      <c r="C681" s="105" t="s">
        <v>51</v>
      </c>
      <c r="D681" s="106"/>
      <c r="E681" s="107">
        <f t="shared" si="91"/>
        <v>0</v>
      </c>
      <c r="F681" s="105" t="s">
        <v>51</v>
      </c>
      <c r="G681" s="106"/>
      <c r="H681" s="107">
        <f t="shared" si="92"/>
        <v>0</v>
      </c>
      <c r="I681" s="167" t="s">
        <v>51</v>
      </c>
      <c r="J681" s="106"/>
      <c r="K681" s="107">
        <f t="shared" si="93"/>
        <v>0</v>
      </c>
      <c r="L681" s="167" t="s">
        <v>51</v>
      </c>
      <c r="M681" s="187"/>
      <c r="N681" s="13">
        <f t="shared" si="94"/>
        <v>0</v>
      </c>
      <c r="O681" s="167" t="s">
        <v>51</v>
      </c>
      <c r="P681" s="106"/>
      <c r="Q681" s="13">
        <f t="shared" si="95"/>
        <v>0</v>
      </c>
      <c r="S681" s="96">
        <f t="shared" si="90"/>
        <v>0</v>
      </c>
    </row>
    <row r="682" spans="1:19" ht="39.6" hidden="1" customHeight="1">
      <c r="A682" s="11">
        <v>3320</v>
      </c>
      <c r="B682" s="7" t="s">
        <v>367</v>
      </c>
      <c r="C682" s="105" t="s">
        <v>51</v>
      </c>
      <c r="D682" s="106"/>
      <c r="E682" s="107">
        <f t="shared" si="91"/>
        <v>0</v>
      </c>
      <c r="F682" s="105" t="s">
        <v>51</v>
      </c>
      <c r="G682" s="106"/>
      <c r="H682" s="107">
        <f t="shared" si="92"/>
        <v>0</v>
      </c>
      <c r="I682" s="167" t="s">
        <v>51</v>
      </c>
      <c r="J682" s="106"/>
      <c r="K682" s="107">
        <f t="shared" si="93"/>
        <v>0</v>
      </c>
      <c r="L682" s="167" t="s">
        <v>51</v>
      </c>
      <c r="M682" s="187"/>
      <c r="N682" s="13">
        <f t="shared" si="94"/>
        <v>0</v>
      </c>
      <c r="O682" s="167" t="s">
        <v>51</v>
      </c>
      <c r="P682" s="106"/>
      <c r="Q682" s="13">
        <f t="shared" si="95"/>
        <v>0</v>
      </c>
      <c r="S682" s="96">
        <f t="shared" si="90"/>
        <v>0</v>
      </c>
    </row>
    <row r="683" spans="1:19" ht="63" hidden="1" customHeight="1">
      <c r="A683" s="20">
        <v>3500</v>
      </c>
      <c r="B683" s="80" t="s">
        <v>366</v>
      </c>
      <c r="C683" s="105"/>
      <c r="D683" s="106"/>
      <c r="E683" s="107">
        <f t="shared" si="91"/>
        <v>0</v>
      </c>
      <c r="F683" s="105"/>
      <c r="G683" s="106"/>
      <c r="H683" s="107">
        <f t="shared" si="92"/>
        <v>0</v>
      </c>
      <c r="I683" s="167"/>
      <c r="J683" s="106"/>
      <c r="K683" s="107">
        <f t="shared" si="93"/>
        <v>0</v>
      </c>
      <c r="L683" s="167"/>
      <c r="M683" s="187"/>
      <c r="N683" s="13">
        <f t="shared" si="94"/>
        <v>0</v>
      </c>
      <c r="O683" s="167"/>
      <c r="P683" s="106"/>
      <c r="Q683" s="13">
        <f t="shared" si="95"/>
        <v>0</v>
      </c>
      <c r="S683" s="96">
        <f t="shared" ref="S683:S746" si="96">D683+G683+J683+M683</f>
        <v>0</v>
      </c>
    </row>
    <row r="684" spans="1:19" ht="26.25" hidden="1" customHeight="1">
      <c r="A684" s="14" t="s">
        <v>365</v>
      </c>
      <c r="B684" s="81" t="s">
        <v>364</v>
      </c>
      <c r="C684" s="108"/>
      <c r="D684" s="109"/>
      <c r="E684" s="110">
        <f t="shared" si="91"/>
        <v>0</v>
      </c>
      <c r="F684" s="108"/>
      <c r="G684" s="109"/>
      <c r="H684" s="110">
        <f t="shared" si="92"/>
        <v>0</v>
      </c>
      <c r="I684" s="169"/>
      <c r="J684" s="109"/>
      <c r="K684" s="110">
        <f t="shared" si="93"/>
        <v>0</v>
      </c>
      <c r="L684" s="169"/>
      <c r="M684" s="188"/>
      <c r="N684" s="6">
        <f t="shared" si="94"/>
        <v>0</v>
      </c>
      <c r="O684" s="169"/>
      <c r="P684" s="109"/>
      <c r="Q684" s="6">
        <f t="shared" si="95"/>
        <v>0</v>
      </c>
      <c r="S684" s="96">
        <f t="shared" si="96"/>
        <v>0</v>
      </c>
    </row>
    <row r="685" spans="1:19" ht="13.2" customHeight="1">
      <c r="A685" s="27" t="s">
        <v>363</v>
      </c>
      <c r="B685" s="29" t="s">
        <v>362</v>
      </c>
      <c r="C685" s="105">
        <f>C686+C724+C727+C731</f>
        <v>0</v>
      </c>
      <c r="D685" s="106">
        <f>D686+D724+D727+D731</f>
        <v>0</v>
      </c>
      <c r="E685" s="107">
        <f t="shared" si="91"/>
        <v>0</v>
      </c>
      <c r="F685" s="105">
        <f>F686+F724+F727+F731</f>
        <v>0</v>
      </c>
      <c r="G685" s="106">
        <f>G686+G724+G727+G731</f>
        <v>0</v>
      </c>
      <c r="H685" s="107">
        <f t="shared" si="92"/>
        <v>0</v>
      </c>
      <c r="I685" s="167">
        <f>I686+I724+I727+I731</f>
        <v>0</v>
      </c>
      <c r="J685" s="106">
        <f>J686+J724+J727+J731</f>
        <v>0</v>
      </c>
      <c r="K685" s="107">
        <f t="shared" si="93"/>
        <v>0</v>
      </c>
      <c r="L685" s="167">
        <v>75240</v>
      </c>
      <c r="M685" s="187">
        <f>M686+M724+M727+M731</f>
        <v>0</v>
      </c>
      <c r="N685" s="13">
        <f t="shared" si="94"/>
        <v>75240</v>
      </c>
      <c r="O685" s="167">
        <f>O686+O724+O727+O731</f>
        <v>0</v>
      </c>
      <c r="P685" s="106">
        <f>P686+P724+P727+P731</f>
        <v>0</v>
      </c>
      <c r="Q685" s="13">
        <f t="shared" si="95"/>
        <v>0</v>
      </c>
      <c r="S685" s="96">
        <f t="shared" si="96"/>
        <v>0</v>
      </c>
    </row>
    <row r="686" spans="1:19" ht="13.2" hidden="1" customHeight="1">
      <c r="A686" s="14" t="s">
        <v>361</v>
      </c>
      <c r="B686" s="26" t="s">
        <v>360</v>
      </c>
      <c r="C686" s="105">
        <f>C687+C694+C704+C713+C716</f>
        <v>0</v>
      </c>
      <c r="D686" s="106">
        <f>D687+D694+D704+D713+D716</f>
        <v>0</v>
      </c>
      <c r="E686" s="107">
        <f t="shared" si="91"/>
        <v>0</v>
      </c>
      <c r="F686" s="105">
        <f>F687+F694+F704+F713+F716</f>
        <v>0</v>
      </c>
      <c r="G686" s="106">
        <f>G687+G694+G704+G713+G716</f>
        <v>0</v>
      </c>
      <c r="H686" s="107">
        <f t="shared" si="92"/>
        <v>0</v>
      </c>
      <c r="I686" s="167">
        <f>I687+I694+I704+I713+I716</f>
        <v>0</v>
      </c>
      <c r="J686" s="106">
        <f>J687+J694+J704+J713+J716</f>
        <v>0</v>
      </c>
      <c r="K686" s="107">
        <f t="shared" si="93"/>
        <v>0</v>
      </c>
      <c r="L686" s="167">
        <f>L687+L694+L704+L713+L716</f>
        <v>0</v>
      </c>
      <c r="M686" s="187">
        <f>M687+M694+M704+M713+M716</f>
        <v>0</v>
      </c>
      <c r="N686" s="13">
        <f t="shared" si="94"/>
        <v>0</v>
      </c>
      <c r="O686" s="167">
        <f>O687+O694+O704+O713+O716</f>
        <v>0</v>
      </c>
      <c r="P686" s="106">
        <f>P687+P694+P704+P713+P716</f>
        <v>0</v>
      </c>
      <c r="Q686" s="13">
        <f t="shared" si="95"/>
        <v>0</v>
      </c>
      <c r="S686" s="96">
        <f t="shared" si="96"/>
        <v>0</v>
      </c>
    </row>
    <row r="687" spans="1:19" ht="13.2" hidden="1" customHeight="1">
      <c r="A687" s="11" t="s">
        <v>359</v>
      </c>
      <c r="B687" s="7" t="s">
        <v>358</v>
      </c>
      <c r="C687" s="108">
        <f>SUM(C688:C693)</f>
        <v>0</v>
      </c>
      <c r="D687" s="109">
        <f>SUM(D688:D693)</f>
        <v>0</v>
      </c>
      <c r="E687" s="110">
        <f t="shared" si="91"/>
        <v>0</v>
      </c>
      <c r="F687" s="108">
        <f>SUM(F688:F693)</f>
        <v>0</v>
      </c>
      <c r="G687" s="109">
        <f>SUM(G688:G693)</f>
        <v>0</v>
      </c>
      <c r="H687" s="110">
        <f t="shared" si="92"/>
        <v>0</v>
      </c>
      <c r="I687" s="169">
        <f>SUM(I688:I693)</f>
        <v>0</v>
      </c>
      <c r="J687" s="109">
        <f>SUM(J688:J693)</f>
        <v>0</v>
      </c>
      <c r="K687" s="110">
        <f t="shared" si="93"/>
        <v>0</v>
      </c>
      <c r="L687" s="169">
        <f>SUM(L688:L693)</f>
        <v>0</v>
      </c>
      <c r="M687" s="188">
        <f>SUM(M688:M693)</f>
        <v>0</v>
      </c>
      <c r="N687" s="6">
        <f t="shared" si="94"/>
        <v>0</v>
      </c>
      <c r="O687" s="169">
        <f>SUM(O688:O693)</f>
        <v>0</v>
      </c>
      <c r="P687" s="109">
        <f>SUM(P688:P693)</f>
        <v>0</v>
      </c>
      <c r="Q687" s="6">
        <f t="shared" si="95"/>
        <v>0</v>
      </c>
      <c r="S687" s="96">
        <f t="shared" si="96"/>
        <v>0</v>
      </c>
    </row>
    <row r="688" spans="1:19" ht="13.2" hidden="1" customHeight="1">
      <c r="A688" s="8" t="s">
        <v>357</v>
      </c>
      <c r="B688" s="7" t="s">
        <v>356</v>
      </c>
      <c r="C688" s="108"/>
      <c r="D688" s="109"/>
      <c r="E688" s="110">
        <f t="shared" si="91"/>
        <v>0</v>
      </c>
      <c r="F688" s="108"/>
      <c r="G688" s="109"/>
      <c r="H688" s="110">
        <f t="shared" si="92"/>
        <v>0</v>
      </c>
      <c r="I688" s="169"/>
      <c r="J688" s="109"/>
      <c r="K688" s="110">
        <f t="shared" si="93"/>
        <v>0</v>
      </c>
      <c r="L688" s="169"/>
      <c r="M688" s="188"/>
      <c r="N688" s="6">
        <f t="shared" si="94"/>
        <v>0</v>
      </c>
      <c r="O688" s="169"/>
      <c r="P688" s="109"/>
      <c r="Q688" s="6">
        <f t="shared" si="95"/>
        <v>0</v>
      </c>
      <c r="S688" s="96">
        <f t="shared" si="96"/>
        <v>0</v>
      </c>
    </row>
    <row r="689" spans="1:19" ht="13.2" hidden="1" customHeight="1">
      <c r="A689" s="8" t="s">
        <v>355</v>
      </c>
      <c r="B689" s="7" t="s">
        <v>354</v>
      </c>
      <c r="C689" s="108"/>
      <c r="D689" s="109"/>
      <c r="E689" s="110">
        <f t="shared" si="91"/>
        <v>0</v>
      </c>
      <c r="F689" s="108"/>
      <c r="G689" s="109"/>
      <c r="H689" s="110">
        <f t="shared" si="92"/>
        <v>0</v>
      </c>
      <c r="I689" s="169"/>
      <c r="J689" s="109"/>
      <c r="K689" s="110">
        <f t="shared" si="93"/>
        <v>0</v>
      </c>
      <c r="L689" s="169"/>
      <c r="M689" s="188"/>
      <c r="N689" s="6">
        <f t="shared" si="94"/>
        <v>0</v>
      </c>
      <c r="O689" s="169"/>
      <c r="P689" s="109"/>
      <c r="Q689" s="6">
        <f t="shared" si="95"/>
        <v>0</v>
      </c>
      <c r="S689" s="96">
        <f t="shared" si="96"/>
        <v>0</v>
      </c>
    </row>
    <row r="690" spans="1:19" ht="13.2" hidden="1" customHeight="1">
      <c r="A690" s="8" t="s">
        <v>353</v>
      </c>
      <c r="B690" s="7" t="s">
        <v>352</v>
      </c>
      <c r="C690" s="108"/>
      <c r="D690" s="109"/>
      <c r="E690" s="110">
        <f t="shared" si="91"/>
        <v>0</v>
      </c>
      <c r="F690" s="108"/>
      <c r="G690" s="109"/>
      <c r="H690" s="110">
        <f t="shared" si="92"/>
        <v>0</v>
      </c>
      <c r="I690" s="169"/>
      <c r="J690" s="109"/>
      <c r="K690" s="110">
        <f t="shared" si="93"/>
        <v>0</v>
      </c>
      <c r="L690" s="169"/>
      <c r="M690" s="188"/>
      <c r="N690" s="6">
        <f t="shared" si="94"/>
        <v>0</v>
      </c>
      <c r="O690" s="169"/>
      <c r="P690" s="109"/>
      <c r="Q690" s="6">
        <f t="shared" si="95"/>
        <v>0</v>
      </c>
      <c r="S690" s="96">
        <f t="shared" si="96"/>
        <v>0</v>
      </c>
    </row>
    <row r="691" spans="1:19" ht="13.2" hidden="1" customHeight="1">
      <c r="A691" s="8" t="s">
        <v>351</v>
      </c>
      <c r="B691" s="7" t="s">
        <v>350</v>
      </c>
      <c r="C691" s="108"/>
      <c r="D691" s="109"/>
      <c r="E691" s="110">
        <f t="shared" si="91"/>
        <v>0</v>
      </c>
      <c r="F691" s="108"/>
      <c r="G691" s="109"/>
      <c r="H691" s="110">
        <f t="shared" si="92"/>
        <v>0</v>
      </c>
      <c r="I691" s="169"/>
      <c r="J691" s="109"/>
      <c r="K691" s="110">
        <f t="shared" si="93"/>
        <v>0</v>
      </c>
      <c r="L691" s="169"/>
      <c r="M691" s="188"/>
      <c r="N691" s="6">
        <f t="shared" si="94"/>
        <v>0</v>
      </c>
      <c r="O691" s="169"/>
      <c r="P691" s="109"/>
      <c r="Q691" s="6">
        <f t="shared" si="95"/>
        <v>0</v>
      </c>
      <c r="S691" s="96">
        <f t="shared" si="96"/>
        <v>0</v>
      </c>
    </row>
    <row r="692" spans="1:19" ht="13.2" hidden="1" customHeight="1">
      <c r="A692" s="8" t="s">
        <v>349</v>
      </c>
      <c r="B692" s="7" t="s">
        <v>348</v>
      </c>
      <c r="C692" s="108"/>
      <c r="D692" s="109"/>
      <c r="E692" s="110">
        <f t="shared" si="91"/>
        <v>0</v>
      </c>
      <c r="F692" s="108"/>
      <c r="G692" s="109"/>
      <c r="H692" s="110">
        <f t="shared" si="92"/>
        <v>0</v>
      </c>
      <c r="I692" s="169"/>
      <c r="J692" s="109"/>
      <c r="K692" s="110">
        <f t="shared" si="93"/>
        <v>0</v>
      </c>
      <c r="L692" s="169"/>
      <c r="M692" s="188"/>
      <c r="N692" s="6">
        <f t="shared" si="94"/>
        <v>0</v>
      </c>
      <c r="O692" s="169"/>
      <c r="P692" s="109"/>
      <c r="Q692" s="6">
        <f t="shared" si="95"/>
        <v>0</v>
      </c>
      <c r="S692" s="96">
        <f t="shared" si="96"/>
        <v>0</v>
      </c>
    </row>
    <row r="693" spans="1:19" ht="13.2" hidden="1" customHeight="1">
      <c r="A693" s="8" t="s">
        <v>347</v>
      </c>
      <c r="B693" s="7" t="s">
        <v>346</v>
      </c>
      <c r="C693" s="108"/>
      <c r="D693" s="109"/>
      <c r="E693" s="110">
        <f t="shared" si="91"/>
        <v>0</v>
      </c>
      <c r="F693" s="108"/>
      <c r="G693" s="109"/>
      <c r="H693" s="110">
        <f t="shared" si="92"/>
        <v>0</v>
      </c>
      <c r="I693" s="169"/>
      <c r="J693" s="109"/>
      <c r="K693" s="110">
        <f t="shared" si="93"/>
        <v>0</v>
      </c>
      <c r="L693" s="169"/>
      <c r="M693" s="188"/>
      <c r="N693" s="6">
        <f t="shared" si="94"/>
        <v>0</v>
      </c>
      <c r="O693" s="169"/>
      <c r="P693" s="109"/>
      <c r="Q693" s="6">
        <f t="shared" si="95"/>
        <v>0</v>
      </c>
      <c r="S693" s="96">
        <f t="shared" si="96"/>
        <v>0</v>
      </c>
    </row>
    <row r="694" spans="1:19" ht="13.2" hidden="1" customHeight="1">
      <c r="A694" s="11" t="s">
        <v>345</v>
      </c>
      <c r="B694" s="7" t="s">
        <v>344</v>
      </c>
      <c r="C694" s="108">
        <f>SUM(C695:C703)</f>
        <v>0</v>
      </c>
      <c r="D694" s="109">
        <f>SUM(D695:D703)</f>
        <v>0</v>
      </c>
      <c r="E694" s="110">
        <f t="shared" si="91"/>
        <v>0</v>
      </c>
      <c r="F694" s="108">
        <f>SUM(F695:F703)</f>
        <v>0</v>
      </c>
      <c r="G694" s="109">
        <f>SUM(G695:G703)</f>
        <v>0</v>
      </c>
      <c r="H694" s="110">
        <f t="shared" si="92"/>
        <v>0</v>
      </c>
      <c r="I694" s="169">
        <f>SUM(I695:I703)</f>
        <v>0</v>
      </c>
      <c r="J694" s="109">
        <f>SUM(J695:J703)</f>
        <v>0</v>
      </c>
      <c r="K694" s="110">
        <f t="shared" si="93"/>
        <v>0</v>
      </c>
      <c r="L694" s="169">
        <f>SUM(L695:L703)</f>
        <v>0</v>
      </c>
      <c r="M694" s="188">
        <f>SUM(M695:M703)</f>
        <v>0</v>
      </c>
      <c r="N694" s="6">
        <f t="shared" si="94"/>
        <v>0</v>
      </c>
      <c r="O694" s="169">
        <f>SUM(O695:O703)</f>
        <v>0</v>
      </c>
      <c r="P694" s="109">
        <f>SUM(P695:P703)</f>
        <v>0</v>
      </c>
      <c r="Q694" s="6">
        <f t="shared" si="95"/>
        <v>0</v>
      </c>
      <c r="S694" s="96">
        <f t="shared" si="96"/>
        <v>0</v>
      </c>
    </row>
    <row r="695" spans="1:19" ht="13.2" hidden="1" customHeight="1">
      <c r="A695" s="8" t="s">
        <v>343</v>
      </c>
      <c r="B695" s="7" t="s">
        <v>342</v>
      </c>
      <c r="C695" s="108"/>
      <c r="D695" s="109"/>
      <c r="E695" s="110">
        <f t="shared" si="91"/>
        <v>0</v>
      </c>
      <c r="F695" s="108"/>
      <c r="G695" s="109"/>
      <c r="H695" s="110">
        <f t="shared" si="92"/>
        <v>0</v>
      </c>
      <c r="I695" s="169"/>
      <c r="J695" s="109"/>
      <c r="K695" s="110">
        <f t="shared" si="93"/>
        <v>0</v>
      </c>
      <c r="L695" s="169"/>
      <c r="M695" s="188"/>
      <c r="N695" s="6">
        <f t="shared" si="94"/>
        <v>0</v>
      </c>
      <c r="O695" s="169"/>
      <c r="P695" s="109"/>
      <c r="Q695" s="6">
        <f t="shared" si="95"/>
        <v>0</v>
      </c>
      <c r="S695" s="96">
        <f t="shared" si="96"/>
        <v>0</v>
      </c>
    </row>
    <row r="696" spans="1:19" ht="13.2" hidden="1" customHeight="1">
      <c r="A696" s="8" t="s">
        <v>341</v>
      </c>
      <c r="B696" s="7" t="s">
        <v>340</v>
      </c>
      <c r="C696" s="108"/>
      <c r="D696" s="109"/>
      <c r="E696" s="110">
        <f t="shared" si="91"/>
        <v>0</v>
      </c>
      <c r="F696" s="108"/>
      <c r="G696" s="109"/>
      <c r="H696" s="110">
        <f t="shared" si="92"/>
        <v>0</v>
      </c>
      <c r="I696" s="169"/>
      <c r="J696" s="109"/>
      <c r="K696" s="110">
        <f t="shared" si="93"/>
        <v>0</v>
      </c>
      <c r="L696" s="169"/>
      <c r="M696" s="188"/>
      <c r="N696" s="6">
        <f t="shared" si="94"/>
        <v>0</v>
      </c>
      <c r="O696" s="169"/>
      <c r="P696" s="109"/>
      <c r="Q696" s="6">
        <f t="shared" si="95"/>
        <v>0</v>
      </c>
      <c r="S696" s="96">
        <f t="shared" si="96"/>
        <v>0</v>
      </c>
    </row>
    <row r="697" spans="1:19" ht="13.2" hidden="1" customHeight="1">
      <c r="A697" s="8" t="s">
        <v>339</v>
      </c>
      <c r="B697" s="7" t="s">
        <v>338</v>
      </c>
      <c r="C697" s="108"/>
      <c r="D697" s="109"/>
      <c r="E697" s="110">
        <f t="shared" si="91"/>
        <v>0</v>
      </c>
      <c r="F697" s="108"/>
      <c r="G697" s="109"/>
      <c r="H697" s="110">
        <f t="shared" si="92"/>
        <v>0</v>
      </c>
      <c r="I697" s="169"/>
      <c r="J697" s="109"/>
      <c r="K697" s="110">
        <f t="shared" si="93"/>
        <v>0</v>
      </c>
      <c r="L697" s="169"/>
      <c r="M697" s="188"/>
      <c r="N697" s="6">
        <f t="shared" si="94"/>
        <v>0</v>
      </c>
      <c r="O697" s="169"/>
      <c r="P697" s="109"/>
      <c r="Q697" s="6">
        <f t="shared" si="95"/>
        <v>0</v>
      </c>
      <c r="S697" s="96">
        <f t="shared" si="96"/>
        <v>0</v>
      </c>
    </row>
    <row r="698" spans="1:19" ht="13.2" hidden="1" customHeight="1">
      <c r="A698" s="8" t="s">
        <v>337</v>
      </c>
      <c r="B698" s="7" t="s">
        <v>336</v>
      </c>
      <c r="C698" s="108"/>
      <c r="D698" s="109"/>
      <c r="E698" s="110">
        <f t="shared" si="91"/>
        <v>0</v>
      </c>
      <c r="F698" s="108"/>
      <c r="G698" s="109"/>
      <c r="H698" s="110">
        <f t="shared" si="92"/>
        <v>0</v>
      </c>
      <c r="I698" s="169"/>
      <c r="J698" s="109"/>
      <c r="K698" s="110">
        <f t="shared" si="93"/>
        <v>0</v>
      </c>
      <c r="L698" s="169"/>
      <c r="M698" s="188"/>
      <c r="N698" s="6">
        <f t="shared" si="94"/>
        <v>0</v>
      </c>
      <c r="O698" s="169"/>
      <c r="P698" s="109"/>
      <c r="Q698" s="6">
        <f t="shared" si="95"/>
        <v>0</v>
      </c>
      <c r="S698" s="96">
        <f t="shared" si="96"/>
        <v>0</v>
      </c>
    </row>
    <row r="699" spans="1:19" ht="13.2" hidden="1" customHeight="1">
      <c r="A699" s="8" t="s">
        <v>335</v>
      </c>
      <c r="B699" s="7" t="s">
        <v>334</v>
      </c>
      <c r="C699" s="108"/>
      <c r="D699" s="109"/>
      <c r="E699" s="110">
        <f t="shared" si="91"/>
        <v>0</v>
      </c>
      <c r="F699" s="108"/>
      <c r="G699" s="109"/>
      <c r="H699" s="110">
        <f t="shared" si="92"/>
        <v>0</v>
      </c>
      <c r="I699" s="169"/>
      <c r="J699" s="109"/>
      <c r="K699" s="110">
        <f t="shared" si="93"/>
        <v>0</v>
      </c>
      <c r="L699" s="169"/>
      <c r="M699" s="188"/>
      <c r="N699" s="6">
        <f t="shared" si="94"/>
        <v>0</v>
      </c>
      <c r="O699" s="169"/>
      <c r="P699" s="109"/>
      <c r="Q699" s="6">
        <f t="shared" si="95"/>
        <v>0</v>
      </c>
      <c r="S699" s="96">
        <f t="shared" si="96"/>
        <v>0</v>
      </c>
    </row>
    <row r="700" spans="1:19" ht="39.6" hidden="1" customHeight="1">
      <c r="A700" s="8" t="s">
        <v>333</v>
      </c>
      <c r="B700" s="7" t="s">
        <v>332</v>
      </c>
      <c r="C700" s="108"/>
      <c r="D700" s="109"/>
      <c r="E700" s="110">
        <f t="shared" si="91"/>
        <v>0</v>
      </c>
      <c r="F700" s="108"/>
      <c r="G700" s="109"/>
      <c r="H700" s="110">
        <f t="shared" si="92"/>
        <v>0</v>
      </c>
      <c r="I700" s="169"/>
      <c r="J700" s="109"/>
      <c r="K700" s="110">
        <f t="shared" si="93"/>
        <v>0</v>
      </c>
      <c r="L700" s="169"/>
      <c r="M700" s="188"/>
      <c r="N700" s="6">
        <f t="shared" si="94"/>
        <v>0</v>
      </c>
      <c r="O700" s="169"/>
      <c r="P700" s="109"/>
      <c r="Q700" s="6">
        <f t="shared" si="95"/>
        <v>0</v>
      </c>
      <c r="S700" s="96">
        <f t="shared" si="96"/>
        <v>0</v>
      </c>
    </row>
    <row r="701" spans="1:19" ht="13.2" hidden="1" customHeight="1">
      <c r="A701" s="8" t="s">
        <v>331</v>
      </c>
      <c r="B701" s="7" t="s">
        <v>330</v>
      </c>
      <c r="C701" s="108"/>
      <c r="D701" s="109"/>
      <c r="E701" s="110">
        <f t="shared" si="91"/>
        <v>0</v>
      </c>
      <c r="F701" s="108"/>
      <c r="G701" s="109"/>
      <c r="H701" s="110">
        <f t="shared" si="92"/>
        <v>0</v>
      </c>
      <c r="I701" s="169"/>
      <c r="J701" s="109"/>
      <c r="K701" s="110">
        <f t="shared" si="93"/>
        <v>0</v>
      </c>
      <c r="L701" s="169"/>
      <c r="M701" s="188"/>
      <c r="N701" s="6">
        <f t="shared" si="94"/>
        <v>0</v>
      </c>
      <c r="O701" s="169"/>
      <c r="P701" s="109"/>
      <c r="Q701" s="6">
        <f t="shared" si="95"/>
        <v>0</v>
      </c>
      <c r="S701" s="96">
        <f t="shared" si="96"/>
        <v>0</v>
      </c>
    </row>
    <row r="702" spans="1:19" ht="13.2" hidden="1" customHeight="1">
      <c r="A702" s="8" t="s">
        <v>329</v>
      </c>
      <c r="B702" s="7" t="s">
        <v>328</v>
      </c>
      <c r="C702" s="108"/>
      <c r="D702" s="109"/>
      <c r="E702" s="110">
        <f t="shared" si="91"/>
        <v>0</v>
      </c>
      <c r="F702" s="108"/>
      <c r="G702" s="109"/>
      <c r="H702" s="110">
        <f t="shared" si="92"/>
        <v>0</v>
      </c>
      <c r="I702" s="169"/>
      <c r="J702" s="109"/>
      <c r="K702" s="110">
        <f t="shared" si="93"/>
        <v>0</v>
      </c>
      <c r="L702" s="169"/>
      <c r="M702" s="188"/>
      <c r="N702" s="6">
        <f t="shared" si="94"/>
        <v>0</v>
      </c>
      <c r="O702" s="169"/>
      <c r="P702" s="109"/>
      <c r="Q702" s="6">
        <f t="shared" si="95"/>
        <v>0</v>
      </c>
      <c r="S702" s="96">
        <f t="shared" si="96"/>
        <v>0</v>
      </c>
    </row>
    <row r="703" spans="1:19" ht="13.2" hidden="1" customHeight="1">
      <c r="A703" s="8">
        <v>6229</v>
      </c>
      <c r="B703" s="7" t="s">
        <v>327</v>
      </c>
      <c r="C703" s="108"/>
      <c r="D703" s="109"/>
      <c r="E703" s="110">
        <f t="shared" si="91"/>
        <v>0</v>
      </c>
      <c r="F703" s="108"/>
      <c r="G703" s="109"/>
      <c r="H703" s="110">
        <f t="shared" si="92"/>
        <v>0</v>
      </c>
      <c r="I703" s="169"/>
      <c r="J703" s="109"/>
      <c r="K703" s="110">
        <f t="shared" si="93"/>
        <v>0</v>
      </c>
      <c r="L703" s="169"/>
      <c r="M703" s="188"/>
      <c r="N703" s="6">
        <f t="shared" si="94"/>
        <v>0</v>
      </c>
      <c r="O703" s="169"/>
      <c r="P703" s="109"/>
      <c r="Q703" s="6">
        <f t="shared" si="95"/>
        <v>0</v>
      </c>
      <c r="S703" s="96">
        <f t="shared" si="96"/>
        <v>0</v>
      </c>
    </row>
    <row r="704" spans="1:19" ht="13.2" hidden="1" customHeight="1">
      <c r="A704" s="11" t="s">
        <v>326</v>
      </c>
      <c r="B704" s="7" t="s">
        <v>325</v>
      </c>
      <c r="C704" s="108">
        <f>SUM(C705:C712)</f>
        <v>0</v>
      </c>
      <c r="D704" s="109">
        <f>SUM(D705:D712)</f>
        <v>0</v>
      </c>
      <c r="E704" s="110">
        <f t="shared" si="91"/>
        <v>0</v>
      </c>
      <c r="F704" s="108">
        <f>SUM(F705:F712)</f>
        <v>0</v>
      </c>
      <c r="G704" s="109">
        <f>SUM(G705:G712)</f>
        <v>0</v>
      </c>
      <c r="H704" s="110">
        <f t="shared" si="92"/>
        <v>0</v>
      </c>
      <c r="I704" s="169">
        <f>SUM(I705:I712)</f>
        <v>0</v>
      </c>
      <c r="J704" s="109">
        <f>SUM(J705:J712)</f>
        <v>0</v>
      </c>
      <c r="K704" s="110">
        <f t="shared" si="93"/>
        <v>0</v>
      </c>
      <c r="L704" s="169">
        <f>SUM(L705:L712)</f>
        <v>0</v>
      </c>
      <c r="M704" s="188">
        <f>SUM(M705:M712)</f>
        <v>0</v>
      </c>
      <c r="N704" s="6">
        <f t="shared" si="94"/>
        <v>0</v>
      </c>
      <c r="O704" s="169">
        <f>SUM(O705:O712)</f>
        <v>0</v>
      </c>
      <c r="P704" s="109">
        <f>SUM(P705:P712)</f>
        <v>0</v>
      </c>
      <c r="Q704" s="6">
        <f t="shared" si="95"/>
        <v>0</v>
      </c>
      <c r="S704" s="96">
        <f t="shared" si="96"/>
        <v>0</v>
      </c>
    </row>
    <row r="705" spans="1:19" ht="13.2" hidden="1" customHeight="1">
      <c r="A705" s="8" t="s">
        <v>324</v>
      </c>
      <c r="B705" s="7" t="s">
        <v>323</v>
      </c>
      <c r="C705" s="108"/>
      <c r="D705" s="109"/>
      <c r="E705" s="110">
        <f t="shared" si="91"/>
        <v>0</v>
      </c>
      <c r="F705" s="108"/>
      <c r="G705" s="109"/>
      <c r="H705" s="110">
        <f t="shared" si="92"/>
        <v>0</v>
      </c>
      <c r="I705" s="169"/>
      <c r="J705" s="109"/>
      <c r="K705" s="110">
        <f t="shared" si="93"/>
        <v>0</v>
      </c>
      <c r="L705" s="169"/>
      <c r="M705" s="188"/>
      <c r="N705" s="6">
        <f t="shared" si="94"/>
        <v>0</v>
      </c>
      <c r="O705" s="169"/>
      <c r="P705" s="109"/>
      <c r="Q705" s="6">
        <f t="shared" si="95"/>
        <v>0</v>
      </c>
      <c r="S705" s="96">
        <f t="shared" si="96"/>
        <v>0</v>
      </c>
    </row>
    <row r="706" spans="1:19" ht="13.2" hidden="1" customHeight="1">
      <c r="A706" s="8" t="s">
        <v>322</v>
      </c>
      <c r="B706" s="7" t="s">
        <v>321</v>
      </c>
      <c r="C706" s="108"/>
      <c r="D706" s="109"/>
      <c r="E706" s="110">
        <f t="shared" si="91"/>
        <v>0</v>
      </c>
      <c r="F706" s="108"/>
      <c r="G706" s="109"/>
      <c r="H706" s="110">
        <f t="shared" si="92"/>
        <v>0</v>
      </c>
      <c r="I706" s="169"/>
      <c r="J706" s="109"/>
      <c r="K706" s="110">
        <f t="shared" si="93"/>
        <v>0</v>
      </c>
      <c r="L706" s="169"/>
      <c r="M706" s="188"/>
      <c r="N706" s="6">
        <f t="shared" si="94"/>
        <v>0</v>
      </c>
      <c r="O706" s="169"/>
      <c r="P706" s="109"/>
      <c r="Q706" s="6">
        <f t="shared" si="95"/>
        <v>0</v>
      </c>
      <c r="S706" s="96">
        <f t="shared" si="96"/>
        <v>0</v>
      </c>
    </row>
    <row r="707" spans="1:19" ht="13.2" hidden="1" customHeight="1">
      <c r="A707" s="8" t="s">
        <v>320</v>
      </c>
      <c r="B707" s="7" t="s">
        <v>319</v>
      </c>
      <c r="C707" s="108"/>
      <c r="D707" s="109"/>
      <c r="E707" s="110">
        <f t="shared" si="91"/>
        <v>0</v>
      </c>
      <c r="F707" s="108"/>
      <c r="G707" s="109"/>
      <c r="H707" s="110">
        <f t="shared" si="92"/>
        <v>0</v>
      </c>
      <c r="I707" s="169"/>
      <c r="J707" s="109"/>
      <c r="K707" s="110">
        <f t="shared" si="93"/>
        <v>0</v>
      </c>
      <c r="L707" s="169"/>
      <c r="M707" s="188"/>
      <c r="N707" s="6">
        <f t="shared" si="94"/>
        <v>0</v>
      </c>
      <c r="O707" s="169"/>
      <c r="P707" s="109"/>
      <c r="Q707" s="6">
        <f t="shared" si="95"/>
        <v>0</v>
      </c>
      <c r="S707" s="96">
        <f t="shared" si="96"/>
        <v>0</v>
      </c>
    </row>
    <row r="708" spans="1:19" ht="13.2" hidden="1" customHeight="1">
      <c r="A708" s="8" t="s">
        <v>318</v>
      </c>
      <c r="B708" s="7" t="s">
        <v>317</v>
      </c>
      <c r="C708" s="108"/>
      <c r="D708" s="109"/>
      <c r="E708" s="110">
        <f t="shared" si="91"/>
        <v>0</v>
      </c>
      <c r="F708" s="108"/>
      <c r="G708" s="109"/>
      <c r="H708" s="110">
        <f t="shared" si="92"/>
        <v>0</v>
      </c>
      <c r="I708" s="169"/>
      <c r="J708" s="109"/>
      <c r="K708" s="110">
        <f t="shared" si="93"/>
        <v>0</v>
      </c>
      <c r="L708" s="169"/>
      <c r="M708" s="188"/>
      <c r="N708" s="6">
        <f t="shared" si="94"/>
        <v>0</v>
      </c>
      <c r="O708" s="169"/>
      <c r="P708" s="109"/>
      <c r="Q708" s="6">
        <f t="shared" si="95"/>
        <v>0</v>
      </c>
      <c r="S708" s="96">
        <f t="shared" si="96"/>
        <v>0</v>
      </c>
    </row>
    <row r="709" spans="1:19" ht="13.2" hidden="1" customHeight="1">
      <c r="A709" s="8" t="s">
        <v>316</v>
      </c>
      <c r="B709" s="7" t="s">
        <v>315</v>
      </c>
      <c r="C709" s="108"/>
      <c r="D709" s="109"/>
      <c r="E709" s="110">
        <f t="shared" si="91"/>
        <v>0</v>
      </c>
      <c r="F709" s="108"/>
      <c r="G709" s="109"/>
      <c r="H709" s="110">
        <f t="shared" si="92"/>
        <v>0</v>
      </c>
      <c r="I709" s="169"/>
      <c r="J709" s="109"/>
      <c r="K709" s="110">
        <f t="shared" si="93"/>
        <v>0</v>
      </c>
      <c r="L709" s="169"/>
      <c r="M709" s="188"/>
      <c r="N709" s="6">
        <f t="shared" si="94"/>
        <v>0</v>
      </c>
      <c r="O709" s="169"/>
      <c r="P709" s="109"/>
      <c r="Q709" s="6">
        <f t="shared" si="95"/>
        <v>0</v>
      </c>
      <c r="S709" s="96">
        <f t="shared" si="96"/>
        <v>0</v>
      </c>
    </row>
    <row r="710" spans="1:19" ht="13.2" hidden="1" customHeight="1">
      <c r="A710" s="8" t="s">
        <v>314</v>
      </c>
      <c r="B710" s="7" t="s">
        <v>313</v>
      </c>
      <c r="C710" s="108"/>
      <c r="D710" s="109"/>
      <c r="E710" s="110">
        <f t="shared" si="91"/>
        <v>0</v>
      </c>
      <c r="F710" s="108"/>
      <c r="G710" s="109"/>
      <c r="H710" s="110">
        <f t="shared" si="92"/>
        <v>0</v>
      </c>
      <c r="I710" s="169"/>
      <c r="J710" s="109"/>
      <c r="K710" s="110">
        <f t="shared" si="93"/>
        <v>0</v>
      </c>
      <c r="L710" s="169"/>
      <c r="M710" s="188"/>
      <c r="N710" s="6">
        <f t="shared" si="94"/>
        <v>0</v>
      </c>
      <c r="O710" s="169"/>
      <c r="P710" s="109"/>
      <c r="Q710" s="6">
        <f t="shared" si="95"/>
        <v>0</v>
      </c>
      <c r="S710" s="96">
        <f t="shared" si="96"/>
        <v>0</v>
      </c>
    </row>
    <row r="711" spans="1:19" ht="13.2" hidden="1" customHeight="1">
      <c r="A711" s="8">
        <v>6238</v>
      </c>
      <c r="B711" s="7" t="s">
        <v>312</v>
      </c>
      <c r="C711" s="108"/>
      <c r="D711" s="109"/>
      <c r="E711" s="110">
        <f t="shared" ref="E711:E774" si="97">SUM(C711:D711)</f>
        <v>0</v>
      </c>
      <c r="F711" s="108"/>
      <c r="G711" s="109"/>
      <c r="H711" s="110">
        <f t="shared" si="92"/>
        <v>0</v>
      </c>
      <c r="I711" s="169"/>
      <c r="J711" s="109"/>
      <c r="K711" s="110">
        <f t="shared" si="93"/>
        <v>0</v>
      </c>
      <c r="L711" s="169"/>
      <c r="M711" s="188"/>
      <c r="N711" s="6">
        <f t="shared" si="94"/>
        <v>0</v>
      </c>
      <c r="O711" s="169"/>
      <c r="P711" s="109"/>
      <c r="Q711" s="6">
        <f t="shared" si="95"/>
        <v>0</v>
      </c>
      <c r="S711" s="96">
        <f t="shared" si="96"/>
        <v>0</v>
      </c>
    </row>
    <row r="712" spans="1:19" ht="13.2" hidden="1" customHeight="1">
      <c r="A712" s="8" t="s">
        <v>311</v>
      </c>
      <c r="B712" s="7" t="s">
        <v>310</v>
      </c>
      <c r="C712" s="108"/>
      <c r="D712" s="109"/>
      <c r="E712" s="110">
        <f t="shared" si="97"/>
        <v>0</v>
      </c>
      <c r="F712" s="108"/>
      <c r="G712" s="109"/>
      <c r="H712" s="110">
        <f t="shared" ref="H712:H775" si="98">SUM(F712:G712)</f>
        <v>0</v>
      </c>
      <c r="I712" s="169"/>
      <c r="J712" s="109"/>
      <c r="K712" s="110">
        <f t="shared" ref="K712:K775" si="99">SUM(I712:J712)</f>
        <v>0</v>
      </c>
      <c r="L712" s="169"/>
      <c r="M712" s="188"/>
      <c r="N712" s="6">
        <f t="shared" ref="N712:N775" si="100">SUM(L712:M712)</f>
        <v>0</v>
      </c>
      <c r="O712" s="169"/>
      <c r="P712" s="109"/>
      <c r="Q712" s="6">
        <f t="shared" ref="Q712:Q775" si="101">SUM(O712:P712)</f>
        <v>0</v>
      </c>
      <c r="S712" s="96">
        <f t="shared" si="96"/>
        <v>0</v>
      </c>
    </row>
    <row r="713" spans="1:19" ht="13.2" hidden="1" customHeight="1">
      <c r="A713" s="11" t="s">
        <v>309</v>
      </c>
      <c r="B713" s="7" t="s">
        <v>308</v>
      </c>
      <c r="C713" s="108">
        <f>SUM(C714:C715)</f>
        <v>0</v>
      </c>
      <c r="D713" s="109">
        <f>SUM(D714:D715)</f>
        <v>0</v>
      </c>
      <c r="E713" s="110">
        <f t="shared" si="97"/>
        <v>0</v>
      </c>
      <c r="F713" s="108">
        <f>SUM(F714:F715)</f>
        <v>0</v>
      </c>
      <c r="G713" s="109">
        <f>SUM(G714:G715)</f>
        <v>0</v>
      </c>
      <c r="H713" s="110">
        <f t="shared" si="98"/>
        <v>0</v>
      </c>
      <c r="I713" s="169">
        <f>SUM(I714:I715)</f>
        <v>0</v>
      </c>
      <c r="J713" s="109">
        <f>SUM(J714:J715)</f>
        <v>0</v>
      </c>
      <c r="K713" s="110">
        <f t="shared" si="99"/>
        <v>0</v>
      </c>
      <c r="L713" s="169">
        <f>SUM(L714:L715)</f>
        <v>0</v>
      </c>
      <c r="M713" s="188">
        <f>SUM(M714:M715)</f>
        <v>0</v>
      </c>
      <c r="N713" s="6">
        <f t="shared" si="100"/>
        <v>0</v>
      </c>
      <c r="O713" s="169">
        <f>SUM(O714:O715)</f>
        <v>0</v>
      </c>
      <c r="P713" s="109">
        <f>SUM(P714:P715)</f>
        <v>0</v>
      </c>
      <c r="Q713" s="6">
        <f t="shared" si="101"/>
        <v>0</v>
      </c>
      <c r="S713" s="96">
        <f t="shared" si="96"/>
        <v>0</v>
      </c>
    </row>
    <row r="714" spans="1:19" ht="13.2" hidden="1" customHeight="1">
      <c r="A714" s="8" t="s">
        <v>307</v>
      </c>
      <c r="B714" s="7" t="s">
        <v>306</v>
      </c>
      <c r="C714" s="108"/>
      <c r="D714" s="109"/>
      <c r="E714" s="110">
        <f t="shared" si="97"/>
        <v>0</v>
      </c>
      <c r="F714" s="108"/>
      <c r="G714" s="109"/>
      <c r="H714" s="110">
        <f t="shared" si="98"/>
        <v>0</v>
      </c>
      <c r="I714" s="169"/>
      <c r="J714" s="109"/>
      <c r="K714" s="110">
        <f t="shared" si="99"/>
        <v>0</v>
      </c>
      <c r="L714" s="169"/>
      <c r="M714" s="188"/>
      <c r="N714" s="6">
        <f t="shared" si="100"/>
        <v>0</v>
      </c>
      <c r="O714" s="169"/>
      <c r="P714" s="109"/>
      <c r="Q714" s="6">
        <f t="shared" si="101"/>
        <v>0</v>
      </c>
      <c r="S714" s="96">
        <f t="shared" si="96"/>
        <v>0</v>
      </c>
    </row>
    <row r="715" spans="1:19" ht="13.2" hidden="1" customHeight="1">
      <c r="A715" s="8" t="s">
        <v>305</v>
      </c>
      <c r="B715" s="7" t="s">
        <v>304</v>
      </c>
      <c r="C715" s="108"/>
      <c r="D715" s="109"/>
      <c r="E715" s="110">
        <f t="shared" si="97"/>
        <v>0</v>
      </c>
      <c r="F715" s="108"/>
      <c r="G715" s="109"/>
      <c r="H715" s="110">
        <f t="shared" si="98"/>
        <v>0</v>
      </c>
      <c r="I715" s="169"/>
      <c r="J715" s="109"/>
      <c r="K715" s="110">
        <f t="shared" si="99"/>
        <v>0</v>
      </c>
      <c r="L715" s="169"/>
      <c r="M715" s="188"/>
      <c r="N715" s="6">
        <f t="shared" si="100"/>
        <v>0</v>
      </c>
      <c r="O715" s="169"/>
      <c r="P715" s="109"/>
      <c r="Q715" s="6">
        <f t="shared" si="101"/>
        <v>0</v>
      </c>
      <c r="S715" s="96">
        <f t="shared" si="96"/>
        <v>0</v>
      </c>
    </row>
    <row r="716" spans="1:19" ht="13.2" hidden="1" customHeight="1">
      <c r="A716" s="11" t="s">
        <v>303</v>
      </c>
      <c r="B716" s="32" t="s">
        <v>302</v>
      </c>
      <c r="C716" s="108">
        <f>SUM(C717:C723)</f>
        <v>0</v>
      </c>
      <c r="D716" s="109">
        <f>SUM(D717:D723)</f>
        <v>0</v>
      </c>
      <c r="E716" s="110">
        <f t="shared" si="97"/>
        <v>0</v>
      </c>
      <c r="F716" s="108">
        <f>SUM(F717:F723)</f>
        <v>0</v>
      </c>
      <c r="G716" s="109">
        <f>SUM(G717:G723)</f>
        <v>0</v>
      </c>
      <c r="H716" s="110">
        <f t="shared" si="98"/>
        <v>0</v>
      </c>
      <c r="I716" s="169">
        <f>SUM(I717:I723)</f>
        <v>0</v>
      </c>
      <c r="J716" s="109">
        <f>SUM(J717:J723)</f>
        <v>0</v>
      </c>
      <c r="K716" s="110">
        <f t="shared" si="99"/>
        <v>0</v>
      </c>
      <c r="L716" s="169">
        <f>SUM(L717:L723)</f>
        <v>0</v>
      </c>
      <c r="M716" s="188">
        <f>SUM(M717:M723)</f>
        <v>0</v>
      </c>
      <c r="N716" s="6">
        <f t="shared" si="100"/>
        <v>0</v>
      </c>
      <c r="O716" s="169">
        <f>SUM(O717:O723)</f>
        <v>0</v>
      </c>
      <c r="P716" s="109">
        <f>SUM(P717:P723)</f>
        <v>0</v>
      </c>
      <c r="Q716" s="6">
        <f t="shared" si="101"/>
        <v>0</v>
      </c>
      <c r="S716" s="96">
        <f t="shared" si="96"/>
        <v>0</v>
      </c>
    </row>
    <row r="717" spans="1:19" ht="13.2" hidden="1" customHeight="1">
      <c r="A717" s="8" t="s">
        <v>301</v>
      </c>
      <c r="B717" s="7" t="s">
        <v>300</v>
      </c>
      <c r="C717" s="108"/>
      <c r="D717" s="109"/>
      <c r="E717" s="110">
        <f t="shared" si="97"/>
        <v>0</v>
      </c>
      <c r="F717" s="108"/>
      <c r="G717" s="109"/>
      <c r="H717" s="110">
        <f t="shared" si="98"/>
        <v>0</v>
      </c>
      <c r="I717" s="169"/>
      <c r="J717" s="109"/>
      <c r="K717" s="110">
        <f t="shared" si="99"/>
        <v>0</v>
      </c>
      <c r="L717" s="169"/>
      <c r="M717" s="188"/>
      <c r="N717" s="6">
        <f t="shared" si="100"/>
        <v>0</v>
      </c>
      <c r="O717" s="169"/>
      <c r="P717" s="109"/>
      <c r="Q717" s="6">
        <f t="shared" si="101"/>
        <v>0</v>
      </c>
      <c r="S717" s="96">
        <f t="shared" si="96"/>
        <v>0</v>
      </c>
    </row>
    <row r="718" spans="1:19" ht="13.2" hidden="1" customHeight="1">
      <c r="A718" s="8" t="s">
        <v>299</v>
      </c>
      <c r="B718" s="7" t="s">
        <v>298</v>
      </c>
      <c r="C718" s="108"/>
      <c r="D718" s="109"/>
      <c r="E718" s="110">
        <f t="shared" si="97"/>
        <v>0</v>
      </c>
      <c r="F718" s="108"/>
      <c r="G718" s="109"/>
      <c r="H718" s="110">
        <f t="shared" si="98"/>
        <v>0</v>
      </c>
      <c r="I718" s="169"/>
      <c r="J718" s="109"/>
      <c r="K718" s="110">
        <f t="shared" si="99"/>
        <v>0</v>
      </c>
      <c r="L718" s="169"/>
      <c r="M718" s="188"/>
      <c r="N718" s="6">
        <f t="shared" si="100"/>
        <v>0</v>
      </c>
      <c r="O718" s="169"/>
      <c r="P718" s="109"/>
      <c r="Q718" s="6">
        <f t="shared" si="101"/>
        <v>0</v>
      </c>
      <c r="S718" s="96">
        <f t="shared" si="96"/>
        <v>0</v>
      </c>
    </row>
    <row r="719" spans="1:19" ht="13.2" hidden="1" customHeight="1">
      <c r="A719" s="8" t="s">
        <v>297</v>
      </c>
      <c r="B719" s="7" t="s">
        <v>296</v>
      </c>
      <c r="C719" s="108"/>
      <c r="D719" s="109"/>
      <c r="E719" s="110">
        <f t="shared" si="97"/>
        <v>0</v>
      </c>
      <c r="F719" s="108"/>
      <c r="G719" s="109"/>
      <c r="H719" s="110">
        <f t="shared" si="98"/>
        <v>0</v>
      </c>
      <c r="I719" s="169"/>
      <c r="J719" s="109"/>
      <c r="K719" s="110">
        <f t="shared" si="99"/>
        <v>0</v>
      </c>
      <c r="L719" s="169"/>
      <c r="M719" s="188"/>
      <c r="N719" s="6">
        <f t="shared" si="100"/>
        <v>0</v>
      </c>
      <c r="O719" s="169"/>
      <c r="P719" s="109"/>
      <c r="Q719" s="6">
        <f t="shared" si="101"/>
        <v>0</v>
      </c>
      <c r="S719" s="96">
        <f t="shared" si="96"/>
        <v>0</v>
      </c>
    </row>
    <row r="720" spans="1:19" ht="13.2" hidden="1" customHeight="1">
      <c r="A720" s="8" t="s">
        <v>295</v>
      </c>
      <c r="B720" s="7" t="s">
        <v>294</v>
      </c>
      <c r="C720" s="108"/>
      <c r="D720" s="109"/>
      <c r="E720" s="110">
        <f t="shared" si="97"/>
        <v>0</v>
      </c>
      <c r="F720" s="108"/>
      <c r="G720" s="109"/>
      <c r="H720" s="110">
        <f t="shared" si="98"/>
        <v>0</v>
      </c>
      <c r="I720" s="169"/>
      <c r="J720" s="109"/>
      <c r="K720" s="110">
        <f t="shared" si="99"/>
        <v>0</v>
      </c>
      <c r="L720" s="169"/>
      <c r="M720" s="188"/>
      <c r="N720" s="6">
        <f t="shared" si="100"/>
        <v>0</v>
      </c>
      <c r="O720" s="169"/>
      <c r="P720" s="109"/>
      <c r="Q720" s="6">
        <f t="shared" si="101"/>
        <v>0</v>
      </c>
      <c r="S720" s="96">
        <f t="shared" si="96"/>
        <v>0</v>
      </c>
    </row>
    <row r="721" spans="1:19" ht="24" hidden="1" customHeight="1">
      <c r="A721" s="8">
        <v>6295</v>
      </c>
      <c r="B721" s="82" t="s">
        <v>293</v>
      </c>
      <c r="C721" s="108" t="s">
        <v>51</v>
      </c>
      <c r="D721" s="109"/>
      <c r="E721" s="110">
        <f t="shared" si="97"/>
        <v>0</v>
      </c>
      <c r="F721" s="108" t="s">
        <v>51</v>
      </c>
      <c r="G721" s="109"/>
      <c r="H721" s="110">
        <f t="shared" si="98"/>
        <v>0</v>
      </c>
      <c r="I721" s="169" t="s">
        <v>51</v>
      </c>
      <c r="J721" s="109"/>
      <c r="K721" s="110">
        <f t="shared" si="99"/>
        <v>0</v>
      </c>
      <c r="L721" s="169" t="s">
        <v>51</v>
      </c>
      <c r="M721" s="188"/>
      <c r="N721" s="6">
        <f t="shared" si="100"/>
        <v>0</v>
      </c>
      <c r="O721" s="169" t="s">
        <v>51</v>
      </c>
      <c r="P721" s="109"/>
      <c r="Q721" s="6">
        <f t="shared" si="101"/>
        <v>0</v>
      </c>
      <c r="S721" s="96">
        <f t="shared" si="96"/>
        <v>0</v>
      </c>
    </row>
    <row r="722" spans="1:19" ht="52.8" hidden="1" customHeight="1">
      <c r="A722" s="8">
        <v>6296</v>
      </c>
      <c r="B722" s="82" t="s">
        <v>292</v>
      </c>
      <c r="C722" s="108" t="s">
        <v>51</v>
      </c>
      <c r="D722" s="109"/>
      <c r="E722" s="110">
        <f t="shared" si="97"/>
        <v>0</v>
      </c>
      <c r="F722" s="108" t="s">
        <v>51</v>
      </c>
      <c r="G722" s="109"/>
      <c r="H722" s="110">
        <f t="shared" si="98"/>
        <v>0</v>
      </c>
      <c r="I722" s="169" t="s">
        <v>51</v>
      </c>
      <c r="J722" s="109"/>
      <c r="K722" s="110">
        <f t="shared" si="99"/>
        <v>0</v>
      </c>
      <c r="L722" s="169" t="s">
        <v>51</v>
      </c>
      <c r="M722" s="188"/>
      <c r="N722" s="6">
        <f t="shared" si="100"/>
        <v>0</v>
      </c>
      <c r="O722" s="169" t="s">
        <v>51</v>
      </c>
      <c r="P722" s="109"/>
      <c r="Q722" s="6">
        <f t="shared" si="101"/>
        <v>0</v>
      </c>
      <c r="S722" s="96">
        <f t="shared" si="96"/>
        <v>0</v>
      </c>
    </row>
    <row r="723" spans="1:19" ht="26.4" hidden="1" customHeight="1">
      <c r="A723" s="8" t="s">
        <v>291</v>
      </c>
      <c r="B723" s="29" t="s">
        <v>290</v>
      </c>
      <c r="C723" s="108"/>
      <c r="D723" s="109"/>
      <c r="E723" s="110">
        <f t="shared" si="97"/>
        <v>0</v>
      </c>
      <c r="F723" s="108"/>
      <c r="G723" s="109"/>
      <c r="H723" s="110">
        <f t="shared" si="98"/>
        <v>0</v>
      </c>
      <c r="I723" s="169"/>
      <c r="J723" s="109"/>
      <c r="K723" s="110">
        <f t="shared" si="99"/>
        <v>0</v>
      </c>
      <c r="L723" s="169"/>
      <c r="M723" s="188"/>
      <c r="N723" s="6">
        <f t="shared" si="100"/>
        <v>0</v>
      </c>
      <c r="O723" s="169"/>
      <c r="P723" s="109"/>
      <c r="Q723" s="6">
        <f t="shared" si="101"/>
        <v>0</v>
      </c>
      <c r="S723" s="96">
        <f t="shared" si="96"/>
        <v>0</v>
      </c>
    </row>
    <row r="724" spans="1:19" ht="13.2" hidden="1" customHeight="1">
      <c r="A724" s="14" t="s">
        <v>289</v>
      </c>
      <c r="B724" s="7" t="s">
        <v>288</v>
      </c>
      <c r="C724" s="105">
        <f>SUM(C725:C726)</f>
        <v>0</v>
      </c>
      <c r="D724" s="106">
        <f>SUM(D725:D726)</f>
        <v>0</v>
      </c>
      <c r="E724" s="107">
        <f t="shared" si="97"/>
        <v>0</v>
      </c>
      <c r="F724" s="105">
        <f>SUM(F725:F726)</f>
        <v>0</v>
      </c>
      <c r="G724" s="106">
        <f>SUM(G725:G726)</f>
        <v>0</v>
      </c>
      <c r="H724" s="107">
        <f t="shared" si="98"/>
        <v>0</v>
      </c>
      <c r="I724" s="167">
        <f>SUM(I725:I726)</f>
        <v>0</v>
      </c>
      <c r="J724" s="106">
        <f>SUM(J725:J726)</f>
        <v>0</v>
      </c>
      <c r="K724" s="107">
        <f t="shared" si="99"/>
        <v>0</v>
      </c>
      <c r="L724" s="167">
        <f>SUM(L725:L726)</f>
        <v>0</v>
      </c>
      <c r="M724" s="187">
        <f>SUM(M725:M726)</f>
        <v>0</v>
      </c>
      <c r="N724" s="13">
        <f t="shared" si="100"/>
        <v>0</v>
      </c>
      <c r="O724" s="167">
        <f>SUM(O725:O726)</f>
        <v>0</v>
      </c>
      <c r="P724" s="106">
        <f>SUM(P725:P726)</f>
        <v>0</v>
      </c>
      <c r="Q724" s="13">
        <f t="shared" si="101"/>
        <v>0</v>
      </c>
      <c r="S724" s="96">
        <f t="shared" si="96"/>
        <v>0</v>
      </c>
    </row>
    <row r="725" spans="1:19" ht="13.2" hidden="1" customHeight="1">
      <c r="A725" s="11" t="s">
        <v>287</v>
      </c>
      <c r="B725" s="7" t="s">
        <v>286</v>
      </c>
      <c r="C725" s="108"/>
      <c r="D725" s="109"/>
      <c r="E725" s="110">
        <f t="shared" si="97"/>
        <v>0</v>
      </c>
      <c r="F725" s="108"/>
      <c r="G725" s="109"/>
      <c r="H725" s="110">
        <f t="shared" si="98"/>
        <v>0</v>
      </c>
      <c r="I725" s="169"/>
      <c r="J725" s="109"/>
      <c r="K725" s="110">
        <f t="shared" si="99"/>
        <v>0</v>
      </c>
      <c r="L725" s="169"/>
      <c r="M725" s="188"/>
      <c r="N725" s="6">
        <f t="shared" si="100"/>
        <v>0</v>
      </c>
      <c r="O725" s="169"/>
      <c r="P725" s="109"/>
      <c r="Q725" s="6">
        <f t="shared" si="101"/>
        <v>0</v>
      </c>
      <c r="S725" s="96">
        <f t="shared" si="96"/>
        <v>0</v>
      </c>
    </row>
    <row r="726" spans="1:19" ht="13.2" hidden="1" customHeight="1">
      <c r="A726" s="11" t="s">
        <v>285</v>
      </c>
      <c r="B726" s="7" t="s">
        <v>284</v>
      </c>
      <c r="C726" s="108"/>
      <c r="D726" s="109"/>
      <c r="E726" s="110">
        <f t="shared" si="97"/>
        <v>0</v>
      </c>
      <c r="F726" s="108"/>
      <c r="G726" s="109"/>
      <c r="H726" s="110">
        <f t="shared" si="98"/>
        <v>0</v>
      </c>
      <c r="I726" s="169"/>
      <c r="J726" s="109"/>
      <c r="K726" s="110">
        <f t="shared" si="99"/>
        <v>0</v>
      </c>
      <c r="L726" s="169"/>
      <c r="M726" s="188"/>
      <c r="N726" s="6">
        <f t="shared" si="100"/>
        <v>0</v>
      </c>
      <c r="O726" s="169"/>
      <c r="P726" s="109"/>
      <c r="Q726" s="6">
        <f t="shared" si="101"/>
        <v>0</v>
      </c>
      <c r="S726" s="96">
        <f t="shared" si="96"/>
        <v>0</v>
      </c>
    </row>
    <row r="727" spans="1:19" ht="26.4" hidden="1" customHeight="1">
      <c r="A727" s="14" t="s">
        <v>283</v>
      </c>
      <c r="B727" s="7" t="s">
        <v>282</v>
      </c>
      <c r="C727" s="105"/>
      <c r="D727" s="106">
        <f>SUM(D728)</f>
        <v>0</v>
      </c>
      <c r="E727" s="107">
        <f t="shared" si="97"/>
        <v>0</v>
      </c>
      <c r="F727" s="105"/>
      <c r="G727" s="106">
        <f>SUM(G728)</f>
        <v>0</v>
      </c>
      <c r="H727" s="107">
        <f t="shared" si="98"/>
        <v>0</v>
      </c>
      <c r="I727" s="167"/>
      <c r="J727" s="106">
        <f>SUM(J728)</f>
        <v>0</v>
      </c>
      <c r="K727" s="107">
        <f t="shared" si="99"/>
        <v>0</v>
      </c>
      <c r="L727" s="167"/>
      <c r="M727" s="187">
        <f>SUM(M728)</f>
        <v>0</v>
      </c>
      <c r="N727" s="13">
        <f t="shared" si="100"/>
        <v>0</v>
      </c>
      <c r="O727" s="167"/>
      <c r="P727" s="106">
        <f>SUM(P728)</f>
        <v>0</v>
      </c>
      <c r="Q727" s="13">
        <f t="shared" si="101"/>
        <v>0</v>
      </c>
      <c r="S727" s="96">
        <f t="shared" si="96"/>
        <v>0</v>
      </c>
    </row>
    <row r="728" spans="1:19" ht="26.4" hidden="1" customHeight="1">
      <c r="A728" s="11">
        <v>6420</v>
      </c>
      <c r="B728" s="7" t="s">
        <v>281</v>
      </c>
      <c r="C728" s="105" t="s">
        <v>51</v>
      </c>
      <c r="D728" s="106">
        <f>SUM(D729:D730)</f>
        <v>0</v>
      </c>
      <c r="E728" s="107">
        <f t="shared" si="97"/>
        <v>0</v>
      </c>
      <c r="F728" s="105" t="s">
        <v>51</v>
      </c>
      <c r="G728" s="106">
        <f>SUM(G729:G730)</f>
        <v>0</v>
      </c>
      <c r="H728" s="107">
        <f t="shared" si="98"/>
        <v>0</v>
      </c>
      <c r="I728" s="167" t="s">
        <v>51</v>
      </c>
      <c r="J728" s="106">
        <f>SUM(J729:J730)</f>
        <v>0</v>
      </c>
      <c r="K728" s="107">
        <f t="shared" si="99"/>
        <v>0</v>
      </c>
      <c r="L728" s="167" t="s">
        <v>51</v>
      </c>
      <c r="M728" s="187">
        <f>SUM(M729:M730)</f>
        <v>0</v>
      </c>
      <c r="N728" s="13">
        <f t="shared" si="100"/>
        <v>0</v>
      </c>
      <c r="O728" s="167" t="s">
        <v>51</v>
      </c>
      <c r="P728" s="106">
        <f>SUM(P729:P730)</f>
        <v>0</v>
      </c>
      <c r="Q728" s="13">
        <f t="shared" si="101"/>
        <v>0</v>
      </c>
      <c r="S728" s="96">
        <f t="shared" si="96"/>
        <v>0</v>
      </c>
    </row>
    <row r="729" spans="1:19" ht="13.2" hidden="1" customHeight="1">
      <c r="A729" s="14">
        <v>6421</v>
      </c>
      <c r="B729" s="7" t="s">
        <v>280</v>
      </c>
      <c r="C729" s="105" t="s">
        <v>51</v>
      </c>
      <c r="D729" s="106"/>
      <c r="E729" s="107">
        <f t="shared" si="97"/>
        <v>0</v>
      </c>
      <c r="F729" s="105" t="s">
        <v>51</v>
      </c>
      <c r="G729" s="106"/>
      <c r="H729" s="107">
        <f t="shared" si="98"/>
        <v>0</v>
      </c>
      <c r="I729" s="167" t="s">
        <v>51</v>
      </c>
      <c r="J729" s="106"/>
      <c r="K729" s="107">
        <f t="shared" si="99"/>
        <v>0</v>
      </c>
      <c r="L729" s="167" t="s">
        <v>51</v>
      </c>
      <c r="M729" s="187"/>
      <c r="N729" s="13">
        <f t="shared" si="100"/>
        <v>0</v>
      </c>
      <c r="O729" s="167" t="s">
        <v>51</v>
      </c>
      <c r="P729" s="106"/>
      <c r="Q729" s="13">
        <f t="shared" si="101"/>
        <v>0</v>
      </c>
      <c r="S729" s="96">
        <f t="shared" si="96"/>
        <v>0</v>
      </c>
    </row>
    <row r="730" spans="1:19" ht="13.2" hidden="1" customHeight="1">
      <c r="A730" s="14">
        <v>6422</v>
      </c>
      <c r="B730" s="79" t="s">
        <v>279</v>
      </c>
      <c r="C730" s="105" t="s">
        <v>51</v>
      </c>
      <c r="D730" s="106"/>
      <c r="E730" s="107">
        <f t="shared" si="97"/>
        <v>0</v>
      </c>
      <c r="F730" s="105" t="s">
        <v>51</v>
      </c>
      <c r="G730" s="106"/>
      <c r="H730" s="107">
        <f t="shared" si="98"/>
        <v>0</v>
      </c>
      <c r="I730" s="167" t="s">
        <v>51</v>
      </c>
      <c r="J730" s="106"/>
      <c r="K730" s="107">
        <f t="shared" si="99"/>
        <v>0</v>
      </c>
      <c r="L730" s="167" t="s">
        <v>51</v>
      </c>
      <c r="M730" s="187"/>
      <c r="N730" s="13">
        <f t="shared" si="100"/>
        <v>0</v>
      </c>
      <c r="O730" s="167" t="s">
        <v>51</v>
      </c>
      <c r="P730" s="106"/>
      <c r="Q730" s="13">
        <f t="shared" si="101"/>
        <v>0</v>
      </c>
      <c r="S730" s="96">
        <f t="shared" si="96"/>
        <v>0</v>
      </c>
    </row>
    <row r="731" spans="1:19" ht="26.4" hidden="1" customHeight="1">
      <c r="A731" s="20">
        <v>6500</v>
      </c>
      <c r="B731" s="29" t="s">
        <v>278</v>
      </c>
      <c r="C731" s="105"/>
      <c r="D731" s="106"/>
      <c r="E731" s="107">
        <f t="shared" si="97"/>
        <v>0</v>
      </c>
      <c r="F731" s="105"/>
      <c r="G731" s="106"/>
      <c r="H731" s="107">
        <f t="shared" si="98"/>
        <v>0</v>
      </c>
      <c r="I731" s="167"/>
      <c r="J731" s="106"/>
      <c r="K731" s="107">
        <f t="shared" si="99"/>
        <v>0</v>
      </c>
      <c r="L731" s="167"/>
      <c r="M731" s="187"/>
      <c r="N731" s="13">
        <f t="shared" si="100"/>
        <v>0</v>
      </c>
      <c r="O731" s="167"/>
      <c r="P731" s="106"/>
      <c r="Q731" s="13">
        <f t="shared" si="101"/>
        <v>0</v>
      </c>
      <c r="S731" s="96">
        <f t="shared" si="96"/>
        <v>0</v>
      </c>
    </row>
    <row r="732" spans="1:19" ht="26.4" customHeight="1">
      <c r="A732" s="27" t="s">
        <v>40</v>
      </c>
      <c r="B732" s="26" t="s">
        <v>277</v>
      </c>
      <c r="C732" s="105">
        <f>C733+C747</f>
        <v>14946</v>
      </c>
      <c r="D732" s="106">
        <f>D733+D747</f>
        <v>0</v>
      </c>
      <c r="E732" s="107">
        <f t="shared" si="97"/>
        <v>14946</v>
      </c>
      <c r="F732" s="105">
        <f>F733+F747</f>
        <v>4550</v>
      </c>
      <c r="G732" s="106">
        <f>G733+G747</f>
        <v>0</v>
      </c>
      <c r="H732" s="107">
        <f t="shared" si="98"/>
        <v>4550</v>
      </c>
      <c r="I732" s="167">
        <f>I733+I747</f>
        <v>0</v>
      </c>
      <c r="J732" s="106">
        <f>J733+J747</f>
        <v>0</v>
      </c>
      <c r="K732" s="107">
        <f t="shared" si="99"/>
        <v>0</v>
      </c>
      <c r="L732" s="167">
        <f>L733+L747</f>
        <v>34134</v>
      </c>
      <c r="M732" s="187">
        <f>M733+M747</f>
        <v>0</v>
      </c>
      <c r="N732" s="13">
        <f t="shared" si="100"/>
        <v>34134</v>
      </c>
      <c r="O732" s="167">
        <f>O733+O747</f>
        <v>0</v>
      </c>
      <c r="P732" s="106">
        <f>P733+P747</f>
        <v>0</v>
      </c>
      <c r="Q732" s="13">
        <f t="shared" si="101"/>
        <v>0</v>
      </c>
      <c r="S732" s="96">
        <f t="shared" si="96"/>
        <v>0</v>
      </c>
    </row>
    <row r="733" spans="1:19" ht="13.2" hidden="1" customHeight="1">
      <c r="A733" s="14" t="s">
        <v>276</v>
      </c>
      <c r="B733" s="7" t="s">
        <v>275</v>
      </c>
      <c r="C733" s="105">
        <f>C734+C738+C743</f>
        <v>0</v>
      </c>
      <c r="D733" s="106">
        <f>D734+D738+D743</f>
        <v>0</v>
      </c>
      <c r="E733" s="107">
        <f t="shared" si="97"/>
        <v>0</v>
      </c>
      <c r="F733" s="105">
        <f>F734+F738+F743</f>
        <v>0</v>
      </c>
      <c r="G733" s="106">
        <f>G734+G738+G743</f>
        <v>0</v>
      </c>
      <c r="H733" s="107">
        <f t="shared" si="98"/>
        <v>0</v>
      </c>
      <c r="I733" s="167">
        <f>I734+I738+I743</f>
        <v>0</v>
      </c>
      <c r="J733" s="106">
        <f>J734+J738+J743</f>
        <v>0</v>
      </c>
      <c r="K733" s="107">
        <f t="shared" si="99"/>
        <v>0</v>
      </c>
      <c r="L733" s="167">
        <f>L734+L738+L743</f>
        <v>0</v>
      </c>
      <c r="M733" s="187">
        <f>M734+M738+M743</f>
        <v>0</v>
      </c>
      <c r="N733" s="13">
        <f t="shared" si="100"/>
        <v>0</v>
      </c>
      <c r="O733" s="167">
        <f>O734+O738+O743</f>
        <v>0</v>
      </c>
      <c r="P733" s="106">
        <f>P734+P738+P743</f>
        <v>0</v>
      </c>
      <c r="Q733" s="13">
        <f t="shared" si="101"/>
        <v>0</v>
      </c>
      <c r="S733" s="96">
        <f t="shared" si="96"/>
        <v>0</v>
      </c>
    </row>
    <row r="734" spans="1:19" ht="26.4" hidden="1" customHeight="1">
      <c r="A734" s="11" t="s">
        <v>274</v>
      </c>
      <c r="B734" s="7" t="s">
        <v>273</v>
      </c>
      <c r="C734" s="108">
        <f>SUM(C735:C737)</f>
        <v>0</v>
      </c>
      <c r="D734" s="109"/>
      <c r="E734" s="110">
        <f t="shared" si="97"/>
        <v>0</v>
      </c>
      <c r="F734" s="108">
        <f>SUM(F735:F737)</f>
        <v>0</v>
      </c>
      <c r="G734" s="109"/>
      <c r="H734" s="110">
        <f t="shared" si="98"/>
        <v>0</v>
      </c>
      <c r="I734" s="169">
        <f>SUM(I735:I737)</f>
        <v>0</v>
      </c>
      <c r="J734" s="109"/>
      <c r="K734" s="110">
        <f t="shared" si="99"/>
        <v>0</v>
      </c>
      <c r="L734" s="169">
        <f>SUM(L735:L737)</f>
        <v>0</v>
      </c>
      <c r="M734" s="188"/>
      <c r="N734" s="6">
        <f t="shared" si="100"/>
        <v>0</v>
      </c>
      <c r="O734" s="169">
        <f>SUM(O735:O737)</f>
        <v>0</v>
      </c>
      <c r="P734" s="109"/>
      <c r="Q734" s="6">
        <f t="shared" si="101"/>
        <v>0</v>
      </c>
      <c r="S734" s="96">
        <f t="shared" si="96"/>
        <v>0</v>
      </c>
    </row>
    <row r="735" spans="1:19" ht="13.2" hidden="1" customHeight="1">
      <c r="A735" s="8" t="s">
        <v>272</v>
      </c>
      <c r="B735" s="7" t="s">
        <v>271</v>
      </c>
      <c r="C735" s="113"/>
      <c r="D735" s="111" t="s">
        <v>51</v>
      </c>
      <c r="E735" s="112">
        <f t="shared" si="97"/>
        <v>0</v>
      </c>
      <c r="F735" s="113"/>
      <c r="G735" s="111" t="s">
        <v>51</v>
      </c>
      <c r="H735" s="112">
        <f t="shared" si="98"/>
        <v>0</v>
      </c>
      <c r="I735" s="170"/>
      <c r="J735" s="111" t="s">
        <v>51</v>
      </c>
      <c r="K735" s="112">
        <f t="shared" si="99"/>
        <v>0</v>
      </c>
      <c r="L735" s="170"/>
      <c r="M735" s="189" t="s">
        <v>51</v>
      </c>
      <c r="N735" s="15">
        <f t="shared" si="100"/>
        <v>0</v>
      </c>
      <c r="O735" s="170"/>
      <c r="P735" s="111" t="s">
        <v>51</v>
      </c>
      <c r="Q735" s="15">
        <f t="shared" si="101"/>
        <v>0</v>
      </c>
      <c r="S735" s="96" t="e">
        <f t="shared" si="96"/>
        <v>#VALUE!</v>
      </c>
    </row>
    <row r="736" spans="1:19" ht="13.2" hidden="1" customHeight="1">
      <c r="A736" s="8" t="s">
        <v>270</v>
      </c>
      <c r="B736" s="30" t="s">
        <v>269</v>
      </c>
      <c r="C736" s="113"/>
      <c r="D736" s="111" t="s">
        <v>51</v>
      </c>
      <c r="E736" s="112">
        <f t="shared" si="97"/>
        <v>0</v>
      </c>
      <c r="F736" s="113"/>
      <c r="G736" s="111" t="s">
        <v>51</v>
      </c>
      <c r="H736" s="112">
        <f t="shared" si="98"/>
        <v>0</v>
      </c>
      <c r="I736" s="170"/>
      <c r="J736" s="111" t="s">
        <v>51</v>
      </c>
      <c r="K736" s="112">
        <f t="shared" si="99"/>
        <v>0</v>
      </c>
      <c r="L736" s="170"/>
      <c r="M736" s="189" t="s">
        <v>51</v>
      </c>
      <c r="N736" s="15">
        <f t="shared" si="100"/>
        <v>0</v>
      </c>
      <c r="O736" s="170"/>
      <c r="P736" s="111" t="s">
        <v>51</v>
      </c>
      <c r="Q736" s="15">
        <f t="shared" si="101"/>
        <v>0</v>
      </c>
      <c r="S736" s="96" t="e">
        <f t="shared" si="96"/>
        <v>#VALUE!</v>
      </c>
    </row>
    <row r="737" spans="1:19" ht="13.2" hidden="1" customHeight="1">
      <c r="A737" s="8" t="s">
        <v>268</v>
      </c>
      <c r="B737" s="7" t="s">
        <v>267</v>
      </c>
      <c r="C737" s="113"/>
      <c r="D737" s="111" t="s">
        <v>51</v>
      </c>
      <c r="E737" s="112">
        <f t="shared" si="97"/>
        <v>0</v>
      </c>
      <c r="F737" s="113"/>
      <c r="G737" s="111" t="s">
        <v>51</v>
      </c>
      <c r="H737" s="112">
        <f t="shared" si="98"/>
        <v>0</v>
      </c>
      <c r="I737" s="170"/>
      <c r="J737" s="111" t="s">
        <v>51</v>
      </c>
      <c r="K737" s="112">
        <f t="shared" si="99"/>
        <v>0</v>
      </c>
      <c r="L737" s="170"/>
      <c r="M737" s="189" t="s">
        <v>51</v>
      </c>
      <c r="N737" s="15">
        <f t="shared" si="100"/>
        <v>0</v>
      </c>
      <c r="O737" s="170"/>
      <c r="P737" s="111" t="s">
        <v>51</v>
      </c>
      <c r="Q737" s="15">
        <f t="shared" si="101"/>
        <v>0</v>
      </c>
      <c r="S737" s="96" t="e">
        <f t="shared" si="96"/>
        <v>#VALUE!</v>
      </c>
    </row>
    <row r="738" spans="1:19" ht="13.2" hidden="1" customHeight="1">
      <c r="A738" s="11" t="s">
        <v>266</v>
      </c>
      <c r="B738" s="7" t="s">
        <v>265</v>
      </c>
      <c r="C738" s="108">
        <f>SUM(C739:C742)</f>
        <v>0</v>
      </c>
      <c r="D738" s="109">
        <f>SUM(D739:D742)</f>
        <v>0</v>
      </c>
      <c r="E738" s="110">
        <f t="shared" si="97"/>
        <v>0</v>
      </c>
      <c r="F738" s="108">
        <f>SUM(F739:F742)</f>
        <v>0</v>
      </c>
      <c r="G738" s="109">
        <f>SUM(G739:G742)</f>
        <v>0</v>
      </c>
      <c r="H738" s="110">
        <f t="shared" si="98"/>
        <v>0</v>
      </c>
      <c r="I738" s="169">
        <f>SUM(I739:I742)</f>
        <v>0</v>
      </c>
      <c r="J738" s="109">
        <f>SUM(J739:J742)</f>
        <v>0</v>
      </c>
      <c r="K738" s="110">
        <f t="shared" si="99"/>
        <v>0</v>
      </c>
      <c r="L738" s="169">
        <f>SUM(L739:L742)</f>
        <v>0</v>
      </c>
      <c r="M738" s="188">
        <f>SUM(M739:M742)</f>
        <v>0</v>
      </c>
      <c r="N738" s="6">
        <f t="shared" si="100"/>
        <v>0</v>
      </c>
      <c r="O738" s="169">
        <f>SUM(O739:O742)</f>
        <v>0</v>
      </c>
      <c r="P738" s="109">
        <f>SUM(P739:P742)</f>
        <v>0</v>
      </c>
      <c r="Q738" s="6">
        <f t="shared" si="101"/>
        <v>0</v>
      </c>
      <c r="S738" s="96">
        <f t="shared" si="96"/>
        <v>0</v>
      </c>
    </row>
    <row r="739" spans="1:19" ht="13.2" hidden="1" customHeight="1">
      <c r="A739" s="8" t="s">
        <v>264</v>
      </c>
      <c r="B739" s="7" t="s">
        <v>263</v>
      </c>
      <c r="C739" s="108"/>
      <c r="D739" s="109"/>
      <c r="E739" s="110">
        <f t="shared" si="97"/>
        <v>0</v>
      </c>
      <c r="F739" s="108"/>
      <c r="G739" s="109"/>
      <c r="H739" s="110">
        <f t="shared" si="98"/>
        <v>0</v>
      </c>
      <c r="I739" s="169"/>
      <c r="J739" s="109"/>
      <c r="K739" s="110">
        <f t="shared" si="99"/>
        <v>0</v>
      </c>
      <c r="L739" s="169"/>
      <c r="M739" s="188"/>
      <c r="N739" s="6">
        <f t="shared" si="100"/>
        <v>0</v>
      </c>
      <c r="O739" s="169"/>
      <c r="P739" s="109"/>
      <c r="Q739" s="6">
        <f t="shared" si="101"/>
        <v>0</v>
      </c>
      <c r="S739" s="96">
        <f t="shared" si="96"/>
        <v>0</v>
      </c>
    </row>
    <row r="740" spans="1:19" ht="13.2" hidden="1" customHeight="1">
      <c r="A740" s="8" t="s">
        <v>262</v>
      </c>
      <c r="B740" s="7" t="s">
        <v>261</v>
      </c>
      <c r="C740" s="108"/>
      <c r="D740" s="109"/>
      <c r="E740" s="110">
        <f t="shared" si="97"/>
        <v>0</v>
      </c>
      <c r="F740" s="108"/>
      <c r="G740" s="109"/>
      <c r="H740" s="110">
        <f t="shared" si="98"/>
        <v>0</v>
      </c>
      <c r="I740" s="169"/>
      <c r="J740" s="109"/>
      <c r="K740" s="110">
        <f t="shared" si="99"/>
        <v>0</v>
      </c>
      <c r="L740" s="169"/>
      <c r="M740" s="188"/>
      <c r="N740" s="6">
        <f t="shared" si="100"/>
        <v>0</v>
      </c>
      <c r="O740" s="169"/>
      <c r="P740" s="109"/>
      <c r="Q740" s="6">
        <f t="shared" si="101"/>
        <v>0</v>
      </c>
      <c r="S740" s="96">
        <f t="shared" si="96"/>
        <v>0</v>
      </c>
    </row>
    <row r="741" spans="1:19" ht="13.2" hidden="1" customHeight="1">
      <c r="A741" s="8" t="s">
        <v>260</v>
      </c>
      <c r="B741" s="7" t="s">
        <v>259</v>
      </c>
      <c r="C741" s="108"/>
      <c r="D741" s="109"/>
      <c r="E741" s="110">
        <f t="shared" si="97"/>
        <v>0</v>
      </c>
      <c r="F741" s="108"/>
      <c r="G741" s="109"/>
      <c r="H741" s="110">
        <f t="shared" si="98"/>
        <v>0</v>
      </c>
      <c r="I741" s="169"/>
      <c r="J741" s="109"/>
      <c r="K741" s="110">
        <f t="shared" si="99"/>
        <v>0</v>
      </c>
      <c r="L741" s="169"/>
      <c r="M741" s="188"/>
      <c r="N741" s="6">
        <f t="shared" si="100"/>
        <v>0</v>
      </c>
      <c r="O741" s="169"/>
      <c r="P741" s="109"/>
      <c r="Q741" s="6">
        <f t="shared" si="101"/>
        <v>0</v>
      </c>
      <c r="S741" s="96">
        <f t="shared" si="96"/>
        <v>0</v>
      </c>
    </row>
    <row r="742" spans="1:19" ht="26.4" hidden="1" customHeight="1">
      <c r="A742" s="8" t="s">
        <v>258</v>
      </c>
      <c r="B742" s="7" t="s">
        <v>257</v>
      </c>
      <c r="C742" s="108"/>
      <c r="D742" s="109"/>
      <c r="E742" s="110">
        <f t="shared" si="97"/>
        <v>0</v>
      </c>
      <c r="F742" s="108"/>
      <c r="G742" s="109"/>
      <c r="H742" s="110">
        <f t="shared" si="98"/>
        <v>0</v>
      </c>
      <c r="I742" s="169"/>
      <c r="J742" s="109"/>
      <c r="K742" s="110">
        <f t="shared" si="99"/>
        <v>0</v>
      </c>
      <c r="L742" s="169"/>
      <c r="M742" s="188"/>
      <c r="N742" s="6">
        <f t="shared" si="100"/>
        <v>0</v>
      </c>
      <c r="O742" s="169"/>
      <c r="P742" s="109"/>
      <c r="Q742" s="6">
        <f t="shared" si="101"/>
        <v>0</v>
      </c>
      <c r="S742" s="96">
        <f t="shared" si="96"/>
        <v>0</v>
      </c>
    </row>
    <row r="743" spans="1:19" ht="13.2" hidden="1" customHeight="1">
      <c r="A743" s="11">
        <v>7630</v>
      </c>
      <c r="B743" s="7" t="s">
        <v>256</v>
      </c>
      <c r="C743" s="108">
        <f>SUM(C744:C746)</f>
        <v>0</v>
      </c>
      <c r="D743" s="109">
        <f>SUM(D744:D746)</f>
        <v>0</v>
      </c>
      <c r="E743" s="110">
        <f t="shared" si="97"/>
        <v>0</v>
      </c>
      <c r="F743" s="108">
        <f>SUM(F744:F746)</f>
        <v>0</v>
      </c>
      <c r="G743" s="109">
        <f>SUM(G744:G746)</f>
        <v>0</v>
      </c>
      <c r="H743" s="110">
        <f t="shared" si="98"/>
        <v>0</v>
      </c>
      <c r="I743" s="169">
        <f>SUM(I744:I746)</f>
        <v>0</v>
      </c>
      <c r="J743" s="109">
        <f>SUM(J744:J746)</f>
        <v>0</v>
      </c>
      <c r="K743" s="110">
        <f t="shared" si="99"/>
        <v>0</v>
      </c>
      <c r="L743" s="169">
        <f>SUM(L744:L746)</f>
        <v>0</v>
      </c>
      <c r="M743" s="188">
        <f>SUM(M744:M746)</f>
        <v>0</v>
      </c>
      <c r="N743" s="6">
        <f t="shared" si="100"/>
        <v>0</v>
      </c>
      <c r="O743" s="169">
        <f>SUM(O744:O746)</f>
        <v>0</v>
      </c>
      <c r="P743" s="109">
        <f>SUM(P744:P746)</f>
        <v>0</v>
      </c>
      <c r="Q743" s="6">
        <f t="shared" si="101"/>
        <v>0</v>
      </c>
      <c r="S743" s="96">
        <f t="shared" si="96"/>
        <v>0</v>
      </c>
    </row>
    <row r="744" spans="1:19" ht="26.4" hidden="1" customHeight="1">
      <c r="A744" s="8">
        <v>7631</v>
      </c>
      <c r="B744" s="7" t="s">
        <v>255</v>
      </c>
      <c r="C744" s="108"/>
      <c r="D744" s="109"/>
      <c r="E744" s="110">
        <f t="shared" si="97"/>
        <v>0</v>
      </c>
      <c r="F744" s="108"/>
      <c r="G744" s="109"/>
      <c r="H744" s="110">
        <f t="shared" si="98"/>
        <v>0</v>
      </c>
      <c r="I744" s="169"/>
      <c r="J744" s="109"/>
      <c r="K744" s="110">
        <f t="shared" si="99"/>
        <v>0</v>
      </c>
      <c r="L744" s="169"/>
      <c r="M744" s="188"/>
      <c r="N744" s="6">
        <f t="shared" si="100"/>
        <v>0</v>
      </c>
      <c r="O744" s="169"/>
      <c r="P744" s="109"/>
      <c r="Q744" s="6">
        <f t="shared" si="101"/>
        <v>0</v>
      </c>
      <c r="S744" s="96">
        <f t="shared" si="96"/>
        <v>0</v>
      </c>
    </row>
    <row r="745" spans="1:19" ht="26.4" hidden="1" customHeight="1">
      <c r="A745" s="8">
        <v>7632</v>
      </c>
      <c r="B745" s="7" t="s">
        <v>254</v>
      </c>
      <c r="C745" s="108"/>
      <c r="D745" s="109"/>
      <c r="E745" s="110">
        <f t="shared" si="97"/>
        <v>0</v>
      </c>
      <c r="F745" s="108"/>
      <c r="G745" s="109"/>
      <c r="H745" s="110">
        <f t="shared" si="98"/>
        <v>0</v>
      </c>
      <c r="I745" s="169"/>
      <c r="J745" s="109"/>
      <c r="K745" s="110">
        <f t="shared" si="99"/>
        <v>0</v>
      </c>
      <c r="L745" s="169"/>
      <c r="M745" s="188"/>
      <c r="N745" s="6">
        <f t="shared" si="100"/>
        <v>0</v>
      </c>
      <c r="O745" s="169"/>
      <c r="P745" s="109"/>
      <c r="Q745" s="6">
        <f t="shared" si="101"/>
        <v>0</v>
      </c>
      <c r="S745" s="96">
        <f t="shared" si="96"/>
        <v>0</v>
      </c>
    </row>
    <row r="746" spans="1:19" ht="39.6" hidden="1" customHeight="1">
      <c r="A746" s="8">
        <v>7639</v>
      </c>
      <c r="B746" s="7" t="s">
        <v>253</v>
      </c>
      <c r="C746" s="108"/>
      <c r="D746" s="109"/>
      <c r="E746" s="110">
        <f t="shared" si="97"/>
        <v>0</v>
      </c>
      <c r="F746" s="108"/>
      <c r="G746" s="109"/>
      <c r="H746" s="110">
        <f t="shared" si="98"/>
        <v>0</v>
      </c>
      <c r="I746" s="169"/>
      <c r="J746" s="109"/>
      <c r="K746" s="110">
        <f t="shared" si="99"/>
        <v>0</v>
      </c>
      <c r="L746" s="169"/>
      <c r="M746" s="188"/>
      <c r="N746" s="6">
        <f t="shared" si="100"/>
        <v>0</v>
      </c>
      <c r="O746" s="169"/>
      <c r="P746" s="109"/>
      <c r="Q746" s="6">
        <f t="shared" si="101"/>
        <v>0</v>
      </c>
      <c r="S746" s="96">
        <f t="shared" si="96"/>
        <v>0</v>
      </c>
    </row>
    <row r="747" spans="1:19" ht="13.2" customHeight="1">
      <c r="A747" s="14" t="s">
        <v>252</v>
      </c>
      <c r="B747" s="7" t="s">
        <v>251</v>
      </c>
      <c r="C747" s="105">
        <v>14946</v>
      </c>
      <c r="D747" s="106">
        <f>D748+D754+D755</f>
        <v>0</v>
      </c>
      <c r="E747" s="107">
        <f t="shared" si="97"/>
        <v>14946</v>
      </c>
      <c r="F747" s="105">
        <v>4550</v>
      </c>
      <c r="G747" s="106">
        <f>G748+G754+G755</f>
        <v>0</v>
      </c>
      <c r="H747" s="107">
        <f t="shared" si="98"/>
        <v>4550</v>
      </c>
      <c r="I747" s="167">
        <f>I748+I754</f>
        <v>0</v>
      </c>
      <c r="J747" s="106">
        <f>J748+J754+J755</f>
        <v>0</v>
      </c>
      <c r="K747" s="107">
        <f t="shared" si="99"/>
        <v>0</v>
      </c>
      <c r="L747" s="167">
        <v>34134</v>
      </c>
      <c r="M747" s="187">
        <f>M748+M754+M755</f>
        <v>0</v>
      </c>
      <c r="N747" s="13">
        <f t="shared" si="100"/>
        <v>34134</v>
      </c>
      <c r="O747" s="167">
        <f>O748+O754</f>
        <v>0</v>
      </c>
      <c r="P747" s="106">
        <f>P748+P754+P755</f>
        <v>0</v>
      </c>
      <c r="Q747" s="13">
        <f t="shared" si="101"/>
        <v>0</v>
      </c>
      <c r="S747" s="96">
        <f t="shared" ref="S747:S810" si="102">D747+G747+J747+M747</f>
        <v>0</v>
      </c>
    </row>
    <row r="748" spans="1:19" ht="13.2" hidden="1" customHeight="1">
      <c r="A748" s="11" t="s">
        <v>250</v>
      </c>
      <c r="B748" s="7" t="s">
        <v>249</v>
      </c>
      <c r="C748" s="108">
        <f>SUM(C749:C753)</f>
        <v>0</v>
      </c>
      <c r="D748" s="109">
        <f>SUM(D749:D753)</f>
        <v>0</v>
      </c>
      <c r="E748" s="110">
        <f t="shared" si="97"/>
        <v>0</v>
      </c>
      <c r="F748" s="108">
        <f>SUM(F749:F753)</f>
        <v>0</v>
      </c>
      <c r="G748" s="109">
        <f>SUM(G749:G753)</f>
        <v>0</v>
      </c>
      <c r="H748" s="110">
        <f t="shared" si="98"/>
        <v>0</v>
      </c>
      <c r="I748" s="169">
        <f>SUM(I749:I753)</f>
        <v>0</v>
      </c>
      <c r="J748" s="109">
        <f>SUM(J749:J753)</f>
        <v>0</v>
      </c>
      <c r="K748" s="110">
        <f t="shared" si="99"/>
        <v>0</v>
      </c>
      <c r="L748" s="169">
        <f>SUM(L749:L753)</f>
        <v>0</v>
      </c>
      <c r="M748" s="188">
        <f>SUM(M749:M753)</f>
        <v>0</v>
      </c>
      <c r="N748" s="6">
        <f t="shared" si="100"/>
        <v>0</v>
      </c>
      <c r="O748" s="169">
        <f>SUM(O749:O753)</f>
        <v>0</v>
      </c>
      <c r="P748" s="109">
        <f>SUM(P749:P753)</f>
        <v>0</v>
      </c>
      <c r="Q748" s="6">
        <f t="shared" si="101"/>
        <v>0</v>
      </c>
      <c r="S748" s="96">
        <f t="shared" si="102"/>
        <v>0</v>
      </c>
    </row>
    <row r="749" spans="1:19" ht="39.6" hidden="1" customHeight="1">
      <c r="A749" s="8" t="s">
        <v>248</v>
      </c>
      <c r="B749" s="7" t="s">
        <v>247</v>
      </c>
      <c r="C749" s="108"/>
      <c r="D749" s="109"/>
      <c r="E749" s="110">
        <f t="shared" si="97"/>
        <v>0</v>
      </c>
      <c r="F749" s="108"/>
      <c r="G749" s="109"/>
      <c r="H749" s="110">
        <f t="shared" si="98"/>
        <v>0</v>
      </c>
      <c r="I749" s="169"/>
      <c r="J749" s="109"/>
      <c r="K749" s="110">
        <f t="shared" si="99"/>
        <v>0</v>
      </c>
      <c r="L749" s="169"/>
      <c r="M749" s="188"/>
      <c r="N749" s="6">
        <f t="shared" si="100"/>
        <v>0</v>
      </c>
      <c r="O749" s="169"/>
      <c r="P749" s="109"/>
      <c r="Q749" s="6">
        <f t="shared" si="101"/>
        <v>0</v>
      </c>
      <c r="S749" s="96">
        <f t="shared" si="102"/>
        <v>0</v>
      </c>
    </row>
    <row r="750" spans="1:19" ht="26.4" hidden="1" customHeight="1">
      <c r="A750" s="8" t="s">
        <v>246</v>
      </c>
      <c r="B750" s="7" t="s">
        <v>245</v>
      </c>
      <c r="C750" s="108"/>
      <c r="D750" s="109"/>
      <c r="E750" s="110">
        <f t="shared" si="97"/>
        <v>0</v>
      </c>
      <c r="F750" s="108"/>
      <c r="G750" s="109"/>
      <c r="H750" s="110">
        <f t="shared" si="98"/>
        <v>0</v>
      </c>
      <c r="I750" s="169"/>
      <c r="J750" s="109"/>
      <c r="K750" s="110">
        <f t="shared" si="99"/>
        <v>0</v>
      </c>
      <c r="L750" s="169"/>
      <c r="M750" s="188"/>
      <c r="N750" s="6">
        <f t="shared" si="100"/>
        <v>0</v>
      </c>
      <c r="O750" s="169"/>
      <c r="P750" s="109"/>
      <c r="Q750" s="6">
        <f t="shared" si="101"/>
        <v>0</v>
      </c>
      <c r="S750" s="96">
        <f t="shared" si="102"/>
        <v>0</v>
      </c>
    </row>
    <row r="751" spans="1:19" ht="13.2" hidden="1" customHeight="1">
      <c r="A751" s="8" t="s">
        <v>244</v>
      </c>
      <c r="B751" s="7" t="s">
        <v>243</v>
      </c>
      <c r="C751" s="108"/>
      <c r="D751" s="109"/>
      <c r="E751" s="110">
        <f t="shared" si="97"/>
        <v>0</v>
      </c>
      <c r="F751" s="108"/>
      <c r="G751" s="109"/>
      <c r="H751" s="110">
        <f t="shared" si="98"/>
        <v>0</v>
      </c>
      <c r="I751" s="169"/>
      <c r="J751" s="109"/>
      <c r="K751" s="110">
        <f t="shared" si="99"/>
        <v>0</v>
      </c>
      <c r="L751" s="169"/>
      <c r="M751" s="188"/>
      <c r="N751" s="6">
        <f t="shared" si="100"/>
        <v>0</v>
      </c>
      <c r="O751" s="169"/>
      <c r="P751" s="109"/>
      <c r="Q751" s="6">
        <f t="shared" si="101"/>
        <v>0</v>
      </c>
      <c r="S751" s="96">
        <f t="shared" si="102"/>
        <v>0</v>
      </c>
    </row>
    <row r="752" spans="1:19" ht="26.4" hidden="1" customHeight="1">
      <c r="A752" s="8" t="s">
        <v>242</v>
      </c>
      <c r="B752" s="7" t="s">
        <v>241</v>
      </c>
      <c r="C752" s="108"/>
      <c r="D752" s="109"/>
      <c r="E752" s="110">
        <f t="shared" si="97"/>
        <v>0</v>
      </c>
      <c r="F752" s="108"/>
      <c r="G752" s="109"/>
      <c r="H752" s="110">
        <f t="shared" si="98"/>
        <v>0</v>
      </c>
      <c r="I752" s="169"/>
      <c r="J752" s="109"/>
      <c r="K752" s="110">
        <f t="shared" si="99"/>
        <v>0</v>
      </c>
      <c r="L752" s="169"/>
      <c r="M752" s="188"/>
      <c r="N752" s="6">
        <f t="shared" si="100"/>
        <v>0</v>
      </c>
      <c r="O752" s="169"/>
      <c r="P752" s="109"/>
      <c r="Q752" s="6">
        <f t="shared" si="101"/>
        <v>0</v>
      </c>
      <c r="S752" s="96">
        <f t="shared" si="102"/>
        <v>0</v>
      </c>
    </row>
    <row r="753" spans="1:19" ht="13.2" hidden="1" customHeight="1">
      <c r="A753" s="8" t="s">
        <v>240</v>
      </c>
      <c r="B753" s="7" t="s">
        <v>239</v>
      </c>
      <c r="C753" s="108"/>
      <c r="D753" s="109"/>
      <c r="E753" s="110">
        <f t="shared" si="97"/>
        <v>0</v>
      </c>
      <c r="F753" s="108"/>
      <c r="G753" s="109"/>
      <c r="H753" s="110">
        <f t="shared" si="98"/>
        <v>0</v>
      </c>
      <c r="I753" s="169"/>
      <c r="J753" s="109"/>
      <c r="K753" s="110">
        <f t="shared" si="99"/>
        <v>0</v>
      </c>
      <c r="L753" s="169"/>
      <c r="M753" s="188"/>
      <c r="N753" s="6">
        <f t="shared" si="100"/>
        <v>0</v>
      </c>
      <c r="O753" s="169"/>
      <c r="P753" s="109"/>
      <c r="Q753" s="6">
        <f t="shared" si="101"/>
        <v>0</v>
      </c>
      <c r="S753" s="96">
        <f t="shared" si="102"/>
        <v>0</v>
      </c>
    </row>
    <row r="754" spans="1:19" ht="13.2" hidden="1" customHeight="1">
      <c r="A754" s="11" t="s">
        <v>238</v>
      </c>
      <c r="B754" s="7" t="s">
        <v>237</v>
      </c>
      <c r="C754" s="108"/>
      <c r="D754" s="109"/>
      <c r="E754" s="110">
        <f t="shared" si="97"/>
        <v>0</v>
      </c>
      <c r="F754" s="108"/>
      <c r="G754" s="109"/>
      <c r="H754" s="110">
        <f t="shared" si="98"/>
        <v>0</v>
      </c>
      <c r="I754" s="169"/>
      <c r="J754" s="109"/>
      <c r="K754" s="110">
        <f t="shared" si="99"/>
        <v>0</v>
      </c>
      <c r="L754" s="169"/>
      <c r="M754" s="188"/>
      <c r="N754" s="6">
        <f t="shared" si="100"/>
        <v>0</v>
      </c>
      <c r="O754" s="169"/>
      <c r="P754" s="109"/>
      <c r="Q754" s="6">
        <f t="shared" si="101"/>
        <v>0</v>
      </c>
      <c r="S754" s="96">
        <f t="shared" si="102"/>
        <v>0</v>
      </c>
    </row>
    <row r="755" spans="1:19" ht="13.2" hidden="1" customHeight="1">
      <c r="A755" s="11">
        <v>7730</v>
      </c>
      <c r="B755" s="7" t="s">
        <v>236</v>
      </c>
      <c r="C755" s="108" t="s">
        <v>51</v>
      </c>
      <c r="D755" s="109"/>
      <c r="E755" s="110">
        <f t="shared" si="97"/>
        <v>0</v>
      </c>
      <c r="F755" s="108" t="s">
        <v>51</v>
      </c>
      <c r="G755" s="109"/>
      <c r="H755" s="110">
        <f t="shared" si="98"/>
        <v>0</v>
      </c>
      <c r="I755" s="169" t="s">
        <v>51</v>
      </c>
      <c r="J755" s="109"/>
      <c r="K755" s="110">
        <f t="shared" si="99"/>
        <v>0</v>
      </c>
      <c r="L755" s="169" t="s">
        <v>51</v>
      </c>
      <c r="M755" s="188"/>
      <c r="N755" s="6">
        <f t="shared" si="100"/>
        <v>0</v>
      </c>
      <c r="O755" s="169" t="s">
        <v>51</v>
      </c>
      <c r="P755" s="109"/>
      <c r="Q755" s="6">
        <f t="shared" si="101"/>
        <v>0</v>
      </c>
      <c r="S755" s="96">
        <f t="shared" si="102"/>
        <v>0</v>
      </c>
    </row>
    <row r="756" spans="1:19" ht="13.2" customHeight="1">
      <c r="A756" s="27" t="s">
        <v>235</v>
      </c>
      <c r="B756" s="26" t="s">
        <v>41</v>
      </c>
      <c r="C756" s="105">
        <f>C757+C763+C777+C784</f>
        <v>154350</v>
      </c>
      <c r="D756" s="106">
        <f>D757+D763+D777+D784</f>
        <v>0</v>
      </c>
      <c r="E756" s="107">
        <f t="shared" si="97"/>
        <v>154350</v>
      </c>
      <c r="F756" s="105">
        <f>F757+F763+F777+F784</f>
        <v>0</v>
      </c>
      <c r="G756" s="106">
        <f>G757+G763+G777+G784</f>
        <v>0</v>
      </c>
      <c r="H756" s="107">
        <f t="shared" si="98"/>
        <v>0</v>
      </c>
      <c r="I756" s="167">
        <f>I757+I763+I777+I784</f>
        <v>35000</v>
      </c>
      <c r="J756" s="106">
        <f>J757+J763+J777+J784</f>
        <v>0</v>
      </c>
      <c r="K756" s="107">
        <f t="shared" si="99"/>
        <v>35000</v>
      </c>
      <c r="L756" s="167">
        <f>L757+L763+L777+L784</f>
        <v>0</v>
      </c>
      <c r="M756" s="187">
        <f>M757+M763+M777+M784</f>
        <v>0</v>
      </c>
      <c r="N756" s="13">
        <f t="shared" si="100"/>
        <v>0</v>
      </c>
      <c r="O756" s="167">
        <f>O757+O763+O777+O784</f>
        <v>0</v>
      </c>
      <c r="P756" s="106">
        <f>P757+P763+P777+P784</f>
        <v>0</v>
      </c>
      <c r="Q756" s="13">
        <f t="shared" si="101"/>
        <v>0</v>
      </c>
      <c r="S756" s="96">
        <f t="shared" si="102"/>
        <v>0</v>
      </c>
    </row>
    <row r="757" spans="1:19" ht="13.2" hidden="1" customHeight="1">
      <c r="A757" s="27" t="s">
        <v>234</v>
      </c>
      <c r="B757" s="26" t="s">
        <v>233</v>
      </c>
      <c r="C757" s="105">
        <f>C758+C759</f>
        <v>0</v>
      </c>
      <c r="D757" s="106">
        <f>D758+D759</f>
        <v>0</v>
      </c>
      <c r="E757" s="107">
        <f t="shared" si="97"/>
        <v>0</v>
      </c>
      <c r="F757" s="105">
        <f>F758+F759</f>
        <v>0</v>
      </c>
      <c r="G757" s="106">
        <f>G758+G759</f>
        <v>0</v>
      </c>
      <c r="H757" s="107">
        <f t="shared" si="98"/>
        <v>0</v>
      </c>
      <c r="I757" s="167">
        <f>I758+I759</f>
        <v>0</v>
      </c>
      <c r="J757" s="106">
        <f>J758+J759</f>
        <v>0</v>
      </c>
      <c r="K757" s="107">
        <f t="shared" si="99"/>
        <v>0</v>
      </c>
      <c r="L757" s="167">
        <f>L758+L759</f>
        <v>0</v>
      </c>
      <c r="M757" s="187">
        <f>M758+M759</f>
        <v>0</v>
      </c>
      <c r="N757" s="13">
        <f t="shared" si="100"/>
        <v>0</v>
      </c>
      <c r="O757" s="167">
        <f>O758+O759</f>
        <v>0</v>
      </c>
      <c r="P757" s="106">
        <f>P758+P759</f>
        <v>0</v>
      </c>
      <c r="Q757" s="13">
        <f t="shared" si="101"/>
        <v>0</v>
      </c>
      <c r="S757" s="96">
        <f t="shared" si="102"/>
        <v>0</v>
      </c>
    </row>
    <row r="758" spans="1:19" ht="26.4" hidden="1" customHeight="1">
      <c r="A758" s="11" t="s">
        <v>232</v>
      </c>
      <c r="B758" s="7" t="s">
        <v>231</v>
      </c>
      <c r="C758" s="108"/>
      <c r="D758" s="109"/>
      <c r="E758" s="110">
        <f t="shared" si="97"/>
        <v>0</v>
      </c>
      <c r="F758" s="108"/>
      <c r="G758" s="109"/>
      <c r="H758" s="110">
        <f t="shared" si="98"/>
        <v>0</v>
      </c>
      <c r="I758" s="169"/>
      <c r="J758" s="109"/>
      <c r="K758" s="110">
        <f t="shared" si="99"/>
        <v>0</v>
      </c>
      <c r="L758" s="169"/>
      <c r="M758" s="188"/>
      <c r="N758" s="6">
        <f t="shared" si="100"/>
        <v>0</v>
      </c>
      <c r="O758" s="169"/>
      <c r="P758" s="109"/>
      <c r="Q758" s="6">
        <f t="shared" si="101"/>
        <v>0</v>
      </c>
      <c r="S758" s="96">
        <f t="shared" si="102"/>
        <v>0</v>
      </c>
    </row>
    <row r="759" spans="1:19" ht="26.4" hidden="1" customHeight="1">
      <c r="A759" s="11" t="s">
        <v>230</v>
      </c>
      <c r="B759" s="7" t="s">
        <v>229</v>
      </c>
      <c r="C759" s="108">
        <f>SUM(C760:C762)</f>
        <v>0</v>
      </c>
      <c r="D759" s="109">
        <f>SUM(D760:D762)</f>
        <v>0</v>
      </c>
      <c r="E759" s="110">
        <f t="shared" si="97"/>
        <v>0</v>
      </c>
      <c r="F759" s="108">
        <f>SUM(F760:F762)</f>
        <v>0</v>
      </c>
      <c r="G759" s="109">
        <f>SUM(G760:G762)</f>
        <v>0</v>
      </c>
      <c r="H759" s="110">
        <f t="shared" si="98"/>
        <v>0</v>
      </c>
      <c r="I759" s="169">
        <f>SUM(I760:I762)</f>
        <v>0</v>
      </c>
      <c r="J759" s="109">
        <f>SUM(J760:J762)</f>
        <v>0</v>
      </c>
      <c r="K759" s="110">
        <f t="shared" si="99"/>
        <v>0</v>
      </c>
      <c r="L759" s="169">
        <f>SUM(L760:L762)</f>
        <v>0</v>
      </c>
      <c r="M759" s="188">
        <f>SUM(M760:M762)</f>
        <v>0</v>
      </c>
      <c r="N759" s="6">
        <f t="shared" si="100"/>
        <v>0</v>
      </c>
      <c r="O759" s="169">
        <f>SUM(O760:O762)</f>
        <v>0</v>
      </c>
      <c r="P759" s="109">
        <f>SUM(P760:P762)</f>
        <v>0</v>
      </c>
      <c r="Q759" s="6">
        <f t="shared" si="101"/>
        <v>0</v>
      </c>
      <c r="S759" s="96">
        <f t="shared" si="102"/>
        <v>0</v>
      </c>
    </row>
    <row r="760" spans="1:19" ht="39.6" hidden="1" customHeight="1">
      <c r="A760" s="8" t="s">
        <v>228</v>
      </c>
      <c r="B760" s="7" t="s">
        <v>227</v>
      </c>
      <c r="C760" s="108"/>
      <c r="D760" s="109"/>
      <c r="E760" s="110">
        <f t="shared" si="97"/>
        <v>0</v>
      </c>
      <c r="F760" s="108"/>
      <c r="G760" s="109"/>
      <c r="H760" s="110">
        <f t="shared" si="98"/>
        <v>0</v>
      </c>
      <c r="I760" s="169"/>
      <c r="J760" s="109"/>
      <c r="K760" s="110">
        <f t="shared" si="99"/>
        <v>0</v>
      </c>
      <c r="L760" s="169"/>
      <c r="M760" s="188"/>
      <c r="N760" s="6">
        <f t="shared" si="100"/>
        <v>0</v>
      </c>
      <c r="O760" s="169"/>
      <c r="P760" s="109"/>
      <c r="Q760" s="6">
        <f t="shared" si="101"/>
        <v>0</v>
      </c>
      <c r="S760" s="96">
        <f t="shared" si="102"/>
        <v>0</v>
      </c>
    </row>
    <row r="761" spans="1:19" ht="39.6" hidden="1" customHeight="1">
      <c r="A761" s="8" t="s">
        <v>226</v>
      </c>
      <c r="B761" s="7" t="s">
        <v>225</v>
      </c>
      <c r="C761" s="108"/>
      <c r="D761" s="109"/>
      <c r="E761" s="110">
        <f t="shared" si="97"/>
        <v>0</v>
      </c>
      <c r="F761" s="108"/>
      <c r="G761" s="109"/>
      <c r="H761" s="110">
        <f t="shared" si="98"/>
        <v>0</v>
      </c>
      <c r="I761" s="169"/>
      <c r="J761" s="109"/>
      <c r="K761" s="110">
        <f t="shared" si="99"/>
        <v>0</v>
      </c>
      <c r="L761" s="169"/>
      <c r="M761" s="188"/>
      <c r="N761" s="6">
        <f t="shared" si="100"/>
        <v>0</v>
      </c>
      <c r="O761" s="169"/>
      <c r="P761" s="109"/>
      <c r="Q761" s="6">
        <f t="shared" si="101"/>
        <v>0</v>
      </c>
      <c r="S761" s="96">
        <f t="shared" si="102"/>
        <v>0</v>
      </c>
    </row>
    <row r="762" spans="1:19" ht="26.4" hidden="1" customHeight="1">
      <c r="A762" s="8" t="s">
        <v>224</v>
      </c>
      <c r="B762" s="7" t="s">
        <v>223</v>
      </c>
      <c r="C762" s="108"/>
      <c r="D762" s="109"/>
      <c r="E762" s="110">
        <f t="shared" si="97"/>
        <v>0</v>
      </c>
      <c r="F762" s="108"/>
      <c r="G762" s="109"/>
      <c r="H762" s="110">
        <f t="shared" si="98"/>
        <v>0</v>
      </c>
      <c r="I762" s="169"/>
      <c r="J762" s="109"/>
      <c r="K762" s="110">
        <f t="shared" si="99"/>
        <v>0</v>
      </c>
      <c r="L762" s="169"/>
      <c r="M762" s="188"/>
      <c r="N762" s="6">
        <f t="shared" si="100"/>
        <v>0</v>
      </c>
      <c r="O762" s="169"/>
      <c r="P762" s="109"/>
      <c r="Q762" s="6">
        <f t="shared" si="101"/>
        <v>0</v>
      </c>
      <c r="S762" s="96">
        <f t="shared" si="102"/>
        <v>0</v>
      </c>
    </row>
    <row r="763" spans="1:19" ht="26.4" customHeight="1">
      <c r="A763" s="14" t="s">
        <v>222</v>
      </c>
      <c r="B763" s="81" t="s">
        <v>42</v>
      </c>
      <c r="C763" s="105">
        <f>C772</f>
        <v>154350</v>
      </c>
      <c r="D763" s="106">
        <f>D764+D765+D772</f>
        <v>0</v>
      </c>
      <c r="E763" s="107">
        <f t="shared" si="97"/>
        <v>154350</v>
      </c>
      <c r="F763" s="105">
        <f>F764+F765+F768+F771</f>
        <v>0</v>
      </c>
      <c r="G763" s="106">
        <f>G764+G765+G772</f>
        <v>0</v>
      </c>
      <c r="H763" s="107">
        <f t="shared" si="98"/>
        <v>0</v>
      </c>
      <c r="I763" s="105">
        <f>I772</f>
        <v>35000</v>
      </c>
      <c r="J763" s="106">
        <f>J764+J765+J772</f>
        <v>0</v>
      </c>
      <c r="K763" s="107">
        <f t="shared" si="99"/>
        <v>35000</v>
      </c>
      <c r="L763" s="167">
        <f>L764+L765+L768+L771</f>
        <v>0</v>
      </c>
      <c r="M763" s="187">
        <f>M764+M765+M772</f>
        <v>0</v>
      </c>
      <c r="N763" s="13">
        <f t="shared" si="100"/>
        <v>0</v>
      </c>
      <c r="O763" s="167">
        <f>O764+O765+O768+O771</f>
        <v>0</v>
      </c>
      <c r="P763" s="106">
        <f>P764+P765+P772</f>
        <v>0</v>
      </c>
      <c r="Q763" s="13">
        <f t="shared" si="101"/>
        <v>0</v>
      </c>
      <c r="S763" s="96">
        <f t="shared" si="102"/>
        <v>0</v>
      </c>
    </row>
    <row r="764" spans="1:19" ht="26.25" hidden="1" customHeight="1">
      <c r="A764" s="11" t="s">
        <v>221</v>
      </c>
      <c r="B764" s="7" t="s">
        <v>220</v>
      </c>
      <c r="C764" s="108"/>
      <c r="D764" s="109">
        <v>0</v>
      </c>
      <c r="E764" s="110">
        <f t="shared" si="97"/>
        <v>0</v>
      </c>
      <c r="F764" s="108"/>
      <c r="G764" s="109">
        <v>0</v>
      </c>
      <c r="H764" s="110">
        <f t="shared" si="98"/>
        <v>0</v>
      </c>
      <c r="I764" s="169"/>
      <c r="J764" s="109">
        <v>0</v>
      </c>
      <c r="K764" s="110">
        <f t="shared" si="99"/>
        <v>0</v>
      </c>
      <c r="L764" s="169"/>
      <c r="M764" s="188">
        <v>0</v>
      </c>
      <c r="N764" s="6">
        <f t="shared" si="100"/>
        <v>0</v>
      </c>
      <c r="O764" s="169"/>
      <c r="P764" s="109">
        <v>0</v>
      </c>
      <c r="Q764" s="6">
        <f t="shared" si="101"/>
        <v>0</v>
      </c>
      <c r="S764" s="96">
        <f t="shared" si="102"/>
        <v>0</v>
      </c>
    </row>
    <row r="765" spans="1:19" ht="52.8" hidden="1" customHeight="1">
      <c r="A765" s="11" t="s">
        <v>219</v>
      </c>
      <c r="B765" s="7" t="s">
        <v>218</v>
      </c>
      <c r="C765" s="108">
        <f>SUM(C766:C767)</f>
        <v>0</v>
      </c>
      <c r="D765" s="109"/>
      <c r="E765" s="110">
        <f t="shared" si="97"/>
        <v>0</v>
      </c>
      <c r="F765" s="108">
        <f>SUM(F766:F767)</f>
        <v>0</v>
      </c>
      <c r="G765" s="109"/>
      <c r="H765" s="110">
        <f t="shared" si="98"/>
        <v>0</v>
      </c>
      <c r="I765" s="169">
        <f>SUM(I766:I767)</f>
        <v>0</v>
      </c>
      <c r="J765" s="109"/>
      <c r="K765" s="110">
        <f t="shared" si="99"/>
        <v>0</v>
      </c>
      <c r="L765" s="169">
        <f>SUM(L766:L767)</f>
        <v>0</v>
      </c>
      <c r="M765" s="188"/>
      <c r="N765" s="6">
        <f t="shared" si="100"/>
        <v>0</v>
      </c>
      <c r="O765" s="169">
        <f>SUM(O766:O767)</f>
        <v>0</v>
      </c>
      <c r="P765" s="109"/>
      <c r="Q765" s="6">
        <f t="shared" si="101"/>
        <v>0</v>
      </c>
      <c r="S765" s="96">
        <f t="shared" si="102"/>
        <v>0</v>
      </c>
    </row>
    <row r="766" spans="1:19" ht="26.4" hidden="1" customHeight="1">
      <c r="A766" s="8" t="s">
        <v>217</v>
      </c>
      <c r="B766" s="29" t="s">
        <v>216</v>
      </c>
      <c r="C766" s="113"/>
      <c r="D766" s="111" t="s">
        <v>51</v>
      </c>
      <c r="E766" s="112">
        <f t="shared" si="97"/>
        <v>0</v>
      </c>
      <c r="F766" s="113"/>
      <c r="G766" s="111" t="s">
        <v>51</v>
      </c>
      <c r="H766" s="112">
        <f t="shared" si="98"/>
        <v>0</v>
      </c>
      <c r="I766" s="170"/>
      <c r="J766" s="111" t="s">
        <v>51</v>
      </c>
      <c r="K766" s="112">
        <f t="shared" si="99"/>
        <v>0</v>
      </c>
      <c r="L766" s="170"/>
      <c r="M766" s="189" t="s">
        <v>51</v>
      </c>
      <c r="N766" s="15">
        <f t="shared" si="100"/>
        <v>0</v>
      </c>
      <c r="O766" s="170"/>
      <c r="P766" s="111" t="s">
        <v>51</v>
      </c>
      <c r="Q766" s="15">
        <f t="shared" si="101"/>
        <v>0</v>
      </c>
      <c r="S766" s="96" t="e">
        <f t="shared" si="102"/>
        <v>#VALUE!</v>
      </c>
    </row>
    <row r="767" spans="1:19" ht="39.6" hidden="1" customHeight="1">
      <c r="A767" s="8" t="s">
        <v>215</v>
      </c>
      <c r="B767" s="7" t="s">
        <v>214</v>
      </c>
      <c r="C767" s="113"/>
      <c r="D767" s="111" t="s">
        <v>51</v>
      </c>
      <c r="E767" s="112">
        <f t="shared" si="97"/>
        <v>0</v>
      </c>
      <c r="F767" s="113"/>
      <c r="G767" s="111" t="s">
        <v>51</v>
      </c>
      <c r="H767" s="112">
        <f t="shared" si="98"/>
        <v>0</v>
      </c>
      <c r="I767" s="170"/>
      <c r="J767" s="111" t="s">
        <v>51</v>
      </c>
      <c r="K767" s="112">
        <f t="shared" si="99"/>
        <v>0</v>
      </c>
      <c r="L767" s="170"/>
      <c r="M767" s="189" t="s">
        <v>51</v>
      </c>
      <c r="N767" s="15">
        <f t="shared" si="100"/>
        <v>0</v>
      </c>
      <c r="O767" s="170"/>
      <c r="P767" s="111" t="s">
        <v>51</v>
      </c>
      <c r="Q767" s="15">
        <f t="shared" si="101"/>
        <v>0</v>
      </c>
      <c r="S767" s="96" t="e">
        <f t="shared" si="102"/>
        <v>#VALUE!</v>
      </c>
    </row>
    <row r="768" spans="1:19" ht="54" hidden="1" customHeight="1">
      <c r="A768" s="11" t="s">
        <v>213</v>
      </c>
      <c r="B768" s="7" t="s">
        <v>212</v>
      </c>
      <c r="C768" s="113">
        <f>SUM(C769:C770)</f>
        <v>0</v>
      </c>
      <c r="D768" s="111" t="s">
        <v>51</v>
      </c>
      <c r="E768" s="112">
        <f t="shared" si="97"/>
        <v>0</v>
      </c>
      <c r="F768" s="113">
        <f>SUM(F769:F770)</f>
        <v>0</v>
      </c>
      <c r="G768" s="111" t="s">
        <v>51</v>
      </c>
      <c r="H768" s="112">
        <f t="shared" si="98"/>
        <v>0</v>
      </c>
      <c r="I768" s="170">
        <f>SUM(I769:I770)</f>
        <v>0</v>
      </c>
      <c r="J768" s="111" t="s">
        <v>51</v>
      </c>
      <c r="K768" s="112">
        <f t="shared" si="99"/>
        <v>0</v>
      </c>
      <c r="L768" s="170">
        <f>SUM(L769:L770)</f>
        <v>0</v>
      </c>
      <c r="M768" s="189" t="s">
        <v>51</v>
      </c>
      <c r="N768" s="15">
        <f t="shared" si="100"/>
        <v>0</v>
      </c>
      <c r="O768" s="170">
        <f>SUM(O769:O770)</f>
        <v>0</v>
      </c>
      <c r="P768" s="111" t="s">
        <v>51</v>
      </c>
      <c r="Q768" s="15">
        <f t="shared" si="101"/>
        <v>0</v>
      </c>
      <c r="S768" s="96" t="e">
        <f t="shared" si="102"/>
        <v>#VALUE!</v>
      </c>
    </row>
    <row r="769" spans="1:19" ht="26.4" hidden="1" customHeight="1">
      <c r="A769" s="8" t="s">
        <v>211</v>
      </c>
      <c r="B769" s="78" t="s">
        <v>210</v>
      </c>
      <c r="C769" s="113"/>
      <c r="D769" s="111" t="s">
        <v>51</v>
      </c>
      <c r="E769" s="112">
        <f t="shared" si="97"/>
        <v>0</v>
      </c>
      <c r="F769" s="113"/>
      <c r="G769" s="111" t="s">
        <v>51</v>
      </c>
      <c r="H769" s="112">
        <f t="shared" si="98"/>
        <v>0</v>
      </c>
      <c r="I769" s="170"/>
      <c r="J769" s="111" t="s">
        <v>51</v>
      </c>
      <c r="K769" s="112">
        <f t="shared" si="99"/>
        <v>0</v>
      </c>
      <c r="L769" s="170"/>
      <c r="M769" s="189" t="s">
        <v>51</v>
      </c>
      <c r="N769" s="15">
        <f t="shared" si="100"/>
        <v>0</v>
      </c>
      <c r="O769" s="170"/>
      <c r="P769" s="111" t="s">
        <v>51</v>
      </c>
      <c r="Q769" s="15">
        <f t="shared" si="101"/>
        <v>0</v>
      </c>
      <c r="S769" s="96" t="e">
        <f t="shared" si="102"/>
        <v>#VALUE!</v>
      </c>
    </row>
    <row r="770" spans="1:19" ht="52.8" hidden="1" customHeight="1">
      <c r="A770" s="8" t="s">
        <v>209</v>
      </c>
      <c r="B770" s="78" t="s">
        <v>208</v>
      </c>
      <c r="C770" s="113"/>
      <c r="D770" s="111" t="s">
        <v>51</v>
      </c>
      <c r="E770" s="112">
        <f t="shared" si="97"/>
        <v>0</v>
      </c>
      <c r="F770" s="113"/>
      <c r="G770" s="111" t="s">
        <v>51</v>
      </c>
      <c r="H770" s="112">
        <f t="shared" si="98"/>
        <v>0</v>
      </c>
      <c r="I770" s="170"/>
      <c r="J770" s="111" t="s">
        <v>51</v>
      </c>
      <c r="K770" s="112">
        <f t="shared" si="99"/>
        <v>0</v>
      </c>
      <c r="L770" s="170"/>
      <c r="M770" s="189" t="s">
        <v>51</v>
      </c>
      <c r="N770" s="15">
        <f t="shared" si="100"/>
        <v>0</v>
      </c>
      <c r="O770" s="170"/>
      <c r="P770" s="111" t="s">
        <v>51</v>
      </c>
      <c r="Q770" s="15">
        <f t="shared" si="101"/>
        <v>0</v>
      </c>
      <c r="S770" s="96" t="e">
        <f t="shared" si="102"/>
        <v>#VALUE!</v>
      </c>
    </row>
    <row r="771" spans="1:19" ht="26.4" hidden="1" customHeight="1">
      <c r="A771" s="11" t="s">
        <v>207</v>
      </c>
      <c r="B771" s="83" t="s">
        <v>206</v>
      </c>
      <c r="C771" s="113"/>
      <c r="D771" s="111" t="s">
        <v>51</v>
      </c>
      <c r="E771" s="112">
        <f t="shared" si="97"/>
        <v>0</v>
      </c>
      <c r="F771" s="113"/>
      <c r="G771" s="111" t="s">
        <v>51</v>
      </c>
      <c r="H771" s="112">
        <f t="shared" si="98"/>
        <v>0</v>
      </c>
      <c r="I771" s="170"/>
      <c r="J771" s="111" t="s">
        <v>51</v>
      </c>
      <c r="K771" s="112">
        <f t="shared" si="99"/>
        <v>0</v>
      </c>
      <c r="L771" s="170"/>
      <c r="M771" s="189" t="s">
        <v>51</v>
      </c>
      <c r="N771" s="15">
        <f t="shared" si="100"/>
        <v>0</v>
      </c>
      <c r="O771" s="170"/>
      <c r="P771" s="111" t="s">
        <v>51</v>
      </c>
      <c r="Q771" s="15">
        <f t="shared" si="101"/>
        <v>0</v>
      </c>
      <c r="S771" s="96" t="e">
        <f t="shared" si="102"/>
        <v>#VALUE!</v>
      </c>
    </row>
    <row r="772" spans="1:19" ht="40.200000000000003" customHeight="1">
      <c r="A772" s="11">
        <v>7350</v>
      </c>
      <c r="B772" s="7" t="s">
        <v>43</v>
      </c>
      <c r="C772" s="108">
        <v>154350</v>
      </c>
      <c r="D772" s="109">
        <f>SUM(D773:D776)</f>
        <v>0</v>
      </c>
      <c r="E772" s="110">
        <f t="shared" si="97"/>
        <v>154350</v>
      </c>
      <c r="F772" s="108"/>
      <c r="G772" s="109">
        <f>SUM(G773:G776)</f>
        <v>0</v>
      </c>
      <c r="H772" s="110">
        <f t="shared" si="98"/>
        <v>0</v>
      </c>
      <c r="I772" s="169">
        <v>35000</v>
      </c>
      <c r="J772" s="109">
        <f>SUM(J773:J776)</f>
        <v>0</v>
      </c>
      <c r="K772" s="110">
        <f t="shared" si="99"/>
        <v>35000</v>
      </c>
      <c r="L772" s="169"/>
      <c r="M772" s="188">
        <f>SUM(M773:M776)</f>
        <v>0</v>
      </c>
      <c r="N772" s="6">
        <f t="shared" si="100"/>
        <v>0</v>
      </c>
      <c r="O772" s="169"/>
      <c r="P772" s="109">
        <f>SUM(P773:P776)</f>
        <v>0</v>
      </c>
      <c r="Q772" s="6">
        <f t="shared" si="101"/>
        <v>0</v>
      </c>
      <c r="S772" s="96">
        <f t="shared" si="102"/>
        <v>0</v>
      </c>
    </row>
    <row r="773" spans="1:19" ht="54" hidden="1" customHeight="1">
      <c r="A773" s="8">
        <v>7351</v>
      </c>
      <c r="B773" s="7" t="s">
        <v>205</v>
      </c>
      <c r="C773" s="108"/>
      <c r="D773" s="109"/>
      <c r="E773" s="110">
        <f t="shared" si="97"/>
        <v>0</v>
      </c>
      <c r="F773" s="108"/>
      <c r="G773" s="109"/>
      <c r="H773" s="110">
        <f t="shared" si="98"/>
        <v>0</v>
      </c>
      <c r="I773" s="169"/>
      <c r="J773" s="109"/>
      <c r="K773" s="110">
        <f t="shared" si="99"/>
        <v>0</v>
      </c>
      <c r="L773" s="169" t="s">
        <v>51</v>
      </c>
      <c r="M773" s="188"/>
      <c r="N773" s="6">
        <f t="shared" si="100"/>
        <v>0</v>
      </c>
      <c r="O773" s="169" t="s">
        <v>51</v>
      </c>
      <c r="P773" s="109"/>
      <c r="Q773" s="6">
        <f t="shared" si="101"/>
        <v>0</v>
      </c>
      <c r="S773" s="96">
        <f t="shared" si="102"/>
        <v>0</v>
      </c>
    </row>
    <row r="774" spans="1:19" ht="53.25" hidden="1" customHeight="1">
      <c r="A774" s="8">
        <v>7352</v>
      </c>
      <c r="B774" s="79" t="s">
        <v>204</v>
      </c>
      <c r="C774" s="108"/>
      <c r="D774" s="109"/>
      <c r="E774" s="110">
        <f t="shared" si="97"/>
        <v>0</v>
      </c>
      <c r="F774" s="108"/>
      <c r="G774" s="109"/>
      <c r="H774" s="110">
        <f t="shared" si="98"/>
        <v>0</v>
      </c>
      <c r="I774" s="169"/>
      <c r="J774" s="109"/>
      <c r="K774" s="110">
        <f t="shared" si="99"/>
        <v>0</v>
      </c>
      <c r="L774" s="169" t="s">
        <v>51</v>
      </c>
      <c r="M774" s="188"/>
      <c r="N774" s="6">
        <f t="shared" si="100"/>
        <v>0</v>
      </c>
      <c r="O774" s="169" t="s">
        <v>51</v>
      </c>
      <c r="P774" s="109"/>
      <c r="Q774" s="6">
        <f t="shared" si="101"/>
        <v>0</v>
      </c>
      <c r="S774" s="96">
        <f t="shared" si="102"/>
        <v>0</v>
      </c>
    </row>
    <row r="775" spans="1:19" ht="78.75" hidden="1" customHeight="1">
      <c r="A775" s="8">
        <v>7353</v>
      </c>
      <c r="B775" s="79" t="s">
        <v>203</v>
      </c>
      <c r="C775" s="108"/>
      <c r="D775" s="109"/>
      <c r="E775" s="110">
        <f t="shared" ref="E775:E828" si="103">SUM(C775:D775)</f>
        <v>0</v>
      </c>
      <c r="F775" s="108"/>
      <c r="G775" s="109"/>
      <c r="H775" s="110">
        <f t="shared" si="98"/>
        <v>0</v>
      </c>
      <c r="I775" s="169"/>
      <c r="J775" s="109"/>
      <c r="K775" s="110">
        <f t="shared" si="99"/>
        <v>0</v>
      </c>
      <c r="L775" s="169" t="s">
        <v>51</v>
      </c>
      <c r="M775" s="188"/>
      <c r="N775" s="6">
        <f t="shared" si="100"/>
        <v>0</v>
      </c>
      <c r="O775" s="169" t="s">
        <v>51</v>
      </c>
      <c r="P775" s="109"/>
      <c r="Q775" s="6">
        <f t="shared" si="101"/>
        <v>0</v>
      </c>
      <c r="S775" s="96">
        <f t="shared" si="102"/>
        <v>0</v>
      </c>
    </row>
    <row r="776" spans="1:19" ht="79.2" hidden="1" customHeight="1">
      <c r="A776" s="8">
        <v>7354</v>
      </c>
      <c r="B776" s="79" t="s">
        <v>202</v>
      </c>
      <c r="C776" s="108"/>
      <c r="D776" s="109"/>
      <c r="E776" s="110">
        <f t="shared" si="103"/>
        <v>0</v>
      </c>
      <c r="F776" s="108"/>
      <c r="G776" s="109"/>
      <c r="H776" s="110">
        <f t="shared" ref="H776:H828" si="104">SUM(F776:G776)</f>
        <v>0</v>
      </c>
      <c r="I776" s="169"/>
      <c r="J776" s="109"/>
      <c r="K776" s="110">
        <f t="shared" ref="K776:K828" si="105">SUM(I776:J776)</f>
        <v>0</v>
      </c>
      <c r="L776" s="169" t="s">
        <v>51</v>
      </c>
      <c r="M776" s="188"/>
      <c r="N776" s="6">
        <f t="shared" ref="N776:N828" si="106">SUM(L776:M776)</f>
        <v>0</v>
      </c>
      <c r="O776" s="169" t="s">
        <v>51</v>
      </c>
      <c r="P776" s="109"/>
      <c r="Q776" s="6">
        <f t="shared" ref="Q776:Q828" si="107">SUM(O776:P776)</f>
        <v>0</v>
      </c>
      <c r="S776" s="96">
        <f t="shared" si="102"/>
        <v>0</v>
      </c>
    </row>
    <row r="777" spans="1:19" ht="26.4" hidden="1" customHeight="1">
      <c r="A777" s="14" t="s">
        <v>201</v>
      </c>
      <c r="B777" s="81" t="s">
        <v>200</v>
      </c>
      <c r="C777" s="105">
        <f>C778+C779+C780+C783</f>
        <v>0</v>
      </c>
      <c r="D777" s="106">
        <f>D779+D780</f>
        <v>0</v>
      </c>
      <c r="E777" s="107">
        <f t="shared" si="103"/>
        <v>0</v>
      </c>
      <c r="F777" s="105">
        <f>F778+F779+F780+F783</f>
        <v>0</v>
      </c>
      <c r="G777" s="106">
        <f>G779+G780</f>
        <v>0</v>
      </c>
      <c r="H777" s="107">
        <f t="shared" si="104"/>
        <v>0</v>
      </c>
      <c r="I777" s="167">
        <f>I778+I779+I780+I783</f>
        <v>0</v>
      </c>
      <c r="J777" s="106">
        <f>J779+J780</f>
        <v>0</v>
      </c>
      <c r="K777" s="107">
        <f t="shared" si="105"/>
        <v>0</v>
      </c>
      <c r="L777" s="167">
        <f>L778+L779+L780+L783</f>
        <v>0</v>
      </c>
      <c r="M777" s="187">
        <f>M779+M780</f>
        <v>0</v>
      </c>
      <c r="N777" s="13">
        <f t="shared" si="106"/>
        <v>0</v>
      </c>
      <c r="O777" s="167">
        <f>O778+O779+O780+O783</f>
        <v>0</v>
      </c>
      <c r="P777" s="106">
        <f>P779+P780</f>
        <v>0</v>
      </c>
      <c r="Q777" s="13">
        <f t="shared" si="107"/>
        <v>0</v>
      </c>
      <c r="S777" s="96">
        <f t="shared" si="102"/>
        <v>0</v>
      </c>
    </row>
    <row r="778" spans="1:19" ht="26.4" hidden="1" customHeight="1">
      <c r="A778" s="11" t="s">
        <v>199</v>
      </c>
      <c r="B778" s="7" t="s">
        <v>198</v>
      </c>
      <c r="C778" s="113"/>
      <c r="D778" s="111" t="s">
        <v>51</v>
      </c>
      <c r="E778" s="112">
        <f t="shared" si="103"/>
        <v>0</v>
      </c>
      <c r="F778" s="113"/>
      <c r="G778" s="111" t="s">
        <v>51</v>
      </c>
      <c r="H778" s="112">
        <f t="shared" si="104"/>
        <v>0</v>
      </c>
      <c r="I778" s="170"/>
      <c r="J778" s="111" t="s">
        <v>51</v>
      </c>
      <c r="K778" s="112">
        <f t="shared" si="105"/>
        <v>0</v>
      </c>
      <c r="L778" s="170"/>
      <c r="M778" s="189" t="s">
        <v>51</v>
      </c>
      <c r="N778" s="15">
        <f t="shared" si="106"/>
        <v>0</v>
      </c>
      <c r="O778" s="170"/>
      <c r="P778" s="111" t="s">
        <v>51</v>
      </c>
      <c r="Q778" s="15">
        <f t="shared" si="107"/>
        <v>0</v>
      </c>
      <c r="S778" s="96" t="e">
        <f t="shared" si="102"/>
        <v>#VALUE!</v>
      </c>
    </row>
    <row r="779" spans="1:19" ht="26.4" hidden="1" customHeight="1">
      <c r="A779" s="11">
        <v>7460</v>
      </c>
      <c r="B779" s="79" t="s">
        <v>197</v>
      </c>
      <c r="C779" s="108"/>
      <c r="D779" s="109"/>
      <c r="E779" s="110">
        <f t="shared" si="103"/>
        <v>0</v>
      </c>
      <c r="F779" s="108"/>
      <c r="G779" s="109"/>
      <c r="H779" s="110">
        <f t="shared" si="104"/>
        <v>0</v>
      </c>
      <c r="I779" s="169"/>
      <c r="J779" s="109"/>
      <c r="K779" s="110">
        <f t="shared" si="105"/>
        <v>0</v>
      </c>
      <c r="L779" s="169"/>
      <c r="M779" s="188"/>
      <c r="N779" s="6">
        <f t="shared" si="106"/>
        <v>0</v>
      </c>
      <c r="O779" s="169"/>
      <c r="P779" s="109"/>
      <c r="Q779" s="6">
        <f t="shared" si="107"/>
        <v>0</v>
      </c>
      <c r="S779" s="96">
        <f t="shared" si="102"/>
        <v>0</v>
      </c>
    </row>
    <row r="780" spans="1:19" ht="39.6" hidden="1" customHeight="1">
      <c r="A780" s="11">
        <v>7470</v>
      </c>
      <c r="B780" s="7" t="s">
        <v>196</v>
      </c>
      <c r="C780" s="108">
        <f>SUM(C781:C782)</f>
        <v>0</v>
      </c>
      <c r="D780" s="109">
        <f>SUM(D781:D782)</f>
        <v>0</v>
      </c>
      <c r="E780" s="110">
        <f t="shared" si="103"/>
        <v>0</v>
      </c>
      <c r="F780" s="108">
        <f>SUM(F781:F782)</f>
        <v>0</v>
      </c>
      <c r="G780" s="109">
        <f>SUM(G781:G782)</f>
        <v>0</v>
      </c>
      <c r="H780" s="110">
        <f t="shared" si="104"/>
        <v>0</v>
      </c>
      <c r="I780" s="169">
        <f>SUM(I781:I782)</f>
        <v>0</v>
      </c>
      <c r="J780" s="109">
        <f>SUM(J781:J782)</f>
        <v>0</v>
      </c>
      <c r="K780" s="110">
        <f t="shared" si="105"/>
        <v>0</v>
      </c>
      <c r="L780" s="169">
        <f>SUM(L781:L782)</f>
        <v>0</v>
      </c>
      <c r="M780" s="188">
        <f>SUM(M781:M782)</f>
        <v>0</v>
      </c>
      <c r="N780" s="6">
        <f t="shared" si="106"/>
        <v>0</v>
      </c>
      <c r="O780" s="169">
        <f>SUM(O781:O782)</f>
        <v>0</v>
      </c>
      <c r="P780" s="109">
        <f>SUM(P781:P782)</f>
        <v>0</v>
      </c>
      <c r="Q780" s="6">
        <f t="shared" si="107"/>
        <v>0</v>
      </c>
      <c r="S780" s="96">
        <f t="shared" si="102"/>
        <v>0</v>
      </c>
    </row>
    <row r="781" spans="1:19" ht="52.5" hidden="1" customHeight="1">
      <c r="A781" s="8">
        <v>7471</v>
      </c>
      <c r="B781" s="7" t="s">
        <v>195</v>
      </c>
      <c r="C781" s="108"/>
      <c r="D781" s="109"/>
      <c r="E781" s="110">
        <f t="shared" si="103"/>
        <v>0</v>
      </c>
      <c r="F781" s="108"/>
      <c r="G781" s="109"/>
      <c r="H781" s="110">
        <f t="shared" si="104"/>
        <v>0</v>
      </c>
      <c r="I781" s="169"/>
      <c r="J781" s="109"/>
      <c r="K781" s="110">
        <f t="shared" si="105"/>
        <v>0</v>
      </c>
      <c r="L781" s="169"/>
      <c r="M781" s="188"/>
      <c r="N781" s="6">
        <f t="shared" si="106"/>
        <v>0</v>
      </c>
      <c r="O781" s="169"/>
      <c r="P781" s="109"/>
      <c r="Q781" s="6">
        <f t="shared" si="107"/>
        <v>0</v>
      </c>
      <c r="S781" s="96">
        <f t="shared" si="102"/>
        <v>0</v>
      </c>
    </row>
    <row r="782" spans="1:19" ht="52.8" hidden="1" customHeight="1">
      <c r="A782" s="8">
        <v>7472</v>
      </c>
      <c r="B782" s="79" t="s">
        <v>194</v>
      </c>
      <c r="C782" s="108"/>
      <c r="D782" s="109"/>
      <c r="E782" s="110">
        <f t="shared" si="103"/>
        <v>0</v>
      </c>
      <c r="F782" s="108"/>
      <c r="G782" s="109"/>
      <c r="H782" s="110">
        <f t="shared" si="104"/>
        <v>0</v>
      </c>
      <c r="I782" s="169"/>
      <c r="J782" s="109"/>
      <c r="K782" s="110">
        <f t="shared" si="105"/>
        <v>0</v>
      </c>
      <c r="L782" s="169"/>
      <c r="M782" s="188"/>
      <c r="N782" s="6">
        <f t="shared" si="106"/>
        <v>0</v>
      </c>
      <c r="O782" s="169"/>
      <c r="P782" s="109"/>
      <c r="Q782" s="6">
        <f t="shared" si="107"/>
        <v>0</v>
      </c>
      <c r="S782" s="96">
        <f t="shared" si="102"/>
        <v>0</v>
      </c>
    </row>
    <row r="783" spans="1:19" ht="26.25" hidden="1" customHeight="1">
      <c r="A783" s="11" t="s">
        <v>193</v>
      </c>
      <c r="B783" s="7" t="s">
        <v>192</v>
      </c>
      <c r="C783" s="113"/>
      <c r="D783" s="111" t="s">
        <v>51</v>
      </c>
      <c r="E783" s="112">
        <f t="shared" si="103"/>
        <v>0</v>
      </c>
      <c r="F783" s="113"/>
      <c r="G783" s="111" t="s">
        <v>51</v>
      </c>
      <c r="H783" s="112">
        <f t="shared" si="104"/>
        <v>0</v>
      </c>
      <c r="I783" s="170"/>
      <c r="J783" s="111" t="s">
        <v>51</v>
      </c>
      <c r="K783" s="112">
        <f t="shared" si="105"/>
        <v>0</v>
      </c>
      <c r="L783" s="170"/>
      <c r="M783" s="189" t="s">
        <v>51</v>
      </c>
      <c r="N783" s="15">
        <f t="shared" si="106"/>
        <v>0</v>
      </c>
      <c r="O783" s="170"/>
      <c r="P783" s="111" t="s">
        <v>51</v>
      </c>
      <c r="Q783" s="15">
        <f t="shared" si="107"/>
        <v>0</v>
      </c>
      <c r="S783" s="96" t="e">
        <f t="shared" si="102"/>
        <v>#VALUE!</v>
      </c>
    </row>
    <row r="784" spans="1:19" ht="28.5" hidden="1" customHeight="1">
      <c r="A784" s="14" t="s">
        <v>191</v>
      </c>
      <c r="B784" s="26" t="s">
        <v>190</v>
      </c>
      <c r="C784" s="105">
        <f>C785+C794</f>
        <v>0</v>
      </c>
      <c r="D784" s="106">
        <f>D785</f>
        <v>0</v>
      </c>
      <c r="E784" s="107">
        <f t="shared" si="103"/>
        <v>0</v>
      </c>
      <c r="F784" s="105">
        <f>F785+F794</f>
        <v>0</v>
      </c>
      <c r="G784" s="106">
        <f>G785</f>
        <v>0</v>
      </c>
      <c r="H784" s="107">
        <f t="shared" si="104"/>
        <v>0</v>
      </c>
      <c r="I784" s="167">
        <f>I785+I794</f>
        <v>0</v>
      </c>
      <c r="J784" s="106">
        <f>J785</f>
        <v>0</v>
      </c>
      <c r="K784" s="107">
        <f t="shared" si="105"/>
        <v>0</v>
      </c>
      <c r="L784" s="167">
        <f>L785+L794</f>
        <v>0</v>
      </c>
      <c r="M784" s="187">
        <f>M785</f>
        <v>0</v>
      </c>
      <c r="N784" s="13">
        <f t="shared" si="106"/>
        <v>0</v>
      </c>
      <c r="O784" s="167">
        <f>O785+O794</f>
        <v>0</v>
      </c>
      <c r="P784" s="106">
        <f>P785</f>
        <v>0</v>
      </c>
      <c r="Q784" s="13">
        <f t="shared" si="107"/>
        <v>0</v>
      </c>
      <c r="S784" s="96">
        <f t="shared" si="102"/>
        <v>0</v>
      </c>
    </row>
    <row r="785" spans="1:19" ht="53.25" hidden="1" customHeight="1">
      <c r="A785" s="11" t="s">
        <v>189</v>
      </c>
      <c r="B785" s="7" t="s">
        <v>188</v>
      </c>
      <c r="C785" s="108">
        <f>SUM(C786:C793)</f>
        <v>0</v>
      </c>
      <c r="D785" s="109"/>
      <c r="E785" s="110">
        <f t="shared" si="103"/>
        <v>0</v>
      </c>
      <c r="F785" s="108">
        <f>SUM(F786:F793)</f>
        <v>0</v>
      </c>
      <c r="G785" s="109"/>
      <c r="H785" s="110">
        <f t="shared" si="104"/>
        <v>0</v>
      </c>
      <c r="I785" s="169">
        <f>SUM(I786:I793)</f>
        <v>0</v>
      </c>
      <c r="J785" s="109"/>
      <c r="K785" s="110">
        <f t="shared" si="105"/>
        <v>0</v>
      </c>
      <c r="L785" s="169">
        <f>SUM(L786:L793)</f>
        <v>0</v>
      </c>
      <c r="M785" s="188"/>
      <c r="N785" s="6">
        <f t="shared" si="106"/>
        <v>0</v>
      </c>
      <c r="O785" s="169">
        <f>SUM(O786:O793)</f>
        <v>0</v>
      </c>
      <c r="P785" s="109"/>
      <c r="Q785" s="6">
        <f t="shared" si="107"/>
        <v>0</v>
      </c>
      <c r="S785" s="96">
        <f t="shared" si="102"/>
        <v>0</v>
      </c>
    </row>
    <row r="786" spans="1:19" ht="52.8" hidden="1" customHeight="1">
      <c r="A786" s="8" t="s">
        <v>187</v>
      </c>
      <c r="B786" s="29" t="s">
        <v>186</v>
      </c>
      <c r="C786" s="113"/>
      <c r="D786" s="111" t="s">
        <v>51</v>
      </c>
      <c r="E786" s="112">
        <f t="shared" si="103"/>
        <v>0</v>
      </c>
      <c r="F786" s="113"/>
      <c r="G786" s="111" t="s">
        <v>51</v>
      </c>
      <c r="H786" s="112">
        <f t="shared" si="104"/>
        <v>0</v>
      </c>
      <c r="I786" s="170"/>
      <c r="J786" s="111" t="s">
        <v>51</v>
      </c>
      <c r="K786" s="112">
        <f t="shared" si="105"/>
        <v>0</v>
      </c>
      <c r="L786" s="170"/>
      <c r="M786" s="189" t="s">
        <v>51</v>
      </c>
      <c r="N786" s="15">
        <f t="shared" si="106"/>
        <v>0</v>
      </c>
      <c r="O786" s="170"/>
      <c r="P786" s="111" t="s">
        <v>51</v>
      </c>
      <c r="Q786" s="15">
        <f t="shared" si="107"/>
        <v>0</v>
      </c>
      <c r="S786" s="96" t="e">
        <f t="shared" si="102"/>
        <v>#VALUE!</v>
      </c>
    </row>
    <row r="787" spans="1:19" ht="39.6" hidden="1" customHeight="1">
      <c r="A787" s="8" t="s">
        <v>185</v>
      </c>
      <c r="B787" s="7" t="s">
        <v>184</v>
      </c>
      <c r="C787" s="113"/>
      <c r="D787" s="111" t="s">
        <v>51</v>
      </c>
      <c r="E787" s="112">
        <f t="shared" si="103"/>
        <v>0</v>
      </c>
      <c r="F787" s="113"/>
      <c r="G787" s="111" t="s">
        <v>51</v>
      </c>
      <c r="H787" s="112">
        <f t="shared" si="104"/>
        <v>0</v>
      </c>
      <c r="I787" s="170"/>
      <c r="J787" s="111" t="s">
        <v>51</v>
      </c>
      <c r="K787" s="112">
        <f t="shared" si="105"/>
        <v>0</v>
      </c>
      <c r="L787" s="170"/>
      <c r="M787" s="189" t="s">
        <v>51</v>
      </c>
      <c r="N787" s="15">
        <f t="shared" si="106"/>
        <v>0</v>
      </c>
      <c r="O787" s="170"/>
      <c r="P787" s="111" t="s">
        <v>51</v>
      </c>
      <c r="Q787" s="15">
        <f t="shared" si="107"/>
        <v>0</v>
      </c>
      <c r="S787" s="96" t="e">
        <f t="shared" si="102"/>
        <v>#VALUE!</v>
      </c>
    </row>
    <row r="788" spans="1:19" ht="52.8" hidden="1" customHeight="1">
      <c r="A788" s="8" t="s">
        <v>183</v>
      </c>
      <c r="B788" s="7" t="s">
        <v>182</v>
      </c>
      <c r="C788" s="113"/>
      <c r="D788" s="111" t="s">
        <v>51</v>
      </c>
      <c r="E788" s="112">
        <f t="shared" si="103"/>
        <v>0</v>
      </c>
      <c r="F788" s="113"/>
      <c r="G788" s="111" t="s">
        <v>51</v>
      </c>
      <c r="H788" s="112">
        <f t="shared" si="104"/>
        <v>0</v>
      </c>
      <c r="I788" s="170"/>
      <c r="J788" s="111" t="s">
        <v>51</v>
      </c>
      <c r="K788" s="112">
        <f t="shared" si="105"/>
        <v>0</v>
      </c>
      <c r="L788" s="170"/>
      <c r="M788" s="189" t="s">
        <v>51</v>
      </c>
      <c r="N788" s="15">
        <f t="shared" si="106"/>
        <v>0</v>
      </c>
      <c r="O788" s="170"/>
      <c r="P788" s="111" t="s">
        <v>51</v>
      </c>
      <c r="Q788" s="15">
        <f t="shared" si="107"/>
        <v>0</v>
      </c>
      <c r="S788" s="96" t="e">
        <f t="shared" si="102"/>
        <v>#VALUE!</v>
      </c>
    </row>
    <row r="789" spans="1:19" ht="52.8" hidden="1" customHeight="1">
      <c r="A789" s="8" t="s">
        <v>181</v>
      </c>
      <c r="B789" s="7" t="s">
        <v>180</v>
      </c>
      <c r="C789" s="113"/>
      <c r="D789" s="111" t="s">
        <v>51</v>
      </c>
      <c r="E789" s="112">
        <f t="shared" si="103"/>
        <v>0</v>
      </c>
      <c r="F789" s="113"/>
      <c r="G789" s="111" t="s">
        <v>51</v>
      </c>
      <c r="H789" s="112">
        <f t="shared" si="104"/>
        <v>0</v>
      </c>
      <c r="I789" s="170"/>
      <c r="J789" s="111" t="s">
        <v>51</v>
      </c>
      <c r="K789" s="112">
        <f t="shared" si="105"/>
        <v>0</v>
      </c>
      <c r="L789" s="170"/>
      <c r="M789" s="189" t="s">
        <v>51</v>
      </c>
      <c r="N789" s="15">
        <f t="shared" si="106"/>
        <v>0</v>
      </c>
      <c r="O789" s="170"/>
      <c r="P789" s="111" t="s">
        <v>51</v>
      </c>
      <c r="Q789" s="15">
        <f t="shared" si="107"/>
        <v>0</v>
      </c>
      <c r="S789" s="96" t="e">
        <f t="shared" si="102"/>
        <v>#VALUE!</v>
      </c>
    </row>
    <row r="790" spans="1:19" ht="52.8" hidden="1" customHeight="1">
      <c r="A790" s="8" t="s">
        <v>179</v>
      </c>
      <c r="B790" s="7" t="s">
        <v>178</v>
      </c>
      <c r="C790" s="113"/>
      <c r="D790" s="111" t="s">
        <v>51</v>
      </c>
      <c r="E790" s="112">
        <f t="shared" si="103"/>
        <v>0</v>
      </c>
      <c r="F790" s="113"/>
      <c r="G790" s="111" t="s">
        <v>51</v>
      </c>
      <c r="H790" s="112">
        <f t="shared" si="104"/>
        <v>0</v>
      </c>
      <c r="I790" s="170"/>
      <c r="J790" s="111" t="s">
        <v>51</v>
      </c>
      <c r="K790" s="112">
        <f t="shared" si="105"/>
        <v>0</v>
      </c>
      <c r="L790" s="170"/>
      <c r="M790" s="189" t="s">
        <v>51</v>
      </c>
      <c r="N790" s="15">
        <f t="shared" si="106"/>
        <v>0</v>
      </c>
      <c r="O790" s="170"/>
      <c r="P790" s="111" t="s">
        <v>51</v>
      </c>
      <c r="Q790" s="15">
        <f t="shared" si="107"/>
        <v>0</v>
      </c>
      <c r="S790" s="96" t="e">
        <f t="shared" si="102"/>
        <v>#VALUE!</v>
      </c>
    </row>
    <row r="791" spans="1:19" ht="66" hidden="1" customHeight="1">
      <c r="A791" s="8" t="s">
        <v>177</v>
      </c>
      <c r="B791" s="7" t="s">
        <v>176</v>
      </c>
      <c r="C791" s="113"/>
      <c r="D791" s="111" t="s">
        <v>51</v>
      </c>
      <c r="E791" s="112">
        <f t="shared" si="103"/>
        <v>0</v>
      </c>
      <c r="F791" s="113"/>
      <c r="G791" s="111" t="s">
        <v>51</v>
      </c>
      <c r="H791" s="112">
        <f t="shared" si="104"/>
        <v>0</v>
      </c>
      <c r="I791" s="170"/>
      <c r="J791" s="111" t="s">
        <v>51</v>
      </c>
      <c r="K791" s="112">
        <f t="shared" si="105"/>
        <v>0</v>
      </c>
      <c r="L791" s="170"/>
      <c r="M791" s="189" t="s">
        <v>51</v>
      </c>
      <c r="N791" s="15">
        <f t="shared" si="106"/>
        <v>0</v>
      </c>
      <c r="O791" s="170"/>
      <c r="P791" s="111" t="s">
        <v>51</v>
      </c>
      <c r="Q791" s="15">
        <f t="shared" si="107"/>
        <v>0</v>
      </c>
      <c r="S791" s="96" t="e">
        <f t="shared" si="102"/>
        <v>#VALUE!</v>
      </c>
    </row>
    <row r="792" spans="1:19" ht="39.6" hidden="1" customHeight="1">
      <c r="A792" s="8" t="s">
        <v>175</v>
      </c>
      <c r="B792" s="7" t="s">
        <v>174</v>
      </c>
      <c r="C792" s="113"/>
      <c r="D792" s="111" t="s">
        <v>51</v>
      </c>
      <c r="E792" s="112">
        <f t="shared" si="103"/>
        <v>0</v>
      </c>
      <c r="F792" s="113"/>
      <c r="G792" s="111" t="s">
        <v>51</v>
      </c>
      <c r="H792" s="112">
        <f t="shared" si="104"/>
        <v>0</v>
      </c>
      <c r="I792" s="170"/>
      <c r="J792" s="111" t="s">
        <v>51</v>
      </c>
      <c r="K792" s="112">
        <f t="shared" si="105"/>
        <v>0</v>
      </c>
      <c r="L792" s="170"/>
      <c r="M792" s="189" t="s">
        <v>51</v>
      </c>
      <c r="N792" s="15">
        <f t="shared" si="106"/>
        <v>0</v>
      </c>
      <c r="O792" s="170"/>
      <c r="P792" s="111" t="s">
        <v>51</v>
      </c>
      <c r="Q792" s="15">
        <f t="shared" si="107"/>
        <v>0</v>
      </c>
      <c r="S792" s="96" t="e">
        <f t="shared" si="102"/>
        <v>#VALUE!</v>
      </c>
    </row>
    <row r="793" spans="1:19" ht="79.2" hidden="1" customHeight="1">
      <c r="A793" s="8">
        <v>7518</v>
      </c>
      <c r="B793" s="7" t="s">
        <v>173</v>
      </c>
      <c r="C793" s="113"/>
      <c r="D793" s="111" t="s">
        <v>51</v>
      </c>
      <c r="E793" s="112">
        <f t="shared" si="103"/>
        <v>0</v>
      </c>
      <c r="F793" s="113"/>
      <c r="G793" s="111" t="s">
        <v>51</v>
      </c>
      <c r="H793" s="112">
        <f t="shared" si="104"/>
        <v>0</v>
      </c>
      <c r="I793" s="170"/>
      <c r="J793" s="111" t="s">
        <v>51</v>
      </c>
      <c r="K793" s="112">
        <f t="shared" si="105"/>
        <v>0</v>
      </c>
      <c r="L793" s="170"/>
      <c r="M793" s="189" t="s">
        <v>51</v>
      </c>
      <c r="N793" s="15">
        <f t="shared" si="106"/>
        <v>0</v>
      </c>
      <c r="O793" s="170"/>
      <c r="P793" s="111" t="s">
        <v>51</v>
      </c>
      <c r="Q793" s="15">
        <f t="shared" si="107"/>
        <v>0</v>
      </c>
      <c r="S793" s="96" t="e">
        <f t="shared" si="102"/>
        <v>#VALUE!</v>
      </c>
    </row>
    <row r="794" spans="1:19" ht="66" hidden="1" customHeight="1">
      <c r="A794" s="11" t="s">
        <v>172</v>
      </c>
      <c r="B794" s="7" t="s">
        <v>171</v>
      </c>
      <c r="C794" s="113"/>
      <c r="D794" s="111" t="s">
        <v>51</v>
      </c>
      <c r="E794" s="112">
        <f t="shared" si="103"/>
        <v>0</v>
      </c>
      <c r="F794" s="113"/>
      <c r="G794" s="111" t="s">
        <v>51</v>
      </c>
      <c r="H794" s="112">
        <f t="shared" si="104"/>
        <v>0</v>
      </c>
      <c r="I794" s="170"/>
      <c r="J794" s="111" t="s">
        <v>51</v>
      </c>
      <c r="K794" s="112">
        <f t="shared" si="105"/>
        <v>0</v>
      </c>
      <c r="L794" s="170"/>
      <c r="M794" s="189" t="s">
        <v>51</v>
      </c>
      <c r="N794" s="15">
        <f t="shared" si="106"/>
        <v>0</v>
      </c>
      <c r="O794" s="170"/>
      <c r="P794" s="111" t="s">
        <v>51</v>
      </c>
      <c r="Q794" s="15">
        <f t="shared" si="107"/>
        <v>0</v>
      </c>
      <c r="S794" s="96" t="e">
        <f t="shared" si="102"/>
        <v>#VALUE!</v>
      </c>
    </row>
    <row r="795" spans="1:19">
      <c r="A795" s="27" t="s">
        <v>44</v>
      </c>
      <c r="B795" s="26" t="s">
        <v>170</v>
      </c>
      <c r="C795" s="105">
        <f>C796+C836</f>
        <v>1247230</v>
      </c>
      <c r="D795" s="106">
        <f>D796+D836</f>
        <v>-71215</v>
      </c>
      <c r="E795" s="107">
        <f t="shared" si="103"/>
        <v>1176015</v>
      </c>
      <c r="F795" s="105">
        <f>F796+F836</f>
        <v>2991111</v>
      </c>
      <c r="G795" s="106">
        <f>G796+G836</f>
        <v>-63210</v>
      </c>
      <c r="H795" s="107">
        <f t="shared" si="104"/>
        <v>2927901</v>
      </c>
      <c r="I795" s="167">
        <f>I796+I836</f>
        <v>794200</v>
      </c>
      <c r="J795" s="106">
        <f>J796+J836</f>
        <v>0</v>
      </c>
      <c r="K795" s="107">
        <f t="shared" si="105"/>
        <v>794200</v>
      </c>
      <c r="L795" s="167">
        <f>L796+L836</f>
        <v>603113</v>
      </c>
      <c r="M795" s="187">
        <f>M796+M836</f>
        <v>0</v>
      </c>
      <c r="N795" s="13">
        <f t="shared" si="106"/>
        <v>603113</v>
      </c>
      <c r="O795" s="167">
        <f>O796+O836</f>
        <v>1264936</v>
      </c>
      <c r="P795" s="106">
        <f>P796+P836</f>
        <v>134425</v>
      </c>
      <c r="Q795" s="13">
        <f t="shared" si="107"/>
        <v>1399361</v>
      </c>
      <c r="S795" s="96">
        <f t="shared" si="102"/>
        <v>-134425</v>
      </c>
    </row>
    <row r="796" spans="1:19" ht="15" customHeight="1">
      <c r="A796" s="18">
        <v>5000</v>
      </c>
      <c r="B796" s="7" t="s">
        <v>169</v>
      </c>
      <c r="C796" s="105">
        <v>1247230</v>
      </c>
      <c r="D796" s="106">
        <f>D797+D806</f>
        <v>-71215</v>
      </c>
      <c r="E796" s="107">
        <f t="shared" si="103"/>
        <v>1176015</v>
      </c>
      <c r="F796" s="105">
        <v>2991111</v>
      </c>
      <c r="G796" s="106">
        <f>G797+G806</f>
        <v>-63210</v>
      </c>
      <c r="H796" s="107">
        <f t="shared" si="104"/>
        <v>2927901</v>
      </c>
      <c r="I796" s="167">
        <v>794200</v>
      </c>
      <c r="J796" s="106">
        <f>J797+J806</f>
        <v>0</v>
      </c>
      <c r="K796" s="107">
        <f t="shared" si="105"/>
        <v>794200</v>
      </c>
      <c r="L796" s="167">
        <v>603113</v>
      </c>
      <c r="M796" s="187">
        <f>M797+M806</f>
        <v>0</v>
      </c>
      <c r="N796" s="13">
        <f t="shared" si="106"/>
        <v>603113</v>
      </c>
      <c r="O796" s="167">
        <v>1264936</v>
      </c>
      <c r="P796" s="106">
        <f>P797+P806</f>
        <v>134425</v>
      </c>
      <c r="Q796" s="13">
        <f t="shared" si="107"/>
        <v>1399361</v>
      </c>
      <c r="S796" s="96">
        <f t="shared" si="102"/>
        <v>-134425</v>
      </c>
    </row>
    <row r="797" spans="1:19" ht="13.5" customHeight="1">
      <c r="A797" s="27" t="s">
        <v>168</v>
      </c>
      <c r="B797" s="26" t="s">
        <v>167</v>
      </c>
      <c r="C797" s="105">
        <f>C798+C799+C802+C803+C804+C805</f>
        <v>0</v>
      </c>
      <c r="D797" s="106">
        <f>D798+D799+D802+D803+D804+D805</f>
        <v>-25000</v>
      </c>
      <c r="E797" s="107">
        <f t="shared" si="103"/>
        <v>-25000</v>
      </c>
      <c r="F797" s="105">
        <f>F798+F799+F802+F803+F804+F805</f>
        <v>0</v>
      </c>
      <c r="G797" s="106">
        <f>G798+G799+G802+G803+G804+G805</f>
        <v>0</v>
      </c>
      <c r="H797" s="107">
        <f t="shared" si="104"/>
        <v>0</v>
      </c>
      <c r="I797" s="167">
        <f>I798+I799+I802+I803+I804+I805</f>
        <v>0</v>
      </c>
      <c r="J797" s="106">
        <f>J798+J799+J802+J803+J804+J805</f>
        <v>0</v>
      </c>
      <c r="K797" s="107">
        <f t="shared" si="105"/>
        <v>0</v>
      </c>
      <c r="L797" s="167">
        <f>L798+L799+L802+L803+L804+L805</f>
        <v>0</v>
      </c>
      <c r="M797" s="187">
        <f>M798+M799+M802+M803+M804+M805</f>
        <v>0</v>
      </c>
      <c r="N797" s="13">
        <f t="shared" si="106"/>
        <v>0</v>
      </c>
      <c r="O797" s="167">
        <f>O798+O799+O802+O803+O804+O805</f>
        <v>0</v>
      </c>
      <c r="P797" s="106">
        <f>P798+P799+P802+P803+P804+P805</f>
        <v>25000</v>
      </c>
      <c r="Q797" s="13">
        <f t="shared" si="107"/>
        <v>25000</v>
      </c>
      <c r="S797" s="96">
        <f t="shared" si="102"/>
        <v>-25000</v>
      </c>
    </row>
    <row r="798" spans="1:19" ht="13.2" hidden="1" customHeight="1">
      <c r="A798" s="11" t="s">
        <v>166</v>
      </c>
      <c r="B798" s="7" t="s">
        <v>165</v>
      </c>
      <c r="C798" s="120"/>
      <c r="D798" s="121"/>
      <c r="E798" s="122">
        <f t="shared" si="103"/>
        <v>0</v>
      </c>
      <c r="F798" s="120"/>
      <c r="G798" s="121"/>
      <c r="H798" s="122">
        <f t="shared" si="104"/>
        <v>0</v>
      </c>
      <c r="I798" s="171"/>
      <c r="J798" s="121"/>
      <c r="K798" s="122">
        <f t="shared" si="105"/>
        <v>0</v>
      </c>
      <c r="L798" s="171"/>
      <c r="M798" s="205"/>
      <c r="N798" s="35">
        <f t="shared" si="106"/>
        <v>0</v>
      </c>
      <c r="O798" s="171"/>
      <c r="P798" s="121"/>
      <c r="Q798" s="35">
        <f t="shared" si="107"/>
        <v>0</v>
      </c>
      <c r="S798" s="96">
        <f t="shared" si="102"/>
        <v>0</v>
      </c>
    </row>
    <row r="799" spans="1:19" ht="15" customHeight="1">
      <c r="A799" s="11">
        <v>5120</v>
      </c>
      <c r="B799" s="7" t="s">
        <v>164</v>
      </c>
      <c r="C799" s="108">
        <f>SUM(C800:C801)</f>
        <v>0</v>
      </c>
      <c r="D799" s="109">
        <f>SUM(D800:D801)</f>
        <v>-25000</v>
      </c>
      <c r="E799" s="110">
        <f t="shared" si="103"/>
        <v>-25000</v>
      </c>
      <c r="F799" s="108">
        <f>SUM(F800:F801)</f>
        <v>0</v>
      </c>
      <c r="G799" s="109">
        <f>SUM(G800:G801)</f>
        <v>0</v>
      </c>
      <c r="H799" s="110">
        <f t="shared" si="104"/>
        <v>0</v>
      </c>
      <c r="I799" s="169">
        <f>SUM(I800:I801)</f>
        <v>0</v>
      </c>
      <c r="J799" s="109">
        <f>SUM(J800:J801)</f>
        <v>0</v>
      </c>
      <c r="K799" s="110">
        <f t="shared" si="105"/>
        <v>0</v>
      </c>
      <c r="L799" s="169">
        <f>SUM(L800:L801)</f>
        <v>0</v>
      </c>
      <c r="M799" s="188">
        <f>SUM(M800:M801)</f>
        <v>0</v>
      </c>
      <c r="N799" s="6">
        <f t="shared" si="106"/>
        <v>0</v>
      </c>
      <c r="O799" s="169">
        <f>SUM(O800:O801)</f>
        <v>0</v>
      </c>
      <c r="P799" s="109">
        <f>SUM(P800:P801)</f>
        <v>25000</v>
      </c>
      <c r="Q799" s="6">
        <f t="shared" si="107"/>
        <v>25000</v>
      </c>
      <c r="S799" s="96">
        <f t="shared" si="102"/>
        <v>-25000</v>
      </c>
    </row>
    <row r="800" spans="1:19">
      <c r="A800" s="8" t="s">
        <v>163</v>
      </c>
      <c r="B800" s="7" t="s">
        <v>162</v>
      </c>
      <c r="C800" s="108"/>
      <c r="D800" s="109">
        <v>-25000</v>
      </c>
      <c r="E800" s="110">
        <f t="shared" si="103"/>
        <v>-25000</v>
      </c>
      <c r="F800" s="108"/>
      <c r="G800" s="109"/>
      <c r="H800" s="110">
        <f t="shared" si="104"/>
        <v>0</v>
      </c>
      <c r="I800" s="169"/>
      <c r="J800" s="109"/>
      <c r="K800" s="110">
        <f t="shared" si="105"/>
        <v>0</v>
      </c>
      <c r="L800" s="169"/>
      <c r="M800" s="188"/>
      <c r="N800" s="6">
        <f t="shared" si="106"/>
        <v>0</v>
      </c>
      <c r="O800" s="169"/>
      <c r="P800" s="109">
        <v>25000</v>
      </c>
      <c r="Q800" s="6">
        <f t="shared" si="107"/>
        <v>25000</v>
      </c>
      <c r="S800" s="96">
        <f t="shared" si="102"/>
        <v>-25000</v>
      </c>
    </row>
    <row r="801" spans="1:19" ht="26.4" hidden="1" customHeight="1">
      <c r="A801" s="8" t="s">
        <v>161</v>
      </c>
      <c r="B801" s="7" t="s">
        <v>160</v>
      </c>
      <c r="C801" s="108"/>
      <c r="D801" s="109"/>
      <c r="E801" s="110">
        <f t="shared" si="103"/>
        <v>0</v>
      </c>
      <c r="F801" s="108"/>
      <c r="G801" s="109"/>
      <c r="H801" s="110">
        <f t="shared" si="104"/>
        <v>0</v>
      </c>
      <c r="I801" s="169"/>
      <c r="J801" s="109"/>
      <c r="K801" s="110">
        <f t="shared" si="105"/>
        <v>0</v>
      </c>
      <c r="L801" s="169"/>
      <c r="M801" s="188"/>
      <c r="N801" s="6">
        <f t="shared" si="106"/>
        <v>0</v>
      </c>
      <c r="O801" s="169"/>
      <c r="P801" s="109"/>
      <c r="Q801" s="6">
        <f t="shared" si="107"/>
        <v>0</v>
      </c>
      <c r="S801" s="96">
        <f t="shared" si="102"/>
        <v>0</v>
      </c>
    </row>
    <row r="802" spans="1:19" ht="13.2" hidden="1" customHeight="1">
      <c r="A802" s="11" t="s">
        <v>159</v>
      </c>
      <c r="B802" s="7" t="s">
        <v>158</v>
      </c>
      <c r="C802" s="108"/>
      <c r="D802" s="109"/>
      <c r="E802" s="110">
        <f t="shared" si="103"/>
        <v>0</v>
      </c>
      <c r="F802" s="108"/>
      <c r="G802" s="109"/>
      <c r="H802" s="110">
        <f t="shared" si="104"/>
        <v>0</v>
      </c>
      <c r="I802" s="169"/>
      <c r="J802" s="109"/>
      <c r="K802" s="110">
        <f t="shared" si="105"/>
        <v>0</v>
      </c>
      <c r="L802" s="169"/>
      <c r="M802" s="188"/>
      <c r="N802" s="6">
        <f t="shared" si="106"/>
        <v>0</v>
      </c>
      <c r="O802" s="169"/>
      <c r="P802" s="109"/>
      <c r="Q802" s="6">
        <f t="shared" si="107"/>
        <v>0</v>
      </c>
      <c r="S802" s="96">
        <f t="shared" si="102"/>
        <v>0</v>
      </c>
    </row>
    <row r="803" spans="1:19" hidden="1">
      <c r="A803" s="11" t="s">
        <v>157</v>
      </c>
      <c r="B803" s="7" t="s">
        <v>156</v>
      </c>
      <c r="C803" s="108"/>
      <c r="D803" s="109"/>
      <c r="E803" s="110">
        <f t="shared" si="103"/>
        <v>0</v>
      </c>
      <c r="F803" s="108"/>
      <c r="G803" s="109"/>
      <c r="H803" s="110">
        <f t="shared" si="104"/>
        <v>0</v>
      </c>
      <c r="I803" s="169"/>
      <c r="J803" s="109"/>
      <c r="K803" s="110">
        <f t="shared" si="105"/>
        <v>0</v>
      </c>
      <c r="L803" s="169"/>
      <c r="M803" s="188"/>
      <c r="N803" s="6">
        <f t="shared" si="106"/>
        <v>0</v>
      </c>
      <c r="O803" s="169"/>
      <c r="P803" s="109"/>
      <c r="Q803" s="6">
        <f t="shared" si="107"/>
        <v>0</v>
      </c>
      <c r="S803" s="96">
        <f t="shared" si="102"/>
        <v>0</v>
      </c>
    </row>
    <row r="804" spans="1:19" ht="26.4" hidden="1" customHeight="1">
      <c r="A804" s="11" t="s">
        <v>155</v>
      </c>
      <c r="B804" s="7" t="s">
        <v>154</v>
      </c>
      <c r="C804" s="108"/>
      <c r="D804" s="109"/>
      <c r="E804" s="110">
        <f t="shared" si="103"/>
        <v>0</v>
      </c>
      <c r="F804" s="108"/>
      <c r="G804" s="109"/>
      <c r="H804" s="110">
        <f t="shared" si="104"/>
        <v>0</v>
      </c>
      <c r="I804" s="169"/>
      <c r="J804" s="109"/>
      <c r="K804" s="110">
        <f t="shared" si="105"/>
        <v>0</v>
      </c>
      <c r="L804" s="169"/>
      <c r="M804" s="188"/>
      <c r="N804" s="6">
        <f t="shared" si="106"/>
        <v>0</v>
      </c>
      <c r="O804" s="169"/>
      <c r="P804" s="109"/>
      <c r="Q804" s="6">
        <f t="shared" si="107"/>
        <v>0</v>
      </c>
      <c r="S804" s="96">
        <f t="shared" si="102"/>
        <v>0</v>
      </c>
    </row>
    <row r="805" spans="1:19" ht="26.4" hidden="1" customHeight="1">
      <c r="A805" s="11" t="s">
        <v>153</v>
      </c>
      <c r="B805" s="7" t="s">
        <v>152</v>
      </c>
      <c r="C805" s="108"/>
      <c r="D805" s="109"/>
      <c r="E805" s="110">
        <f t="shared" si="103"/>
        <v>0</v>
      </c>
      <c r="F805" s="108"/>
      <c r="G805" s="109"/>
      <c r="H805" s="110">
        <f t="shared" si="104"/>
        <v>0</v>
      </c>
      <c r="I805" s="169"/>
      <c r="J805" s="109"/>
      <c r="K805" s="110">
        <f t="shared" si="105"/>
        <v>0</v>
      </c>
      <c r="L805" s="169"/>
      <c r="M805" s="188"/>
      <c r="N805" s="6">
        <f t="shared" si="106"/>
        <v>0</v>
      </c>
      <c r="O805" s="169"/>
      <c r="P805" s="109"/>
      <c r="Q805" s="6">
        <f t="shared" si="107"/>
        <v>0</v>
      </c>
      <c r="S805" s="96">
        <f t="shared" si="102"/>
        <v>0</v>
      </c>
    </row>
    <row r="806" spans="1:19" ht="13.5" customHeight="1">
      <c r="A806" s="14" t="s">
        <v>151</v>
      </c>
      <c r="B806" s="7" t="s">
        <v>150</v>
      </c>
      <c r="C806" s="105">
        <f>C807+C817+C818+C828+C829+C830+C834</f>
        <v>0</v>
      </c>
      <c r="D806" s="106">
        <f>D807+D817+D818+D828+D829+D830+D834</f>
        <v>-46215</v>
      </c>
      <c r="E806" s="107">
        <f t="shared" si="103"/>
        <v>-46215</v>
      </c>
      <c r="F806" s="105">
        <f>F807+F817+F818+F828+F829+F830+F834</f>
        <v>0</v>
      </c>
      <c r="G806" s="106">
        <f>G807+G817+G818+G828+G829+G830+G834</f>
        <v>-63210</v>
      </c>
      <c r="H806" s="107">
        <f t="shared" si="104"/>
        <v>-63210</v>
      </c>
      <c r="I806" s="167">
        <f>I807+I817+I818+I828+I829+I830+I834</f>
        <v>0</v>
      </c>
      <c r="J806" s="106">
        <f>J807+J817+J818+J828+J829+J830+J834</f>
        <v>0</v>
      </c>
      <c r="K806" s="107">
        <f t="shared" si="105"/>
        <v>0</v>
      </c>
      <c r="L806" s="167">
        <f>L807+L817+L818+L828+L829+L830+L834</f>
        <v>0</v>
      </c>
      <c r="M806" s="187">
        <f>M807+M817+M818+M828+M829+M830+M834</f>
        <v>0</v>
      </c>
      <c r="N806" s="13">
        <f t="shared" si="106"/>
        <v>0</v>
      </c>
      <c r="O806" s="167">
        <f>O807+O817+O818+O828+O829+O830+O834</f>
        <v>0</v>
      </c>
      <c r="P806" s="106">
        <f>P807+P817+P818+P828+P829+P830+P834</f>
        <v>109425</v>
      </c>
      <c r="Q806" s="13">
        <f t="shared" si="107"/>
        <v>109425</v>
      </c>
      <c r="S806" s="96">
        <f t="shared" si="102"/>
        <v>-109425</v>
      </c>
    </row>
    <row r="807" spans="1:19" ht="13.5" hidden="1" customHeight="1">
      <c r="A807" s="11" t="s">
        <v>149</v>
      </c>
      <c r="B807" s="7" t="s">
        <v>148</v>
      </c>
      <c r="C807" s="108">
        <f>SUM(C808:C816)</f>
        <v>0</v>
      </c>
      <c r="D807" s="109">
        <f>SUM(D808:D816)</f>
        <v>0</v>
      </c>
      <c r="E807" s="110">
        <f t="shared" si="103"/>
        <v>0</v>
      </c>
      <c r="F807" s="108">
        <f>SUM(F808:F816)</f>
        <v>0</v>
      </c>
      <c r="G807" s="109">
        <f>SUM(G808:G816)</f>
        <v>0</v>
      </c>
      <c r="H807" s="110">
        <f t="shared" si="104"/>
        <v>0</v>
      </c>
      <c r="I807" s="169">
        <f>SUM(I808:I816)</f>
        <v>0</v>
      </c>
      <c r="J807" s="109">
        <f>SUM(J808:J816)</f>
        <v>0</v>
      </c>
      <c r="K807" s="110">
        <f t="shared" si="105"/>
        <v>0</v>
      </c>
      <c r="L807" s="169">
        <f>SUM(L808:L816)</f>
        <v>0</v>
      </c>
      <c r="M807" s="188">
        <f>SUM(M808:M816)</f>
        <v>0</v>
      </c>
      <c r="N807" s="6">
        <f t="shared" si="106"/>
        <v>0</v>
      </c>
      <c r="O807" s="169">
        <f>SUM(O808:O816)</f>
        <v>0</v>
      </c>
      <c r="P807" s="109">
        <f>SUM(P808:P816)</f>
        <v>0</v>
      </c>
      <c r="Q807" s="6">
        <f t="shared" si="107"/>
        <v>0</v>
      </c>
      <c r="S807" s="96">
        <f t="shared" si="102"/>
        <v>0</v>
      </c>
    </row>
    <row r="808" spans="1:19" ht="13.5" hidden="1" customHeight="1">
      <c r="A808" s="8" t="s">
        <v>147</v>
      </c>
      <c r="B808" s="7" t="s">
        <v>146</v>
      </c>
      <c r="C808" s="108"/>
      <c r="D808" s="109"/>
      <c r="E808" s="110">
        <f t="shared" si="103"/>
        <v>0</v>
      </c>
      <c r="F808" s="108"/>
      <c r="G808" s="109"/>
      <c r="H808" s="110">
        <f t="shared" si="104"/>
        <v>0</v>
      </c>
      <c r="I808" s="169"/>
      <c r="J808" s="109"/>
      <c r="K808" s="110">
        <f t="shared" si="105"/>
        <v>0</v>
      </c>
      <c r="L808" s="169"/>
      <c r="M808" s="188"/>
      <c r="N808" s="6">
        <f t="shared" si="106"/>
        <v>0</v>
      </c>
      <c r="O808" s="169"/>
      <c r="P808" s="109"/>
      <c r="Q808" s="6">
        <f t="shared" si="107"/>
        <v>0</v>
      </c>
      <c r="S808" s="96">
        <f t="shared" si="102"/>
        <v>0</v>
      </c>
    </row>
    <row r="809" spans="1:19" ht="13.5" hidden="1" customHeight="1">
      <c r="A809" s="8" t="s">
        <v>145</v>
      </c>
      <c r="B809" s="7" t="s">
        <v>144</v>
      </c>
      <c r="C809" s="108"/>
      <c r="D809" s="109"/>
      <c r="E809" s="110">
        <f t="shared" si="103"/>
        <v>0</v>
      </c>
      <c r="F809" s="108"/>
      <c r="G809" s="109"/>
      <c r="H809" s="110">
        <f t="shared" si="104"/>
        <v>0</v>
      </c>
      <c r="I809" s="169"/>
      <c r="J809" s="109"/>
      <c r="K809" s="110">
        <f t="shared" si="105"/>
        <v>0</v>
      </c>
      <c r="L809" s="169"/>
      <c r="M809" s="188"/>
      <c r="N809" s="6">
        <f t="shared" si="106"/>
        <v>0</v>
      </c>
      <c r="O809" s="169"/>
      <c r="P809" s="109"/>
      <c r="Q809" s="6">
        <f t="shared" si="107"/>
        <v>0</v>
      </c>
      <c r="S809" s="96">
        <f t="shared" si="102"/>
        <v>0</v>
      </c>
    </row>
    <row r="810" spans="1:19" ht="13.5" hidden="1" customHeight="1">
      <c r="A810" s="8" t="s">
        <v>143</v>
      </c>
      <c r="B810" s="7" t="s">
        <v>142</v>
      </c>
      <c r="C810" s="108"/>
      <c r="D810" s="109"/>
      <c r="E810" s="110">
        <f t="shared" si="103"/>
        <v>0</v>
      </c>
      <c r="F810" s="108"/>
      <c r="G810" s="109"/>
      <c r="H810" s="110">
        <f t="shared" si="104"/>
        <v>0</v>
      </c>
      <c r="I810" s="169"/>
      <c r="J810" s="109"/>
      <c r="K810" s="110">
        <f t="shared" si="105"/>
        <v>0</v>
      </c>
      <c r="L810" s="169"/>
      <c r="M810" s="188"/>
      <c r="N810" s="6">
        <f t="shared" si="106"/>
        <v>0</v>
      </c>
      <c r="O810" s="169"/>
      <c r="P810" s="109"/>
      <c r="Q810" s="6">
        <f t="shared" si="107"/>
        <v>0</v>
      </c>
      <c r="S810" s="96">
        <f t="shared" si="102"/>
        <v>0</v>
      </c>
    </row>
    <row r="811" spans="1:19" ht="13.5" hidden="1" customHeight="1">
      <c r="A811" s="8" t="s">
        <v>141</v>
      </c>
      <c r="B811" s="7" t="s">
        <v>140</v>
      </c>
      <c r="C811" s="108"/>
      <c r="D811" s="109"/>
      <c r="E811" s="110">
        <f t="shared" si="103"/>
        <v>0</v>
      </c>
      <c r="F811" s="108"/>
      <c r="G811" s="109"/>
      <c r="H811" s="110">
        <f t="shared" si="104"/>
        <v>0</v>
      </c>
      <c r="I811" s="169"/>
      <c r="J811" s="109"/>
      <c r="K811" s="110">
        <f t="shared" si="105"/>
        <v>0</v>
      </c>
      <c r="L811" s="169"/>
      <c r="M811" s="188"/>
      <c r="N811" s="6">
        <f t="shared" si="106"/>
        <v>0</v>
      </c>
      <c r="O811" s="169"/>
      <c r="P811" s="109"/>
      <c r="Q811" s="6">
        <f t="shared" si="107"/>
        <v>0</v>
      </c>
      <c r="S811" s="96">
        <f t="shared" ref="S811:S865" si="108">D811+G811+J811+M811</f>
        <v>0</v>
      </c>
    </row>
    <row r="812" spans="1:19" ht="13.5" hidden="1" customHeight="1">
      <c r="A812" s="8" t="s">
        <v>139</v>
      </c>
      <c r="B812" s="7" t="s">
        <v>138</v>
      </c>
      <c r="C812" s="108"/>
      <c r="D812" s="109"/>
      <c r="E812" s="110">
        <f t="shared" si="103"/>
        <v>0</v>
      </c>
      <c r="F812" s="108"/>
      <c r="G812" s="109"/>
      <c r="H812" s="110">
        <f t="shared" si="104"/>
        <v>0</v>
      </c>
      <c r="I812" s="169"/>
      <c r="J812" s="109"/>
      <c r="K812" s="110">
        <f t="shared" si="105"/>
        <v>0</v>
      </c>
      <c r="L812" s="169"/>
      <c r="M812" s="188"/>
      <c r="N812" s="6">
        <f t="shared" si="106"/>
        <v>0</v>
      </c>
      <c r="O812" s="169"/>
      <c r="P812" s="109"/>
      <c r="Q812" s="6">
        <f t="shared" si="107"/>
        <v>0</v>
      </c>
      <c r="S812" s="96">
        <f t="shared" si="108"/>
        <v>0</v>
      </c>
    </row>
    <row r="813" spans="1:19" ht="13.5" hidden="1" customHeight="1">
      <c r="A813" s="8" t="s">
        <v>137</v>
      </c>
      <c r="B813" s="7" t="s">
        <v>136</v>
      </c>
      <c r="C813" s="108"/>
      <c r="D813" s="109"/>
      <c r="E813" s="110">
        <f t="shared" si="103"/>
        <v>0</v>
      </c>
      <c r="F813" s="108"/>
      <c r="G813" s="109"/>
      <c r="H813" s="110">
        <f t="shared" si="104"/>
        <v>0</v>
      </c>
      <c r="I813" s="169"/>
      <c r="J813" s="109"/>
      <c r="K813" s="110">
        <f t="shared" si="105"/>
        <v>0</v>
      </c>
      <c r="L813" s="169"/>
      <c r="M813" s="188"/>
      <c r="N813" s="6">
        <f t="shared" si="106"/>
        <v>0</v>
      </c>
      <c r="O813" s="169"/>
      <c r="P813" s="109"/>
      <c r="Q813" s="6">
        <f t="shared" si="107"/>
        <v>0</v>
      </c>
      <c r="S813" s="96">
        <f t="shared" si="108"/>
        <v>0</v>
      </c>
    </row>
    <row r="814" spans="1:19" ht="13.5" hidden="1" customHeight="1">
      <c r="A814" s="8" t="s">
        <v>135</v>
      </c>
      <c r="B814" s="7" t="s">
        <v>134</v>
      </c>
      <c r="C814" s="108"/>
      <c r="D814" s="109"/>
      <c r="E814" s="110">
        <f t="shared" si="103"/>
        <v>0</v>
      </c>
      <c r="F814" s="108"/>
      <c r="G814" s="109"/>
      <c r="H814" s="110">
        <f t="shared" si="104"/>
        <v>0</v>
      </c>
      <c r="I814" s="169"/>
      <c r="J814" s="109"/>
      <c r="K814" s="110">
        <f t="shared" si="105"/>
        <v>0</v>
      </c>
      <c r="L814" s="169"/>
      <c r="M814" s="188"/>
      <c r="N814" s="6">
        <f t="shared" si="106"/>
        <v>0</v>
      </c>
      <c r="O814" s="169"/>
      <c r="P814" s="109"/>
      <c r="Q814" s="6">
        <f t="shared" si="107"/>
        <v>0</v>
      </c>
      <c r="S814" s="96">
        <f t="shared" si="108"/>
        <v>0</v>
      </c>
    </row>
    <row r="815" spans="1:19" ht="13.5" hidden="1" customHeight="1">
      <c r="A815" s="8" t="s">
        <v>133</v>
      </c>
      <c r="B815" s="7" t="s">
        <v>132</v>
      </c>
      <c r="C815" s="108"/>
      <c r="D815" s="109"/>
      <c r="E815" s="110">
        <f t="shared" si="103"/>
        <v>0</v>
      </c>
      <c r="F815" s="108"/>
      <c r="G815" s="109"/>
      <c r="H815" s="110">
        <f t="shared" si="104"/>
        <v>0</v>
      </c>
      <c r="I815" s="169"/>
      <c r="J815" s="109"/>
      <c r="K815" s="110">
        <f t="shared" si="105"/>
        <v>0</v>
      </c>
      <c r="L815" s="169"/>
      <c r="M815" s="188"/>
      <c r="N815" s="6">
        <f t="shared" si="106"/>
        <v>0</v>
      </c>
      <c r="O815" s="169"/>
      <c r="P815" s="109"/>
      <c r="Q815" s="6">
        <f t="shared" si="107"/>
        <v>0</v>
      </c>
      <c r="S815" s="96">
        <f t="shared" si="108"/>
        <v>0</v>
      </c>
    </row>
    <row r="816" spans="1:19" ht="13.5" hidden="1" customHeight="1">
      <c r="A816" s="8" t="s">
        <v>131</v>
      </c>
      <c r="B816" s="7" t="s">
        <v>130</v>
      </c>
      <c r="C816" s="108"/>
      <c r="D816" s="109"/>
      <c r="E816" s="110">
        <f t="shared" si="103"/>
        <v>0</v>
      </c>
      <c r="F816" s="108"/>
      <c r="G816" s="109"/>
      <c r="H816" s="110">
        <f t="shared" si="104"/>
        <v>0</v>
      </c>
      <c r="I816" s="169"/>
      <c r="J816" s="109"/>
      <c r="K816" s="110">
        <f t="shared" si="105"/>
        <v>0</v>
      </c>
      <c r="L816" s="169"/>
      <c r="M816" s="188"/>
      <c r="N816" s="6">
        <f t="shared" si="106"/>
        <v>0</v>
      </c>
      <c r="O816" s="169"/>
      <c r="P816" s="109"/>
      <c r="Q816" s="6">
        <f t="shared" si="107"/>
        <v>0</v>
      </c>
      <c r="S816" s="96">
        <f t="shared" si="108"/>
        <v>0</v>
      </c>
    </row>
    <row r="817" spans="1:19" ht="13.5" hidden="1" customHeight="1">
      <c r="A817" s="11" t="s">
        <v>129</v>
      </c>
      <c r="B817" s="7" t="s">
        <v>128</v>
      </c>
      <c r="C817" s="108"/>
      <c r="D817" s="109"/>
      <c r="E817" s="110">
        <f t="shared" si="103"/>
        <v>0</v>
      </c>
      <c r="F817" s="108"/>
      <c r="G817" s="109"/>
      <c r="H817" s="110">
        <f t="shared" si="104"/>
        <v>0</v>
      </c>
      <c r="I817" s="169"/>
      <c r="J817" s="109"/>
      <c r="K817" s="110">
        <f t="shared" si="105"/>
        <v>0</v>
      </c>
      <c r="L817" s="169"/>
      <c r="M817" s="188"/>
      <c r="N817" s="6">
        <f t="shared" si="106"/>
        <v>0</v>
      </c>
      <c r="O817" s="169"/>
      <c r="P817" s="109"/>
      <c r="Q817" s="6">
        <f t="shared" si="107"/>
        <v>0</v>
      </c>
      <c r="S817" s="96">
        <f t="shared" si="108"/>
        <v>0</v>
      </c>
    </row>
    <row r="818" spans="1:19" ht="13.5" customHeight="1">
      <c r="A818" s="11" t="s">
        <v>127</v>
      </c>
      <c r="B818" s="7" t="s">
        <v>126</v>
      </c>
      <c r="C818" s="129">
        <f>SUM(C819:C827)</f>
        <v>0</v>
      </c>
      <c r="D818" s="130">
        <f>SUM(D819:D827)</f>
        <v>-46215</v>
      </c>
      <c r="E818" s="131">
        <f t="shared" si="103"/>
        <v>-46215</v>
      </c>
      <c r="F818" s="129">
        <f>SUM(F819:F827)</f>
        <v>0</v>
      </c>
      <c r="G818" s="130">
        <f>SUM(G819:G827)</f>
        <v>-63210</v>
      </c>
      <c r="H818" s="131">
        <f t="shared" si="104"/>
        <v>-63210</v>
      </c>
      <c r="I818" s="168">
        <f>SUM(I819:I827)</f>
        <v>0</v>
      </c>
      <c r="J818" s="130">
        <f>SUM(J819:J827)</f>
        <v>0</v>
      </c>
      <c r="K818" s="131">
        <f t="shared" si="105"/>
        <v>0</v>
      </c>
      <c r="L818" s="168">
        <f>SUM(L819:L827)</f>
        <v>0</v>
      </c>
      <c r="M818" s="206">
        <f>SUM(M819:M827)</f>
        <v>0</v>
      </c>
      <c r="N818" s="182">
        <f t="shared" si="106"/>
        <v>0</v>
      </c>
      <c r="O818" s="168">
        <f>SUM(O819:O827)</f>
        <v>0</v>
      </c>
      <c r="P818" s="130">
        <f>SUM(P819:P827)</f>
        <v>109425</v>
      </c>
      <c r="Q818" s="182">
        <f t="shared" si="107"/>
        <v>109425</v>
      </c>
      <c r="S818" s="96">
        <f t="shared" si="108"/>
        <v>-109425</v>
      </c>
    </row>
    <row r="819" spans="1:19" ht="13.2" hidden="1" customHeight="1">
      <c r="A819" s="8" t="s">
        <v>125</v>
      </c>
      <c r="B819" s="7" t="s">
        <v>124</v>
      </c>
      <c r="C819" s="108"/>
      <c r="D819" s="109"/>
      <c r="E819" s="110">
        <f t="shared" si="103"/>
        <v>0</v>
      </c>
      <c r="F819" s="108"/>
      <c r="G819" s="109"/>
      <c r="H819" s="110">
        <f t="shared" si="104"/>
        <v>0</v>
      </c>
      <c r="I819" s="169"/>
      <c r="J819" s="109"/>
      <c r="K819" s="110">
        <f t="shared" si="105"/>
        <v>0</v>
      </c>
      <c r="L819" s="169"/>
      <c r="M819" s="188"/>
      <c r="N819" s="6">
        <f t="shared" si="106"/>
        <v>0</v>
      </c>
      <c r="O819" s="169"/>
      <c r="P819" s="109"/>
      <c r="Q819" s="6">
        <f t="shared" si="107"/>
        <v>0</v>
      </c>
      <c r="S819" s="96">
        <f t="shared" si="108"/>
        <v>0</v>
      </c>
    </row>
    <row r="820" spans="1:19" hidden="1">
      <c r="A820" s="8">
        <v>5232</v>
      </c>
      <c r="B820" s="7" t="s">
        <v>123</v>
      </c>
      <c r="C820" s="108"/>
      <c r="D820" s="109"/>
      <c r="E820" s="110">
        <f t="shared" si="103"/>
        <v>0</v>
      </c>
      <c r="F820" s="108"/>
      <c r="G820" s="109"/>
      <c r="H820" s="110">
        <f t="shared" si="104"/>
        <v>0</v>
      </c>
      <c r="I820" s="169"/>
      <c r="J820" s="109"/>
      <c r="K820" s="110">
        <f t="shared" si="105"/>
        <v>0</v>
      </c>
      <c r="L820" s="169"/>
      <c r="M820" s="188"/>
      <c r="N820" s="6">
        <f t="shared" si="106"/>
        <v>0</v>
      </c>
      <c r="O820" s="169"/>
      <c r="P820" s="109"/>
      <c r="Q820" s="6">
        <f t="shared" si="107"/>
        <v>0</v>
      </c>
      <c r="S820" s="96">
        <f t="shared" si="108"/>
        <v>0</v>
      </c>
    </row>
    <row r="821" spans="1:19" ht="13.2" hidden="1" customHeight="1">
      <c r="A821" s="8" t="s">
        <v>122</v>
      </c>
      <c r="B821" s="7" t="s">
        <v>121</v>
      </c>
      <c r="C821" s="108"/>
      <c r="D821" s="109"/>
      <c r="E821" s="110">
        <f t="shared" si="103"/>
        <v>0</v>
      </c>
      <c r="F821" s="108"/>
      <c r="G821" s="109"/>
      <c r="H821" s="110">
        <f t="shared" si="104"/>
        <v>0</v>
      </c>
      <c r="I821" s="169"/>
      <c r="J821" s="109"/>
      <c r="K821" s="110">
        <f t="shared" si="105"/>
        <v>0</v>
      </c>
      <c r="L821" s="169"/>
      <c r="M821" s="188"/>
      <c r="N821" s="6">
        <f t="shared" si="106"/>
        <v>0</v>
      </c>
      <c r="O821" s="169"/>
      <c r="P821" s="109"/>
      <c r="Q821" s="6">
        <f t="shared" si="107"/>
        <v>0</v>
      </c>
      <c r="S821" s="96">
        <f t="shared" si="108"/>
        <v>0</v>
      </c>
    </row>
    <row r="822" spans="1:19" ht="13.2" hidden="1" customHeight="1">
      <c r="A822" s="8" t="s">
        <v>120</v>
      </c>
      <c r="B822" s="7" t="s">
        <v>119</v>
      </c>
      <c r="C822" s="108"/>
      <c r="D822" s="109"/>
      <c r="E822" s="110">
        <f t="shared" si="103"/>
        <v>0</v>
      </c>
      <c r="F822" s="108"/>
      <c r="G822" s="109"/>
      <c r="H822" s="110">
        <f t="shared" si="104"/>
        <v>0</v>
      </c>
      <c r="I822" s="169"/>
      <c r="J822" s="109"/>
      <c r="K822" s="110">
        <f t="shared" si="105"/>
        <v>0</v>
      </c>
      <c r="L822" s="169"/>
      <c r="M822" s="188"/>
      <c r="N822" s="6">
        <f t="shared" si="106"/>
        <v>0</v>
      </c>
      <c r="O822" s="169"/>
      <c r="P822" s="109"/>
      <c r="Q822" s="6">
        <f t="shared" si="107"/>
        <v>0</v>
      </c>
      <c r="S822" s="96">
        <f t="shared" si="108"/>
        <v>0</v>
      </c>
    </row>
    <row r="823" spans="1:19" ht="13.2" hidden="1" customHeight="1">
      <c r="A823" s="8" t="s">
        <v>118</v>
      </c>
      <c r="B823" s="7" t="s">
        <v>117</v>
      </c>
      <c r="C823" s="108"/>
      <c r="D823" s="109"/>
      <c r="E823" s="110">
        <f t="shared" si="103"/>
        <v>0</v>
      </c>
      <c r="F823" s="108"/>
      <c r="G823" s="109"/>
      <c r="H823" s="110">
        <f t="shared" si="104"/>
        <v>0</v>
      </c>
      <c r="I823" s="169"/>
      <c r="J823" s="109"/>
      <c r="K823" s="110">
        <f t="shared" si="105"/>
        <v>0</v>
      </c>
      <c r="L823" s="169"/>
      <c r="M823" s="188"/>
      <c r="N823" s="6">
        <f t="shared" si="106"/>
        <v>0</v>
      </c>
      <c r="O823" s="169"/>
      <c r="P823" s="109"/>
      <c r="Q823" s="6">
        <f t="shared" si="107"/>
        <v>0</v>
      </c>
      <c r="S823" s="96">
        <f t="shared" si="108"/>
        <v>0</v>
      </c>
    </row>
    <row r="824" spans="1:19" ht="13.2" hidden="1" customHeight="1">
      <c r="A824" s="8" t="s">
        <v>116</v>
      </c>
      <c r="B824" s="7" t="s">
        <v>115</v>
      </c>
      <c r="C824" s="108"/>
      <c r="D824" s="109"/>
      <c r="E824" s="110">
        <f t="shared" si="103"/>
        <v>0</v>
      </c>
      <c r="F824" s="108"/>
      <c r="G824" s="109"/>
      <c r="H824" s="110">
        <f t="shared" si="104"/>
        <v>0</v>
      </c>
      <c r="I824" s="169"/>
      <c r="J824" s="109"/>
      <c r="K824" s="110">
        <f t="shared" si="105"/>
        <v>0</v>
      </c>
      <c r="L824" s="169"/>
      <c r="M824" s="188"/>
      <c r="N824" s="6">
        <f t="shared" si="106"/>
        <v>0</v>
      </c>
      <c r="O824" s="169"/>
      <c r="P824" s="109"/>
      <c r="Q824" s="6">
        <f t="shared" si="107"/>
        <v>0</v>
      </c>
      <c r="S824" s="96">
        <f t="shared" si="108"/>
        <v>0</v>
      </c>
    </row>
    <row r="825" spans="1:19" ht="13.2" hidden="1" customHeight="1">
      <c r="A825" s="8" t="s">
        <v>114</v>
      </c>
      <c r="B825" s="7" t="s">
        <v>113</v>
      </c>
      <c r="C825" s="108"/>
      <c r="D825" s="109"/>
      <c r="E825" s="110">
        <f t="shared" si="103"/>
        <v>0</v>
      </c>
      <c r="F825" s="108"/>
      <c r="G825" s="109"/>
      <c r="H825" s="110">
        <f t="shared" si="104"/>
        <v>0</v>
      </c>
      <c r="I825" s="169"/>
      <c r="J825" s="109"/>
      <c r="K825" s="110">
        <f t="shared" si="105"/>
        <v>0</v>
      </c>
      <c r="L825" s="169"/>
      <c r="M825" s="188"/>
      <c r="N825" s="6">
        <f t="shared" si="106"/>
        <v>0</v>
      </c>
      <c r="O825" s="169"/>
      <c r="P825" s="109"/>
      <c r="Q825" s="6">
        <f t="shared" si="107"/>
        <v>0</v>
      </c>
      <c r="S825" s="96">
        <f t="shared" si="108"/>
        <v>0</v>
      </c>
    </row>
    <row r="826" spans="1:19">
      <c r="A826" s="8" t="s">
        <v>112</v>
      </c>
      <c r="B826" s="7" t="s">
        <v>111</v>
      </c>
      <c r="C826" s="108"/>
      <c r="D826" s="109">
        <v>-46215</v>
      </c>
      <c r="E826" s="110">
        <f t="shared" si="103"/>
        <v>-46215</v>
      </c>
      <c r="F826" s="108"/>
      <c r="G826" s="109">
        <v>-63210</v>
      </c>
      <c r="H826" s="110">
        <f t="shared" si="104"/>
        <v>-63210</v>
      </c>
      <c r="I826" s="169"/>
      <c r="J826" s="109"/>
      <c r="K826" s="110">
        <f t="shared" si="105"/>
        <v>0</v>
      </c>
      <c r="L826" s="169"/>
      <c r="M826" s="188"/>
      <c r="N826" s="6">
        <f t="shared" si="106"/>
        <v>0</v>
      </c>
      <c r="O826" s="169"/>
      <c r="P826" s="109">
        <v>109425</v>
      </c>
      <c r="Q826" s="6">
        <f t="shared" si="107"/>
        <v>109425</v>
      </c>
      <c r="S826" s="96">
        <f t="shared" si="108"/>
        <v>-109425</v>
      </c>
    </row>
    <row r="827" spans="1:19" hidden="1">
      <c r="A827" s="8" t="s">
        <v>110</v>
      </c>
      <c r="B827" s="7" t="s">
        <v>109</v>
      </c>
      <c r="C827" s="108"/>
      <c r="D827" s="109"/>
      <c r="E827" s="110">
        <f t="shared" si="103"/>
        <v>0</v>
      </c>
      <c r="F827" s="108"/>
      <c r="G827" s="109"/>
      <c r="H827" s="110">
        <f t="shared" si="104"/>
        <v>0</v>
      </c>
      <c r="I827" s="169"/>
      <c r="J827" s="109"/>
      <c r="K827" s="110">
        <f t="shared" si="105"/>
        <v>0</v>
      </c>
      <c r="L827" s="169"/>
      <c r="M827" s="188"/>
      <c r="N827" s="6">
        <f t="shared" si="106"/>
        <v>0</v>
      </c>
      <c r="O827" s="169"/>
      <c r="P827" s="109"/>
      <c r="Q827" s="6">
        <f t="shared" si="107"/>
        <v>0</v>
      </c>
      <c r="S827" s="96">
        <f t="shared" si="108"/>
        <v>0</v>
      </c>
    </row>
    <row r="828" spans="1:19" ht="26.4" hidden="1">
      <c r="A828" s="11" t="s">
        <v>108</v>
      </c>
      <c r="B828" s="7" t="s">
        <v>107</v>
      </c>
      <c r="C828" s="108"/>
      <c r="D828" s="109"/>
      <c r="E828" s="110">
        <f t="shared" si="103"/>
        <v>0</v>
      </c>
      <c r="F828" s="108"/>
      <c r="G828" s="109"/>
      <c r="H828" s="110">
        <f t="shared" si="104"/>
        <v>0</v>
      </c>
      <c r="I828" s="169"/>
      <c r="J828" s="109"/>
      <c r="K828" s="110">
        <f t="shared" si="105"/>
        <v>0</v>
      </c>
      <c r="L828" s="169"/>
      <c r="M828" s="188"/>
      <c r="N828" s="6">
        <f t="shared" si="106"/>
        <v>0</v>
      </c>
      <c r="O828" s="169"/>
      <c r="P828" s="109"/>
      <c r="Q828" s="6">
        <f t="shared" si="107"/>
        <v>0</v>
      </c>
      <c r="S828" s="96">
        <f t="shared" si="108"/>
        <v>0</v>
      </c>
    </row>
    <row r="829" spans="1:19" hidden="1">
      <c r="A829" s="11" t="s">
        <v>106</v>
      </c>
      <c r="B829" s="7" t="s">
        <v>105</v>
      </c>
      <c r="C829" s="108"/>
      <c r="D829" s="109"/>
      <c r="E829" s="110"/>
      <c r="F829" s="108"/>
      <c r="G829" s="109"/>
      <c r="H829" s="110"/>
      <c r="I829" s="22"/>
      <c r="J829" s="109"/>
      <c r="K829" s="110"/>
      <c r="L829" s="22"/>
      <c r="M829" s="188"/>
      <c r="N829" s="6"/>
      <c r="O829" s="22"/>
      <c r="P829" s="109"/>
      <c r="Q829" s="6"/>
      <c r="S829" s="96">
        <f t="shared" si="108"/>
        <v>0</v>
      </c>
    </row>
    <row r="830" spans="1:19" hidden="1">
      <c r="A830" s="11" t="s">
        <v>104</v>
      </c>
      <c r="B830" s="7" t="s">
        <v>103</v>
      </c>
      <c r="C830" s="108">
        <f t="shared" ref="C830:Q830" si="109">SUM(C831:C833)</f>
        <v>0</v>
      </c>
      <c r="D830" s="109">
        <f t="shared" si="109"/>
        <v>0</v>
      </c>
      <c r="E830" s="110">
        <f t="shared" si="109"/>
        <v>0</v>
      </c>
      <c r="F830" s="108">
        <f t="shared" si="109"/>
        <v>0</v>
      </c>
      <c r="G830" s="109">
        <f t="shared" si="109"/>
        <v>0</v>
      </c>
      <c r="H830" s="110">
        <f t="shared" si="109"/>
        <v>0</v>
      </c>
      <c r="I830" s="22">
        <f t="shared" si="109"/>
        <v>0</v>
      </c>
      <c r="J830" s="109">
        <f t="shared" si="109"/>
        <v>0</v>
      </c>
      <c r="K830" s="110">
        <f t="shared" si="109"/>
        <v>0</v>
      </c>
      <c r="L830" s="22">
        <f t="shared" si="109"/>
        <v>0</v>
      </c>
      <c r="M830" s="188">
        <f t="shared" si="109"/>
        <v>0</v>
      </c>
      <c r="N830" s="6">
        <f t="shared" si="109"/>
        <v>0</v>
      </c>
      <c r="O830" s="22">
        <f t="shared" si="109"/>
        <v>0</v>
      </c>
      <c r="P830" s="109">
        <f t="shared" si="109"/>
        <v>0</v>
      </c>
      <c r="Q830" s="6">
        <f t="shared" si="109"/>
        <v>0</v>
      </c>
      <c r="S830" s="96">
        <f t="shared" si="108"/>
        <v>0</v>
      </c>
    </row>
    <row r="831" spans="1:19" hidden="1">
      <c r="A831" s="8" t="s">
        <v>102</v>
      </c>
      <c r="B831" s="7" t="s">
        <v>101</v>
      </c>
      <c r="C831" s="108"/>
      <c r="D831" s="109"/>
      <c r="E831" s="110"/>
      <c r="F831" s="108"/>
      <c r="G831" s="109"/>
      <c r="H831" s="110"/>
      <c r="I831" s="22"/>
      <c r="J831" s="109"/>
      <c r="K831" s="110"/>
      <c r="L831" s="22"/>
      <c r="M831" s="188"/>
      <c r="N831" s="6"/>
      <c r="O831" s="22"/>
      <c r="P831" s="109"/>
      <c r="Q831" s="6"/>
      <c r="S831" s="96">
        <f t="shared" si="108"/>
        <v>0</v>
      </c>
    </row>
    <row r="832" spans="1:19" hidden="1">
      <c r="A832" s="8" t="s">
        <v>100</v>
      </c>
      <c r="B832" s="7" t="s">
        <v>99</v>
      </c>
      <c r="C832" s="108"/>
      <c r="D832" s="109"/>
      <c r="E832" s="110"/>
      <c r="F832" s="108"/>
      <c r="G832" s="109"/>
      <c r="H832" s="110"/>
      <c r="I832" s="22"/>
      <c r="J832" s="109"/>
      <c r="K832" s="110"/>
      <c r="L832" s="22"/>
      <c r="M832" s="188"/>
      <c r="N832" s="6"/>
      <c r="O832" s="22"/>
      <c r="P832" s="109"/>
      <c r="Q832" s="6"/>
      <c r="S832" s="96">
        <f t="shared" si="108"/>
        <v>0</v>
      </c>
    </row>
    <row r="833" spans="1:19" hidden="1">
      <c r="A833" s="8" t="s">
        <v>98</v>
      </c>
      <c r="B833" s="7" t="s">
        <v>97</v>
      </c>
      <c r="C833" s="108"/>
      <c r="D833" s="109"/>
      <c r="E833" s="110"/>
      <c r="F833" s="108"/>
      <c r="G833" s="109"/>
      <c r="H833" s="110"/>
      <c r="I833" s="22"/>
      <c r="J833" s="109"/>
      <c r="K833" s="110"/>
      <c r="L833" s="22"/>
      <c r="M833" s="188"/>
      <c r="N833" s="6"/>
      <c r="O833" s="22"/>
      <c r="P833" s="109"/>
      <c r="Q833" s="6"/>
      <c r="S833" s="96">
        <f t="shared" si="108"/>
        <v>0</v>
      </c>
    </row>
    <row r="834" spans="1:19" hidden="1">
      <c r="A834" s="11" t="s">
        <v>96</v>
      </c>
      <c r="B834" s="7" t="s">
        <v>95</v>
      </c>
      <c r="C834" s="108"/>
      <c r="D834" s="109"/>
      <c r="E834" s="110"/>
      <c r="F834" s="108"/>
      <c r="G834" s="109"/>
      <c r="H834" s="110"/>
      <c r="I834" s="22"/>
      <c r="J834" s="109"/>
      <c r="K834" s="110"/>
      <c r="L834" s="22"/>
      <c r="M834" s="188"/>
      <c r="N834" s="6"/>
      <c r="O834" s="22"/>
      <c r="P834" s="109"/>
      <c r="Q834" s="6"/>
      <c r="S834" s="96">
        <f t="shared" si="108"/>
        <v>0</v>
      </c>
    </row>
    <row r="835" spans="1:19" ht="39.6" hidden="1">
      <c r="A835" s="20">
        <v>5300</v>
      </c>
      <c r="B835" s="7" t="s">
        <v>94</v>
      </c>
      <c r="C835" s="108"/>
      <c r="D835" s="109"/>
      <c r="E835" s="110"/>
      <c r="F835" s="108"/>
      <c r="G835" s="109"/>
      <c r="H835" s="110"/>
      <c r="I835" s="22"/>
      <c r="J835" s="109"/>
      <c r="K835" s="110"/>
      <c r="L835" s="22"/>
      <c r="M835" s="188"/>
      <c r="N835" s="6"/>
      <c r="O835" s="22"/>
      <c r="P835" s="109"/>
      <c r="Q835" s="6"/>
      <c r="S835" s="96">
        <f t="shared" si="108"/>
        <v>0</v>
      </c>
    </row>
    <row r="836" spans="1:19" ht="15.75" hidden="1" customHeight="1">
      <c r="A836" s="18">
        <v>9000</v>
      </c>
      <c r="B836" s="84" t="s">
        <v>93</v>
      </c>
      <c r="C836" s="105">
        <f>C837+C844+C857</f>
        <v>0</v>
      </c>
      <c r="D836" s="106">
        <f>D837+D844+D857+D852</f>
        <v>0</v>
      </c>
      <c r="E836" s="107">
        <f>E837+E844+E857+E852</f>
        <v>0</v>
      </c>
      <c r="F836" s="105">
        <f>F837+F844+F857</f>
        <v>0</v>
      </c>
      <c r="G836" s="106">
        <f>G837+G844+G857+G852</f>
        <v>0</v>
      </c>
      <c r="H836" s="107">
        <f>H837+H844+H857+H852</f>
        <v>0</v>
      </c>
      <c r="I836" s="23">
        <f>I837+I844+I857</f>
        <v>0</v>
      </c>
      <c r="J836" s="106">
        <f>J837+J844+J857+J852</f>
        <v>0</v>
      </c>
      <c r="K836" s="107">
        <f>K837+K844+K857+K852</f>
        <v>0</v>
      </c>
      <c r="L836" s="23">
        <f>L837+L844+L857</f>
        <v>0</v>
      </c>
      <c r="M836" s="187">
        <f>M837+M844+M857+M852</f>
        <v>0</v>
      </c>
      <c r="N836" s="13">
        <f>N837+N844+N857+N852</f>
        <v>0</v>
      </c>
      <c r="O836" s="23">
        <f>O837+O844+O857</f>
        <v>0</v>
      </c>
      <c r="P836" s="106">
        <f>P837+P844+P857+P852</f>
        <v>0</v>
      </c>
      <c r="Q836" s="13">
        <f>Q837+Q844+Q857+Q852</f>
        <v>0</v>
      </c>
      <c r="S836" s="96">
        <f t="shared" si="108"/>
        <v>0</v>
      </c>
    </row>
    <row r="837" spans="1:19" hidden="1">
      <c r="A837" s="14" t="s">
        <v>92</v>
      </c>
      <c r="B837" s="7" t="s">
        <v>91</v>
      </c>
      <c r="C837" s="105">
        <f>C838+C839+C840</f>
        <v>0</v>
      </c>
      <c r="D837" s="106">
        <f>D838+D840</f>
        <v>0</v>
      </c>
      <c r="E837" s="107">
        <f>E838+E840</f>
        <v>0</v>
      </c>
      <c r="F837" s="105">
        <f>F838+F839+F840</f>
        <v>0</v>
      </c>
      <c r="G837" s="106">
        <f>G838+G840</f>
        <v>0</v>
      </c>
      <c r="H837" s="107">
        <f>H838+H840</f>
        <v>0</v>
      </c>
      <c r="I837" s="23">
        <f>I838+I839+I840</f>
        <v>0</v>
      </c>
      <c r="J837" s="106">
        <f>J838+J840</f>
        <v>0</v>
      </c>
      <c r="K837" s="107">
        <f>K838+K840</f>
        <v>0</v>
      </c>
      <c r="L837" s="23">
        <f>L838+L839+L840</f>
        <v>0</v>
      </c>
      <c r="M837" s="187">
        <f>M838+M840</f>
        <v>0</v>
      </c>
      <c r="N837" s="13">
        <f>N838+N840</f>
        <v>0</v>
      </c>
      <c r="O837" s="23">
        <f>O838+O839+O840</f>
        <v>0</v>
      </c>
      <c r="P837" s="106">
        <f>P838+P840</f>
        <v>0</v>
      </c>
      <c r="Q837" s="13">
        <f>Q838+Q840</f>
        <v>0</v>
      </c>
      <c r="S837" s="96">
        <f t="shared" si="108"/>
        <v>0</v>
      </c>
    </row>
    <row r="838" spans="1:19" ht="26.4" hidden="1">
      <c r="A838" s="11" t="s">
        <v>90</v>
      </c>
      <c r="B838" s="7" t="s">
        <v>89</v>
      </c>
      <c r="C838" s="108"/>
      <c r="D838" s="109"/>
      <c r="E838" s="110"/>
      <c r="F838" s="108"/>
      <c r="G838" s="109"/>
      <c r="H838" s="110"/>
      <c r="I838" s="22"/>
      <c r="J838" s="109"/>
      <c r="K838" s="110"/>
      <c r="L838" s="22"/>
      <c r="M838" s="188"/>
      <c r="N838" s="6"/>
      <c r="O838" s="22"/>
      <c r="P838" s="109"/>
      <c r="Q838" s="6"/>
      <c r="S838" s="96">
        <f t="shared" si="108"/>
        <v>0</v>
      </c>
    </row>
    <row r="839" spans="1:19" ht="26.4" hidden="1">
      <c r="A839" s="11" t="s">
        <v>88</v>
      </c>
      <c r="B839" s="7" t="s">
        <v>87</v>
      </c>
      <c r="C839" s="108"/>
      <c r="D839" s="111" t="s">
        <v>51</v>
      </c>
      <c r="E839" s="110" t="s">
        <v>51</v>
      </c>
      <c r="F839" s="108"/>
      <c r="G839" s="111" t="s">
        <v>51</v>
      </c>
      <c r="H839" s="110" t="s">
        <v>51</v>
      </c>
      <c r="I839" s="22"/>
      <c r="J839" s="111" t="s">
        <v>51</v>
      </c>
      <c r="K839" s="110" t="s">
        <v>51</v>
      </c>
      <c r="L839" s="22"/>
      <c r="M839" s="189" t="s">
        <v>51</v>
      </c>
      <c r="N839" s="6" t="s">
        <v>51</v>
      </c>
      <c r="O839" s="22"/>
      <c r="P839" s="111" t="s">
        <v>51</v>
      </c>
      <c r="Q839" s="6" t="s">
        <v>51</v>
      </c>
      <c r="S839" s="96" t="e">
        <f t="shared" si="108"/>
        <v>#VALUE!</v>
      </c>
    </row>
    <row r="840" spans="1:19" ht="26.4" hidden="1">
      <c r="A840" s="11" t="s">
        <v>86</v>
      </c>
      <c r="B840" s="7" t="s">
        <v>85</v>
      </c>
      <c r="C840" s="108"/>
      <c r="D840" s="109">
        <f>SUM(D841:D843)</f>
        <v>0</v>
      </c>
      <c r="E840" s="110">
        <f>SUM(E841:E843)</f>
        <v>0</v>
      </c>
      <c r="F840" s="108"/>
      <c r="G840" s="109">
        <f>SUM(G841:G843)</f>
        <v>0</v>
      </c>
      <c r="H840" s="110">
        <f>SUM(H841:H843)</f>
        <v>0</v>
      </c>
      <c r="I840" s="22"/>
      <c r="J840" s="109">
        <f>SUM(J841:J843)</f>
        <v>0</v>
      </c>
      <c r="K840" s="110">
        <f>SUM(K841:K843)</f>
        <v>0</v>
      </c>
      <c r="L840" s="22"/>
      <c r="M840" s="188">
        <f>SUM(M841:M843)</f>
        <v>0</v>
      </c>
      <c r="N840" s="6">
        <f>SUM(N841:N843)</f>
        <v>0</v>
      </c>
      <c r="O840" s="22"/>
      <c r="P840" s="109">
        <f>SUM(P841:P843)</f>
        <v>0</v>
      </c>
      <c r="Q840" s="6">
        <f>SUM(Q841:Q843)</f>
        <v>0</v>
      </c>
      <c r="S840" s="96">
        <f t="shared" si="108"/>
        <v>0</v>
      </c>
    </row>
    <row r="841" spans="1:19" ht="39.6" hidden="1">
      <c r="A841" s="8">
        <v>9141</v>
      </c>
      <c r="B841" s="79" t="s">
        <v>84</v>
      </c>
      <c r="C841" s="113" t="s">
        <v>51</v>
      </c>
      <c r="D841" s="111"/>
      <c r="E841" s="112"/>
      <c r="F841" s="113" t="s">
        <v>51</v>
      </c>
      <c r="G841" s="111"/>
      <c r="H841" s="112"/>
      <c r="I841" s="28" t="s">
        <v>51</v>
      </c>
      <c r="J841" s="111"/>
      <c r="K841" s="112"/>
      <c r="L841" s="28" t="s">
        <v>51</v>
      </c>
      <c r="M841" s="189"/>
      <c r="N841" s="15"/>
      <c r="O841" s="28" t="s">
        <v>51</v>
      </c>
      <c r="P841" s="111"/>
      <c r="Q841" s="15"/>
      <c r="S841" s="96">
        <f t="shared" si="108"/>
        <v>0</v>
      </c>
    </row>
    <row r="842" spans="1:19" ht="39.6" hidden="1">
      <c r="A842" s="8">
        <v>9142</v>
      </c>
      <c r="B842" s="79" t="s">
        <v>83</v>
      </c>
      <c r="C842" s="113" t="s">
        <v>51</v>
      </c>
      <c r="D842" s="111"/>
      <c r="E842" s="112"/>
      <c r="F842" s="113" t="s">
        <v>51</v>
      </c>
      <c r="G842" s="111"/>
      <c r="H842" s="112"/>
      <c r="I842" s="28" t="s">
        <v>51</v>
      </c>
      <c r="J842" s="111"/>
      <c r="K842" s="112"/>
      <c r="L842" s="28" t="s">
        <v>51</v>
      </c>
      <c r="M842" s="189"/>
      <c r="N842" s="15"/>
      <c r="O842" s="28" t="s">
        <v>51</v>
      </c>
      <c r="P842" s="111"/>
      <c r="Q842" s="15"/>
      <c r="S842" s="96">
        <f t="shared" si="108"/>
        <v>0</v>
      </c>
    </row>
    <row r="843" spans="1:19" ht="26.4" hidden="1">
      <c r="A843" s="8">
        <v>9149</v>
      </c>
      <c r="B843" s="79" t="s">
        <v>82</v>
      </c>
      <c r="C843" s="113" t="s">
        <v>51</v>
      </c>
      <c r="D843" s="111"/>
      <c r="E843" s="112"/>
      <c r="F843" s="113" t="s">
        <v>51</v>
      </c>
      <c r="G843" s="111"/>
      <c r="H843" s="112"/>
      <c r="I843" s="28" t="s">
        <v>51</v>
      </c>
      <c r="J843" s="111"/>
      <c r="K843" s="112"/>
      <c r="L843" s="28" t="s">
        <v>51</v>
      </c>
      <c r="M843" s="189"/>
      <c r="N843" s="15"/>
      <c r="O843" s="28" t="s">
        <v>51</v>
      </c>
      <c r="P843" s="111"/>
      <c r="Q843" s="15"/>
      <c r="S843" s="96">
        <f t="shared" si="108"/>
        <v>0</v>
      </c>
    </row>
    <row r="844" spans="1:19" ht="39.6" hidden="1">
      <c r="A844" s="14" t="s">
        <v>81</v>
      </c>
      <c r="B844" s="81" t="s">
        <v>80</v>
      </c>
      <c r="C844" s="105">
        <f>C845+C846</f>
        <v>0</v>
      </c>
      <c r="D844" s="106">
        <f>D845+D846+D847</f>
        <v>0</v>
      </c>
      <c r="E844" s="107">
        <f>E845+E846+E847</f>
        <v>0</v>
      </c>
      <c r="F844" s="105">
        <f>F845+F846</f>
        <v>0</v>
      </c>
      <c r="G844" s="106">
        <f>G845+G846+G847</f>
        <v>0</v>
      </c>
      <c r="H844" s="107">
        <f>H845+H846+H847</f>
        <v>0</v>
      </c>
      <c r="I844" s="23">
        <f>I845+I846</f>
        <v>0</v>
      </c>
      <c r="J844" s="106">
        <f>J845+J846+J847</f>
        <v>0</v>
      </c>
      <c r="K844" s="107">
        <f>K845+K846+K847</f>
        <v>0</v>
      </c>
      <c r="L844" s="23">
        <f>L845+L846</f>
        <v>0</v>
      </c>
      <c r="M844" s="187">
        <f>M845+M846+M847</f>
        <v>0</v>
      </c>
      <c r="N844" s="13">
        <f>N845+N846+N847</f>
        <v>0</v>
      </c>
      <c r="O844" s="23">
        <f>O845+O846</f>
        <v>0</v>
      </c>
      <c r="P844" s="106">
        <f>P845+P846+P847</f>
        <v>0</v>
      </c>
      <c r="Q844" s="13">
        <f>Q845+Q846+Q847</f>
        <v>0</v>
      </c>
      <c r="S844" s="96">
        <f t="shared" si="108"/>
        <v>0</v>
      </c>
    </row>
    <row r="845" spans="1:19" ht="26.4" hidden="1">
      <c r="A845" s="11" t="s">
        <v>79</v>
      </c>
      <c r="B845" s="79" t="s">
        <v>78</v>
      </c>
      <c r="C845" s="108"/>
      <c r="D845" s="109"/>
      <c r="E845" s="110"/>
      <c r="F845" s="108"/>
      <c r="G845" s="109"/>
      <c r="H845" s="110"/>
      <c r="I845" s="22"/>
      <c r="J845" s="109"/>
      <c r="K845" s="110"/>
      <c r="L845" s="22"/>
      <c r="M845" s="188"/>
      <c r="N845" s="6"/>
      <c r="O845" s="22"/>
      <c r="P845" s="109"/>
      <c r="Q845" s="6"/>
      <c r="S845" s="96">
        <f t="shared" si="108"/>
        <v>0</v>
      </c>
    </row>
    <row r="846" spans="1:19" ht="52.8" hidden="1">
      <c r="A846" s="11">
        <v>9580</v>
      </c>
      <c r="B846" s="79" t="s">
        <v>77</v>
      </c>
      <c r="C846" s="108"/>
      <c r="D846" s="109"/>
      <c r="E846" s="110"/>
      <c r="F846" s="108"/>
      <c r="G846" s="109"/>
      <c r="H846" s="110"/>
      <c r="I846" s="22"/>
      <c r="J846" s="109"/>
      <c r="K846" s="110"/>
      <c r="L846" s="22"/>
      <c r="M846" s="188"/>
      <c r="N846" s="6"/>
      <c r="O846" s="22"/>
      <c r="P846" s="109"/>
      <c r="Q846" s="6"/>
      <c r="S846" s="96">
        <f t="shared" si="108"/>
        <v>0</v>
      </c>
    </row>
    <row r="847" spans="1:19" ht="40.5" hidden="1" customHeight="1">
      <c r="A847" s="11">
        <v>9590</v>
      </c>
      <c r="B847" s="7" t="s">
        <v>76</v>
      </c>
      <c r="C847" s="113" t="s">
        <v>51</v>
      </c>
      <c r="D847" s="116">
        <f>SUM(D848:D851)</f>
        <v>0</v>
      </c>
      <c r="E847" s="112">
        <f>SUM(E848:E851)</f>
        <v>0</v>
      </c>
      <c r="F847" s="113" t="s">
        <v>51</v>
      </c>
      <c r="G847" s="116">
        <f>SUM(G848:G851)</f>
        <v>0</v>
      </c>
      <c r="H847" s="112">
        <f>SUM(H848:H851)</f>
        <v>0</v>
      </c>
      <c r="I847" s="28" t="s">
        <v>51</v>
      </c>
      <c r="J847" s="116">
        <f>SUM(J848:J851)</f>
        <v>0</v>
      </c>
      <c r="K847" s="112">
        <f>SUM(K848:K851)</f>
        <v>0</v>
      </c>
      <c r="L847" s="28" t="s">
        <v>51</v>
      </c>
      <c r="M847" s="191">
        <f>SUM(M848:M851)</f>
        <v>0</v>
      </c>
      <c r="N847" s="15">
        <f>SUM(N848:N851)</f>
        <v>0</v>
      </c>
      <c r="O847" s="28" t="s">
        <v>51</v>
      </c>
      <c r="P847" s="116">
        <f>SUM(P848:P851)</f>
        <v>0</v>
      </c>
      <c r="Q847" s="15">
        <f>SUM(Q848:Q851)</f>
        <v>0</v>
      </c>
      <c r="S847" s="96">
        <f t="shared" si="108"/>
        <v>0</v>
      </c>
    </row>
    <row r="848" spans="1:19" ht="54" hidden="1" customHeight="1">
      <c r="A848" s="8">
        <v>9591</v>
      </c>
      <c r="B848" s="7" t="s">
        <v>75</v>
      </c>
      <c r="C848" s="113" t="s">
        <v>51</v>
      </c>
      <c r="D848" s="111"/>
      <c r="E848" s="112"/>
      <c r="F848" s="113" t="s">
        <v>51</v>
      </c>
      <c r="G848" s="111"/>
      <c r="H848" s="112"/>
      <c r="I848" s="28" t="s">
        <v>51</v>
      </c>
      <c r="J848" s="111"/>
      <c r="K848" s="112"/>
      <c r="L848" s="28" t="s">
        <v>51</v>
      </c>
      <c r="M848" s="189"/>
      <c r="N848" s="15"/>
      <c r="O848" s="28" t="s">
        <v>51</v>
      </c>
      <c r="P848" s="111"/>
      <c r="Q848" s="15"/>
      <c r="S848" s="96">
        <f t="shared" si="108"/>
        <v>0</v>
      </c>
    </row>
    <row r="849" spans="1:19" ht="54" hidden="1" customHeight="1">
      <c r="A849" s="8">
        <v>9592</v>
      </c>
      <c r="B849" s="7" t="s">
        <v>74</v>
      </c>
      <c r="C849" s="113" t="s">
        <v>51</v>
      </c>
      <c r="D849" s="111"/>
      <c r="E849" s="112"/>
      <c r="F849" s="113" t="s">
        <v>51</v>
      </c>
      <c r="G849" s="111"/>
      <c r="H849" s="112"/>
      <c r="I849" s="28" t="s">
        <v>51</v>
      </c>
      <c r="J849" s="111"/>
      <c r="K849" s="112"/>
      <c r="L849" s="28" t="s">
        <v>51</v>
      </c>
      <c r="M849" s="189"/>
      <c r="N849" s="15"/>
      <c r="O849" s="28" t="s">
        <v>51</v>
      </c>
      <c r="P849" s="111"/>
      <c r="Q849" s="15"/>
      <c r="S849" s="96">
        <f t="shared" si="108"/>
        <v>0</v>
      </c>
    </row>
    <row r="850" spans="1:19" ht="105.6" hidden="1">
      <c r="A850" s="8">
        <v>9593</v>
      </c>
      <c r="B850" s="79" t="s">
        <v>73</v>
      </c>
      <c r="C850" s="113" t="s">
        <v>51</v>
      </c>
      <c r="D850" s="111"/>
      <c r="E850" s="112"/>
      <c r="F850" s="113" t="s">
        <v>51</v>
      </c>
      <c r="G850" s="111"/>
      <c r="H850" s="112"/>
      <c r="I850" s="28" t="s">
        <v>51</v>
      </c>
      <c r="J850" s="111"/>
      <c r="K850" s="112"/>
      <c r="L850" s="28" t="s">
        <v>51</v>
      </c>
      <c r="M850" s="189"/>
      <c r="N850" s="15"/>
      <c r="O850" s="28" t="s">
        <v>51</v>
      </c>
      <c r="P850" s="111"/>
      <c r="Q850" s="15"/>
      <c r="S850" s="96">
        <f t="shared" si="108"/>
        <v>0</v>
      </c>
    </row>
    <row r="851" spans="1:19" ht="105.6" hidden="1">
      <c r="A851" s="8">
        <v>9594</v>
      </c>
      <c r="B851" s="79" t="s">
        <v>72</v>
      </c>
      <c r="C851" s="113" t="s">
        <v>51</v>
      </c>
      <c r="D851" s="111"/>
      <c r="E851" s="112"/>
      <c r="F851" s="113" t="s">
        <v>51</v>
      </c>
      <c r="G851" s="111"/>
      <c r="H851" s="112"/>
      <c r="I851" s="28" t="s">
        <v>51</v>
      </c>
      <c r="J851" s="111"/>
      <c r="K851" s="112"/>
      <c r="L851" s="28" t="s">
        <v>51</v>
      </c>
      <c r="M851" s="189"/>
      <c r="N851" s="15"/>
      <c r="O851" s="28" t="s">
        <v>51</v>
      </c>
      <c r="P851" s="111"/>
      <c r="Q851" s="15"/>
      <c r="S851" s="96">
        <f t="shared" si="108"/>
        <v>0</v>
      </c>
    </row>
    <row r="852" spans="1:19" ht="26.4" hidden="1">
      <c r="A852" s="18">
        <v>9700</v>
      </c>
      <c r="B852" s="81" t="s">
        <v>71</v>
      </c>
      <c r="C852" s="113" t="s">
        <v>51</v>
      </c>
      <c r="D852" s="116">
        <f>D853+D854</f>
        <v>0</v>
      </c>
      <c r="E852" s="112">
        <f>E853+E854</f>
        <v>0</v>
      </c>
      <c r="F852" s="113" t="s">
        <v>51</v>
      </c>
      <c r="G852" s="116">
        <f>G853+G854</f>
        <v>0</v>
      </c>
      <c r="H852" s="112">
        <f>H853+H854</f>
        <v>0</v>
      </c>
      <c r="I852" s="28" t="s">
        <v>51</v>
      </c>
      <c r="J852" s="116">
        <f>J853+J854</f>
        <v>0</v>
      </c>
      <c r="K852" s="112">
        <f>K853+K854</f>
        <v>0</v>
      </c>
      <c r="L852" s="28" t="s">
        <v>51</v>
      </c>
      <c r="M852" s="191">
        <f>M853+M854</f>
        <v>0</v>
      </c>
      <c r="N852" s="15">
        <f>N853+N854</f>
        <v>0</v>
      </c>
      <c r="O852" s="28" t="s">
        <v>51</v>
      </c>
      <c r="P852" s="116">
        <f>P853+P854</f>
        <v>0</v>
      </c>
      <c r="Q852" s="15">
        <f>Q853+Q854</f>
        <v>0</v>
      </c>
      <c r="S852" s="96">
        <f t="shared" si="108"/>
        <v>0</v>
      </c>
    </row>
    <row r="853" spans="1:19" ht="27" hidden="1" customHeight="1">
      <c r="A853" s="11">
        <v>9710</v>
      </c>
      <c r="B853" s="82" t="s">
        <v>70</v>
      </c>
      <c r="C853" s="113" t="s">
        <v>51</v>
      </c>
      <c r="D853" s="111"/>
      <c r="E853" s="112"/>
      <c r="F853" s="113" t="s">
        <v>51</v>
      </c>
      <c r="G853" s="111"/>
      <c r="H853" s="112"/>
      <c r="I853" s="28" t="s">
        <v>51</v>
      </c>
      <c r="J853" s="111"/>
      <c r="K853" s="112"/>
      <c r="L853" s="28" t="s">
        <v>51</v>
      </c>
      <c r="M853" s="189"/>
      <c r="N853" s="15"/>
      <c r="O853" s="28" t="s">
        <v>51</v>
      </c>
      <c r="P853" s="111"/>
      <c r="Q853" s="15"/>
      <c r="S853" s="96">
        <f t="shared" si="108"/>
        <v>0</v>
      </c>
    </row>
    <row r="854" spans="1:19" ht="52.8" hidden="1">
      <c r="A854" s="17">
        <v>9720</v>
      </c>
      <c r="B854" s="79" t="s">
        <v>69</v>
      </c>
      <c r="C854" s="113" t="s">
        <v>51</v>
      </c>
      <c r="D854" s="116">
        <f>SUM(D855:D856)</f>
        <v>0</v>
      </c>
      <c r="E854" s="112">
        <f>SUM(E855:E856)</f>
        <v>0</v>
      </c>
      <c r="F854" s="113" t="s">
        <v>51</v>
      </c>
      <c r="G854" s="116">
        <f>SUM(G855:G856)</f>
        <v>0</v>
      </c>
      <c r="H854" s="112">
        <f>SUM(H855:H856)</f>
        <v>0</v>
      </c>
      <c r="I854" s="28" t="s">
        <v>51</v>
      </c>
      <c r="J854" s="116">
        <f>SUM(J855:J856)</f>
        <v>0</v>
      </c>
      <c r="K854" s="112">
        <f>SUM(K855:K856)</f>
        <v>0</v>
      </c>
      <c r="L854" s="28" t="s">
        <v>51</v>
      </c>
      <c r="M854" s="191">
        <f>SUM(M855:M856)</f>
        <v>0</v>
      </c>
      <c r="N854" s="15">
        <f>SUM(N855:N856)</f>
        <v>0</v>
      </c>
      <c r="O854" s="28" t="s">
        <v>51</v>
      </c>
      <c r="P854" s="116">
        <f>SUM(P855:P856)</f>
        <v>0</v>
      </c>
      <c r="Q854" s="15">
        <f>SUM(Q855:Q856)</f>
        <v>0</v>
      </c>
      <c r="S854" s="96">
        <f t="shared" si="108"/>
        <v>0</v>
      </c>
    </row>
    <row r="855" spans="1:19" ht="66" hidden="1">
      <c r="A855" s="8">
        <v>9721</v>
      </c>
      <c r="B855" s="79" t="s">
        <v>68</v>
      </c>
      <c r="C855" s="113" t="s">
        <v>51</v>
      </c>
      <c r="D855" s="111"/>
      <c r="E855" s="112"/>
      <c r="F855" s="113" t="s">
        <v>51</v>
      </c>
      <c r="G855" s="111"/>
      <c r="H855" s="112"/>
      <c r="I855" s="28" t="s">
        <v>51</v>
      </c>
      <c r="J855" s="111"/>
      <c r="K855" s="112"/>
      <c r="L855" s="28" t="s">
        <v>51</v>
      </c>
      <c r="M855" s="189"/>
      <c r="N855" s="15"/>
      <c r="O855" s="28" t="s">
        <v>51</v>
      </c>
      <c r="P855" s="111"/>
      <c r="Q855" s="15"/>
      <c r="S855" s="96">
        <f t="shared" si="108"/>
        <v>0</v>
      </c>
    </row>
    <row r="856" spans="1:19" ht="66" hidden="1">
      <c r="A856" s="8">
        <v>9722</v>
      </c>
      <c r="B856" s="79" t="s">
        <v>67</v>
      </c>
      <c r="C856" s="113" t="s">
        <v>51</v>
      </c>
      <c r="D856" s="111"/>
      <c r="E856" s="112"/>
      <c r="F856" s="113" t="s">
        <v>51</v>
      </c>
      <c r="G856" s="111"/>
      <c r="H856" s="112"/>
      <c r="I856" s="28" t="s">
        <v>51</v>
      </c>
      <c r="J856" s="111"/>
      <c r="K856" s="112"/>
      <c r="L856" s="28" t="s">
        <v>51</v>
      </c>
      <c r="M856" s="189"/>
      <c r="N856" s="15"/>
      <c r="O856" s="28" t="s">
        <v>51</v>
      </c>
      <c r="P856" s="111"/>
      <c r="Q856" s="15"/>
      <c r="S856" s="96">
        <f t="shared" si="108"/>
        <v>0</v>
      </c>
    </row>
    <row r="857" spans="1:19" ht="26.4" hidden="1">
      <c r="A857" s="14" t="s">
        <v>66</v>
      </c>
      <c r="B857" s="7" t="s">
        <v>65</v>
      </c>
      <c r="C857" s="105">
        <f t="shared" ref="C857:Q857" si="110">C858</f>
        <v>0</v>
      </c>
      <c r="D857" s="106">
        <f t="shared" si="110"/>
        <v>0</v>
      </c>
      <c r="E857" s="107">
        <f t="shared" si="110"/>
        <v>0</v>
      </c>
      <c r="F857" s="105">
        <f t="shared" si="110"/>
        <v>0</v>
      </c>
      <c r="G857" s="106">
        <f t="shared" si="110"/>
        <v>0</v>
      </c>
      <c r="H857" s="107">
        <f t="shared" si="110"/>
        <v>0</v>
      </c>
      <c r="I857" s="23">
        <f t="shared" si="110"/>
        <v>0</v>
      </c>
      <c r="J857" s="106">
        <f t="shared" si="110"/>
        <v>0</v>
      </c>
      <c r="K857" s="107">
        <f t="shared" si="110"/>
        <v>0</v>
      </c>
      <c r="L857" s="23">
        <f t="shared" si="110"/>
        <v>0</v>
      </c>
      <c r="M857" s="187">
        <f t="shared" si="110"/>
        <v>0</v>
      </c>
      <c r="N857" s="13">
        <f t="shared" si="110"/>
        <v>0</v>
      </c>
      <c r="O857" s="23">
        <f t="shared" si="110"/>
        <v>0</v>
      </c>
      <c r="P857" s="106">
        <f t="shared" si="110"/>
        <v>0</v>
      </c>
      <c r="Q857" s="13">
        <f t="shared" si="110"/>
        <v>0</v>
      </c>
      <c r="S857" s="96">
        <f t="shared" si="108"/>
        <v>0</v>
      </c>
    </row>
    <row r="858" spans="1:19" ht="66" hidden="1">
      <c r="A858" s="11" t="s">
        <v>64</v>
      </c>
      <c r="B858" s="32" t="s">
        <v>63</v>
      </c>
      <c r="C858" s="108">
        <f>SUM(C859:C864)</f>
        <v>0</v>
      </c>
      <c r="D858" s="109"/>
      <c r="E858" s="110"/>
      <c r="F858" s="108">
        <f>SUM(F859:F864)</f>
        <v>0</v>
      </c>
      <c r="G858" s="109"/>
      <c r="H858" s="110"/>
      <c r="I858" s="22">
        <f>SUM(I859:I864)</f>
        <v>0</v>
      </c>
      <c r="J858" s="109"/>
      <c r="K858" s="110"/>
      <c r="L858" s="22">
        <f>SUM(L859:L864)</f>
        <v>0</v>
      </c>
      <c r="M858" s="188"/>
      <c r="N858" s="6"/>
      <c r="O858" s="22">
        <f>SUM(O859:O864)</f>
        <v>0</v>
      </c>
      <c r="P858" s="109"/>
      <c r="Q858" s="6"/>
      <c r="S858" s="96">
        <f t="shared" si="108"/>
        <v>0</v>
      </c>
    </row>
    <row r="859" spans="1:19" ht="52.8" hidden="1">
      <c r="A859" s="8" t="s">
        <v>62</v>
      </c>
      <c r="B859" s="7" t="s">
        <v>61</v>
      </c>
      <c r="C859" s="108"/>
      <c r="D859" s="111" t="s">
        <v>51</v>
      </c>
      <c r="E859" s="110" t="s">
        <v>51</v>
      </c>
      <c r="F859" s="108"/>
      <c r="G859" s="111" t="s">
        <v>51</v>
      </c>
      <c r="H859" s="110" t="s">
        <v>51</v>
      </c>
      <c r="I859" s="22"/>
      <c r="J859" s="111" t="s">
        <v>51</v>
      </c>
      <c r="K859" s="110" t="s">
        <v>51</v>
      </c>
      <c r="L859" s="22"/>
      <c r="M859" s="189" t="s">
        <v>51</v>
      </c>
      <c r="N859" s="6" t="s">
        <v>51</v>
      </c>
      <c r="O859" s="22"/>
      <c r="P859" s="111" t="s">
        <v>51</v>
      </c>
      <c r="Q859" s="6" t="s">
        <v>51</v>
      </c>
      <c r="S859" s="96" t="e">
        <f t="shared" si="108"/>
        <v>#VALUE!</v>
      </c>
    </row>
    <row r="860" spans="1:19" ht="52.8" hidden="1">
      <c r="A860" s="8" t="s">
        <v>60</v>
      </c>
      <c r="B860" s="7" t="s">
        <v>59</v>
      </c>
      <c r="C860" s="108"/>
      <c r="D860" s="111" t="s">
        <v>51</v>
      </c>
      <c r="E860" s="110" t="s">
        <v>51</v>
      </c>
      <c r="F860" s="108"/>
      <c r="G860" s="111" t="s">
        <v>51</v>
      </c>
      <c r="H860" s="110" t="s">
        <v>51</v>
      </c>
      <c r="I860" s="22"/>
      <c r="J860" s="111" t="s">
        <v>51</v>
      </c>
      <c r="K860" s="110" t="s">
        <v>51</v>
      </c>
      <c r="L860" s="22"/>
      <c r="M860" s="189" t="s">
        <v>51</v>
      </c>
      <c r="N860" s="6" t="s">
        <v>51</v>
      </c>
      <c r="O860" s="22"/>
      <c r="P860" s="111" t="s">
        <v>51</v>
      </c>
      <c r="Q860" s="6" t="s">
        <v>51</v>
      </c>
      <c r="S860" s="96" t="e">
        <f t="shared" si="108"/>
        <v>#VALUE!</v>
      </c>
    </row>
    <row r="861" spans="1:19" ht="66" hidden="1">
      <c r="A861" s="8" t="s">
        <v>58</v>
      </c>
      <c r="B861" s="7" t="s">
        <v>57</v>
      </c>
      <c r="C861" s="108"/>
      <c r="D861" s="111" t="s">
        <v>51</v>
      </c>
      <c r="E861" s="110" t="s">
        <v>51</v>
      </c>
      <c r="F861" s="108"/>
      <c r="G861" s="111" t="s">
        <v>51</v>
      </c>
      <c r="H861" s="110" t="s">
        <v>51</v>
      </c>
      <c r="I861" s="22"/>
      <c r="J861" s="111" t="s">
        <v>51</v>
      </c>
      <c r="K861" s="110" t="s">
        <v>51</v>
      </c>
      <c r="L861" s="22"/>
      <c r="M861" s="189" t="s">
        <v>51</v>
      </c>
      <c r="N861" s="6" t="s">
        <v>51</v>
      </c>
      <c r="O861" s="22"/>
      <c r="P861" s="111" t="s">
        <v>51</v>
      </c>
      <c r="Q861" s="6" t="s">
        <v>51</v>
      </c>
      <c r="S861" s="96" t="e">
        <f t="shared" si="108"/>
        <v>#VALUE!</v>
      </c>
    </row>
    <row r="862" spans="1:19" ht="66" hidden="1">
      <c r="A862" s="8" t="s">
        <v>56</v>
      </c>
      <c r="B862" s="7" t="s">
        <v>55</v>
      </c>
      <c r="C862" s="108"/>
      <c r="D862" s="111" t="s">
        <v>51</v>
      </c>
      <c r="E862" s="110" t="s">
        <v>51</v>
      </c>
      <c r="F862" s="108"/>
      <c r="G862" s="111" t="s">
        <v>51</v>
      </c>
      <c r="H862" s="110" t="s">
        <v>51</v>
      </c>
      <c r="I862" s="22"/>
      <c r="J862" s="111" t="s">
        <v>51</v>
      </c>
      <c r="K862" s="110" t="s">
        <v>51</v>
      </c>
      <c r="L862" s="22"/>
      <c r="M862" s="189" t="s">
        <v>51</v>
      </c>
      <c r="N862" s="6" t="s">
        <v>51</v>
      </c>
      <c r="O862" s="22"/>
      <c r="P862" s="111" t="s">
        <v>51</v>
      </c>
      <c r="Q862" s="6" t="s">
        <v>51</v>
      </c>
      <c r="S862" s="96" t="e">
        <f t="shared" si="108"/>
        <v>#VALUE!</v>
      </c>
    </row>
    <row r="863" spans="1:19" ht="105.6" hidden="1">
      <c r="A863" s="8">
        <v>9615</v>
      </c>
      <c r="B863" s="7" t="s">
        <v>54</v>
      </c>
      <c r="C863" s="108"/>
      <c r="D863" s="111" t="s">
        <v>51</v>
      </c>
      <c r="E863" s="110" t="s">
        <v>51</v>
      </c>
      <c r="F863" s="108"/>
      <c r="G863" s="111" t="s">
        <v>51</v>
      </c>
      <c r="H863" s="110" t="s">
        <v>51</v>
      </c>
      <c r="I863" s="22"/>
      <c r="J863" s="111" t="s">
        <v>51</v>
      </c>
      <c r="K863" s="110" t="s">
        <v>51</v>
      </c>
      <c r="L863" s="22"/>
      <c r="M863" s="189" t="s">
        <v>51</v>
      </c>
      <c r="N863" s="6" t="s">
        <v>51</v>
      </c>
      <c r="O863" s="22"/>
      <c r="P863" s="111" t="s">
        <v>51</v>
      </c>
      <c r="Q863" s="6" t="s">
        <v>51</v>
      </c>
      <c r="S863" s="96" t="e">
        <f t="shared" si="108"/>
        <v>#VALUE!</v>
      </c>
    </row>
    <row r="864" spans="1:19" ht="64.5" hidden="1" customHeight="1">
      <c r="A864" s="8" t="s">
        <v>53</v>
      </c>
      <c r="B864" s="7" t="s">
        <v>52</v>
      </c>
      <c r="C864" s="108"/>
      <c r="D864" s="111" t="s">
        <v>51</v>
      </c>
      <c r="E864" s="110" t="s">
        <v>51</v>
      </c>
      <c r="F864" s="108"/>
      <c r="G864" s="111" t="s">
        <v>51</v>
      </c>
      <c r="H864" s="110" t="s">
        <v>51</v>
      </c>
      <c r="I864" s="22"/>
      <c r="J864" s="111" t="s">
        <v>51</v>
      </c>
      <c r="K864" s="110" t="s">
        <v>51</v>
      </c>
      <c r="L864" s="22"/>
      <c r="M864" s="189" t="s">
        <v>51</v>
      </c>
      <c r="N864" s="6" t="s">
        <v>51</v>
      </c>
      <c r="O864" s="22"/>
      <c r="P864" s="111" t="s">
        <v>51</v>
      </c>
      <c r="Q864" s="6" t="s">
        <v>51</v>
      </c>
      <c r="S864" s="96" t="e">
        <f t="shared" si="108"/>
        <v>#VALUE!</v>
      </c>
    </row>
    <row r="865" spans="1:19" ht="39.6">
      <c r="A865" s="62" t="s">
        <v>700</v>
      </c>
      <c r="B865" s="61" t="s">
        <v>699</v>
      </c>
      <c r="C865" s="132">
        <f>C390-C492</f>
        <v>-5733</v>
      </c>
      <c r="D865" s="133">
        <f t="shared" ref="D865:Q865" si="111">D390-D492</f>
        <v>0</v>
      </c>
      <c r="E865" s="134">
        <f t="shared" si="111"/>
        <v>-5733</v>
      </c>
      <c r="F865" s="132">
        <f t="shared" ref="F865:H865" si="112">F390-F492</f>
        <v>-292</v>
      </c>
      <c r="G865" s="133">
        <f>G390-G492</f>
        <v>0</v>
      </c>
      <c r="H865" s="134">
        <f t="shared" si="112"/>
        <v>-292</v>
      </c>
      <c r="I865" s="172">
        <f t="shared" si="111"/>
        <v>-117454</v>
      </c>
      <c r="J865" s="133">
        <f t="shared" si="111"/>
        <v>0</v>
      </c>
      <c r="K865" s="134">
        <f t="shared" si="111"/>
        <v>-117454</v>
      </c>
      <c r="L865" s="172">
        <f t="shared" si="111"/>
        <v>-514</v>
      </c>
      <c r="M865" s="133">
        <f t="shared" si="111"/>
        <v>0</v>
      </c>
      <c r="N865" s="176">
        <f t="shared" si="111"/>
        <v>-514</v>
      </c>
      <c r="O865" s="172">
        <f t="shared" si="111"/>
        <v>-154</v>
      </c>
      <c r="P865" s="133">
        <f t="shared" si="111"/>
        <v>0</v>
      </c>
      <c r="Q865" s="176">
        <f t="shared" si="111"/>
        <v>-154</v>
      </c>
      <c r="R865" s="96">
        <f>C865+F865+I865+L865+O865</f>
        <v>-124147</v>
      </c>
      <c r="S865" s="96">
        <f t="shared" si="108"/>
        <v>0</v>
      </c>
    </row>
    <row r="866" spans="1:19" s="2" customFormat="1">
      <c r="A866" s="62" t="s">
        <v>45</v>
      </c>
      <c r="B866" s="61" t="s">
        <v>46</v>
      </c>
      <c r="C866" s="132">
        <f t="shared" ref="C866:Q866" si="113">C867+C870+C873+C877</f>
        <v>5733</v>
      </c>
      <c r="D866" s="133">
        <f t="shared" si="113"/>
        <v>0</v>
      </c>
      <c r="E866" s="134">
        <f t="shared" si="113"/>
        <v>5733</v>
      </c>
      <c r="F866" s="132">
        <f t="shared" si="113"/>
        <v>292</v>
      </c>
      <c r="G866" s="133">
        <f t="shared" si="113"/>
        <v>0</v>
      </c>
      <c r="H866" s="134">
        <f t="shared" si="113"/>
        <v>292</v>
      </c>
      <c r="I866" s="172">
        <f t="shared" si="113"/>
        <v>117454</v>
      </c>
      <c r="J866" s="133">
        <f t="shared" si="113"/>
        <v>0</v>
      </c>
      <c r="K866" s="134">
        <f t="shared" si="113"/>
        <v>117454</v>
      </c>
      <c r="L866" s="172">
        <f t="shared" si="113"/>
        <v>514</v>
      </c>
      <c r="M866" s="199">
        <f t="shared" si="113"/>
        <v>0</v>
      </c>
      <c r="N866" s="176">
        <f t="shared" si="113"/>
        <v>514</v>
      </c>
      <c r="O866" s="172">
        <f t="shared" si="113"/>
        <v>154</v>
      </c>
      <c r="P866" s="133">
        <f t="shared" si="113"/>
        <v>0</v>
      </c>
      <c r="Q866" s="176">
        <f t="shared" si="113"/>
        <v>154</v>
      </c>
      <c r="S866" s="96">
        <f t="shared" ref="S866:S877" si="114">D866+J866+M866</f>
        <v>0</v>
      </c>
    </row>
    <row r="867" spans="1:19" s="2" customFormat="1" hidden="1">
      <c r="A867" s="60" t="s">
        <v>698</v>
      </c>
      <c r="B867" s="59" t="s">
        <v>697</v>
      </c>
      <c r="C867" s="135">
        <f t="shared" ref="C867:Q867" si="115">SUM(C868:C869)</f>
        <v>0</v>
      </c>
      <c r="D867" s="136">
        <f t="shared" si="115"/>
        <v>0</v>
      </c>
      <c r="E867" s="137">
        <f t="shared" si="115"/>
        <v>0</v>
      </c>
      <c r="F867" s="135">
        <f t="shared" si="115"/>
        <v>0</v>
      </c>
      <c r="G867" s="136">
        <f t="shared" si="115"/>
        <v>0</v>
      </c>
      <c r="H867" s="137">
        <f t="shared" si="115"/>
        <v>0</v>
      </c>
      <c r="I867" s="173">
        <f t="shared" si="115"/>
        <v>0</v>
      </c>
      <c r="J867" s="136">
        <f t="shared" si="115"/>
        <v>0</v>
      </c>
      <c r="K867" s="137">
        <f t="shared" si="115"/>
        <v>0</v>
      </c>
      <c r="L867" s="173">
        <f t="shared" si="115"/>
        <v>0</v>
      </c>
      <c r="M867" s="200">
        <f t="shared" si="115"/>
        <v>0</v>
      </c>
      <c r="N867" s="177">
        <f t="shared" si="115"/>
        <v>0</v>
      </c>
      <c r="O867" s="173">
        <f t="shared" si="115"/>
        <v>0</v>
      </c>
      <c r="P867" s="136">
        <f t="shared" si="115"/>
        <v>0</v>
      </c>
      <c r="Q867" s="177">
        <f t="shared" si="115"/>
        <v>0</v>
      </c>
      <c r="S867" s="96">
        <f t="shared" si="114"/>
        <v>0</v>
      </c>
    </row>
    <row r="868" spans="1:19" s="2" customFormat="1" hidden="1">
      <c r="A868" s="60" t="s">
        <v>696</v>
      </c>
      <c r="B868" s="59" t="s">
        <v>695</v>
      </c>
      <c r="C868" s="132"/>
      <c r="D868" s="133"/>
      <c r="E868" s="134"/>
      <c r="F868" s="132"/>
      <c r="G868" s="133"/>
      <c r="H868" s="134"/>
      <c r="I868" s="172"/>
      <c r="J868" s="133"/>
      <c r="K868" s="134"/>
      <c r="L868" s="172"/>
      <c r="M868" s="199"/>
      <c r="N868" s="176"/>
      <c r="O868" s="172"/>
      <c r="P868" s="133"/>
      <c r="Q868" s="176"/>
      <c r="S868" s="96">
        <f t="shared" si="114"/>
        <v>0</v>
      </c>
    </row>
    <row r="869" spans="1:19" s="2" customFormat="1" hidden="1">
      <c r="A869" s="60" t="s">
        <v>694</v>
      </c>
      <c r="B869" s="59" t="s">
        <v>693</v>
      </c>
      <c r="C869" s="132"/>
      <c r="D869" s="133"/>
      <c r="E869" s="134"/>
      <c r="F869" s="132"/>
      <c r="G869" s="133"/>
      <c r="H869" s="134"/>
      <c r="I869" s="172"/>
      <c r="J869" s="133"/>
      <c r="K869" s="134"/>
      <c r="L869" s="172"/>
      <c r="M869" s="199"/>
      <c r="N869" s="176"/>
      <c r="O869" s="172"/>
      <c r="P869" s="133"/>
      <c r="Q869" s="176"/>
      <c r="S869" s="96">
        <f t="shared" si="114"/>
        <v>0</v>
      </c>
    </row>
    <row r="870" spans="1:19" s="2" customFormat="1" hidden="1">
      <c r="A870" s="60" t="s">
        <v>692</v>
      </c>
      <c r="B870" s="59" t="s">
        <v>691</v>
      </c>
      <c r="C870" s="135">
        <f t="shared" ref="C870:Q870" si="116">SUM(C871:C872)</f>
        <v>0</v>
      </c>
      <c r="D870" s="136">
        <f t="shared" si="116"/>
        <v>0</v>
      </c>
      <c r="E870" s="137">
        <f t="shared" si="116"/>
        <v>0</v>
      </c>
      <c r="F870" s="135">
        <f t="shared" si="116"/>
        <v>0</v>
      </c>
      <c r="G870" s="136">
        <f t="shared" si="116"/>
        <v>0</v>
      </c>
      <c r="H870" s="137">
        <f t="shared" si="116"/>
        <v>0</v>
      </c>
      <c r="I870" s="173">
        <f t="shared" si="116"/>
        <v>0</v>
      </c>
      <c r="J870" s="136">
        <f t="shared" si="116"/>
        <v>0</v>
      </c>
      <c r="K870" s="137">
        <f t="shared" si="116"/>
        <v>0</v>
      </c>
      <c r="L870" s="173">
        <f t="shared" si="116"/>
        <v>0</v>
      </c>
      <c r="M870" s="200">
        <f t="shared" si="116"/>
        <v>0</v>
      </c>
      <c r="N870" s="177">
        <f t="shared" si="116"/>
        <v>0</v>
      </c>
      <c r="O870" s="173">
        <f t="shared" si="116"/>
        <v>0</v>
      </c>
      <c r="P870" s="136">
        <f t="shared" si="116"/>
        <v>0</v>
      </c>
      <c r="Q870" s="177">
        <f t="shared" si="116"/>
        <v>0</v>
      </c>
      <c r="S870" s="96">
        <f t="shared" si="114"/>
        <v>0</v>
      </c>
    </row>
    <row r="871" spans="1:19" s="2" customFormat="1" hidden="1">
      <c r="A871" s="60" t="s">
        <v>690</v>
      </c>
      <c r="B871" s="59" t="s">
        <v>689</v>
      </c>
      <c r="C871" s="125"/>
      <c r="D871" s="63"/>
      <c r="E871" s="126"/>
      <c r="F871" s="125"/>
      <c r="G871" s="63"/>
      <c r="H871" s="126"/>
      <c r="I871" s="162"/>
      <c r="J871" s="63"/>
      <c r="K871" s="126"/>
      <c r="L871" s="162"/>
      <c r="M871" s="195"/>
      <c r="N871" s="178"/>
      <c r="O871" s="162"/>
      <c r="P871" s="63"/>
      <c r="Q871" s="178"/>
      <c r="S871" s="96">
        <f t="shared" si="114"/>
        <v>0</v>
      </c>
    </row>
    <row r="872" spans="1:19" s="2" customFormat="1" hidden="1">
      <c r="A872" s="60" t="s">
        <v>688</v>
      </c>
      <c r="B872" s="59" t="s">
        <v>687</v>
      </c>
      <c r="C872" s="125"/>
      <c r="D872" s="63"/>
      <c r="E872" s="126"/>
      <c r="F872" s="125"/>
      <c r="G872" s="63"/>
      <c r="H872" s="126"/>
      <c r="I872" s="162"/>
      <c r="J872" s="63"/>
      <c r="K872" s="126"/>
      <c r="L872" s="162"/>
      <c r="M872" s="195"/>
      <c r="N872" s="178"/>
      <c r="O872" s="162"/>
      <c r="P872" s="63"/>
      <c r="Q872" s="178"/>
      <c r="S872" s="96">
        <f t="shared" si="114"/>
        <v>0</v>
      </c>
    </row>
    <row r="873" spans="1:19" s="2" customFormat="1">
      <c r="A873" s="57" t="s">
        <v>47</v>
      </c>
      <c r="B873" s="58" t="s">
        <v>48</v>
      </c>
      <c r="C873" s="125">
        <f>SUM(C874:C876)</f>
        <v>5733</v>
      </c>
      <c r="D873" s="63">
        <f>SUM(D874:D876)</f>
        <v>0</v>
      </c>
      <c r="E873" s="126">
        <f>SUM(C873:D873)</f>
        <v>5733</v>
      </c>
      <c r="F873" s="125">
        <f>SUM(F874:F876)</f>
        <v>292</v>
      </c>
      <c r="G873" s="63">
        <f>SUM(G874:G876)</f>
        <v>0</v>
      </c>
      <c r="H873" s="126">
        <f>SUM(F873:G873)</f>
        <v>292</v>
      </c>
      <c r="I873" s="162">
        <f>SUM(I874:I876)</f>
        <v>117454</v>
      </c>
      <c r="J873" s="63">
        <f>SUM(J874:J876)</f>
        <v>0</v>
      </c>
      <c r="K873" s="126">
        <f>SUM(I873:J873)</f>
        <v>117454</v>
      </c>
      <c r="L873" s="162">
        <f>SUM(L874:L876)</f>
        <v>514</v>
      </c>
      <c r="M873" s="195">
        <f>SUM(M874:M876)</f>
        <v>0</v>
      </c>
      <c r="N873" s="126">
        <f>SUM(L873:M873)</f>
        <v>514</v>
      </c>
      <c r="O873" s="162">
        <f>SUM(O874:O876)</f>
        <v>154</v>
      </c>
      <c r="P873" s="63">
        <f>SUM(P874:P876)</f>
        <v>0</v>
      </c>
      <c r="Q873" s="178">
        <f>SUM(Q874:Q876)</f>
        <v>154</v>
      </c>
      <c r="S873" s="96">
        <f t="shared" si="114"/>
        <v>0</v>
      </c>
    </row>
    <row r="874" spans="1:19" s="2" customFormat="1" ht="39.6">
      <c r="A874" s="57" t="s">
        <v>49</v>
      </c>
      <c r="B874" s="56" t="s">
        <v>50</v>
      </c>
      <c r="C874" s="125">
        <v>5733</v>
      </c>
      <c r="D874" s="63"/>
      <c r="E874" s="126">
        <f>SUM(C874:D874)</f>
        <v>5733</v>
      </c>
      <c r="F874" s="125">
        <v>292</v>
      </c>
      <c r="G874" s="63"/>
      <c r="H874" s="126">
        <f>SUM(F874:G874)</f>
        <v>292</v>
      </c>
      <c r="I874" s="162">
        <v>117454</v>
      </c>
      <c r="J874" s="63"/>
      <c r="K874" s="126">
        <f>SUM(I874:J874)</f>
        <v>117454</v>
      </c>
      <c r="L874" s="162">
        <v>514</v>
      </c>
      <c r="M874" s="195"/>
      <c r="N874" s="126">
        <f>SUM(L874:M874)</f>
        <v>514</v>
      </c>
      <c r="O874" s="162">
        <v>154</v>
      </c>
      <c r="P874" s="63"/>
      <c r="Q874" s="178">
        <v>154</v>
      </c>
      <c r="S874" s="96">
        <f t="shared" si="114"/>
        <v>0</v>
      </c>
    </row>
    <row r="875" spans="1:19" s="2" customFormat="1" ht="39.6" hidden="1">
      <c r="A875" s="55" t="s">
        <v>686</v>
      </c>
      <c r="B875" s="54" t="s">
        <v>685</v>
      </c>
      <c r="C875" s="53"/>
      <c r="D875" s="53"/>
      <c r="E875" s="53"/>
      <c r="F875" s="53"/>
      <c r="G875" s="53"/>
      <c r="H875" s="53"/>
      <c r="I875" s="53"/>
      <c r="J875" s="53"/>
      <c r="K875" s="53"/>
      <c r="L875" s="53"/>
      <c r="M875" s="201"/>
      <c r="N875" s="124"/>
      <c r="O875" s="53"/>
      <c r="P875" s="53"/>
      <c r="Q875" s="53"/>
      <c r="S875" s="96">
        <f t="shared" si="114"/>
        <v>0</v>
      </c>
    </row>
    <row r="876" spans="1:19" s="2" customFormat="1" ht="26.4" hidden="1">
      <c r="A876" s="55" t="s">
        <v>684</v>
      </c>
      <c r="B876" s="54" t="s">
        <v>683</v>
      </c>
      <c r="C876" s="53"/>
      <c r="D876" s="53"/>
      <c r="E876" s="53"/>
      <c r="F876" s="53"/>
      <c r="G876" s="53"/>
      <c r="H876" s="53"/>
      <c r="I876" s="53"/>
      <c r="J876" s="53"/>
      <c r="K876" s="53"/>
      <c r="L876" s="53"/>
      <c r="M876" s="201"/>
      <c r="N876" s="126"/>
      <c r="O876" s="53"/>
      <c r="P876" s="53"/>
      <c r="Q876" s="53"/>
      <c r="S876" s="96">
        <f t="shared" si="114"/>
        <v>0</v>
      </c>
    </row>
    <row r="877" spans="1:19" s="2" customFormat="1" hidden="1">
      <c r="A877" s="51" t="s">
        <v>682</v>
      </c>
      <c r="B877" s="50" t="s">
        <v>681</v>
      </c>
      <c r="C877" s="49"/>
      <c r="D877" s="49"/>
      <c r="E877" s="48"/>
      <c r="F877" s="49"/>
      <c r="G877" s="49"/>
      <c r="H877" s="48"/>
      <c r="I877" s="49"/>
      <c r="J877" s="49"/>
      <c r="K877" s="48"/>
      <c r="L877" s="49"/>
      <c r="M877" s="202"/>
      <c r="N877" s="126"/>
      <c r="O877" s="49"/>
      <c r="P877" s="49"/>
      <c r="Q877" s="48"/>
      <c r="S877" s="96">
        <f t="shared" si="114"/>
        <v>0</v>
      </c>
    </row>
    <row r="879" spans="1:19" ht="34.200000000000003" customHeight="1"/>
    <row r="880" spans="1:19" ht="18">
      <c r="B880" s="207" t="s">
        <v>870</v>
      </c>
      <c r="C880"/>
      <c r="D880"/>
      <c r="E880"/>
      <c r="F880"/>
      <c r="G880" s="220" t="s">
        <v>873</v>
      </c>
      <c r="H880" s="220"/>
      <c r="I880"/>
      <c r="J880" s="207" t="s">
        <v>871</v>
      </c>
      <c r="K880"/>
    </row>
    <row r="881" spans="2:12" ht="34.799999999999997" customHeight="1">
      <c r="B881" s="207"/>
      <c r="C881"/>
      <c r="D881"/>
      <c r="E881"/>
      <c r="F881"/>
      <c r="G881"/>
      <c r="H881"/>
      <c r="I881"/>
      <c r="J881"/>
      <c r="K881"/>
      <c r="L881"/>
    </row>
    <row r="882" spans="2:12" ht="18">
      <c r="B882" s="207" t="s">
        <v>872</v>
      </c>
      <c r="C882"/>
      <c r="D882"/>
      <c r="E882"/>
      <c r="F882"/>
      <c r="G882" s="207" t="s">
        <v>874</v>
      </c>
      <c r="H882"/>
      <c r="I882"/>
      <c r="J882"/>
      <c r="L882"/>
    </row>
    <row r="883" spans="2:12" ht="14.4">
      <c r="B883"/>
      <c r="C883"/>
      <c r="D883"/>
      <c r="E883"/>
      <c r="F883"/>
      <c r="G883"/>
      <c r="H883"/>
      <c r="I883"/>
      <c r="J883"/>
      <c r="K883"/>
      <c r="L883"/>
    </row>
  </sheetData>
  <mergeCells count="11">
    <mergeCell ref="G880:H880"/>
    <mergeCell ref="A8:B8"/>
    <mergeCell ref="C9:J9"/>
    <mergeCell ref="C13:E13"/>
    <mergeCell ref="I13:K13"/>
    <mergeCell ref="L13:N13"/>
    <mergeCell ref="O13:Q13"/>
    <mergeCell ref="A11:Q11"/>
    <mergeCell ref="F13:H13"/>
    <mergeCell ref="B13:B14"/>
    <mergeCell ref="A13:A14"/>
  </mergeCells>
  <pageMargins left="0.27559055118110237" right="0.27559055118110237" top="0.31496062992125984" bottom="0.52" header="0.15748031496062992" footer="0.15748031496062992"/>
  <pageSetup paperSize="9" scale="60" orientation="landscape" r:id="rId1"/>
  <headerFooter>
    <oddFooter xml:space="preserve">&amp;L&amp;"Times New Roman,Regular"&amp;9&amp;F;&amp;8 Ministru kabineta rīkojuma projekta "Par apropriācijas pārdali Iekšlietu ministrijas budžeta programmām 07.00.00 "Ugunsdrošība, glābšana un civilā aizsardzība", 10.00.00 "Valsts robežsardzes darbība" un budžeta 
&amp;C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 rik pielikums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Arta.Kronberga</dc:creator>
  <cp:lastModifiedBy>Arta.Kronberga</cp:lastModifiedBy>
  <cp:lastPrinted>2013-08-01T14:32:06Z</cp:lastPrinted>
  <dcterms:created xsi:type="dcterms:W3CDTF">2013-08-01T09:41:46Z</dcterms:created>
  <dcterms:modified xsi:type="dcterms:W3CDTF">2013-08-23T11:09:45Z</dcterms:modified>
</cp:coreProperties>
</file>