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032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<sst xmlns="http://schemas.openxmlformats.org/spreadsheetml/2006/main" count="162" uniqueCount="141">
  <si>
    <t>Nr.p.k.</t>
  </si>
  <si>
    <t>1.</t>
  </si>
  <si>
    <t>2.</t>
  </si>
  <si>
    <t>3.</t>
  </si>
  <si>
    <t>5.</t>
  </si>
  <si>
    <t>Maksas pakalpojuma nosaukums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</si>
  <si>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</si>
  <si>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</rPr>
      <t>euro</t>
    </r>
    <r>
      <rPr>
        <sz val="9"/>
        <color indexed="8"/>
        <rFont val="Times New Roman"/>
        <family val="1"/>
      </rPr>
      <t xml:space="preserve"> 
(norāda 6 ciparus aiz komata) </t>
    </r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</si>
  <si>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</si>
  <si>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</si>
  <si>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</si>
  <si>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</si>
  <si>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</si>
  <si>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</si>
  <si>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</si>
  <si>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</si>
  <si>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</si>
  <si>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</rPr>
      <t>euro ar PVN</t>
    </r>
  </si>
  <si>
    <t>Dienesta viesnīcas pakalpojumi</t>
  </si>
  <si>
    <t>1.1.</t>
  </si>
  <si>
    <t>īres maksa</t>
  </si>
  <si>
    <t>1.1.1.</t>
  </si>
  <si>
    <t>1.1.2.</t>
  </si>
  <si>
    <t>istaba mēnesī</t>
  </si>
  <si>
    <t>1.1.3.</t>
  </si>
  <si>
    <t>1.1.4.</t>
  </si>
  <si>
    <t>1.2.</t>
  </si>
  <si>
    <t>1.3.</t>
  </si>
  <si>
    <t>viena stunda</t>
  </si>
  <si>
    <t>Kancelejas pakalpojumi</t>
  </si>
  <si>
    <t>viena lapa</t>
  </si>
  <si>
    <t>2.1.</t>
  </si>
  <si>
    <t>kopēšana (A4 formāts) (izglītojamiem)</t>
  </si>
  <si>
    <t>2.2.</t>
  </si>
  <si>
    <t>kopēšana (A3 formāts) (izglītojamiem)</t>
  </si>
  <si>
    <t>2.3.</t>
  </si>
  <si>
    <t>brošēšana ar spirāli (izglītojamiem)</t>
  </si>
  <si>
    <t>viena vienība</t>
  </si>
  <si>
    <t>2.4.</t>
  </si>
  <si>
    <t>lapas izdrukāšana (izglītojamiem)</t>
  </si>
  <si>
    <t>2.5.</t>
  </si>
  <si>
    <t>arhīva dokumentu, izziņu sagatavošana un izsniegšana</t>
  </si>
  <si>
    <t>viens komplekts</t>
  </si>
  <si>
    <t>viena izziņa</t>
  </si>
  <si>
    <t>2.6.</t>
  </si>
  <si>
    <t>3.1.</t>
  </si>
  <si>
    <t>3.2.</t>
  </si>
  <si>
    <t>3.3.</t>
  </si>
  <si>
    <t>3.4.</t>
  </si>
  <si>
    <t>3.5.</t>
  </si>
  <si>
    <t>3.5.1.</t>
  </si>
  <si>
    <t>3.5.2.</t>
  </si>
  <si>
    <t>pārbaudījumi</t>
  </si>
  <si>
    <t>3.5.3.</t>
  </si>
  <si>
    <t>3.6.</t>
  </si>
  <si>
    <t>4.1.</t>
  </si>
  <si>
    <t>vienai personai</t>
  </si>
  <si>
    <t>4.2.</t>
  </si>
  <si>
    <t>4.2.1.</t>
  </si>
  <si>
    <t>kravas automobilis</t>
  </si>
  <si>
    <t>4.2.2.</t>
  </si>
  <si>
    <t xml:space="preserve">4. </t>
  </si>
  <si>
    <t>Citi pakalpojumi</t>
  </si>
  <si>
    <t>viens eksāmens</t>
  </si>
  <si>
    <t>viena ieskaite</t>
  </si>
  <si>
    <t>kvadrātmetrs stundā</t>
  </si>
  <si>
    <r>
      <t xml:space="preserve">Cena </t>
    </r>
    <r>
      <rPr>
        <i/>
        <sz val="9"/>
        <color indexed="8"/>
        <rFont val="Times New Roman"/>
        <family val="1"/>
      </rPr>
      <t>euro</t>
    </r>
    <r>
      <rPr>
        <sz val="9"/>
        <color indexed="8"/>
        <rFont val="Times New Roman"/>
        <family val="1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</si>
  <si>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 xml:space="preserve"> (6 cipari aiz komata)</t>
    </r>
  </si>
  <si>
    <t>koledžas darbiniekiem*</t>
  </si>
  <si>
    <t>Izglītības un zinātnes ministrs</t>
  </si>
  <si>
    <t>V.Dombrovskis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</si>
  <si>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</si>
  <si>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izglītojamajiem, kas mācās vai studē budžeta grupā (atvieglojumi 50% apmērā bāreņiem un bez vecāku gādības palikušajiem bērniem, bērniem no daudzbērnu ģimenēm un izglītojamiem, kuru ģimenei piešķirts trūcigās ģimenes statuss, līdz 24 gadu vecuma sasniegšanai)*</t>
  </si>
  <si>
    <r>
      <t>PVN (ar 2 cipariem aiz komata) (</t>
    </r>
    <r>
      <rPr>
        <i/>
        <sz val="9"/>
        <rFont val="Times New Roman"/>
        <family val="1"/>
      </rPr>
      <t>euro)</t>
    </r>
  </si>
  <si>
    <t>Ministru kabineta 2009.gada 15.decembra noteikumi Nr.1432 "Noteikumi par Malnavas koledža sniegto maksas pakalpojumu cenrādi"</t>
  </si>
  <si>
    <t>viena vieta mēnesī</t>
  </si>
  <si>
    <r>
      <t>izglītojamiem, kas mācās vai studē maksas grupā</t>
    </r>
    <r>
      <rPr>
        <sz val="9"/>
        <color indexed="8"/>
        <rFont val="Calibri"/>
        <family val="2"/>
      </rPr>
      <t>*</t>
    </r>
  </si>
  <si>
    <t>citām personām</t>
  </si>
  <si>
    <r>
      <t>citām personām</t>
    </r>
    <r>
      <rPr>
        <sz val="9"/>
        <color indexed="8"/>
        <rFont val="Calibri"/>
        <family val="2"/>
      </rPr>
      <t>*</t>
    </r>
  </si>
  <si>
    <t>1.1.5.</t>
  </si>
  <si>
    <t>1.1.5.1.</t>
  </si>
  <si>
    <t>izglītojamiem*</t>
  </si>
  <si>
    <t xml:space="preserve">īslaicīga gultas vietas īre (līdz septiņām diennaktīm) </t>
  </si>
  <si>
    <t>viena vieta diennaktī</t>
  </si>
  <si>
    <t>1.1.5.2.</t>
  </si>
  <si>
    <r>
      <t>citām personām*</t>
    </r>
    <r>
      <rPr>
        <sz val="9"/>
        <color indexed="8"/>
        <rFont val="Calibri"/>
        <family val="2"/>
      </rPr>
      <t>*</t>
    </r>
  </si>
  <si>
    <t>veļas mašīnas izmantošana (izglītojamiem)</t>
  </si>
  <si>
    <t>viena mazgāšana</t>
  </si>
  <si>
    <t xml:space="preserve">datora (ar interneta pieslēgumu) izmantošana </t>
  </si>
  <si>
    <t>1.3.1.</t>
  </si>
  <si>
    <t xml:space="preserve">izglītojamiem </t>
  </si>
  <si>
    <t>1.3.2.</t>
  </si>
  <si>
    <t xml:space="preserve">faksa aparāta lietošana (izglītojamiem) </t>
  </si>
  <si>
    <t>2.6.1.</t>
  </si>
  <si>
    <t>arhīva dokumentu izsniegšana divu nedēļu laikā***</t>
  </si>
  <si>
    <t>2.6.2.</t>
  </si>
  <si>
    <t>arhīva dokumentu izsniegšana divu darbdienu laikā***</t>
  </si>
  <si>
    <t>2.6.3.</t>
  </si>
  <si>
    <t>izziņas izsniegšana***</t>
  </si>
  <si>
    <t>2.6.4.</t>
  </si>
  <si>
    <t>ar izglītības procesu saistītās dokumentācijas dublikāta izdruku izsniegšana** *</t>
  </si>
  <si>
    <t>galdnieku darbnīcas pakalpojumi</t>
  </si>
  <si>
    <t>viena stunda vienai personai</t>
  </si>
  <si>
    <t>telpu noma semināriem un citiem pasākumiem</t>
  </si>
  <si>
    <t>sporta zāles izmantošana</t>
  </si>
  <si>
    <t>3.3.1.</t>
  </si>
  <si>
    <t>3.3.2.</t>
  </si>
  <si>
    <t>visas sporta zēles noma</t>
  </si>
  <si>
    <t>transportlīdzekļu noma (citām personām)</t>
  </si>
  <si>
    <t>3.4.1.</t>
  </si>
  <si>
    <t>traktors MTZ-80 vai JUMZ-6L</t>
  </si>
  <si>
    <t>3.4.2.</t>
  </si>
  <si>
    <t>traktors DT-75</t>
  </si>
  <si>
    <t>3,4.3.</t>
  </si>
  <si>
    <t>traktors T-40 vai T-25</t>
  </si>
  <si>
    <t>3.4.4.</t>
  </si>
  <si>
    <t>viens kilometrs</t>
  </si>
  <si>
    <t xml:space="preserve">3.4.5. </t>
  </si>
  <si>
    <t>vieglā automašīna</t>
  </si>
  <si>
    <t xml:space="preserve">lauksaimniecības tehnikas izmantošana (citām personām) </t>
  </si>
  <si>
    <t>aršanai, kultivēšanai (viena kārta), graudu sēšanai, smidzināšanai, minerālmēslu izkliedēšanai</t>
  </si>
  <si>
    <t>zāles pļaušanai</t>
  </si>
  <si>
    <t>savācējpiekabes izmantošana, graudu kulšana</t>
  </si>
  <si>
    <t>graudu kaltēšana</t>
  </si>
  <si>
    <t>viena tonna</t>
  </si>
  <si>
    <t>3.7.</t>
  </si>
  <si>
    <t>graudu kodināšana</t>
  </si>
  <si>
    <t>Vērtējums par iepriekšējā izglītībā vai profesionālajā pieredzē sasniegtu studiju rezultātu atzīšanu</t>
  </si>
  <si>
    <t>4.2.3.</t>
  </si>
  <si>
    <t>viena pārbaude</t>
  </si>
  <si>
    <t>izolde.rotberga@izm.gov.lv</t>
  </si>
  <si>
    <t>Augstākās izglītības, zinātnes un inovāciju departamenta vecākā referente Izolde Rotberga</t>
  </si>
  <si>
    <t xml:space="preserve">Pielikums Ministru kabineta noteikumu projekta "Malnavas koledžas maksas pakalpojumu cenrādis" sākotnējās ietekmes novērtējuma ziņojumam (anotācijai)  </t>
  </si>
  <si>
    <t xml:space="preserve">*Pievienotās vērtības nodokli nepiemēro saskaņā ar Pievienotās vērtības nodokļa likuma 52.panta pirmās daļas 25.punkta "a"apakšpunktu . </t>
  </si>
  <si>
    <t>Piezīmes :</t>
  </si>
  <si>
    <r>
      <t>iesniegto dokumentu izvērtēšana un lēmuma sagatavošana</t>
    </r>
    <r>
      <rPr>
        <sz val="9"/>
        <color indexed="8"/>
        <rFont val="Calibri"/>
        <family val="2"/>
      </rPr>
      <t>***</t>
    </r>
  </si>
  <si>
    <t>ieskaite***</t>
  </si>
  <si>
    <t>eksāmens***</t>
  </si>
  <si>
    <t>praktisko darba iemaņu pārbaude***</t>
  </si>
  <si>
    <r>
      <t xml:space="preserve">*** </t>
    </r>
    <r>
      <rPr>
        <sz val="12"/>
        <color indexed="8"/>
        <rFont val="Times New Roman"/>
        <family val="1"/>
      </rPr>
      <t xml:space="preserve">Pievienotās vērtības nodokli nepiemēro saskaņā ar Pievienotās vērtības nodokļa likuma 52.panta pirmās daļas 12.punktu. </t>
    </r>
  </si>
  <si>
    <t>** Tiek piemērota samazinātā pievienotās vērtības nodokļa likme 12% apmērā saskaņā ar Pievienotās vērtības nodokļa likuma 42.panta desmito daļu.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</si>
</sst>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0.000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16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2" fontId="3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2" fontId="3" fillId="0" borderId="0" xfId="0" applyNumberFormat="1" applyFont="1" applyAlignment="1">
      <alignment/>
    </xf>
    <xf numFmtId="0" fontId="12" fillId="0" borderId="0" xfId="53" applyAlignment="1" applyProtection="1">
      <alignment/>
      <protection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33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6" fillId="33" borderId="24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olde.rotberga@iz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view="pageLayout" workbookViewId="0" topLeftCell="A53">
      <selection activeCell="B62" sqref="B62"/>
    </sheetView>
  </sheetViews>
  <sheetFormatPr defaultColWidth="9.140625" defaultRowHeight="15"/>
  <cols>
    <col min="1" max="1" width="7.421875" style="0" customWidth="1"/>
    <col min="2" max="2" width="23.140625" style="0" customWidth="1"/>
    <col min="3" max="3" width="13.00390625" style="0" customWidth="1"/>
    <col min="4" max="4" width="10.00390625" style="0" bestFit="1" customWidth="1"/>
    <col min="5" max="5" width="10.00390625" style="0" customWidth="1"/>
    <col min="6" max="6" width="12.8515625" style="0" customWidth="1"/>
    <col min="7" max="7" width="11.00390625" style="0" customWidth="1"/>
    <col min="10" max="10" width="10.8515625" style="0" customWidth="1"/>
    <col min="11" max="11" width="10.421875" style="0" customWidth="1"/>
    <col min="13" max="13" width="9.57421875" style="0" bestFit="1" customWidth="1"/>
  </cols>
  <sheetData>
    <row r="1" spans="7:11" ht="70.5" customHeight="1">
      <c r="G1" s="71" t="s">
        <v>132</v>
      </c>
      <c r="H1" s="71"/>
      <c r="I1" s="71"/>
      <c r="J1" s="71"/>
      <c r="K1" s="71"/>
    </row>
    <row r="2" spans="1:11" ht="15.75">
      <c r="A2" s="69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4.5" customHeight="1" thickBot="1">
      <c r="A3" s="74" t="s">
        <v>74</v>
      </c>
      <c r="B3" s="74"/>
      <c r="C3" s="75"/>
      <c r="D3" s="75"/>
      <c r="E3" s="75"/>
      <c r="F3" s="75"/>
      <c r="G3" s="75"/>
      <c r="H3" s="75"/>
      <c r="I3" s="75"/>
      <c r="J3" s="75"/>
      <c r="K3" s="76"/>
    </row>
    <row r="4" spans="1:23" ht="120.75" thickBot="1">
      <c r="A4" s="62" t="s">
        <v>0</v>
      </c>
      <c r="B4" s="63" t="s">
        <v>5</v>
      </c>
      <c r="C4" s="63" t="s">
        <v>8</v>
      </c>
      <c r="D4" s="64" t="s">
        <v>13</v>
      </c>
      <c r="E4" s="64" t="s">
        <v>9</v>
      </c>
      <c r="F4" s="64" t="s">
        <v>14</v>
      </c>
      <c r="G4" s="64" t="s">
        <v>67</v>
      </c>
      <c r="H4" s="63" t="s">
        <v>17</v>
      </c>
      <c r="I4" s="63" t="s">
        <v>66</v>
      </c>
      <c r="J4" s="64" t="s">
        <v>73</v>
      </c>
      <c r="K4" s="65" t="s">
        <v>7</v>
      </c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11" ht="27.75" customHeight="1">
      <c r="A5" s="57">
        <v>1</v>
      </c>
      <c r="B5" s="58">
        <v>2</v>
      </c>
      <c r="C5" s="58" t="s">
        <v>10</v>
      </c>
      <c r="D5" s="58" t="s">
        <v>11</v>
      </c>
      <c r="E5" s="58" t="s">
        <v>12</v>
      </c>
      <c r="F5" s="58" t="s">
        <v>3</v>
      </c>
      <c r="G5" s="59" t="s">
        <v>16</v>
      </c>
      <c r="H5" s="60" t="s">
        <v>4</v>
      </c>
      <c r="I5" s="60" t="s">
        <v>6</v>
      </c>
      <c r="J5" s="60"/>
      <c r="K5" s="61" t="s">
        <v>15</v>
      </c>
    </row>
    <row r="6" spans="1:11" ht="15">
      <c r="A6" s="40" t="s">
        <v>1</v>
      </c>
      <c r="B6" s="2" t="s">
        <v>18</v>
      </c>
      <c r="C6" s="24"/>
      <c r="D6" s="3"/>
      <c r="E6" s="25"/>
      <c r="F6" s="26"/>
      <c r="G6" s="27"/>
      <c r="H6" s="28"/>
      <c r="I6" s="29"/>
      <c r="J6" s="30"/>
      <c r="K6" s="41"/>
    </row>
    <row r="7" spans="1:13" ht="15">
      <c r="A7" s="40" t="s">
        <v>19</v>
      </c>
      <c r="B7" s="2" t="s">
        <v>20</v>
      </c>
      <c r="C7" s="24"/>
      <c r="D7" s="3"/>
      <c r="E7" s="25"/>
      <c r="F7" s="26"/>
      <c r="G7" s="27"/>
      <c r="H7" s="28"/>
      <c r="I7" s="29"/>
      <c r="J7" s="30"/>
      <c r="K7" s="41"/>
      <c r="M7" s="19"/>
    </row>
    <row r="8" spans="1:11" ht="120">
      <c r="A8" s="40" t="s">
        <v>21</v>
      </c>
      <c r="B8" s="2" t="s">
        <v>72</v>
      </c>
      <c r="C8" s="24" t="s">
        <v>75</v>
      </c>
      <c r="D8" s="25">
        <v>6</v>
      </c>
      <c r="E8" s="25">
        <v>0</v>
      </c>
      <c r="F8" s="26">
        <v>6</v>
      </c>
      <c r="G8" s="27">
        <f>ROUND(F8/0.702804,6)</f>
        <v>8.537231</v>
      </c>
      <c r="H8" s="28">
        <f>ROUND(F8/0.702804,2)</f>
        <v>8.54</v>
      </c>
      <c r="I8" s="26">
        <f>ROUND(D8/0.702804,2)</f>
        <v>8.54</v>
      </c>
      <c r="J8" s="31">
        <f>H8-I8</f>
        <v>0</v>
      </c>
      <c r="K8" s="42">
        <f>H8-G8</f>
        <v>0.0027689999999989112</v>
      </c>
    </row>
    <row r="9" spans="1:11" ht="24">
      <c r="A9" s="40" t="s">
        <v>22</v>
      </c>
      <c r="B9" s="2" t="s">
        <v>76</v>
      </c>
      <c r="C9" s="24" t="s">
        <v>75</v>
      </c>
      <c r="D9" s="25">
        <v>30</v>
      </c>
      <c r="E9" s="25">
        <v>0</v>
      </c>
      <c r="F9" s="26">
        <v>30</v>
      </c>
      <c r="G9" s="27">
        <f>ROUND(F9/0.702804,6)</f>
        <v>42.686154</v>
      </c>
      <c r="H9" s="28">
        <f>ROUND(F9/0.702804,2)</f>
        <v>42.69</v>
      </c>
      <c r="I9" s="26">
        <f>ROUND(D9/0.702804,2)</f>
        <v>42.69</v>
      </c>
      <c r="J9" s="31">
        <f>H9-I9</f>
        <v>0</v>
      </c>
      <c r="K9" s="42">
        <f>H9-G9</f>
        <v>0.0038459999999957972</v>
      </c>
    </row>
    <row r="10" spans="1:11" ht="17.25" customHeight="1">
      <c r="A10" s="40" t="s">
        <v>24</v>
      </c>
      <c r="B10" s="2" t="s">
        <v>68</v>
      </c>
      <c r="C10" s="2" t="s">
        <v>23</v>
      </c>
      <c r="D10" s="25">
        <v>36.3</v>
      </c>
      <c r="E10" s="25">
        <v>0</v>
      </c>
      <c r="F10" s="26">
        <v>36.3</v>
      </c>
      <c r="G10" s="27">
        <f>ROUND(F10/0.702804,6)</f>
        <v>51.650247</v>
      </c>
      <c r="H10" s="28">
        <f>ROUND(F10/0.702804,2)</f>
        <v>51.65</v>
      </c>
      <c r="I10" s="26">
        <f>ROUND(D10/0.702804,2)</f>
        <v>51.65</v>
      </c>
      <c r="J10" s="31">
        <f>H10-I10</f>
        <v>0</v>
      </c>
      <c r="K10" s="42">
        <f>H10-G10</f>
        <v>-0.00024700000000166256</v>
      </c>
    </row>
    <row r="11" spans="1:11" ht="27" customHeight="1">
      <c r="A11" s="40" t="s">
        <v>25</v>
      </c>
      <c r="B11" s="2" t="s">
        <v>78</v>
      </c>
      <c r="C11" s="2" t="s">
        <v>75</v>
      </c>
      <c r="D11" s="25">
        <v>100</v>
      </c>
      <c r="E11" s="25">
        <v>0</v>
      </c>
      <c r="F11" s="26">
        <v>100</v>
      </c>
      <c r="G11" s="27">
        <f>ROUND(F11/0.702804,6)</f>
        <v>142.287181</v>
      </c>
      <c r="H11" s="28">
        <f>ROUND(F11/0.702804,2)</f>
        <v>142.29</v>
      </c>
      <c r="I11" s="26">
        <f>ROUND(D11/0.702804,2)</f>
        <v>142.29</v>
      </c>
      <c r="J11" s="31">
        <f>H11-I11</f>
        <v>0</v>
      </c>
      <c r="K11" s="42">
        <f>H11-G11</f>
        <v>0.0028189999999881366</v>
      </c>
    </row>
    <row r="12" spans="1:13" ht="30.75" customHeight="1">
      <c r="A12" s="40" t="s">
        <v>79</v>
      </c>
      <c r="B12" s="2" t="s">
        <v>82</v>
      </c>
      <c r="C12" s="24"/>
      <c r="D12" s="25"/>
      <c r="E12" s="25"/>
      <c r="F12" s="26"/>
      <c r="G12" s="27"/>
      <c r="H12" s="28"/>
      <c r="I12" s="26"/>
      <c r="J12" s="31"/>
      <c r="K12" s="42"/>
      <c r="L12" s="15"/>
      <c r="M12" s="14"/>
    </row>
    <row r="13" spans="1:13" ht="27.75" customHeight="1">
      <c r="A13" s="40" t="s">
        <v>80</v>
      </c>
      <c r="B13" s="2" t="s">
        <v>81</v>
      </c>
      <c r="C13" s="24" t="s">
        <v>83</v>
      </c>
      <c r="D13" s="25">
        <v>5</v>
      </c>
      <c r="E13" s="25">
        <v>0</v>
      </c>
      <c r="F13" s="26">
        <v>5</v>
      </c>
      <c r="G13" s="27">
        <f>ROUND(F13/0.702804,6)</f>
        <v>7.114359</v>
      </c>
      <c r="H13" s="28">
        <f>ROUND(F13/0.702804,2)</f>
        <v>7.11</v>
      </c>
      <c r="I13" s="26">
        <f>ROUND(D13/0.702804,2)</f>
        <v>7.11</v>
      </c>
      <c r="J13" s="31">
        <f>H13-I13</f>
        <v>0</v>
      </c>
      <c r="K13" s="42">
        <f>H13-G13</f>
        <v>-0.004359000000000002</v>
      </c>
      <c r="L13" s="15"/>
      <c r="M13" s="14"/>
    </row>
    <row r="14" spans="1:13" ht="27.75" customHeight="1">
      <c r="A14" s="40" t="s">
        <v>84</v>
      </c>
      <c r="B14" s="2" t="s">
        <v>85</v>
      </c>
      <c r="C14" s="24" t="s">
        <v>83</v>
      </c>
      <c r="D14" s="25">
        <v>8</v>
      </c>
      <c r="E14" s="25">
        <v>0.96</v>
      </c>
      <c r="F14" s="26">
        <v>8.96</v>
      </c>
      <c r="G14" s="27">
        <f>ROUND(F14/0.702804,6)</f>
        <v>12.748931</v>
      </c>
      <c r="H14" s="28">
        <f>ROUND(F14/0.702804,2)</f>
        <v>12.75</v>
      </c>
      <c r="I14" s="26">
        <f>ROUND(D14/0.702804,2)</f>
        <v>11.38</v>
      </c>
      <c r="J14" s="31">
        <f>H14-I14</f>
        <v>1.3699999999999992</v>
      </c>
      <c r="K14" s="42">
        <f>H14-G14</f>
        <v>0.0010689999999993205</v>
      </c>
      <c r="L14" s="15"/>
      <c r="M14" s="14"/>
    </row>
    <row r="15" spans="1:13" ht="24">
      <c r="A15" s="43" t="s">
        <v>26</v>
      </c>
      <c r="B15" s="2" t="s">
        <v>86</v>
      </c>
      <c r="C15" s="24" t="s">
        <v>87</v>
      </c>
      <c r="D15" s="33">
        <v>1</v>
      </c>
      <c r="E15" s="33">
        <v>0.21</v>
      </c>
      <c r="F15" s="26">
        <f aca="true" t="shared" si="0" ref="F15:F24">D15+E15</f>
        <v>1.21</v>
      </c>
      <c r="G15" s="27">
        <f>ROUND(F15/0.702804,6)</f>
        <v>1.721675</v>
      </c>
      <c r="H15" s="28">
        <f>ROUND(F15/0.702804,2)</f>
        <v>1.72</v>
      </c>
      <c r="I15" s="26">
        <f>ROUND(D15/0.702804,2)</f>
        <v>1.42</v>
      </c>
      <c r="J15" s="31">
        <f>H15-I15</f>
        <v>0.30000000000000004</v>
      </c>
      <c r="K15" s="42">
        <f>H15-G15</f>
        <v>-0.001675000000000093</v>
      </c>
      <c r="L15" s="15"/>
      <c r="M15" s="14"/>
    </row>
    <row r="16" spans="1:13" ht="24">
      <c r="A16" s="40" t="s">
        <v>27</v>
      </c>
      <c r="B16" s="2" t="s">
        <v>88</v>
      </c>
      <c r="C16" s="34"/>
      <c r="D16" s="33"/>
      <c r="E16" s="33"/>
      <c r="F16" s="26"/>
      <c r="G16" s="27"/>
      <c r="H16" s="28"/>
      <c r="I16" s="26"/>
      <c r="J16" s="31"/>
      <c r="K16" s="42"/>
      <c r="L16" s="15"/>
      <c r="M16" s="14"/>
    </row>
    <row r="17" spans="1:13" ht="15">
      <c r="A17" s="40" t="s">
        <v>89</v>
      </c>
      <c r="B17" s="2" t="s">
        <v>90</v>
      </c>
      <c r="C17" s="34" t="s">
        <v>28</v>
      </c>
      <c r="D17" s="33">
        <v>0.3</v>
      </c>
      <c r="E17" s="33">
        <v>0.06</v>
      </c>
      <c r="F17" s="26">
        <f>D17+E17</f>
        <v>0.36</v>
      </c>
      <c r="G17" s="27">
        <f>ROUND(F17/0.702804,6)</f>
        <v>0.512234</v>
      </c>
      <c r="H17" s="28">
        <f>ROUND(F17/0.702804,2)</f>
        <v>0.51</v>
      </c>
      <c r="I17" s="26">
        <f>ROUND(D17/0.702804,2)</f>
        <v>0.43</v>
      </c>
      <c r="J17" s="31">
        <f>H17-I17</f>
        <v>0.08000000000000002</v>
      </c>
      <c r="K17" s="42">
        <f>H17-G17</f>
        <v>-0.0022339999999999582</v>
      </c>
      <c r="L17" s="15"/>
      <c r="M17" s="14"/>
    </row>
    <row r="18" spans="1:13" ht="15">
      <c r="A18" s="40" t="s">
        <v>91</v>
      </c>
      <c r="B18" s="2" t="s">
        <v>77</v>
      </c>
      <c r="C18" s="24" t="s">
        <v>28</v>
      </c>
      <c r="D18" s="33">
        <v>0.6</v>
      </c>
      <c r="E18" s="33">
        <v>0.13</v>
      </c>
      <c r="F18" s="26">
        <v>0.73</v>
      </c>
      <c r="G18" s="27">
        <f>ROUND(F18/0.702804,6)</f>
        <v>1.038696</v>
      </c>
      <c r="H18" s="28">
        <f>ROUND(F18/0.702804,2)</f>
        <v>1.04</v>
      </c>
      <c r="I18" s="26">
        <f>ROUND(D18/0.702804,2)</f>
        <v>0.85</v>
      </c>
      <c r="J18" s="31">
        <f>H18-I18</f>
        <v>0.19000000000000006</v>
      </c>
      <c r="K18" s="42">
        <f>H18-G18</f>
        <v>0.0013039999999999718</v>
      </c>
      <c r="L18" s="15"/>
      <c r="M18" s="14"/>
    </row>
    <row r="19" spans="1:13" ht="15">
      <c r="A19" s="43" t="s">
        <v>2</v>
      </c>
      <c r="B19" s="32" t="s">
        <v>29</v>
      </c>
      <c r="C19" s="34"/>
      <c r="D19" s="33"/>
      <c r="E19" s="33"/>
      <c r="F19" s="26"/>
      <c r="G19" s="27"/>
      <c r="H19" s="28"/>
      <c r="I19" s="26"/>
      <c r="J19" s="31"/>
      <c r="K19" s="42"/>
      <c r="L19" s="15"/>
      <c r="M19" s="16"/>
    </row>
    <row r="20" spans="1:13" ht="24">
      <c r="A20" s="43" t="s">
        <v>31</v>
      </c>
      <c r="B20" s="32" t="s">
        <v>32</v>
      </c>
      <c r="C20" s="34" t="s">
        <v>30</v>
      </c>
      <c r="D20" s="33">
        <v>0.05</v>
      </c>
      <c r="E20" s="33">
        <v>0.01</v>
      </c>
      <c r="F20" s="26">
        <f t="shared" si="0"/>
        <v>0.060000000000000005</v>
      </c>
      <c r="G20" s="27">
        <f>ROUND(F20/0.702804,6)</f>
        <v>0.085372</v>
      </c>
      <c r="H20" s="28">
        <f>ROUND(F20/0.702804,2)</f>
        <v>0.09</v>
      </c>
      <c r="I20" s="26">
        <f>ROUND(D20/0.702804,2)</f>
        <v>0.07</v>
      </c>
      <c r="J20" s="31">
        <f>H20-I20</f>
        <v>0.01999999999999999</v>
      </c>
      <c r="K20" s="42">
        <f>H20-G20</f>
        <v>0.004627999999999993</v>
      </c>
      <c r="L20" s="15"/>
      <c r="M20" s="16"/>
    </row>
    <row r="21" spans="1:13" ht="24">
      <c r="A21" s="43" t="s">
        <v>33</v>
      </c>
      <c r="B21" s="32" t="s">
        <v>34</v>
      </c>
      <c r="C21" s="34" t="s">
        <v>30</v>
      </c>
      <c r="D21" s="33">
        <v>0.07</v>
      </c>
      <c r="E21" s="33">
        <v>0.01</v>
      </c>
      <c r="F21" s="26">
        <f t="shared" si="0"/>
        <v>0.08</v>
      </c>
      <c r="G21" s="27">
        <f>ROUND(F21/0.702804,6)</f>
        <v>0.11383</v>
      </c>
      <c r="H21" s="28">
        <f>ROUND(F21/0.702804,2)</f>
        <v>0.11</v>
      </c>
      <c r="I21" s="26">
        <f>ROUND(D21/0.702804,2)</f>
        <v>0.1</v>
      </c>
      <c r="J21" s="31">
        <f>H21-I21</f>
        <v>0.009999999999999995</v>
      </c>
      <c r="K21" s="42">
        <f>H21-G21</f>
        <v>-0.00383</v>
      </c>
      <c r="L21" s="15"/>
      <c r="M21" s="17"/>
    </row>
    <row r="22" spans="1:13" ht="24">
      <c r="A22" s="43" t="s">
        <v>35</v>
      </c>
      <c r="B22" s="32" t="s">
        <v>36</v>
      </c>
      <c r="C22" s="34" t="s">
        <v>37</v>
      </c>
      <c r="D22" s="33">
        <v>0.5</v>
      </c>
      <c r="E22" s="33">
        <v>0.11</v>
      </c>
      <c r="F22" s="26">
        <f t="shared" si="0"/>
        <v>0.61</v>
      </c>
      <c r="G22" s="27">
        <f>ROUND(F22/0.702804,6)</f>
        <v>0.867952</v>
      </c>
      <c r="H22" s="28">
        <f>ROUND(F22/0.702804,2)</f>
        <v>0.87</v>
      </c>
      <c r="I22" s="26">
        <f>ROUND(D22/0.702804,2)</f>
        <v>0.71</v>
      </c>
      <c r="J22" s="31">
        <f>H22-I22</f>
        <v>0.16000000000000003</v>
      </c>
      <c r="K22" s="42">
        <f>H22-G22</f>
        <v>0.0020480000000000498</v>
      </c>
      <c r="L22" s="15"/>
      <c r="M22" s="17"/>
    </row>
    <row r="23" spans="1:13" ht="24">
      <c r="A23" s="43" t="s">
        <v>38</v>
      </c>
      <c r="B23" s="32" t="s">
        <v>39</v>
      </c>
      <c r="C23" s="34" t="s">
        <v>30</v>
      </c>
      <c r="D23" s="33">
        <v>0.1</v>
      </c>
      <c r="E23" s="33">
        <v>0.02</v>
      </c>
      <c r="F23" s="26">
        <f t="shared" si="0"/>
        <v>0.12000000000000001</v>
      </c>
      <c r="G23" s="27">
        <f>ROUND(F23/0.702804,6)</f>
        <v>0.170745</v>
      </c>
      <c r="H23" s="28">
        <f>ROUND(F23/0.702804,2)</f>
        <v>0.17</v>
      </c>
      <c r="I23" s="26">
        <f>ROUND(D23/0.702804,2)</f>
        <v>0.14</v>
      </c>
      <c r="J23" s="31">
        <f>H23-I23</f>
        <v>0.03</v>
      </c>
      <c r="K23" s="42">
        <f>H23-G23</f>
        <v>-0.0007449999999999957</v>
      </c>
      <c r="L23" s="15"/>
      <c r="M23" s="17"/>
    </row>
    <row r="24" spans="1:13" ht="24">
      <c r="A24" s="40" t="s">
        <v>40</v>
      </c>
      <c r="B24" s="2" t="s">
        <v>92</v>
      </c>
      <c r="C24" s="24" t="s">
        <v>30</v>
      </c>
      <c r="D24" s="33">
        <v>0.2</v>
      </c>
      <c r="E24" s="33">
        <v>0.04</v>
      </c>
      <c r="F24" s="26">
        <f t="shared" si="0"/>
        <v>0.24000000000000002</v>
      </c>
      <c r="G24" s="27">
        <f>ROUND(F24/0.702804,6)</f>
        <v>0.341489</v>
      </c>
      <c r="H24" s="28">
        <f>ROUND(F24/0.702804,2)</f>
        <v>0.34</v>
      </c>
      <c r="I24" s="26">
        <f>ROUND(D24/0.702804,2)</f>
        <v>0.28</v>
      </c>
      <c r="J24" s="31">
        <f>H24-I24</f>
        <v>0.06</v>
      </c>
      <c r="K24" s="42">
        <f>H24-G24</f>
        <v>-0.0014889999999999626</v>
      </c>
      <c r="L24" s="15"/>
      <c r="M24" s="17"/>
    </row>
    <row r="25" spans="1:13" ht="24">
      <c r="A25" s="40" t="s">
        <v>44</v>
      </c>
      <c r="B25" s="32" t="s">
        <v>41</v>
      </c>
      <c r="C25" s="34"/>
      <c r="D25" s="33"/>
      <c r="E25" s="33"/>
      <c r="F25" s="26"/>
      <c r="G25" s="27"/>
      <c r="H25" s="28"/>
      <c r="I25" s="26"/>
      <c r="J25" s="31"/>
      <c r="K25" s="42"/>
      <c r="L25" s="15"/>
      <c r="M25" s="17"/>
    </row>
    <row r="26" spans="1:12" ht="25.5" customHeight="1">
      <c r="A26" s="40" t="s">
        <v>93</v>
      </c>
      <c r="B26" s="2" t="s">
        <v>94</v>
      </c>
      <c r="C26" s="32" t="s">
        <v>42</v>
      </c>
      <c r="D26" s="33">
        <v>3</v>
      </c>
      <c r="E26" s="33">
        <v>0</v>
      </c>
      <c r="F26" s="26">
        <f>D26+E26</f>
        <v>3</v>
      </c>
      <c r="G26" s="27">
        <f>ROUND(F26/0.702804,6)</f>
        <v>4.268615</v>
      </c>
      <c r="H26" s="28">
        <f>ROUND(F26/0.702804,2)</f>
        <v>4.27</v>
      </c>
      <c r="I26" s="26">
        <f>ROUND(D26/0.702804,2)</f>
        <v>4.27</v>
      </c>
      <c r="J26" s="31">
        <f>H26-I26</f>
        <v>0</v>
      </c>
      <c r="K26" s="42">
        <f>H26-G26</f>
        <v>0.0013849999999999696</v>
      </c>
      <c r="L26" s="17"/>
    </row>
    <row r="27" spans="1:12" ht="24">
      <c r="A27" s="40" t="s">
        <v>95</v>
      </c>
      <c r="B27" s="2" t="s">
        <v>96</v>
      </c>
      <c r="C27" s="34" t="s">
        <v>42</v>
      </c>
      <c r="D27" s="33">
        <v>8</v>
      </c>
      <c r="E27" s="33">
        <v>0</v>
      </c>
      <c r="F27" s="26">
        <f>D27+E27</f>
        <v>8</v>
      </c>
      <c r="G27" s="27">
        <f>ROUND(F27/0.702804,6)</f>
        <v>11.382974</v>
      </c>
      <c r="H27" s="28">
        <f>ROUND(F27/0.702804,2)</f>
        <v>11.38</v>
      </c>
      <c r="I27" s="26">
        <f>ROUND(D27/0.702804,2)</f>
        <v>11.38</v>
      </c>
      <c r="J27" s="31">
        <f>H27-I27</f>
        <v>0</v>
      </c>
      <c r="K27" s="42">
        <f>H27-G27</f>
        <v>-0.002974000000000032</v>
      </c>
      <c r="L27" s="17"/>
    </row>
    <row r="28" spans="1:12" ht="15">
      <c r="A28" s="40" t="s">
        <v>97</v>
      </c>
      <c r="B28" s="2" t="s">
        <v>98</v>
      </c>
      <c r="C28" s="34" t="s">
        <v>43</v>
      </c>
      <c r="D28" s="33">
        <v>1.5</v>
      </c>
      <c r="E28" s="33">
        <v>0</v>
      </c>
      <c r="F28" s="26">
        <f>D28+E28</f>
        <v>1.5</v>
      </c>
      <c r="G28" s="27">
        <f>ROUND(F28/0.702804,6)</f>
        <v>2.134308</v>
      </c>
      <c r="H28" s="28">
        <f>ROUND(F28/0.702804,2)</f>
        <v>2.13</v>
      </c>
      <c r="I28" s="26">
        <f>ROUND(D28/0.702804,2)</f>
        <v>2.13</v>
      </c>
      <c r="J28" s="31">
        <f>H28-I28</f>
        <v>0</v>
      </c>
      <c r="K28" s="42">
        <f>H28-G28</f>
        <v>-0.0043079999999999785</v>
      </c>
      <c r="L28" s="17"/>
    </row>
    <row r="29" spans="1:12" ht="36">
      <c r="A29" s="44" t="s">
        <v>99</v>
      </c>
      <c r="B29" s="2" t="s">
        <v>100</v>
      </c>
      <c r="C29" s="34" t="s">
        <v>37</v>
      </c>
      <c r="D29" s="33">
        <v>4</v>
      </c>
      <c r="E29" s="33">
        <v>0</v>
      </c>
      <c r="F29" s="26">
        <f>D29+E29</f>
        <v>4</v>
      </c>
      <c r="G29" s="27">
        <f>ROUND(F29/0.702804,6)</f>
        <v>5.691487</v>
      </c>
      <c r="H29" s="28">
        <f>ROUND(F29/0.702804,2)</f>
        <v>5.69</v>
      </c>
      <c r="I29" s="26">
        <f>ROUND(D29/0.702804,2)</f>
        <v>5.69</v>
      </c>
      <c r="J29" s="31">
        <f>H29-I29</f>
        <v>0</v>
      </c>
      <c r="K29" s="42">
        <f>H29-G29</f>
        <v>-0.001487000000000016</v>
      </c>
      <c r="L29" s="17"/>
    </row>
    <row r="30" spans="1:12" ht="15">
      <c r="A30" s="45" t="s">
        <v>3</v>
      </c>
      <c r="B30" s="2" t="s">
        <v>62</v>
      </c>
      <c r="C30" s="34"/>
      <c r="D30" s="33"/>
      <c r="E30" s="33"/>
      <c r="F30" s="26"/>
      <c r="G30" s="27"/>
      <c r="H30" s="28"/>
      <c r="I30" s="26"/>
      <c r="J30" s="31"/>
      <c r="K30" s="42"/>
      <c r="L30" s="17"/>
    </row>
    <row r="31" spans="1:12" ht="36.75" customHeight="1">
      <c r="A31" s="45" t="s">
        <v>45</v>
      </c>
      <c r="B31" s="2" t="s">
        <v>101</v>
      </c>
      <c r="C31" s="24" t="s">
        <v>102</v>
      </c>
      <c r="D31" s="33">
        <v>21</v>
      </c>
      <c r="E31" s="33">
        <v>4.41</v>
      </c>
      <c r="F31" s="26">
        <v>25.41</v>
      </c>
      <c r="G31" s="27">
        <f>ROUND(F31/0.702804,6)</f>
        <v>36.155173</v>
      </c>
      <c r="H31" s="28">
        <f>ROUND(F31/0.702804,2)</f>
        <v>36.16</v>
      </c>
      <c r="I31" s="26">
        <f>ROUND(D31/0.702804,2)</f>
        <v>29.88</v>
      </c>
      <c r="J31" s="31">
        <f>H31-I31</f>
        <v>6.279999999999998</v>
      </c>
      <c r="K31" s="42">
        <f>H31-G31</f>
        <v>0.0048269999999988045</v>
      </c>
      <c r="L31" s="17"/>
    </row>
    <row r="32" spans="1:11" ht="24" customHeight="1">
      <c r="A32" s="45" t="s">
        <v>46</v>
      </c>
      <c r="B32" s="2" t="s">
        <v>103</v>
      </c>
      <c r="C32" s="24" t="s">
        <v>65</v>
      </c>
      <c r="D32" s="33">
        <v>0.5</v>
      </c>
      <c r="E32" s="33">
        <v>0.11</v>
      </c>
      <c r="F32" s="26">
        <v>0.61</v>
      </c>
      <c r="G32" s="27">
        <f>ROUND(F32/0.702804,6)</f>
        <v>0.867952</v>
      </c>
      <c r="H32" s="28">
        <f>ROUND(F32/0.702804,2)</f>
        <v>0.87</v>
      </c>
      <c r="I32" s="26">
        <f>ROUND(D32/0.702804,2)</f>
        <v>0.71</v>
      </c>
      <c r="J32" s="31">
        <f>H32-I32</f>
        <v>0.16000000000000003</v>
      </c>
      <c r="K32" s="42">
        <f>H32-G32</f>
        <v>0.0020480000000000498</v>
      </c>
    </row>
    <row r="33" spans="1:11" ht="15">
      <c r="A33" s="45" t="s">
        <v>47</v>
      </c>
      <c r="B33" s="2" t="s">
        <v>104</v>
      </c>
      <c r="C33" s="34"/>
      <c r="D33" s="33"/>
      <c r="E33" s="33"/>
      <c r="F33" s="26"/>
      <c r="G33" s="27"/>
      <c r="H33" s="28"/>
      <c r="I33" s="26"/>
      <c r="J33" s="31"/>
      <c r="K33" s="42"/>
    </row>
    <row r="34" spans="1:11" ht="15">
      <c r="A34" s="45" t="s">
        <v>105</v>
      </c>
      <c r="B34" s="2" t="s">
        <v>56</v>
      </c>
      <c r="C34" s="24" t="s">
        <v>28</v>
      </c>
      <c r="D34" s="33">
        <v>2.54</v>
      </c>
      <c r="E34" s="33">
        <v>0.53</v>
      </c>
      <c r="F34" s="26">
        <v>3.07</v>
      </c>
      <c r="G34" s="27">
        <f>ROUND(F34/0.702804,6)</f>
        <v>4.368216</v>
      </c>
      <c r="H34" s="28">
        <f>ROUND(F34/0.702804,2)</f>
        <v>4.37</v>
      </c>
      <c r="I34" s="26">
        <f>ROUND(D34/0.702804,2)</f>
        <v>3.61</v>
      </c>
      <c r="J34" s="31">
        <f>H34-I34</f>
        <v>0.7600000000000002</v>
      </c>
      <c r="K34" s="42">
        <f>H34-G34</f>
        <v>0.0017839999999997858</v>
      </c>
    </row>
    <row r="35" spans="1:11" ht="15">
      <c r="A35" s="45" t="s">
        <v>106</v>
      </c>
      <c r="B35" s="2" t="s">
        <v>107</v>
      </c>
      <c r="C35" s="24" t="s">
        <v>28</v>
      </c>
      <c r="D35" s="33">
        <v>30</v>
      </c>
      <c r="E35" s="33">
        <v>6.3</v>
      </c>
      <c r="F35" s="26">
        <v>36.3</v>
      </c>
      <c r="G35" s="27">
        <f>ROUND(F35/0.702804,6)</f>
        <v>51.650247</v>
      </c>
      <c r="H35" s="28">
        <f>ROUND(F35/0.702804,2)</f>
        <v>51.65</v>
      </c>
      <c r="I35" s="26">
        <f>ROUND(D35/0.702804,2)</f>
        <v>42.69</v>
      </c>
      <c r="J35" s="31">
        <f>H35-I35</f>
        <v>8.96</v>
      </c>
      <c r="K35" s="42">
        <f>H35-G35</f>
        <v>-0.00024700000000166256</v>
      </c>
    </row>
    <row r="36" spans="1:11" ht="24">
      <c r="A36" s="44" t="s">
        <v>48</v>
      </c>
      <c r="B36" s="2" t="s">
        <v>108</v>
      </c>
      <c r="C36" s="35"/>
      <c r="D36" s="33"/>
      <c r="E36" s="33"/>
      <c r="F36" s="26"/>
      <c r="G36" s="27"/>
      <c r="H36" s="28"/>
      <c r="I36" s="26"/>
      <c r="J36" s="31"/>
      <c r="K36" s="42"/>
    </row>
    <row r="37" spans="1:11" ht="24">
      <c r="A37" s="44" t="s">
        <v>109</v>
      </c>
      <c r="B37" s="2" t="s">
        <v>110</v>
      </c>
      <c r="C37" s="36" t="s">
        <v>28</v>
      </c>
      <c r="D37" s="33">
        <v>4.23</v>
      </c>
      <c r="E37" s="33">
        <v>0.89</v>
      </c>
      <c r="F37" s="26">
        <v>5.12</v>
      </c>
      <c r="G37" s="27">
        <f>ROUND(F37/0.702804,6)</f>
        <v>7.285104</v>
      </c>
      <c r="H37" s="28">
        <f>ROUND(F37/0.702804,2)</f>
        <v>7.29</v>
      </c>
      <c r="I37" s="26">
        <f>ROUND(D37/0.702804,2)</f>
        <v>6.02</v>
      </c>
      <c r="J37" s="31">
        <f>H37-I37</f>
        <v>1.2700000000000005</v>
      </c>
      <c r="K37" s="42">
        <f>H37-G37</f>
        <v>0.0048960000000004555</v>
      </c>
    </row>
    <row r="38" spans="1:11" ht="15">
      <c r="A38" s="44" t="s">
        <v>111</v>
      </c>
      <c r="B38" s="2" t="s">
        <v>112</v>
      </c>
      <c r="C38" s="36" t="s">
        <v>28</v>
      </c>
      <c r="D38" s="33">
        <v>9.32</v>
      </c>
      <c r="E38" s="33">
        <v>1.96</v>
      </c>
      <c r="F38" s="26">
        <v>11.28</v>
      </c>
      <c r="G38" s="27">
        <f>ROUND(F38/0.702804,6)</f>
        <v>16.049994</v>
      </c>
      <c r="H38" s="28">
        <f>ROUND(F38/0.702804,2)</f>
        <v>16.05</v>
      </c>
      <c r="I38" s="26">
        <f>ROUND(D38/0.702804,2)</f>
        <v>13.26</v>
      </c>
      <c r="J38" s="31">
        <f>H38-I38</f>
        <v>2.790000000000001</v>
      </c>
      <c r="K38" s="42">
        <f>H38-G38</f>
        <v>5.999999999062311E-06</v>
      </c>
    </row>
    <row r="39" spans="1:11" ht="36" customHeight="1">
      <c r="A39" s="46" t="s">
        <v>113</v>
      </c>
      <c r="B39" s="38" t="s">
        <v>114</v>
      </c>
      <c r="C39" s="38" t="s">
        <v>28</v>
      </c>
      <c r="D39" s="33">
        <v>2.96</v>
      </c>
      <c r="E39" s="33">
        <v>0.62</v>
      </c>
      <c r="F39" s="26">
        <v>3.58</v>
      </c>
      <c r="G39" s="27">
        <f>ROUND(F39/0.702804,6)</f>
        <v>5.093881</v>
      </c>
      <c r="H39" s="28">
        <f>ROUND(F39/0.702804,2)</f>
        <v>5.09</v>
      </c>
      <c r="I39" s="26">
        <f>ROUND(D39/0.702804,2)</f>
        <v>4.21</v>
      </c>
      <c r="J39" s="31">
        <f>H39-I39</f>
        <v>0.8799999999999999</v>
      </c>
      <c r="K39" s="42">
        <f>H39-G39</f>
        <v>-0.0038809999999998013</v>
      </c>
    </row>
    <row r="40" spans="1:11" ht="14.25" customHeight="1">
      <c r="A40" s="44" t="s">
        <v>115</v>
      </c>
      <c r="B40" s="2" t="s">
        <v>59</v>
      </c>
      <c r="C40" s="36" t="s">
        <v>116</v>
      </c>
      <c r="D40" s="33">
        <v>0.25</v>
      </c>
      <c r="E40" s="33">
        <v>0.05</v>
      </c>
      <c r="F40" s="26">
        <v>0.3</v>
      </c>
      <c r="G40" s="27">
        <f>ROUND(F40/0.702804,6)</f>
        <v>0.426862</v>
      </c>
      <c r="H40" s="28">
        <f>ROUND(F40/0.702804,2)</f>
        <v>0.43</v>
      </c>
      <c r="I40" s="26">
        <f>ROUND(D40/0.702804,2)</f>
        <v>0.36</v>
      </c>
      <c r="J40" s="31">
        <f>H40-I40</f>
        <v>0.07</v>
      </c>
      <c r="K40" s="42">
        <f>H40-G40</f>
        <v>0.003137999999999974</v>
      </c>
    </row>
    <row r="41" spans="1:11" ht="15">
      <c r="A41" s="44" t="s">
        <v>117</v>
      </c>
      <c r="B41" s="2" t="s">
        <v>118</v>
      </c>
      <c r="C41" s="36" t="s">
        <v>116</v>
      </c>
      <c r="D41" s="33">
        <v>0.17</v>
      </c>
      <c r="E41" s="33">
        <v>0.03</v>
      </c>
      <c r="F41" s="26">
        <v>0.2</v>
      </c>
      <c r="G41" s="27">
        <f>ROUND(F41/0.702804,6)</f>
        <v>0.284574</v>
      </c>
      <c r="H41" s="28">
        <f>ROUND(F41/0.702804,2)</f>
        <v>0.28</v>
      </c>
      <c r="I41" s="26">
        <f>ROUND(D41/0.702804,2)</f>
        <v>0.24</v>
      </c>
      <c r="J41" s="31">
        <f>H41-I41</f>
        <v>0.040000000000000036</v>
      </c>
      <c r="K41" s="42">
        <f>H41-G41</f>
        <v>-0.004573999999999967</v>
      </c>
    </row>
    <row r="42" spans="1:11" ht="24">
      <c r="A42" s="44" t="s">
        <v>49</v>
      </c>
      <c r="B42" s="2" t="s">
        <v>119</v>
      </c>
      <c r="C42" s="35"/>
      <c r="D42" s="33"/>
      <c r="E42" s="33"/>
      <c r="F42" s="26"/>
      <c r="G42" s="27"/>
      <c r="H42" s="28"/>
      <c r="I42" s="26"/>
      <c r="J42" s="31"/>
      <c r="K42" s="42"/>
    </row>
    <row r="43" spans="1:11" ht="48">
      <c r="A43" s="44" t="s">
        <v>50</v>
      </c>
      <c r="B43" s="2" t="s">
        <v>120</v>
      </c>
      <c r="C43" s="36" t="s">
        <v>28</v>
      </c>
      <c r="D43" s="33">
        <v>9.32</v>
      </c>
      <c r="E43" s="33">
        <v>1.96</v>
      </c>
      <c r="F43" s="26">
        <v>11.28</v>
      </c>
      <c r="G43" s="27">
        <f>ROUND(F43/0.702804,6)</f>
        <v>16.049994</v>
      </c>
      <c r="H43" s="28">
        <f>ROUND(F43/0.702804,2)</f>
        <v>16.05</v>
      </c>
      <c r="I43" s="26">
        <f>ROUND(D43/0.702804,2)</f>
        <v>13.26</v>
      </c>
      <c r="J43" s="31">
        <f>H43-I43</f>
        <v>2.790000000000001</v>
      </c>
      <c r="K43" s="42">
        <f>H43-G43</f>
        <v>5.999999999062311E-06</v>
      </c>
    </row>
    <row r="44" spans="1:11" ht="27" customHeight="1">
      <c r="A44" s="44" t="s">
        <v>51</v>
      </c>
      <c r="B44" s="2" t="s">
        <v>121</v>
      </c>
      <c r="C44" s="36" t="s">
        <v>28</v>
      </c>
      <c r="D44" s="33">
        <v>4.23</v>
      </c>
      <c r="E44" s="33">
        <v>0.89</v>
      </c>
      <c r="F44" s="26">
        <v>5.12</v>
      </c>
      <c r="G44" s="27">
        <f>ROUND(F44/0.702804,6)</f>
        <v>7.285104</v>
      </c>
      <c r="H44" s="28">
        <f>ROUND(F44/0.702804,2)</f>
        <v>7.29</v>
      </c>
      <c r="I44" s="26">
        <f>ROUND(D44/0.702804,2)</f>
        <v>6.02</v>
      </c>
      <c r="J44" s="31">
        <f>H44-I44</f>
        <v>1.2700000000000005</v>
      </c>
      <c r="K44" s="42">
        <f>H44-G44</f>
        <v>0.0048960000000004555</v>
      </c>
    </row>
    <row r="45" spans="1:11" ht="24">
      <c r="A45" s="44" t="s">
        <v>53</v>
      </c>
      <c r="B45" s="2" t="s">
        <v>122</v>
      </c>
      <c r="C45" s="36" t="s">
        <v>28</v>
      </c>
      <c r="D45" s="33">
        <v>9.32</v>
      </c>
      <c r="E45" s="33">
        <v>1.96</v>
      </c>
      <c r="F45" s="26">
        <v>11.28</v>
      </c>
      <c r="G45" s="27">
        <f>ROUND(F45/0.702804,6)</f>
        <v>16.049994</v>
      </c>
      <c r="H45" s="28">
        <f>ROUND(F45/0.702804,2)</f>
        <v>16.05</v>
      </c>
      <c r="I45" s="26">
        <f>ROUND(D45/0.702804,2)</f>
        <v>13.26</v>
      </c>
      <c r="J45" s="31">
        <f>H45-I45</f>
        <v>2.790000000000001</v>
      </c>
      <c r="K45" s="42">
        <f>H45-G45</f>
        <v>5.999999999062311E-06</v>
      </c>
    </row>
    <row r="46" spans="1:11" ht="15">
      <c r="A46" s="44" t="s">
        <v>54</v>
      </c>
      <c r="B46" s="2" t="s">
        <v>123</v>
      </c>
      <c r="C46" s="36" t="s">
        <v>124</v>
      </c>
      <c r="D46" s="33">
        <v>7.62</v>
      </c>
      <c r="E46" s="33">
        <v>1.6</v>
      </c>
      <c r="F46" s="26">
        <v>9.22</v>
      </c>
      <c r="G46" s="27">
        <f>ROUND(F46/0.702804,6)</f>
        <v>13.118878</v>
      </c>
      <c r="H46" s="28">
        <f>ROUND(F46/0.702804,2)</f>
        <v>13.12</v>
      </c>
      <c r="I46" s="26">
        <f>ROUND(D46/0.702804,2)</f>
        <v>10.84</v>
      </c>
      <c r="J46" s="31">
        <f>H46-I46</f>
        <v>2.2799999999999994</v>
      </c>
      <c r="K46" s="42">
        <f>H46-G46</f>
        <v>0.0011219999999987351</v>
      </c>
    </row>
    <row r="47" spans="1:11" ht="15">
      <c r="A47" s="44" t="s">
        <v>125</v>
      </c>
      <c r="B47" s="2" t="s">
        <v>126</v>
      </c>
      <c r="C47" s="36" t="s">
        <v>124</v>
      </c>
      <c r="D47" s="33">
        <v>3.38</v>
      </c>
      <c r="E47" s="33">
        <v>0.71</v>
      </c>
      <c r="F47" s="26">
        <v>4.09</v>
      </c>
      <c r="G47" s="27">
        <f>ROUND(F47/0.702804,6)</f>
        <v>5.819546</v>
      </c>
      <c r="H47" s="28">
        <f>ROUND(F47/0.702804,2)</f>
        <v>5.82</v>
      </c>
      <c r="I47" s="26">
        <f>ROUND(D47/0.702804,2)</f>
        <v>4.81</v>
      </c>
      <c r="J47" s="31">
        <f>H47-I47</f>
        <v>1.0100000000000007</v>
      </c>
      <c r="K47" s="42">
        <f>H47-G47</f>
        <v>0.00045400000000039853</v>
      </c>
    </row>
    <row r="48" spans="1:11" ht="48">
      <c r="A48" s="47" t="s">
        <v>61</v>
      </c>
      <c r="B48" s="2" t="s">
        <v>127</v>
      </c>
      <c r="C48" s="39"/>
      <c r="D48" s="33"/>
      <c r="E48" s="33"/>
      <c r="F48" s="26"/>
      <c r="G48" s="27"/>
      <c r="H48" s="28"/>
      <c r="I48" s="26"/>
      <c r="J48" s="31"/>
      <c r="K48" s="42"/>
    </row>
    <row r="49" spans="1:11" ht="36">
      <c r="A49" s="47" t="s">
        <v>55</v>
      </c>
      <c r="B49" s="2" t="s">
        <v>135</v>
      </c>
      <c r="C49" s="37" t="s">
        <v>56</v>
      </c>
      <c r="D49" s="33">
        <v>20.28</v>
      </c>
      <c r="E49" s="33">
        <v>0</v>
      </c>
      <c r="F49" s="26">
        <v>20.28</v>
      </c>
      <c r="G49" s="27">
        <f>ROUND(F49/0.702804,6)</f>
        <v>28.85584</v>
      </c>
      <c r="H49" s="28">
        <f>ROUND(F49/0.702804,2)</f>
        <v>28.86</v>
      </c>
      <c r="I49" s="26">
        <f>ROUND(D49/0.702804,2)</f>
        <v>28.86</v>
      </c>
      <c r="J49" s="31">
        <f>H49-I49</f>
        <v>0</v>
      </c>
      <c r="K49" s="42">
        <f>H49-G49</f>
        <v>0.004159999999998831</v>
      </c>
    </row>
    <row r="50" spans="1:11" ht="15">
      <c r="A50" s="47" t="s">
        <v>57</v>
      </c>
      <c r="B50" s="2" t="s">
        <v>52</v>
      </c>
      <c r="C50" s="36"/>
      <c r="D50" s="33"/>
      <c r="E50" s="33"/>
      <c r="F50" s="26"/>
      <c r="G50" s="27">
        <f>ROUND(F50/0.702804,6)</f>
        <v>0</v>
      </c>
      <c r="H50" s="28">
        <f>ROUND(F50/0.702804,2)</f>
        <v>0</v>
      </c>
      <c r="I50" s="26">
        <f>ROUND(D50/0.702804,2)</f>
        <v>0</v>
      </c>
      <c r="J50" s="31">
        <f>H50-I50</f>
        <v>0</v>
      </c>
      <c r="K50" s="42">
        <f>H50-G50</f>
        <v>0</v>
      </c>
    </row>
    <row r="51" spans="1:11" ht="15">
      <c r="A51" s="47" t="s">
        <v>58</v>
      </c>
      <c r="B51" s="2" t="s">
        <v>136</v>
      </c>
      <c r="C51" s="36" t="s">
        <v>64</v>
      </c>
      <c r="D51" s="33">
        <v>3.28</v>
      </c>
      <c r="E51" s="33">
        <v>0</v>
      </c>
      <c r="F51" s="26">
        <v>3.28</v>
      </c>
      <c r="G51" s="27">
        <f>ROUND(F51/0.702804,6)</f>
        <v>4.66702</v>
      </c>
      <c r="H51" s="28">
        <f>ROUND(F51/0.702804,2)</f>
        <v>4.67</v>
      </c>
      <c r="I51" s="26">
        <f>ROUND(D51/0.702804,2)</f>
        <v>4.67</v>
      </c>
      <c r="J51" s="31">
        <f>H51-I51</f>
        <v>0</v>
      </c>
      <c r="K51" s="42">
        <f>H51-G51</f>
        <v>0.0029799999999999827</v>
      </c>
    </row>
    <row r="52" spans="1:11" ht="15">
      <c r="A52" s="47" t="s">
        <v>60</v>
      </c>
      <c r="B52" s="2" t="s">
        <v>137</v>
      </c>
      <c r="C52" s="39" t="s">
        <v>63</v>
      </c>
      <c r="D52" s="33">
        <v>6.56</v>
      </c>
      <c r="E52" s="33">
        <v>0</v>
      </c>
      <c r="F52" s="26">
        <v>6.56</v>
      </c>
      <c r="G52" s="27">
        <f>ROUND(F52/0.702804,6)</f>
        <v>9.334039</v>
      </c>
      <c r="H52" s="28">
        <f>ROUND(F52/0.702804,2)</f>
        <v>9.33</v>
      </c>
      <c r="I52" s="26">
        <f>ROUND(D52/0.702804,2)</f>
        <v>9.33</v>
      </c>
      <c r="J52" s="31">
        <f>H52-I52</f>
        <v>0</v>
      </c>
      <c r="K52" s="42">
        <f>H52-G52</f>
        <v>-0.00403900000000057</v>
      </c>
    </row>
    <row r="53" spans="1:11" ht="24.75" thickBot="1">
      <c r="A53" s="48" t="s">
        <v>128</v>
      </c>
      <c r="B53" s="49" t="s">
        <v>138</v>
      </c>
      <c r="C53" s="50" t="s">
        <v>129</v>
      </c>
      <c r="D53" s="51">
        <v>27.26</v>
      </c>
      <c r="E53" s="51">
        <v>0</v>
      </c>
      <c r="F53" s="52">
        <v>27.26</v>
      </c>
      <c r="G53" s="53">
        <f>ROUND(F53/0.702804,6)</f>
        <v>38.787486</v>
      </c>
      <c r="H53" s="54">
        <f>ROUND(F53/0.702804,2)</f>
        <v>38.79</v>
      </c>
      <c r="I53" s="52">
        <f>ROUND(D53/0.702804,2)</f>
        <v>38.79</v>
      </c>
      <c r="J53" s="55">
        <f>H53-I53</f>
        <v>0</v>
      </c>
      <c r="K53" s="56">
        <f>H53-G53</f>
        <v>0.002513999999997907</v>
      </c>
    </row>
    <row r="54" ht="15" customHeight="1"/>
    <row r="55" spans="1:2" ht="15" customHeight="1">
      <c r="A55" s="23"/>
      <c r="B55" s="68" t="s">
        <v>134</v>
      </c>
    </row>
    <row r="56" spans="2:11" ht="30" customHeight="1">
      <c r="B56" s="77" t="s">
        <v>133</v>
      </c>
      <c r="C56" s="77"/>
      <c r="D56" s="77"/>
      <c r="E56" s="77"/>
      <c r="F56" s="77"/>
      <c r="G56" s="77"/>
      <c r="H56" s="77"/>
      <c r="I56" s="77"/>
      <c r="J56" s="77"/>
      <c r="K56" s="77"/>
    </row>
    <row r="57" spans="2:11" ht="31.5" customHeight="1">
      <c r="B57" s="78" t="s">
        <v>140</v>
      </c>
      <c r="C57" s="78"/>
      <c r="D57" s="78"/>
      <c r="E57" s="78"/>
      <c r="F57" s="78"/>
      <c r="G57" s="78"/>
      <c r="H57" s="78"/>
      <c r="I57" s="78"/>
      <c r="J57" s="78"/>
      <c r="K57" s="78"/>
    </row>
    <row r="58" spans="2:11" ht="28.5" customHeight="1">
      <c r="B58" s="78" t="s">
        <v>139</v>
      </c>
      <c r="C58" s="78"/>
      <c r="D58" s="78"/>
      <c r="E58" s="78"/>
      <c r="F58" s="78"/>
      <c r="G58" s="78"/>
      <c r="H58" s="78"/>
      <c r="I58" s="78"/>
      <c r="J58" s="78"/>
      <c r="K58" s="78"/>
    </row>
    <row r="60" spans="2:8" ht="15.75">
      <c r="B60" s="72" t="s">
        <v>69</v>
      </c>
      <c r="C60" s="73"/>
      <c r="G60" s="72" t="s">
        <v>70</v>
      </c>
      <c r="H60" s="73"/>
    </row>
    <row r="62" spans="2:5" ht="15">
      <c r="B62" s="66">
        <v>41431.52777777778</v>
      </c>
      <c r="C62" s="20"/>
      <c r="D62" s="20"/>
      <c r="E62" s="20"/>
    </row>
    <row r="63" spans="2:5" ht="48">
      <c r="B63" s="21" t="s">
        <v>131</v>
      </c>
      <c r="C63" s="20"/>
      <c r="D63" s="20"/>
      <c r="E63" s="20"/>
    </row>
    <row r="64" ht="15">
      <c r="B64" s="67" t="s">
        <v>130</v>
      </c>
    </row>
    <row r="65" ht="15">
      <c r="B65" s="22">
        <v>67047824</v>
      </c>
    </row>
  </sheetData>
  <sheetProtection/>
  <mergeCells count="8">
    <mergeCell ref="A2:K2"/>
    <mergeCell ref="G1:K1"/>
    <mergeCell ref="B60:C60"/>
    <mergeCell ref="G60:H60"/>
    <mergeCell ref="A3:K3"/>
    <mergeCell ref="B56:K56"/>
    <mergeCell ref="B57:K57"/>
    <mergeCell ref="B58:K58"/>
  </mergeCells>
  <hyperlinks>
    <hyperlink ref="B64" r:id="rId1" display="izolde.rotberga@izm.gov.lv"/>
  </hyperlink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95" r:id="rId2"/>
  <headerFooter scaleWithDoc="0">
    <oddFooter xml:space="preserve">&amp;L&amp;"Times New Roman,Regular"IZMAnotp_060613_MK_CR; Pielikums Ministru kabineta noteikumu projekta "Malnavas koledžas maksas pakalpojumu cenrādi" anotācijai 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6"/>
    </sheetView>
  </sheetViews>
  <sheetFormatPr defaultColWidth="9.140625" defaultRowHeight="15"/>
  <sheetData>
    <row r="1" spans="1:9" ht="15">
      <c r="A1" s="79"/>
      <c r="B1" s="79"/>
      <c r="C1" s="80"/>
      <c r="D1" s="80"/>
      <c r="E1" s="80"/>
      <c r="F1" s="80"/>
      <c r="G1" s="80"/>
      <c r="H1" s="80"/>
      <c r="I1" s="81"/>
    </row>
    <row r="2" spans="1:9" ht="15">
      <c r="A2" s="3"/>
      <c r="B2" s="4"/>
      <c r="C2" s="3"/>
      <c r="D2" s="6"/>
      <c r="E2" s="6"/>
      <c r="F2" s="6"/>
      <c r="G2" s="7"/>
      <c r="H2" s="3"/>
      <c r="I2" s="3"/>
    </row>
    <row r="3" spans="1:6" ht="15">
      <c r="A3" s="9"/>
      <c r="B3" s="10"/>
      <c r="C3" s="9"/>
      <c r="D3" s="9"/>
      <c r="E3" s="9"/>
      <c r="F3" s="9"/>
    </row>
    <row r="4" spans="1:6" ht="15">
      <c r="A4" s="1"/>
      <c r="B4" s="1"/>
      <c r="C4" s="8"/>
      <c r="D4" s="11"/>
      <c r="E4" s="12"/>
      <c r="F4" s="13"/>
    </row>
    <row r="5" spans="1:6" ht="15">
      <c r="A5" s="2"/>
      <c r="B5" s="2"/>
      <c r="C5" s="5"/>
      <c r="D5" s="3"/>
      <c r="E5" s="12"/>
      <c r="F5" s="13"/>
    </row>
    <row r="6" spans="1:6" ht="15">
      <c r="A6" s="2"/>
      <c r="B6" s="2"/>
      <c r="C6" s="5"/>
      <c r="D6" s="3"/>
      <c r="E6" s="12"/>
      <c r="F6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Malnavas koledžas maksas pakalpojumu cenrādi</dc:title>
  <dc:subject>Ministru kabineta noteikumu projekta anotācijas pielikums</dc:subject>
  <dc:creator/>
  <cp:keywords>euro</cp:keywords>
  <dc:description>izolde.rotberga@izm.gov.lv; 67047824</dc:description>
  <cp:lastModifiedBy/>
  <dcterms:created xsi:type="dcterms:W3CDTF">2006-09-16T00:00:00Z</dcterms:created>
  <dcterms:modified xsi:type="dcterms:W3CDTF">2013-06-06T09:40:48Z</dcterms:modified>
  <cp:category>Tehniskais projekts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