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9230" windowHeight="10320"/>
  </bookViews>
  <sheets>
    <sheet name="Sheet2" sheetId="14" r:id="rId1"/>
    <sheet name="Sheet1" sheetId="15" r:id="rId2"/>
    <sheet name="Sheet3" sheetId="16" r:id="rId3"/>
  </sheets>
  <calcPr calcId="125725"/>
</workbook>
</file>

<file path=xl/calcChain.xml><?xml version="1.0" encoding="utf-8"?>
<calcChain xmlns="http://schemas.openxmlformats.org/spreadsheetml/2006/main">
  <c r="I7" i="14"/>
  <c r="E230"/>
  <c r="F230" s="1"/>
  <c r="G230" s="1"/>
  <c r="E229"/>
  <c r="F229"/>
  <c r="E228"/>
  <c r="F228" s="1"/>
  <c r="E226"/>
  <c r="F226"/>
  <c r="H226" s="1"/>
  <c r="E225"/>
  <c r="F225" s="1"/>
  <c r="E224"/>
  <c r="F224"/>
  <c r="H224" s="1"/>
  <c r="I222"/>
  <c r="E222"/>
  <c r="F222" s="1"/>
  <c r="G222" s="1"/>
  <c r="I221"/>
  <c r="E221"/>
  <c r="F221"/>
  <c r="H221" s="1"/>
  <c r="I220"/>
  <c r="E220"/>
  <c r="F220"/>
  <c r="G220" s="1"/>
  <c r="I219"/>
  <c r="E219"/>
  <c r="F219" s="1"/>
  <c r="G219" s="1"/>
  <c r="H219"/>
  <c r="I218"/>
  <c r="E218"/>
  <c r="F218" s="1"/>
  <c r="G218" s="1"/>
  <c r="I217"/>
  <c r="E217"/>
  <c r="F217" s="1"/>
  <c r="G217" s="1"/>
  <c r="I216"/>
  <c r="E216"/>
  <c r="F216" s="1"/>
  <c r="H216" s="1"/>
  <c r="J216" s="1"/>
  <c r="G216"/>
  <c r="K216" s="1"/>
  <c r="I215"/>
  <c r="E215"/>
  <c r="F215" s="1"/>
  <c r="H215" s="1"/>
  <c r="I214"/>
  <c r="E214"/>
  <c r="F214"/>
  <c r="H214" s="1"/>
  <c r="K214" s="1"/>
  <c r="I213"/>
  <c r="E213"/>
  <c r="F213" s="1"/>
  <c r="H213"/>
  <c r="I212"/>
  <c r="E212"/>
  <c r="F212" s="1"/>
  <c r="H212" s="1"/>
  <c r="G212"/>
  <c r="I211"/>
  <c r="E211"/>
  <c r="F211" s="1"/>
  <c r="G211" s="1"/>
  <c r="I210"/>
  <c r="E210"/>
  <c r="F210" s="1"/>
  <c r="G210" s="1"/>
  <c r="I209"/>
  <c r="E209"/>
  <c r="F209" s="1"/>
  <c r="H209"/>
  <c r="I208"/>
  <c r="E208"/>
  <c r="F208" s="1"/>
  <c r="H208" s="1"/>
  <c r="J208" s="1"/>
  <c r="G208"/>
  <c r="I207"/>
  <c r="E207"/>
  <c r="F207" s="1"/>
  <c r="H207" s="1"/>
  <c r="J207" s="1"/>
  <c r="I206"/>
  <c r="E206"/>
  <c r="F206"/>
  <c r="H206" s="1"/>
  <c r="J206" s="1"/>
  <c r="I205"/>
  <c r="E205"/>
  <c r="F205" s="1"/>
  <c r="H205"/>
  <c r="I204"/>
  <c r="E204"/>
  <c r="F204" s="1"/>
  <c r="H204" s="1"/>
  <c r="J204" s="1"/>
  <c r="I203"/>
  <c r="E203"/>
  <c r="F203"/>
  <c r="H203" s="1"/>
  <c r="I202"/>
  <c r="E202"/>
  <c r="F202"/>
  <c r="G202" s="1"/>
  <c r="I201"/>
  <c r="E201"/>
  <c r="F201"/>
  <c r="H201" s="1"/>
  <c r="I200"/>
  <c r="G200"/>
  <c r="E200"/>
  <c r="F200" s="1"/>
  <c r="H200" s="1"/>
  <c r="K200" s="1"/>
  <c r="I199"/>
  <c r="E199"/>
  <c r="F199"/>
  <c r="G199" s="1"/>
  <c r="I198"/>
  <c r="E198"/>
  <c r="F198" s="1"/>
  <c r="G198" s="1"/>
  <c r="I197"/>
  <c r="E197"/>
  <c r="F197"/>
  <c r="I196"/>
  <c r="E196"/>
  <c r="F196"/>
  <c r="I195"/>
  <c r="E195"/>
  <c r="F195"/>
  <c r="I194"/>
  <c r="E194"/>
  <c r="F194"/>
  <c r="G194" s="1"/>
  <c r="I193"/>
  <c r="E193"/>
  <c r="F193"/>
  <c r="H193" s="1"/>
  <c r="I192"/>
  <c r="E192"/>
  <c r="F192"/>
  <c r="I191"/>
  <c r="E191"/>
  <c r="F191"/>
  <c r="G191" s="1"/>
  <c r="I190"/>
  <c r="E190"/>
  <c r="F190" s="1"/>
  <c r="H190" s="1"/>
  <c r="K190" s="1"/>
  <c r="I189"/>
  <c r="E189"/>
  <c r="F189"/>
  <c r="H189" s="1"/>
  <c r="J189" s="1"/>
  <c r="I188"/>
  <c r="E188"/>
  <c r="F188"/>
  <c r="G188" s="1"/>
  <c r="I187"/>
  <c r="E187"/>
  <c r="F187" s="1"/>
  <c r="G187" s="1"/>
  <c r="I186"/>
  <c r="E186"/>
  <c r="F186" s="1"/>
  <c r="H186" s="1"/>
  <c r="I185"/>
  <c r="E185"/>
  <c r="F185" s="1"/>
  <c r="H185"/>
  <c r="K185" s="1"/>
  <c r="I184"/>
  <c r="E184"/>
  <c r="F184" s="1"/>
  <c r="H184" s="1"/>
  <c r="J184" s="1"/>
  <c r="G184"/>
  <c r="I183"/>
  <c r="E183"/>
  <c r="F183" s="1"/>
  <c r="G183" s="1"/>
  <c r="I182"/>
  <c r="E182"/>
  <c r="F182"/>
  <c r="H182" s="1"/>
  <c r="K182" s="1"/>
  <c r="I181"/>
  <c r="E181"/>
  <c r="F181" s="1"/>
  <c r="G181" s="1"/>
  <c r="H181"/>
  <c r="J181" s="1"/>
  <c r="I180"/>
  <c r="E180"/>
  <c r="F180" s="1"/>
  <c r="H180" s="1"/>
  <c r="J180" s="1"/>
  <c r="I179"/>
  <c r="E179"/>
  <c r="F179" s="1"/>
  <c r="G179" s="1"/>
  <c r="I178"/>
  <c r="E178"/>
  <c r="F178" s="1"/>
  <c r="G178"/>
  <c r="I177"/>
  <c r="E177"/>
  <c r="F177" s="1"/>
  <c r="G177" s="1"/>
  <c r="H177"/>
  <c r="J177" s="1"/>
  <c r="I176"/>
  <c r="E176"/>
  <c r="F176" s="1"/>
  <c r="G176" s="1"/>
  <c r="I175"/>
  <c r="E175"/>
  <c r="F175" s="1"/>
  <c r="H175" s="1"/>
  <c r="I174"/>
  <c r="E174"/>
  <c r="F174"/>
  <c r="H174" s="1"/>
  <c r="I173"/>
  <c r="E173"/>
  <c r="F173" s="1"/>
  <c r="G173" s="1"/>
  <c r="I172"/>
  <c r="E172"/>
  <c r="F172" s="1"/>
  <c r="H172" s="1"/>
  <c r="I171"/>
  <c r="J171" s="1"/>
  <c r="E171"/>
  <c r="F171"/>
  <c r="H171" s="1"/>
  <c r="I170"/>
  <c r="E170"/>
  <c r="F170"/>
  <c r="G170" s="1"/>
  <c r="I169"/>
  <c r="E169"/>
  <c r="F169"/>
  <c r="H169" s="1"/>
  <c r="I168"/>
  <c r="E168"/>
  <c r="F168" s="1"/>
  <c r="I167"/>
  <c r="E167"/>
  <c r="F167"/>
  <c r="G167" s="1"/>
  <c r="I166"/>
  <c r="E166"/>
  <c r="F166" s="1"/>
  <c r="H166" s="1"/>
  <c r="J166" s="1"/>
  <c r="I165"/>
  <c r="E165"/>
  <c r="F165"/>
  <c r="I164"/>
  <c r="J164" s="1"/>
  <c r="E164"/>
  <c r="F164"/>
  <c r="G164" s="1"/>
  <c r="I163"/>
  <c r="E163"/>
  <c r="F163" s="1"/>
  <c r="H163" s="1"/>
  <c r="J163" s="1"/>
  <c r="I162"/>
  <c r="E162"/>
  <c r="F162"/>
  <c r="H162" s="1"/>
  <c r="I161"/>
  <c r="E161"/>
  <c r="F161" s="1"/>
  <c r="G161" s="1"/>
  <c r="I160"/>
  <c r="E160"/>
  <c r="F160" s="1"/>
  <c r="G160" s="1"/>
  <c r="I159"/>
  <c r="E159"/>
  <c r="F159"/>
  <c r="I158"/>
  <c r="E158"/>
  <c r="F158"/>
  <c r="H158" s="1"/>
  <c r="I157"/>
  <c r="E157"/>
  <c r="F157" s="1"/>
  <c r="H157" s="1"/>
  <c r="I156"/>
  <c r="E156"/>
  <c r="F156" s="1"/>
  <c r="G156" s="1"/>
  <c r="I155"/>
  <c r="E155"/>
  <c r="F155"/>
  <c r="I154"/>
  <c r="E154"/>
  <c r="F154" s="1"/>
  <c r="G154" s="1"/>
  <c r="I153"/>
  <c r="E153"/>
  <c r="F153"/>
  <c r="I152"/>
  <c r="E152"/>
  <c r="F152"/>
  <c r="H152" s="1"/>
  <c r="I151"/>
  <c r="E151"/>
  <c r="F151"/>
  <c r="H151" s="1"/>
  <c r="J151" s="1"/>
  <c r="I150"/>
  <c r="E150"/>
  <c r="F150" s="1"/>
  <c r="I149"/>
  <c r="E149"/>
  <c r="F149"/>
  <c r="G149" s="1"/>
  <c r="I148"/>
  <c r="E148"/>
  <c r="F148" s="1"/>
  <c r="G148" s="1"/>
  <c r="I147"/>
  <c r="E147"/>
  <c r="F147" s="1"/>
  <c r="G147" s="1"/>
  <c r="I146"/>
  <c r="E146"/>
  <c r="F146"/>
  <c r="I145"/>
  <c r="E145"/>
  <c r="F145" s="1"/>
  <c r="H145" s="1"/>
  <c r="J145" s="1"/>
  <c r="I144"/>
  <c r="E144"/>
  <c r="F144"/>
  <c r="G144" s="1"/>
  <c r="I143"/>
  <c r="E143"/>
  <c r="F143" s="1"/>
  <c r="H143" s="1"/>
  <c r="I142"/>
  <c r="E142"/>
  <c r="F142" s="1"/>
  <c r="G142" s="1"/>
  <c r="I141"/>
  <c r="E141"/>
  <c r="F141"/>
  <c r="I140"/>
  <c r="E140"/>
  <c r="F140" s="1"/>
  <c r="H140" s="1"/>
  <c r="I139"/>
  <c r="E139"/>
  <c r="F139" s="1"/>
  <c r="H139" s="1"/>
  <c r="I138"/>
  <c r="E138"/>
  <c r="F138"/>
  <c r="H138" s="1"/>
  <c r="I137"/>
  <c r="E137"/>
  <c r="F137" s="1"/>
  <c r="G137" s="1"/>
  <c r="I136"/>
  <c r="E136"/>
  <c r="F136"/>
  <c r="H136" s="1"/>
  <c r="I135"/>
  <c r="E135"/>
  <c r="F135"/>
  <c r="G135" s="1"/>
  <c r="I134"/>
  <c r="E134"/>
  <c r="F134" s="1"/>
  <c r="G134" s="1"/>
  <c r="I133"/>
  <c r="E133"/>
  <c r="F133"/>
  <c r="G133" s="1"/>
  <c r="I132"/>
  <c r="E132"/>
  <c r="F132" s="1"/>
  <c r="H132"/>
  <c r="I131"/>
  <c r="E131"/>
  <c r="F131" s="1"/>
  <c r="H131" s="1"/>
  <c r="I130"/>
  <c r="E130"/>
  <c r="F130" s="1"/>
  <c r="G130" s="1"/>
  <c r="I129"/>
  <c r="E129"/>
  <c r="F129" s="1"/>
  <c r="H129" s="1"/>
  <c r="J129" s="1"/>
  <c r="G129"/>
  <c r="K129" s="1"/>
  <c r="I128"/>
  <c r="E128"/>
  <c r="F128" s="1"/>
  <c r="H128" s="1"/>
  <c r="I127"/>
  <c r="E127"/>
  <c r="F127"/>
  <c r="H127" s="1"/>
  <c r="I126"/>
  <c r="E126"/>
  <c r="F126"/>
  <c r="H126" s="1"/>
  <c r="I125"/>
  <c r="E125"/>
  <c r="F125" s="1"/>
  <c r="G125" s="1"/>
  <c r="I124"/>
  <c r="E124"/>
  <c r="F124"/>
  <c r="H124" s="1"/>
  <c r="I123"/>
  <c r="E123"/>
  <c r="F123" s="1"/>
  <c r="G123" s="1"/>
  <c r="I122"/>
  <c r="E122"/>
  <c r="F122"/>
  <c r="G122" s="1"/>
  <c r="I121"/>
  <c r="E121"/>
  <c r="F121" s="1"/>
  <c r="H121" s="1"/>
  <c r="J121" s="1"/>
  <c r="I120"/>
  <c r="J120" s="1"/>
  <c r="E120"/>
  <c r="F120"/>
  <c r="H120" s="1"/>
  <c r="I119"/>
  <c r="E119"/>
  <c r="F119" s="1"/>
  <c r="H119" s="1"/>
  <c r="J119" s="1"/>
  <c r="I118"/>
  <c r="E118"/>
  <c r="F118"/>
  <c r="H118" s="1"/>
  <c r="I117"/>
  <c r="E117"/>
  <c r="F117" s="1"/>
  <c r="H117" s="1"/>
  <c r="I116"/>
  <c r="E116"/>
  <c r="F116"/>
  <c r="H116" s="1"/>
  <c r="K116" s="1"/>
  <c r="I115"/>
  <c r="E115"/>
  <c r="F115" s="1"/>
  <c r="H115"/>
  <c r="I114"/>
  <c r="E114"/>
  <c r="F114" s="1"/>
  <c r="I113"/>
  <c r="E113"/>
  <c r="F113"/>
  <c r="H113" s="1"/>
  <c r="J113" s="1"/>
  <c r="I112"/>
  <c r="E112"/>
  <c r="F112" s="1"/>
  <c r="H112" s="1"/>
  <c r="J112" s="1"/>
  <c r="I111"/>
  <c r="E111"/>
  <c r="F111"/>
  <c r="H111" s="1"/>
  <c r="I110"/>
  <c r="E110"/>
  <c r="F110" s="1"/>
  <c r="G110" s="1"/>
  <c r="I109"/>
  <c r="E109"/>
  <c r="F109" s="1"/>
  <c r="H109" s="1"/>
  <c r="J109" s="1"/>
  <c r="I108"/>
  <c r="E108"/>
  <c r="F108"/>
  <c r="H108" s="1"/>
  <c r="I107"/>
  <c r="E107"/>
  <c r="F107" s="1"/>
  <c r="H107" s="1"/>
  <c r="I106"/>
  <c r="E106"/>
  <c r="F106"/>
  <c r="G106" s="1"/>
  <c r="I105"/>
  <c r="E105"/>
  <c r="F105" s="1"/>
  <c r="H105" s="1"/>
  <c r="K105" s="1"/>
  <c r="I104"/>
  <c r="E104"/>
  <c r="F104"/>
  <c r="H104" s="1"/>
  <c r="J104" s="1"/>
  <c r="I103"/>
  <c r="E103"/>
  <c r="F103" s="1"/>
  <c r="H103" s="1"/>
  <c r="I102"/>
  <c r="E102"/>
  <c r="F102"/>
  <c r="G102" s="1"/>
  <c r="I101"/>
  <c r="E101"/>
  <c r="F101" s="1"/>
  <c r="H101" s="1"/>
  <c r="I100"/>
  <c r="J100" s="1"/>
  <c r="E100"/>
  <c r="F100"/>
  <c r="H100" s="1"/>
  <c r="I99"/>
  <c r="E99"/>
  <c r="F99" s="1"/>
  <c r="H99" s="1"/>
  <c r="I98"/>
  <c r="E98"/>
  <c r="F98" s="1"/>
  <c r="I97"/>
  <c r="E97"/>
  <c r="F97"/>
  <c r="H97" s="1"/>
  <c r="I96"/>
  <c r="E96"/>
  <c r="F96" s="1"/>
  <c r="H96" s="1"/>
  <c r="J96" s="1"/>
  <c r="I95"/>
  <c r="E95"/>
  <c r="F95"/>
  <c r="I94"/>
  <c r="E94"/>
  <c r="F94" s="1"/>
  <c r="G94" s="1"/>
  <c r="I93"/>
  <c r="E93"/>
  <c r="F93" s="1"/>
  <c r="G93" s="1"/>
  <c r="I92"/>
  <c r="E92"/>
  <c r="F92"/>
  <c r="G92" s="1"/>
  <c r="I91"/>
  <c r="E91"/>
  <c r="F91"/>
  <c r="G91" s="1"/>
  <c r="I90"/>
  <c r="E90"/>
  <c r="F90" s="1"/>
  <c r="H90" s="1"/>
  <c r="I89"/>
  <c r="E89"/>
  <c r="F89" s="1"/>
  <c r="H89" s="1"/>
  <c r="J89" s="1"/>
  <c r="I88"/>
  <c r="E88"/>
  <c r="F88"/>
  <c r="I87"/>
  <c r="E87"/>
  <c r="F87"/>
  <c r="H87" s="1"/>
  <c r="I86"/>
  <c r="E86"/>
  <c r="F86"/>
  <c r="H86" s="1"/>
  <c r="I85"/>
  <c r="E85"/>
  <c r="F85" s="1"/>
  <c r="H85" s="1"/>
  <c r="J85" s="1"/>
  <c r="G85"/>
  <c r="I84"/>
  <c r="E84"/>
  <c r="F84" s="1"/>
  <c r="H84" s="1"/>
  <c r="J84" s="1"/>
  <c r="I83"/>
  <c r="E83"/>
  <c r="F83" s="1"/>
  <c r="G83" s="1"/>
  <c r="I82"/>
  <c r="E82"/>
  <c r="F82" s="1"/>
  <c r="H82"/>
  <c r="K82" s="1"/>
  <c r="I81"/>
  <c r="E81"/>
  <c r="F81" s="1"/>
  <c r="H81"/>
  <c r="I80"/>
  <c r="E80"/>
  <c r="F80" s="1"/>
  <c r="G80" s="1"/>
  <c r="I79"/>
  <c r="E79"/>
  <c r="F79"/>
  <c r="H79" s="1"/>
  <c r="I78"/>
  <c r="E78"/>
  <c r="F78" s="1"/>
  <c r="H78" s="1"/>
  <c r="I77"/>
  <c r="E77"/>
  <c r="F77"/>
  <c r="H77" s="1"/>
  <c r="I76"/>
  <c r="E76"/>
  <c r="F76"/>
  <c r="G76" s="1"/>
  <c r="I75"/>
  <c r="E75"/>
  <c r="F75" s="1"/>
  <c r="G75" s="1"/>
  <c r="I74"/>
  <c r="E74"/>
  <c r="F74"/>
  <c r="G74" s="1"/>
  <c r="I73"/>
  <c r="E73"/>
  <c r="F73" s="1"/>
  <c r="H73"/>
  <c r="I72"/>
  <c r="E72"/>
  <c r="F72" s="1"/>
  <c r="G72" s="1"/>
  <c r="I71"/>
  <c r="E71"/>
  <c r="F71"/>
  <c r="H71" s="1"/>
  <c r="J71" s="1"/>
  <c r="I70"/>
  <c r="E70"/>
  <c r="F70" s="1"/>
  <c r="H70" s="1"/>
  <c r="I69"/>
  <c r="E69"/>
  <c r="F69"/>
  <c r="H69" s="1"/>
  <c r="I68"/>
  <c r="E68"/>
  <c r="F68"/>
  <c r="H68" s="1"/>
  <c r="K68" s="1"/>
  <c r="I67"/>
  <c r="E67"/>
  <c r="F67" s="1"/>
  <c r="G67"/>
  <c r="I66"/>
  <c r="E66"/>
  <c r="F66" s="1"/>
  <c r="G66" s="1"/>
  <c r="I65"/>
  <c r="E65"/>
  <c r="F65"/>
  <c r="H65" s="1"/>
  <c r="J65" s="1"/>
  <c r="I64"/>
  <c r="E64"/>
  <c r="F64"/>
  <c r="H64" s="1"/>
  <c r="I63"/>
  <c r="E63"/>
  <c r="F63" s="1"/>
  <c r="G63" s="1"/>
  <c r="I62"/>
  <c r="E62"/>
  <c r="F62"/>
  <c r="G62" s="1"/>
  <c r="I61"/>
  <c r="E61"/>
  <c r="F61" s="1"/>
  <c r="H61"/>
  <c r="I60"/>
  <c r="E60"/>
  <c r="F60" s="1"/>
  <c r="H60" s="1"/>
  <c r="I59"/>
  <c r="E59"/>
  <c r="F59"/>
  <c r="G59" s="1"/>
  <c r="I58"/>
  <c r="E58"/>
  <c r="F58" s="1"/>
  <c r="H58" s="1"/>
  <c r="I57"/>
  <c r="J57" s="1"/>
  <c r="E57"/>
  <c r="F57"/>
  <c r="H57" s="1"/>
  <c r="I56"/>
  <c r="E56"/>
  <c r="F56"/>
  <c r="H56" s="1"/>
  <c r="J56" s="1"/>
  <c r="I55"/>
  <c r="E55"/>
  <c r="F55" s="1"/>
  <c r="G55" s="1"/>
  <c r="I54"/>
  <c r="E54"/>
  <c r="F54"/>
  <c r="G54" s="1"/>
  <c r="I53"/>
  <c r="E53"/>
  <c r="F53" s="1"/>
  <c r="H53" s="1"/>
  <c r="I52"/>
  <c r="E52"/>
  <c r="F52" s="1"/>
  <c r="G52" s="1"/>
  <c r="I51"/>
  <c r="E51"/>
  <c r="F51"/>
  <c r="G51" s="1"/>
  <c r="I50"/>
  <c r="E50"/>
  <c r="F50"/>
  <c r="H50" s="1"/>
  <c r="I49"/>
  <c r="E49"/>
  <c r="F49" s="1"/>
  <c r="G49" s="1"/>
  <c r="I48"/>
  <c r="J48" s="1"/>
  <c r="E48"/>
  <c r="F48"/>
  <c r="H48" s="1"/>
  <c r="I47"/>
  <c r="E47"/>
  <c r="F47" s="1"/>
  <c r="H47" s="1"/>
  <c r="J47" s="1"/>
  <c r="I46"/>
  <c r="E46"/>
  <c r="F46"/>
  <c r="H46" s="1"/>
  <c r="I45"/>
  <c r="J45" s="1"/>
  <c r="E45"/>
  <c r="F45"/>
  <c r="G45" s="1"/>
  <c r="I44"/>
  <c r="E44"/>
  <c r="F44" s="1"/>
  <c r="G44" s="1"/>
  <c r="I43"/>
  <c r="E43"/>
  <c r="F43"/>
  <c r="H43" s="1"/>
  <c r="I42"/>
  <c r="E42"/>
  <c r="F42" s="1"/>
  <c r="H42" s="1"/>
  <c r="I41"/>
  <c r="E41"/>
  <c r="F41" s="1"/>
  <c r="G41" s="1"/>
  <c r="I40"/>
  <c r="E40"/>
  <c r="F40"/>
  <c r="G40" s="1"/>
  <c r="I39"/>
  <c r="E39"/>
  <c r="F39" s="1"/>
  <c r="G39" s="1"/>
  <c r="I38"/>
  <c r="E38"/>
  <c r="F38"/>
  <c r="H38" s="1"/>
  <c r="I37"/>
  <c r="E37"/>
  <c r="F37"/>
  <c r="G37" s="1"/>
  <c r="I36"/>
  <c r="E36"/>
  <c r="F36" s="1"/>
  <c r="G36" s="1"/>
  <c r="I35"/>
  <c r="E35"/>
  <c r="F35"/>
  <c r="G35" s="1"/>
  <c r="I34"/>
  <c r="E34"/>
  <c r="F34"/>
  <c r="I33"/>
  <c r="E33"/>
  <c r="F33"/>
  <c r="G33" s="1"/>
  <c r="I32"/>
  <c r="E32"/>
  <c r="F32" s="1"/>
  <c r="G32" s="1"/>
  <c r="I31"/>
  <c r="E31"/>
  <c r="F31"/>
  <c r="I30"/>
  <c r="E30"/>
  <c r="F30"/>
  <c r="H30" s="1"/>
  <c r="I29"/>
  <c r="E29"/>
  <c r="F29"/>
  <c r="G29" s="1"/>
  <c r="I28"/>
  <c r="E28"/>
  <c r="F28" s="1"/>
  <c r="G28" s="1"/>
  <c r="I27"/>
  <c r="E27"/>
  <c r="F27"/>
  <c r="I26"/>
  <c r="E26"/>
  <c r="F26"/>
  <c r="I25"/>
  <c r="E25"/>
  <c r="F25"/>
  <c r="G25" s="1"/>
  <c r="I24"/>
  <c r="E24"/>
  <c r="F24" s="1"/>
  <c r="G24" s="1"/>
  <c r="I23"/>
  <c r="E23"/>
  <c r="F23"/>
  <c r="G23" s="1"/>
  <c r="I22"/>
  <c r="E22"/>
  <c r="F22"/>
  <c r="H22" s="1"/>
  <c r="J22" s="1"/>
  <c r="I21"/>
  <c r="E21"/>
  <c r="F21"/>
  <c r="G21" s="1"/>
  <c r="I20"/>
  <c r="E20"/>
  <c r="F20" s="1"/>
  <c r="G20" s="1"/>
  <c r="I19"/>
  <c r="E19"/>
  <c r="F19"/>
  <c r="G19" s="1"/>
  <c r="I18"/>
  <c r="E18"/>
  <c r="F18" s="1"/>
  <c r="H18"/>
  <c r="I17"/>
  <c r="F17"/>
  <c r="G17" s="1"/>
  <c r="E17"/>
  <c r="I16"/>
  <c r="E16"/>
  <c r="F16"/>
  <c r="H16" s="1"/>
  <c r="J16" s="1"/>
  <c r="I15"/>
  <c r="E15"/>
  <c r="F15" s="1"/>
  <c r="H15" s="1"/>
  <c r="J15" s="1"/>
  <c r="G15"/>
  <c r="K15" s="1"/>
  <c r="I14"/>
  <c r="E14"/>
  <c r="F14" s="1"/>
  <c r="G14" s="1"/>
  <c r="H14"/>
  <c r="I13"/>
  <c r="F13"/>
  <c r="G13" s="1"/>
  <c r="E13"/>
  <c r="I12"/>
  <c r="E12"/>
  <c r="F12"/>
  <c r="G12" s="1"/>
  <c r="I11"/>
  <c r="E11"/>
  <c r="F11" s="1"/>
  <c r="H11" s="1"/>
  <c r="J11" s="1"/>
  <c r="G11"/>
  <c r="K11" s="1"/>
  <c r="I10"/>
  <c r="E10"/>
  <c r="F10" s="1"/>
  <c r="G10" s="1"/>
  <c r="H10"/>
  <c r="J10" s="1"/>
  <c r="I9"/>
  <c r="J9" s="1"/>
  <c r="E9"/>
  <c r="F9"/>
  <c r="H9" s="1"/>
  <c r="I8"/>
  <c r="E8"/>
  <c r="F8" s="1"/>
  <c r="G8" s="1"/>
  <c r="E7"/>
  <c r="F7" s="1"/>
  <c r="G7" s="1"/>
  <c r="G132"/>
  <c r="G203"/>
  <c r="G71"/>
  <c r="H98"/>
  <c r="G98"/>
  <c r="G171"/>
  <c r="G213"/>
  <c r="G152"/>
  <c r="K219"/>
  <c r="H55"/>
  <c r="H188"/>
  <c r="G145"/>
  <c r="H147"/>
  <c r="K147" s="1"/>
  <c r="G103"/>
  <c r="G131"/>
  <c r="J212"/>
  <c r="G189"/>
  <c r="G205"/>
  <c r="G43"/>
  <c r="J43"/>
  <c r="H125"/>
  <c r="K125" s="1"/>
  <c r="G47"/>
  <c r="H95"/>
  <c r="G95"/>
  <c r="K95" s="1"/>
  <c r="G111"/>
  <c r="K111" s="1"/>
  <c r="H164"/>
  <c r="K164" s="1"/>
  <c r="H19"/>
  <c r="H39"/>
  <c r="H63"/>
  <c r="H75"/>
  <c r="K75" s="1"/>
  <c r="H106"/>
  <c r="K106" s="1"/>
  <c r="H122"/>
  <c r="G139"/>
  <c r="G141"/>
  <c r="H141"/>
  <c r="H91"/>
  <c r="H102"/>
  <c r="J102" s="1"/>
  <c r="H123"/>
  <c r="H156"/>
  <c r="K156" s="1"/>
  <c r="J14"/>
  <c r="H23"/>
  <c r="K23" s="1"/>
  <c r="H51"/>
  <c r="H67"/>
  <c r="G87"/>
  <c r="G115"/>
  <c r="G127"/>
  <c r="G140"/>
  <c r="H170"/>
  <c r="K170" s="1"/>
  <c r="H178"/>
  <c r="H194"/>
  <c r="K194" s="1"/>
  <c r="H202"/>
  <c r="K202" s="1"/>
  <c r="K14"/>
  <c r="G18"/>
  <c r="J205"/>
  <c r="J221"/>
  <c r="G48"/>
  <c r="G70"/>
  <c r="J87"/>
  <c r="G9"/>
  <c r="K10"/>
  <c r="H21"/>
  <c r="J21" s="1"/>
  <c r="G30"/>
  <c r="H37"/>
  <c r="J37" s="1"/>
  <c r="H45"/>
  <c r="G46"/>
  <c r="G50"/>
  <c r="K50" s="1"/>
  <c r="G60"/>
  <c r="H66"/>
  <c r="H76"/>
  <c r="J76" s="1"/>
  <c r="H54"/>
  <c r="K54" s="1"/>
  <c r="H13"/>
  <c r="K13" s="1"/>
  <c r="H28"/>
  <c r="H36"/>
  <c r="J36" s="1"/>
  <c r="H62"/>
  <c r="K62" s="1"/>
  <c r="H72"/>
  <c r="J72" s="1"/>
  <c r="G78"/>
  <c r="H24"/>
  <c r="J24" s="1"/>
  <c r="H40"/>
  <c r="H17"/>
  <c r="K17" s="1"/>
  <c r="H33"/>
  <c r="H49"/>
  <c r="K49" s="1"/>
  <c r="H52"/>
  <c r="J52" s="1"/>
  <c r="G58"/>
  <c r="G68"/>
  <c r="H74"/>
  <c r="J74" s="1"/>
  <c r="G89"/>
  <c r="H135"/>
  <c r="J135" s="1"/>
  <c r="G57"/>
  <c r="G61"/>
  <c r="G65"/>
  <c r="G69"/>
  <c r="G73"/>
  <c r="G81"/>
  <c r="H92"/>
  <c r="J92" s="1"/>
  <c r="G97"/>
  <c r="G101"/>
  <c r="G105"/>
  <c r="G109"/>
  <c r="K109" s="1"/>
  <c r="G117"/>
  <c r="G121"/>
  <c r="G128"/>
  <c r="J132"/>
  <c r="J136"/>
  <c r="H198"/>
  <c r="J198" s="1"/>
  <c r="G182"/>
  <c r="J63"/>
  <c r="G100"/>
  <c r="K100" s="1"/>
  <c r="G108"/>
  <c r="G112"/>
  <c r="G116"/>
  <c r="G120"/>
  <c r="G138"/>
  <c r="H149"/>
  <c r="J149" s="1"/>
  <c r="G151"/>
  <c r="H191"/>
  <c r="K191" s="1"/>
  <c r="G214"/>
  <c r="H137"/>
  <c r="J137" s="1"/>
  <c r="G82"/>
  <c r="H144"/>
  <c r="K144" s="1"/>
  <c r="K152"/>
  <c r="J147"/>
  <c r="H160"/>
  <c r="J160" s="1"/>
  <c r="G162"/>
  <c r="K162" s="1"/>
  <c r="H167"/>
  <c r="G174"/>
  <c r="K174" s="1"/>
  <c r="H183"/>
  <c r="K183" s="1"/>
  <c r="G190"/>
  <c r="K212"/>
  <c r="G215"/>
  <c r="H222"/>
  <c r="J222" s="1"/>
  <c r="G158"/>
  <c r="J194"/>
  <c r="K177"/>
  <c r="K181"/>
  <c r="G185"/>
  <c r="G193"/>
  <c r="G201"/>
  <c r="G209"/>
  <c r="J219"/>
  <c r="K63"/>
  <c r="K91"/>
  <c r="J202"/>
  <c r="J23"/>
  <c r="K43"/>
  <c r="J156"/>
  <c r="J75"/>
  <c r="J118"/>
  <c r="J125"/>
  <c r="K122"/>
  <c r="K208"/>
  <c r="J128"/>
  <c r="K97"/>
  <c r="K198"/>
  <c r="K33"/>
  <c r="K72"/>
  <c r="K184"/>
  <c r="K167"/>
  <c r="K112"/>
  <c r="K85"/>
  <c r="K89"/>
  <c r="K40"/>
  <c r="K158"/>
  <c r="J215"/>
  <c r="K137"/>
  <c r="J191"/>
  <c r="K138"/>
  <c r="J138"/>
  <c r="J116"/>
  <c r="K108"/>
  <c r="J126"/>
  <c r="K117"/>
  <c r="J117"/>
  <c r="K101"/>
  <c r="J101"/>
  <c r="J58"/>
  <c r="K58"/>
  <c r="J78"/>
  <c r="K28"/>
  <c r="J28"/>
  <c r="J13"/>
  <c r="K21"/>
  <c r="J70"/>
  <c r="J200"/>
  <c r="K160"/>
  <c r="K120"/>
  <c r="J175"/>
  <c r="J105"/>
  <c r="J66"/>
  <c r="K66"/>
  <c r="K222"/>
  <c r="J190"/>
  <c r="K149"/>
  <c r="J49"/>
  <c r="J54"/>
  <c r="K60"/>
  <c r="J60"/>
  <c r="J50"/>
  <c r="K45"/>
  <c r="K9"/>
  <c r="K48"/>
  <c r="I230"/>
  <c r="I229"/>
  <c r="H229"/>
  <c r="J229" s="1"/>
  <c r="G229"/>
  <c r="I228"/>
  <c r="H228"/>
  <c r="J228"/>
  <c r="G228"/>
  <c r="I226"/>
  <c r="G226"/>
  <c r="I225"/>
  <c r="H225"/>
  <c r="J225" s="1"/>
  <c r="G225"/>
  <c r="K225" s="1"/>
  <c r="I224"/>
  <c r="K228"/>
  <c r="K229"/>
  <c r="J140" l="1"/>
  <c r="K140"/>
  <c r="J186"/>
  <c r="J90"/>
  <c r="J143"/>
  <c r="J224"/>
  <c r="K224"/>
  <c r="J42"/>
  <c r="K53"/>
  <c r="J53"/>
  <c r="K139"/>
  <c r="J139"/>
  <c r="K157"/>
  <c r="J157"/>
  <c r="K226"/>
  <c r="J226"/>
  <c r="K175"/>
  <c r="J99"/>
  <c r="K131"/>
  <c r="J131"/>
  <c r="J123"/>
  <c r="K123"/>
  <c r="J61"/>
  <c r="K61"/>
  <c r="K115"/>
  <c r="J115"/>
  <c r="J213"/>
  <c r="K213"/>
  <c r="J178"/>
  <c r="K178"/>
  <c r="H26"/>
  <c r="G26"/>
  <c r="K127"/>
  <c r="J127"/>
  <c r="J67"/>
  <c r="K67"/>
  <c r="K188"/>
  <c r="J188"/>
  <c r="J18"/>
  <c r="K18"/>
  <c r="G31"/>
  <c r="H31"/>
  <c r="H34"/>
  <c r="G34"/>
  <c r="J46"/>
  <c r="K46"/>
  <c r="K81"/>
  <c r="J81"/>
  <c r="H150"/>
  <c r="G150"/>
  <c r="G153"/>
  <c r="H153"/>
  <c r="H159"/>
  <c r="G159"/>
  <c r="G165"/>
  <c r="H165"/>
  <c r="H168"/>
  <c r="G168"/>
  <c r="H195"/>
  <c r="G195"/>
  <c r="K118"/>
  <c r="K203"/>
  <c r="K209"/>
  <c r="H230"/>
  <c r="K24"/>
  <c r="K37"/>
  <c r="J106"/>
  <c r="K47"/>
  <c r="J209"/>
  <c r="G104"/>
  <c r="G53"/>
  <c r="H25"/>
  <c r="H32"/>
  <c r="H44"/>
  <c r="G64"/>
  <c r="K64" s="1"/>
  <c r="G38"/>
  <c r="K38" s="1"/>
  <c r="G107"/>
  <c r="K107" s="1"/>
  <c r="J122"/>
  <c r="G136"/>
  <c r="H220"/>
  <c r="H83"/>
  <c r="K87"/>
  <c r="H110"/>
  <c r="H130"/>
  <c r="H217"/>
  <c r="G224"/>
  <c r="J17"/>
  <c r="J68"/>
  <c r="J182"/>
  <c r="J214"/>
  <c r="K74"/>
  <c r="K104"/>
  <c r="J64"/>
  <c r="K36"/>
  <c r="K151"/>
  <c r="K76"/>
  <c r="K102"/>
  <c r="J107"/>
  <c r="K71"/>
  <c r="J203"/>
  <c r="H176"/>
  <c r="J185"/>
  <c r="H154"/>
  <c r="G206"/>
  <c r="K206" s="1"/>
  <c r="G207"/>
  <c r="K207" s="1"/>
  <c r="H142"/>
  <c r="H133"/>
  <c r="G96"/>
  <c r="G90"/>
  <c r="K90" s="1"/>
  <c r="G77"/>
  <c r="H93"/>
  <c r="H41"/>
  <c r="H12"/>
  <c r="G56"/>
  <c r="K56" s="1"/>
  <c r="H8"/>
  <c r="G16"/>
  <c r="K16" s="1"/>
  <c r="H7"/>
  <c r="G118"/>
  <c r="J91"/>
  <c r="G166"/>
  <c r="K166" s="1"/>
  <c r="J95"/>
  <c r="G119"/>
  <c r="K119" s="1"/>
  <c r="G42"/>
  <c r="K42" s="1"/>
  <c r="K70"/>
  <c r="K132"/>
  <c r="J162"/>
  <c r="K171"/>
  <c r="J174"/>
  <c r="K205"/>
  <c r="J38"/>
  <c r="K73"/>
  <c r="J73"/>
  <c r="G192"/>
  <c r="H192"/>
  <c r="G196"/>
  <c r="H196"/>
  <c r="K39"/>
  <c r="J39"/>
  <c r="J77"/>
  <c r="K77"/>
  <c r="K193"/>
  <c r="J193"/>
  <c r="H197"/>
  <c r="G197"/>
  <c r="J51"/>
  <c r="K51"/>
  <c r="J141"/>
  <c r="K141"/>
  <c r="K55"/>
  <c r="J55"/>
  <c r="J98"/>
  <c r="K98"/>
  <c r="H27"/>
  <c r="G27"/>
  <c r="J30"/>
  <c r="K30"/>
  <c r="J69"/>
  <c r="K69"/>
  <c r="H88"/>
  <c r="G88"/>
  <c r="K103"/>
  <c r="J103"/>
  <c r="G114"/>
  <c r="H114"/>
  <c r="G146"/>
  <c r="H146"/>
  <c r="G155"/>
  <c r="H155"/>
  <c r="J201"/>
  <c r="K201"/>
  <c r="K19"/>
  <c r="K22"/>
  <c r="K79"/>
  <c r="K136"/>
  <c r="K172"/>
  <c r="K189"/>
  <c r="J144"/>
  <c r="K135"/>
  <c r="G126"/>
  <c r="K126" s="1"/>
  <c r="J82"/>
  <c r="G22"/>
  <c r="G157"/>
  <c r="H210"/>
  <c r="G99"/>
  <c r="K99" s="1"/>
  <c r="G79"/>
  <c r="G172"/>
  <c r="K65"/>
  <c r="H148"/>
  <c r="K169"/>
  <c r="H179"/>
  <c r="G186"/>
  <c r="K186" s="1"/>
  <c r="K121"/>
  <c r="K92"/>
  <c r="J124"/>
  <c r="J169"/>
  <c r="J183"/>
  <c r="J62"/>
  <c r="K52"/>
  <c r="J86"/>
  <c r="K96"/>
  <c r="K145"/>
  <c r="J170"/>
  <c r="H199"/>
  <c r="J167"/>
  <c r="G163"/>
  <c r="K163" s="1"/>
  <c r="G169"/>
  <c r="G124"/>
  <c r="K124" s="1"/>
  <c r="K84"/>
  <c r="G175"/>
  <c r="G113"/>
  <c r="K113" s="1"/>
  <c r="J33"/>
  <c r="J40"/>
  <c r="H20"/>
  <c r="H80"/>
  <c r="G86"/>
  <c r="K86" s="1"/>
  <c r="H29"/>
  <c r="J19"/>
  <c r="H218"/>
  <c r="G143"/>
  <c r="K143" s="1"/>
  <c r="J79"/>
  <c r="H134"/>
  <c r="H59"/>
  <c r="G221"/>
  <c r="K221" s="1"/>
  <c r="G204"/>
  <c r="K204" s="1"/>
  <c r="J172"/>
  <c r="H35"/>
  <c r="K57"/>
  <c r="K78"/>
  <c r="G84"/>
  <c r="H94"/>
  <c r="J97"/>
  <c r="J108"/>
  <c r="J111"/>
  <c r="K128"/>
  <c r="J152"/>
  <c r="J158"/>
  <c r="H161"/>
  <c r="H173"/>
  <c r="G180"/>
  <c r="K180" s="1"/>
  <c r="H187"/>
  <c r="H211"/>
  <c r="K215"/>
  <c r="K187" l="1"/>
  <c r="J187"/>
  <c r="J29"/>
  <c r="K29"/>
  <c r="J179"/>
  <c r="K179"/>
  <c r="J7"/>
  <c r="K7"/>
  <c r="J176"/>
  <c r="K176"/>
  <c r="J220"/>
  <c r="K220"/>
  <c r="J25"/>
  <c r="K25"/>
  <c r="K31"/>
  <c r="J31"/>
  <c r="K211"/>
  <c r="J211"/>
  <c r="K161"/>
  <c r="J161"/>
  <c r="J134"/>
  <c r="K134"/>
  <c r="J20"/>
  <c r="K20"/>
  <c r="K27"/>
  <c r="J27"/>
  <c r="K142"/>
  <c r="J142"/>
  <c r="K217"/>
  <c r="J217"/>
  <c r="K83"/>
  <c r="J83"/>
  <c r="K32"/>
  <c r="J32"/>
  <c r="J195"/>
  <c r="K195"/>
  <c r="K34"/>
  <c r="J34"/>
  <c r="J26"/>
  <c r="K26"/>
  <c r="K173"/>
  <c r="J173"/>
  <c r="J94"/>
  <c r="K94"/>
  <c r="K35"/>
  <c r="J35"/>
  <c r="J59"/>
  <c r="K59"/>
  <c r="K218"/>
  <c r="J218"/>
  <c r="J80"/>
  <c r="K80"/>
  <c r="K148"/>
  <c r="J148"/>
  <c r="K146"/>
  <c r="J146"/>
  <c r="J192"/>
  <c r="K192"/>
  <c r="J8"/>
  <c r="K8"/>
  <c r="J93"/>
  <c r="K93"/>
  <c r="J133"/>
  <c r="K133"/>
  <c r="J154"/>
  <c r="K154"/>
  <c r="J44"/>
  <c r="K44"/>
  <c r="K165"/>
  <c r="J165"/>
  <c r="K153"/>
  <c r="J153"/>
  <c r="K210"/>
  <c r="J210"/>
  <c r="K155"/>
  <c r="J155"/>
  <c r="K114"/>
  <c r="J114"/>
  <c r="K196"/>
  <c r="J196"/>
  <c r="J12"/>
  <c r="K12"/>
  <c r="K130"/>
  <c r="J130"/>
  <c r="J199"/>
  <c r="K199"/>
  <c r="K88"/>
  <c r="J88"/>
  <c r="J197"/>
  <c r="K197"/>
  <c r="J41"/>
  <c r="K41"/>
  <c r="K110"/>
  <c r="J110"/>
  <c r="J230"/>
  <c r="K230"/>
  <c r="J168"/>
  <c r="K168"/>
  <c r="J159"/>
  <c r="K159"/>
  <c r="K150"/>
  <c r="J150"/>
</calcChain>
</file>

<file path=xl/sharedStrings.xml><?xml version="1.0" encoding="utf-8"?>
<sst xmlns="http://schemas.openxmlformats.org/spreadsheetml/2006/main" count="699" uniqueCount="479">
  <si>
    <t>Nr.p.k.</t>
  </si>
  <si>
    <t>3.</t>
  </si>
  <si>
    <t>5.</t>
  </si>
  <si>
    <t>6.</t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</si>
  <si>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</si>
  <si>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>Mērvienība</t>
  </si>
  <si>
    <t>PVN
(Ls)</t>
  </si>
  <si>
    <t>2.a.</t>
  </si>
  <si>
    <t>2.b.</t>
  </si>
  <si>
    <t>2.c.</t>
  </si>
  <si>
    <t>Spēkā esošajā normatīvajā aktā paredzētā skaitļa izteiksme latos
(bez PVN)</t>
  </si>
  <si>
    <t>Spēkā esošajā normatīvajā aktā paredzētā skaitļa izteiksme latos
(ar PVN 21%)</t>
  </si>
  <si>
    <t xml:space="preserve">(8)=(5)-(4) 
</t>
  </si>
  <si>
    <t>(4)=
(3)/0,702804</t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</si>
  <si>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</si>
  <si>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</si>
  <si>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</si>
  <si>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t>Izglītības un zinātnes ministrs</t>
  </si>
  <si>
    <t>V.Dombrovskis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</si>
  <si>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  <charset val="186"/>
      </rPr>
      <t>euro</t>
    </r>
  </si>
  <si>
    <r>
      <t>PVN (ar 2 cipariem aiz komata) (</t>
    </r>
    <r>
      <rPr>
        <i/>
        <sz val="9"/>
        <rFont val="Times New Roman"/>
        <family val="1"/>
        <charset val="186"/>
      </rPr>
      <t>euro)</t>
    </r>
  </si>
  <si>
    <t>Avots. Latviešu valoda 1.klasei mazākumtautību skolā. Mācību grāmata</t>
  </si>
  <si>
    <t>Avots. Latviešu valoda 1.klasei mazākumtautību skolā. Darba burtnīca (1.daļa)</t>
  </si>
  <si>
    <t>Avots. Latviešu valoda 1.klasei mazākumtautību skolā. Darba burtnīca (2.daļa)</t>
  </si>
  <si>
    <t>Latviešu valoda 1.klasei mazākumtautību skolā. Audiokasete (1., 2.daļa)</t>
  </si>
  <si>
    <t>Dabaszinības. 1.klase. Darba lapas. Bilingvālā izglītība</t>
  </si>
  <si>
    <t>Strauts. Latviešu valoda 2.klasei mazākumtautību skolā. Mācību grāmata</t>
  </si>
  <si>
    <t>Strauts. Latviešu valoda 2.klasei mazākumtautību skolā. Darba burtnīca</t>
  </si>
  <si>
    <t>Dabaszinības. 2.klase. Darba lapas. Bilingvālā izglītība</t>
  </si>
  <si>
    <t>Latviešu valoda 2.klasei mazākumtautību skolā. Audiokasete (1., 2.daļa)</t>
  </si>
  <si>
    <t>Upe. Latviešu valoda 3.klasei mazākumtautību skolā. Mācību grāmata</t>
  </si>
  <si>
    <t>Upe. Latviešu valoda 3.klasei mazākumtautību skolā. Darba burtnīca</t>
  </si>
  <si>
    <t>Upe. Latviešu valoda 3.klasei mazākumtautību skolā. Didaktiskie materiāli</t>
  </si>
  <si>
    <t>Latviešu valoda 3.klasei mazākumtautību skolā. Audiokasete (1., 2.daļa)</t>
  </si>
  <si>
    <t>Dabaszinības. 3.klase. Darba lapas. Bilingvālā izglītība</t>
  </si>
  <si>
    <t>Latviešu valoda skolu 4.klasei mazākumtautību skolā. Mācību grāmata</t>
  </si>
  <si>
    <t>Latviešu valoda skolu 4.klasei mazākumtautību skolā. Darba burtnīca</t>
  </si>
  <si>
    <t>Latviešu valoda skolu 4.klasei mazākumtautību skolā. Audiokasete</t>
  </si>
  <si>
    <t>Dabaszinības. 4.klase. Darba lapas. Bilingvālā izglītība</t>
  </si>
  <si>
    <t>Latviešu valoda skolu 5.klasei mazākumtautību skolā. Mācību grāmata</t>
  </si>
  <si>
    <t>Latviešu valoda 5.klasei mazākumtautību skolā. Darba burtnīca</t>
  </si>
  <si>
    <t>Latviešu valoda skolu 5.klasei mazākumtautību skolā. Audiokasete</t>
  </si>
  <si>
    <t>Dabaszinības. 5.klase. Darba burtnīca. Bilingvālā izglītība</t>
  </si>
  <si>
    <t>Latviešu valoda skolu 6.klasei mazākumtautību skolā. Mācību grāmata</t>
  </si>
  <si>
    <t>Latviešu valoda 6.klasei mazākumtautību skolā. Darba burtnīca</t>
  </si>
  <si>
    <t>Latviešu valoda skolu 6.klasei mazākumtautību skolā. Audiokasete</t>
  </si>
  <si>
    <t>Dabaszinības. 6.klase. Darba burtnīca. Bilingvālā izglītība</t>
  </si>
  <si>
    <t>Latviešu valoda skolu 7.klasei mazākumtau­tību skolā. Mācību grāmata</t>
  </si>
  <si>
    <t>Latviešu literatūra 7.klasei. Lasāmā grāmata</t>
  </si>
  <si>
    <t>Latviešu valoda 7.klasei mazākumtautību skolā. Darba burtnīca</t>
  </si>
  <si>
    <t>Latviešu valoda skolu 7.klasei mazākumtautību skolā. Audiokasete</t>
  </si>
  <si>
    <t>Latviešu valoda 8.klasei mazākumtautību skolā. Mācību grāmata</t>
  </si>
  <si>
    <t>Latviešu valoda 8.klasei mazākumtautību skolā. Darba burtnīca</t>
  </si>
  <si>
    <t>Latviešu valoda 8.klasei mazākumtautību skolā. Lasāmā grāmata</t>
  </si>
  <si>
    <t>Latviešu valoda 8.klasei mazākumtautību skolā. Audiopielikums. CD</t>
  </si>
  <si>
    <t>Latviešu valoda cittautu mācībvalodas skolas 8. un 9.klasei. Klausīšanās uzdevumi</t>
  </si>
  <si>
    <t>Audiokasete 8.klasei. Klausīšanās uzdevumi</t>
  </si>
  <si>
    <t>Audiokasete 9.klasei. Klausīšanās uzdevumi</t>
  </si>
  <si>
    <t>Latviešu valoda 9.klasei mazākumtautību skolā. Mācību grāmata</t>
  </si>
  <si>
    <t>Latviešu valoda 9.klasei mazākumtautību skolā. Darba burtnīca</t>
  </si>
  <si>
    <t>Latviešu valoda 9.klasei mazākumtautību skolā. Lasāmā grāmata</t>
  </si>
  <si>
    <t>CD "Latviešu valoda 9.klasei". Klausīšanās uzdevumi</t>
  </si>
  <si>
    <t>Palīgā! 1.līmenis. Mācībgrāmata pieaugušajiem</t>
  </si>
  <si>
    <t>Palīgā! 1.līmenis. Darba burtnīca</t>
  </si>
  <si>
    <t>Palīgā! 1.līmenis. Audiokasete. 1., 2.daļa</t>
  </si>
  <si>
    <t>Palīgā! 1.līmenis. Tā runā latvieši I. Mācību videofilma</t>
  </si>
  <si>
    <t>Palīgā! 2.līmenis. Mācībgrāmata pieaugušajiem</t>
  </si>
  <si>
    <t>Palīgā! 2.līmenis. Darba burtnīca</t>
  </si>
  <si>
    <t>Palīgā! 2.līmenis. Audiokasete</t>
  </si>
  <si>
    <t>Palīgā! 3.līmenis. Mācībgrāmata pieaugušajiem</t>
  </si>
  <si>
    <t>Palīgā! 3.līmenis. Darba burtnīca</t>
  </si>
  <si>
    <t>Palīgā! 3.līmenis. Klausīšanās uzdevumi</t>
  </si>
  <si>
    <t>Palīgā! 4.līmenis. Mācībgrāmata pieaugušajiem</t>
  </si>
  <si>
    <t>Palīgā! 4.līmenis. Darba burtnīca</t>
  </si>
  <si>
    <t>Palīgā! 4.līmenis. Audiokasete</t>
  </si>
  <si>
    <t>Palīgā! 5.līmenis. Tā runā latvieši. Mācību videofilma</t>
  </si>
  <si>
    <t>D – sarunas par dzīvi. Darbs ar videofilmu "Palīgā 5"</t>
  </si>
  <si>
    <t>Palīgā! Komunikatīvā gramatika</t>
  </si>
  <si>
    <t>Palīgā! Komunikatīvās gramatikas vingrinājumi. 1.burtnīca</t>
  </si>
  <si>
    <t>Palīgā! Komunikatīvās gramatikas vingrinājumi. 2.burtnīca</t>
  </si>
  <si>
    <t>Palīgā! Komunikatīvās gramatikas vingrinājumi. 3.burtnīca</t>
  </si>
  <si>
    <t>Palīgā! Angļu–latviešu minivārdnīca I–II–III</t>
  </si>
  <si>
    <t>14 – Latvijas vēsture Palīgā! Tiem, kas vēlas naturalizēties</t>
  </si>
  <si>
    <t>Palīgā! Latviešu–angļu minivārdnīca I–II–III</t>
  </si>
  <si>
    <t>C – runāsim par visu ko. Darbs ar videofilmu "Palīgā 4"</t>
  </si>
  <si>
    <t>14 – Latvijas vēsture Palīgā!Audiopielikums. 1., 2.daļa</t>
  </si>
  <si>
    <t>Uzdevumi latviešu valodas mācībā. Latviešu valoda vidusskolai. Mācību līdzeklis skolēnam</t>
  </si>
  <si>
    <t>Antīkā literatūra un renesanse. Literatūra vidusskolai. Mācību līdzeklis skolēnam</t>
  </si>
  <si>
    <t>Literārā teksta interpretācija. Literatūra vidusskolai. Mācību līdzeklis skolēnam</t>
  </si>
  <si>
    <t>Modernisms un postmodernisms. Literatūra vidusskolai. Mācību līdzeklis skolēnam</t>
  </si>
  <si>
    <t>Romantisms un reālisms. Literatūra vidusskolai. Mācību līdzeklis skolēnam</t>
  </si>
  <si>
    <t>Mācību satura un valodas apguve ķīmijā. Metodiskie ieteikumi vidusskolu skolotājiem. I daļa</t>
  </si>
  <si>
    <t>Mācību satura un valodas apguve vēsturē.  Metodiskie ieteikumi vidusskolu skolotājiem. I daļa</t>
  </si>
  <si>
    <t>Mācību satura un valodas apguve bioloģijā. Metodiskie ieteikumi vidusskolu skolotājiem. I daļa</t>
  </si>
  <si>
    <t>Mācību satura un valodas apguve fizikā. Metodiskie ieteikumi vidusskolu skolotājiem. I daļa</t>
  </si>
  <si>
    <t>Mācību satura un valodas apguve matemātikā.  Metodiskie ieteikumi vidusskolu skolotājiem. I daļa</t>
  </si>
  <si>
    <t>Mācību satura un valodas apguve ģeogrāfijā.  Metodiskie ieteikumi vidusskolu skolotājiem. I daļa</t>
  </si>
  <si>
    <t>LABDIEN! Darba lapas latviešu valodas apguvei 1.</t>
  </si>
  <si>
    <t>Avots. Latviešu valoda 1.klasei mazākumtautību skolā. Didaktiskie materiāli</t>
  </si>
  <si>
    <t>Avots. Latviešu valoda 1.klasei mazākumtautību skolā. Skolotāja grāmata</t>
  </si>
  <si>
    <t>Strauts. Latviešu valoda 2.klasei mazākumtautību skolā. Didaktiskie materiāli</t>
  </si>
  <si>
    <t>Strauts. Latviešu valoda 2.klasei mazākumtautību skolā. Skolotāja grāmata</t>
  </si>
  <si>
    <t>Upe. Latviešu valoda 3.klasei mazākumtautību skolā. Skolotāja grāmata</t>
  </si>
  <si>
    <t>Latviešu valoda skolu 4.klasei mazākumtautību skolā. Skolotāja grāmata</t>
  </si>
  <si>
    <t>Latviešu valoda skolu 5.klasei mazākumtautību skolā. Skolotāja grāmata</t>
  </si>
  <si>
    <t>Latviešu valoda skolu 6.klasei mazākumtautību skolā. Skolotāja grāmata</t>
  </si>
  <si>
    <t>Latviešu valoda skolu 7.klasei mazākumtautību skolā. Skolotāja grāmata</t>
  </si>
  <si>
    <t>Latviešu valoda 9.klasei mazākumtautību skolā. Skolotāja grāmata</t>
  </si>
  <si>
    <t>Palīgā! 1.līmenis. Tā runā latvieši. Mācību videofilmas scenārijs</t>
  </si>
  <si>
    <t>Palīgā! 2.līmenis. Tā runā latvieši II. Mācību videofilmas scenārijs</t>
  </si>
  <si>
    <t>Palīgā! 1., 2., 3.līmenis. Skolotāja grāmata</t>
  </si>
  <si>
    <t>Palīgā! Latviešu–krievu minivārdnīca I–II–III</t>
  </si>
  <si>
    <t>Palīgā! Krievu–latviešu minivārdnīca I–II–III</t>
  </si>
  <si>
    <t>Palīgā! Latviešu valoda frizieriem</t>
  </si>
  <si>
    <t>Palīgā! Latviešu valoda viesmīļiem</t>
  </si>
  <si>
    <t>Palīgā! Latviešu valoda pasta darbiniekiem</t>
  </si>
  <si>
    <t>Palīgā! Latviešu valoda slimnieku kopējiem</t>
  </si>
  <si>
    <t>Palīgā! Latviešu valoda lielveikalu pārdevējiem</t>
  </si>
  <si>
    <t>Palīgā! Latviešu valoda grāmatvežu palīgiem</t>
  </si>
  <si>
    <t>Anatomiskie nosaukumi latviešu, krievu un latīņu valodā</t>
  </si>
  <si>
    <t>Krustvārdu mīklas I</t>
  </si>
  <si>
    <t>Krustvārdu mīklas II</t>
  </si>
  <si>
    <t>A – projekta darbs skolā</t>
  </si>
  <si>
    <t>B – darbības vārdu tabulas</t>
  </si>
  <si>
    <t xml:space="preserve">C – darbs ar video. Palīgā I </t>
  </si>
  <si>
    <t xml:space="preserve">D – subtitrēšanas māksla </t>
  </si>
  <si>
    <t xml:space="preserve">E – spēles un rotaļas </t>
  </si>
  <si>
    <t>E – spēles un rotaļas. Darba burtnīca</t>
  </si>
  <si>
    <t>E – spēles un rotaļas. Audiokasete</t>
  </si>
  <si>
    <t>F – darbs ar pieaugušajiem. Rokasgrāmata skolotājam</t>
  </si>
  <si>
    <t xml:space="preserve">G – kā mācās pieaugušie </t>
  </si>
  <si>
    <t xml:space="preserve">I – ideju grāmata sākumskolai </t>
  </si>
  <si>
    <t>I – ideju grāmata sākumskolai. Audiokasete</t>
  </si>
  <si>
    <t xml:space="preserve">J – skolotāju sadarbība </t>
  </si>
  <si>
    <t xml:space="preserve">K – metodikas rokasgrāmata sākumskolai </t>
  </si>
  <si>
    <t>L – militārās leksikas minimums. Latviešu–krievu, krievu–latviešu</t>
  </si>
  <si>
    <t xml:space="preserve">M – valodas neformālā apguve </t>
  </si>
  <si>
    <t xml:space="preserve">N – bilingvālā izglītība: rokasgrāmata skolotājiem </t>
  </si>
  <si>
    <t xml:space="preserve">O – valodas mozaīka sākumskolai </t>
  </si>
  <si>
    <t xml:space="preserve">O – valodas mozaīka sākumskolai. Izdales materiāli </t>
  </si>
  <si>
    <t xml:space="preserve">P – mūsdienu metodikas rokasgrāmata skolotājiem </t>
  </si>
  <si>
    <t xml:space="preserve">R – teātris valodas apguvē </t>
  </si>
  <si>
    <t xml:space="preserve">S – prasme lasīt un rakstīt </t>
  </si>
  <si>
    <t xml:space="preserve">T – rokasgrāmata tālmācības pasniedzējiem   </t>
  </si>
  <si>
    <t>U – metodika un pieredze I. LAT2 un LAT1 multiplikatoru rakstu krājums</t>
  </si>
  <si>
    <t>V – valodas intensīva apguve</t>
  </si>
  <si>
    <t>Z – metodika un pieredze II. Sākumskolas multiplikatoru rakstu krājums</t>
  </si>
  <si>
    <t>Metodika un pieredze III. Rakstu krājums par bilingvālo izglītību. Bilingvālā izglītība</t>
  </si>
  <si>
    <t>Metodika un pieredze IV. Sabiedrības integrācija. Bilingvālā izglītība</t>
  </si>
  <si>
    <t>b – Latviešu valodas mācību programma pieaugušajiem</t>
  </si>
  <si>
    <t>Gadalaiki. Ziemassvētku dziesmas</t>
  </si>
  <si>
    <t>Gadalaiki. Ziemassvētku dziesmas. Audiokasete</t>
  </si>
  <si>
    <t>Gadalaiki. Jāņu dziesmas</t>
  </si>
  <si>
    <t>Gadalaiki. Jāņu dziesmas. Audiokasete</t>
  </si>
  <si>
    <t>Gadalaiki. No Meteņiem līdz Lieldienām</t>
  </si>
  <si>
    <t>Gadalaiki. No Meteņiem līdz Lieldienām. Audiokasete</t>
  </si>
  <si>
    <t>Gadalaiki. No Miķeļiem līdz Mārtiņiem</t>
  </si>
  <si>
    <t>Gadalaiki. No Miķeļiem līdz Mārtiņiem. Audiokasete</t>
  </si>
  <si>
    <t>Roku rokā 3. Komunikatīvi valodas vingrinājumi</t>
  </si>
  <si>
    <t>Roku rokā 4. Komunikatīvi valodas vingrinājumi</t>
  </si>
  <si>
    <t>Roku rokā 5. Komunikatīvi valodas vingrinājumi</t>
  </si>
  <si>
    <t>Roku rokā 6. Komunikatīvi valodas vingrinājumi</t>
  </si>
  <si>
    <t>Roku rokā 7. Komunikatīvi valodas vingrinājumi</t>
  </si>
  <si>
    <t>Roku rokā 8. Komunikatīvi valodas vingrinājumi</t>
  </si>
  <si>
    <t>Roku rokā 9. Komunikatīvi valodas vingrinājumi</t>
  </si>
  <si>
    <t>Roku rokā. Viegla latviešu valoda</t>
  </si>
  <si>
    <t>Pielikums. Roku rokā. Viegla latviešu valoda. Ieteikumi skolotājam</t>
  </si>
  <si>
    <t xml:space="preserve">Roku rokā 1–2. Palīgs darbā ar komunikatīviem valodas vingrinājumiem. Videofilma; 
Roku rokā 1–2. Komunikatīvi valodas vingrinājumi.  Metodiski ieteikumi skolotājam
</t>
  </si>
  <si>
    <t xml:space="preserve">1 – svētki un godi </t>
  </si>
  <si>
    <t xml:space="preserve">2 – valoda sportā </t>
  </si>
  <si>
    <t>3 – medicīnas darbiniekiem. Kursanta grāmata</t>
  </si>
  <si>
    <t>Pielikums. Medicīnas darbiniekiem. Skolotāja grāmata</t>
  </si>
  <si>
    <t>4 – valoda jaunkareivjiem</t>
  </si>
  <si>
    <t>5 – valoda dzelzceļa darbiniekiem</t>
  </si>
  <si>
    <t>Pielikums. Valoda dzelzceļa darbiniekiem. Skolotāja grāmata</t>
  </si>
  <si>
    <t xml:space="preserve">6 – prese valodas apguvē </t>
  </si>
  <si>
    <t xml:space="preserve">7 – muzeji valodas apguvē </t>
  </si>
  <si>
    <t xml:space="preserve">8 – bērnudārza darbiniekiem </t>
  </si>
  <si>
    <t>9 – priekšmetu skolotājiem mazākumtautību skolā. Kursanta grāmata</t>
  </si>
  <si>
    <t>Pielikums. Priekšmetu skolotājiem mazākumtautību skolā. Skolotāja grāmata</t>
  </si>
  <si>
    <t xml:space="preserve">10 – darbs ar Rīgas detektīvu. I daļa       </t>
  </si>
  <si>
    <t xml:space="preserve">11 – darbs ar Rīgas detektīvu. II daļa          </t>
  </si>
  <si>
    <t>12 – valoda ugunsdzēsējiem. Kursanta grāmata</t>
  </si>
  <si>
    <t>Pielikums. Valoda ugunsdzēsējiem. Skolotāja grāmata</t>
  </si>
  <si>
    <t>13 – iekšlietu darbiniekiem. Kursanta grāmata</t>
  </si>
  <si>
    <t>Pielikums. Iekšlietu darbiniekiem. Skolotāja grāmata</t>
  </si>
  <si>
    <t>Pielikums. Latvijas vēsture. Palīgā! Tiem, kas vēlas naturalizēties. Audiokasetes scenārijs</t>
  </si>
  <si>
    <t xml:space="preserve">15 – mūsu kopīgā vēsture </t>
  </si>
  <si>
    <t>16 – latviešu valodas testi un testu uzdevumi pieaugušajiem. 1.daļa</t>
  </si>
  <si>
    <t>17 – latviešu valodas testi un testu uzdevumi pieaugušajiem. 2.daļa</t>
  </si>
  <si>
    <t>Rīgas detektīvs 1</t>
  </si>
  <si>
    <t>Rīgas detektīvs 1. Audiopielikums</t>
  </si>
  <si>
    <t>Rīgas detektīvs 2</t>
  </si>
  <si>
    <t>Rīgas detektīvs 2. Audiopielikums</t>
  </si>
  <si>
    <t>Rīgas detektīvs 3</t>
  </si>
  <si>
    <t>Rīgas detektīvs 3. Audiopielikums</t>
  </si>
  <si>
    <t>Rīgas detektīvs 4</t>
  </si>
  <si>
    <t>Rīgas detektīvs 4. Audiopielikums</t>
  </si>
  <si>
    <t>Rīgas detektīvs 5</t>
  </si>
  <si>
    <t>Rīgas detektīvs 5. Audiopielikums</t>
  </si>
  <si>
    <t>Rīgas detektīvs 6</t>
  </si>
  <si>
    <t>Rīgas detektīvs 6. Audiopielikums</t>
  </si>
  <si>
    <t>Rīgas detektīvs 7</t>
  </si>
  <si>
    <t>Rīgas detektīvs 7. Audiopielikums</t>
  </si>
  <si>
    <t>Rīgas detektīvs 8</t>
  </si>
  <si>
    <t>Rīgas detektīvs 8. Audiopielikums</t>
  </si>
  <si>
    <t>Rīgas detektīvs 9</t>
  </si>
  <si>
    <t>Rīgas detektīvs 9. Audiopielikums</t>
  </si>
  <si>
    <t>Rīgas detektīvs 10</t>
  </si>
  <si>
    <t>Rīgas detektīvs 10. Audiopielikums</t>
  </si>
  <si>
    <t>Dabaszinības. 1.klase. Skolotāja grāmata. Bilingvālā izglītība</t>
  </si>
  <si>
    <t>Dabaszinības. 2.klase. Skolotāja grāmata. Bilingvālā izglītība</t>
  </si>
  <si>
    <t>Dabaszinības. 3.klase. Skolotāja grāmata. Bilingvālā izglītība</t>
  </si>
  <si>
    <t>Dabaszinības. 4.klase. Skolotāja grāmata. Bilingvālā izglītība</t>
  </si>
  <si>
    <t>Dabaszinības. 5.klase. Skolotāja grāmata. Bilingvālā izglītība</t>
  </si>
  <si>
    <t>Dabaszinības. 6.klase. Skolotāja grāmata. Bilingvālā izglītība</t>
  </si>
  <si>
    <t>Vēsture latviski. Metodiskie ieteikumi 5.–8.klases skolotājiem. Bilingvālā izglītība</t>
  </si>
  <si>
    <t>Ģeogrāfija latviski. Metodiskie ieteikumi 5.–8.klases skolotājiem. Bilingvālā izglītība</t>
  </si>
  <si>
    <t>Bioloģija latviski. Metodiskie ieteikumi 5.–8.klases skolotājiem. Bilingvālā izglītība</t>
  </si>
  <si>
    <t>Matemātika latviski. Metodiskie ieteikumi vidusskolu skolotājiem</t>
  </si>
  <si>
    <t>Matemātika un fizika latviski. Mācību grāmatu izvērtējums un metodiskie ieteikumi to izmantošanai</t>
  </si>
  <si>
    <t>Bioloģija, ģeogrāfija, vēsture latviski. Metodiskie ieteikumi vidusskolu skolotājiem. I daļa</t>
  </si>
  <si>
    <t>Bioloģija, ģeogrāfija, vēsture latviski. Metodiskie ieteikumi vidusskolu skolotājiem. II daļa</t>
  </si>
  <si>
    <t>Bioloģija latviski. Mācību grāmatu izvērtējums un metodiskie ieteikumi to izmantošanai</t>
  </si>
  <si>
    <t>Vēsture latviski. Mācību grāmatu izvērtējums un metodiskie ieteikumi to izmantošanai</t>
  </si>
  <si>
    <t>Ģeogrāfija latviski. Mācību grāmatu izvērtējums un metodiskie ieteikumi to izmantošanai</t>
  </si>
  <si>
    <t>Interaktīvā mācību programma "Mācies pats" CD formātā</t>
  </si>
  <si>
    <t>Grāmata "Mana valoda ir mans gods"</t>
  </si>
  <si>
    <t>Grāmata "Iededzies par savu tautu, valsti un valodu!"</t>
  </si>
  <si>
    <t>Latviešu valoda mazākumtautību skolā. 7.klase. Mācību grāmata</t>
  </si>
  <si>
    <t>Latviešu valoda mazākumtautību skolā. 7.klase. Darba burtnīca</t>
  </si>
  <si>
    <t>Latviešu valoda mazākumtautību skolā. 7.klase. Skolotāja grāmata</t>
  </si>
  <si>
    <t>Latviešu valoda mazākumtautību skolā. 4.klase. Mācību grāmata</t>
  </si>
  <si>
    <t>Latviešu valoda mazākumtautību skolā. 4.klase. Darba burtnīca</t>
  </si>
  <si>
    <t>Latviešu valoda mazākumtautību skolā. 4.klase. Skolotāja grāmata</t>
  </si>
  <si>
    <r>
      <t xml:space="preserve">a –  </t>
    </r>
    <r>
      <rPr>
        <i/>
        <sz val="9"/>
        <color indexed="8"/>
        <rFont val="Times New Roman"/>
        <family val="1"/>
        <charset val="186"/>
      </rPr>
      <t>Lat 2</t>
    </r>
    <r>
      <rPr>
        <sz val="9"/>
        <color indexed="8"/>
        <rFont val="Times New Roman"/>
        <family val="1"/>
        <charset val="186"/>
      </rPr>
      <t xml:space="preserve"> pieaugušo skolotājs</t>
    </r>
  </si>
  <si>
    <r>
      <t xml:space="preserve">Grāmata "Mana valoda ir mans gods. </t>
    </r>
    <r>
      <rPr>
        <i/>
        <sz val="9"/>
        <color indexed="8"/>
        <rFont val="Times New Roman"/>
        <family val="1"/>
        <charset val="186"/>
      </rPr>
      <t>My Language</t>
    </r>
    <r>
      <rPr>
        <sz val="9"/>
        <color indexed="8"/>
        <rFont val="Times New Roman"/>
        <family val="1"/>
        <charset val="186"/>
      </rPr>
      <t xml:space="preserve">: </t>
    </r>
    <r>
      <rPr>
        <i/>
        <sz val="9"/>
        <color indexed="8"/>
        <rFont val="Times New Roman"/>
        <family val="1"/>
        <charset val="186"/>
      </rPr>
      <t>A Matter of Honour for Me. Ma langue est mon honneur</t>
    </r>
    <r>
      <rPr>
        <sz val="9"/>
        <color indexed="8"/>
        <rFont val="Times New Roman"/>
        <family val="1"/>
        <charset val="186"/>
      </rPr>
      <t>"</t>
    </r>
  </si>
  <si>
    <t>arvis.siraks@valoda.lv</t>
  </si>
  <si>
    <t>Zinātnisko, mācību un izglītojošo līdzekļu izstrāde, izdošana un izplatīšana*</t>
  </si>
  <si>
    <t>2.</t>
  </si>
  <si>
    <t>Izziņas sagatavošana par personvārda identifikāciju</t>
  </si>
  <si>
    <t>1 eksperta darba stunda</t>
  </si>
  <si>
    <t>Lingvistiskās ekspertīzes veikšana</t>
  </si>
  <si>
    <t>Lingvistiskā atzinuma sagatavošana</t>
  </si>
  <si>
    <t>Pedagogu tālākizglītības un mūžizglītības kursi</t>
  </si>
  <si>
    <t xml:space="preserve">  1 nodarbību cikls (20 stundas)</t>
  </si>
  <si>
    <t>Latviešu valodas kā otrās valodas apguves kursi</t>
  </si>
  <si>
    <t>Kursi pedagogu prasmju pilnveidei darbā ar elektroniskajiem mācību resursiem</t>
  </si>
  <si>
    <t>* Saskaņā ar Pievienotās vērtības nodokļa likuma 42.panta piekto daļu piemēro Pievienotās vērtības nodokļa samazināto likmi.</t>
  </si>
  <si>
    <t>3.3.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</si>
  <si>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</si>
  <si>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</si>
  <si>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</si>
  <si>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</si>
  <si>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</si>
  <si>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</si>
  <si>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</si>
  <si>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</si>
  <si>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</si>
  <si>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</si>
  <si>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</si>
  <si>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</si>
  <si>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</si>
  <si>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</si>
  <si>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</si>
  <si>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</si>
  <si>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</si>
  <si>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</si>
  <si>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</si>
  <si>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</si>
  <si>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</si>
  <si>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</si>
  <si>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</si>
  <si>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</si>
  <si>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</si>
  <si>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</si>
  <si>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</si>
  <si>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</si>
  <si>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</si>
  <si>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</si>
  <si>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</si>
  <si>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</si>
  <si>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</si>
  <si>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</si>
  <si>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</si>
  <si>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</si>
  <si>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</si>
  <si>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</si>
  <si>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</si>
  <si>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</si>
  <si>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</si>
  <si>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</si>
  <si>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</si>
  <si>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</si>
  <si>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</si>
  <si>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</si>
  <si>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</si>
  <si>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</si>
  <si>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</si>
  <si>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</si>
  <si>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</si>
  <si>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</si>
  <si>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</si>
  <si>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</si>
  <si>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</si>
  <si>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</si>
  <si>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</si>
  <si>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</si>
  <si>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</si>
  <si>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</si>
  <si>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</si>
  <si>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</si>
  <si>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</si>
  <si>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</si>
  <si>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</si>
  <si>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</si>
  <si>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</si>
  <si>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</si>
  <si>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</si>
  <si>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</si>
  <si>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</si>
  <si>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</si>
  <si>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</si>
  <si>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</si>
  <si>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</si>
  <si>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</si>
  <si>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1.77.</t>
  </si>
  <si>
    <t>1.78.</t>
  </si>
  <si>
    <t>1.79.</t>
  </si>
  <si>
    <t>1.80.</t>
  </si>
  <si>
    <t>1.81.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</si>
  <si>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</si>
  <si>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</si>
  <si>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</si>
  <si>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</si>
  <si>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</si>
  <si>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</si>
  <si>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</si>
  <si>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</si>
  <si>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</si>
  <si>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</si>
  <si>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</si>
  <si>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</si>
  <si>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</si>
  <si>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</si>
  <si>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</si>
  <si>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1.97.</t>
  </si>
  <si>
    <t>1.98.</t>
  </si>
  <si>
    <t>1.99.</t>
  </si>
  <si>
    <t>1.100.</t>
  </si>
  <si>
    <t>1.101.</t>
  </si>
  <si>
    <t>1.102.</t>
  </si>
  <si>
    <t>1.103.</t>
  </si>
  <si>
    <t>1.104.</t>
  </si>
  <si>
    <t>1.105.</t>
  </si>
  <si>
    <t>1.106.</t>
  </si>
  <si>
    <t>1.107.</t>
  </si>
  <si>
    <t>1.108.</t>
  </si>
  <si>
    <t>1.109.</t>
  </si>
  <si>
    <t>1.110.</t>
  </si>
  <si>
    <t>1.111.</t>
  </si>
  <si>
    <t>1.112.</t>
  </si>
  <si>
    <t>1.113.</t>
  </si>
  <si>
    <t>1.114.</t>
  </si>
  <si>
    <t>1.115.</t>
  </si>
  <si>
    <t>1.116.</t>
  </si>
  <si>
    <t>1.117.</t>
  </si>
  <si>
    <t>1.118.</t>
  </si>
  <si>
    <t>1.119.</t>
  </si>
  <si>
    <t>1.120.</t>
  </si>
  <si>
    <t>1.121.</t>
  </si>
  <si>
    <t>1.122.</t>
  </si>
  <si>
    <t>1.123.</t>
  </si>
  <si>
    <t>1.124.</t>
  </si>
  <si>
    <t>1.125.</t>
  </si>
  <si>
    <t>1.126.</t>
  </si>
  <si>
    <t>1.127.</t>
  </si>
  <si>
    <t>1.128.</t>
  </si>
  <si>
    <t>1.129.</t>
  </si>
  <si>
    <t>1.130.</t>
  </si>
  <si>
    <t>1.131.</t>
  </si>
  <si>
    <t>1.132.</t>
  </si>
  <si>
    <t>1.133.</t>
  </si>
  <si>
    <t>1.134.</t>
  </si>
  <si>
    <t>1.135.</t>
  </si>
  <si>
    <t>1.136.</t>
  </si>
  <si>
    <t>1.137.</t>
  </si>
  <si>
    <t>1.138.</t>
  </si>
  <si>
    <t>1.139.</t>
  </si>
  <si>
    <t>1.140.</t>
  </si>
  <si>
    <t>1.141.</t>
  </si>
  <si>
    <t>1.142.</t>
  </si>
  <si>
    <t>1.143.</t>
  </si>
  <si>
    <t>1.144.</t>
  </si>
  <si>
    <t>1.145.</t>
  </si>
  <si>
    <t>1.146.</t>
  </si>
  <si>
    <t>1.147.</t>
  </si>
  <si>
    <t>1.148.</t>
  </si>
  <si>
    <t>1.149.</t>
  </si>
  <si>
    <t>1.150.</t>
  </si>
  <si>
    <t>1.151.</t>
  </si>
  <si>
    <t>1.152.</t>
  </si>
  <si>
    <t>1.153.</t>
  </si>
  <si>
    <t>1.154.</t>
  </si>
  <si>
    <t>1.155.</t>
  </si>
  <si>
    <t>1.156.</t>
  </si>
  <si>
    <t>1.157.</t>
  </si>
  <si>
    <t>1.158.</t>
  </si>
  <si>
    <t>1.159.</t>
  </si>
  <si>
    <t>1.160.</t>
  </si>
  <si>
    <t>1.161.</t>
  </si>
  <si>
    <t>1.162.</t>
  </si>
  <si>
    <t>1.163.</t>
  </si>
  <si>
    <t>1.164.</t>
  </si>
  <si>
    <t>1.165.</t>
  </si>
  <si>
    <t>1.166.</t>
  </si>
  <si>
    <t>1.167.</t>
  </si>
  <si>
    <t>1.168.</t>
  </si>
  <si>
    <t>1.169.</t>
  </si>
  <si>
    <t>1.170.</t>
  </si>
  <si>
    <t>1.171.</t>
  </si>
  <si>
    <t>1.172.</t>
  </si>
  <si>
    <t>1.173.</t>
  </si>
  <si>
    <t>1.174.</t>
  </si>
  <si>
    <t>1.175.</t>
  </si>
  <si>
    <t>1.176.</t>
  </si>
  <si>
    <t>1.177.</t>
  </si>
  <si>
    <t>1.178.</t>
  </si>
  <si>
    <t>1.179.</t>
  </si>
  <si>
    <t>1.180.</t>
  </si>
  <si>
    <t>1.181.</t>
  </si>
  <si>
    <t>1.182.</t>
  </si>
  <si>
    <t>1.183.</t>
  </si>
  <si>
    <t>1.184.</t>
  </si>
  <si>
    <t>1.185.</t>
  </si>
  <si>
    <t>1.186.</t>
  </si>
  <si>
    <t>1.187.</t>
  </si>
  <si>
    <t>1.188.</t>
  </si>
  <si>
    <t>1.190.</t>
  </si>
  <si>
    <t>1.191.</t>
  </si>
  <si>
    <t>1.192.</t>
  </si>
  <si>
    <t>1.193.</t>
  </si>
  <si>
    <t>1.194.</t>
  </si>
  <si>
    <t>1.195.</t>
  </si>
  <si>
    <t>1.196.</t>
  </si>
  <si>
    <t>1.197.</t>
  </si>
  <si>
    <t>1.198.</t>
  </si>
  <si>
    <t>1.199.</t>
  </si>
  <si>
    <t>1.200.</t>
  </si>
  <si>
    <t>1.201.</t>
  </si>
  <si>
    <t>1.202.</t>
  </si>
  <si>
    <t>1.203.</t>
  </si>
  <si>
    <t>1.204.</t>
  </si>
  <si>
    <t>1.205.</t>
  </si>
  <si>
    <t>1.206.</t>
  </si>
  <si>
    <t>1.207.</t>
  </si>
  <si>
    <t>1.208.</t>
  </si>
  <si>
    <t>1.209.</t>
  </si>
  <si>
    <t>1.210.</t>
  </si>
  <si>
    <t>1.211.</t>
  </si>
  <si>
    <t>1.212.</t>
  </si>
  <si>
    <t>1.213.</t>
  </si>
  <si>
    <t>1.214.</t>
  </si>
  <si>
    <t>1.215.</t>
  </si>
  <si>
    <t>1.216.</t>
  </si>
  <si>
    <t>2.1.</t>
  </si>
  <si>
    <t>2.2.</t>
  </si>
  <si>
    <t>2.3.</t>
  </si>
  <si>
    <t>3.1.</t>
  </si>
  <si>
    <t>3.2.</t>
  </si>
  <si>
    <t>1.</t>
  </si>
  <si>
    <t>Maksas pakalpojuma veids</t>
  </si>
  <si>
    <t>1 eksemplārs</t>
  </si>
  <si>
    <t>Lingvistisko atzinumu sniegšana</t>
  </si>
  <si>
    <t>Tālākizglītības un mūžizglītības kursi</t>
  </si>
  <si>
    <t>Piezīme:</t>
  </si>
  <si>
    <t>2011.gada 8.marta noteikumiem Nr.179 „Noteikumi par valsts aģentūras „Latviešu valodas aģentūra” sniegto publisko maksas pakalpojumu cenrādi”</t>
  </si>
  <si>
    <t>Latviešu valodas aģentūras juridiskais konsultants Arvis Širaks</t>
  </si>
  <si>
    <t xml:space="preserve">Pielikums Ministru kabineta noteikumu projekta   "Latviešu valodas aģentūras maksas pakalpojumu cenrādis"   sākotnējās ietekmes novērtējuma ziņojumam (anotācijai)  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</si>
</sst>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Calibri"/>
      <family val="2"/>
    </font>
    <font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" fontId="1" fillId="0" borderId="0" applyNumberFormat="0" applyProtection="0">
      <alignment horizontal="left" wrapText="1" indent="1" shrinkToFit="1"/>
    </xf>
  </cellStyleXfs>
  <cellXfs count="63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wrapText="1"/>
    </xf>
    <xf numFmtId="0" fontId="13" fillId="0" borderId="0" xfId="0" applyFont="1" applyFill="1"/>
    <xf numFmtId="0" fontId="13" fillId="0" borderId="0" xfId="0" applyFont="1" applyFill="1" applyBorder="1"/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13" fillId="0" borderId="0" xfId="0" applyNumberFormat="1" applyFont="1" applyFill="1"/>
    <xf numFmtId="2" fontId="13" fillId="0" borderId="0" xfId="0" applyNumberFormat="1" applyFont="1" applyFill="1" applyBorder="1"/>
    <xf numFmtId="165" fontId="3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0" xfId="0" applyFont="1" applyFill="1"/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22" fontId="9" fillId="0" borderId="0" xfId="0" applyNumberFormat="1" applyFont="1" applyFill="1" applyAlignment="1">
      <alignment horizontal="left"/>
    </xf>
    <xf numFmtId="0" fontId="2" fillId="0" borderId="0" xfId="0" applyFont="1" applyFill="1"/>
    <xf numFmtId="22" fontId="9" fillId="0" borderId="0" xfId="0" applyNumberFormat="1" applyFont="1" applyFill="1"/>
    <xf numFmtId="0" fontId="9" fillId="0" borderId="0" xfId="0" applyFont="1" applyFill="1" applyAlignment="1">
      <alignment vertical="top" wrapText="1"/>
    </xf>
    <xf numFmtId="0" fontId="17" fillId="0" borderId="0" xfId="1" applyFont="1" applyFill="1" applyAlignment="1" applyProtection="1"/>
    <xf numFmtId="0" fontId="9" fillId="0" borderId="0" xfId="0" applyFont="1" applyFill="1" applyAlignment="1">
      <alignment horizontal="left" vertical="top"/>
    </xf>
    <xf numFmtId="0" fontId="11" fillId="0" borderId="0" xfId="0" applyFont="1" applyFill="1" applyBorder="1" applyAlignment="1"/>
    <xf numFmtId="0" fontId="16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/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wrapText="1"/>
    </xf>
  </cellXfs>
  <cellStyles count="3">
    <cellStyle name="Hyperlink" xfId="1" builtinId="8"/>
    <cellStyle name="Normal" xfId="0" builtinId="0"/>
    <cellStyle name="SAPBEXstdItem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vis.siraks@valoda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tabSelected="1" view="pageLayout" topLeftCell="A229" zoomScaleNormal="100" workbookViewId="0">
      <selection activeCell="G1" sqref="G1:K1"/>
    </sheetView>
  </sheetViews>
  <sheetFormatPr defaultRowHeight="15"/>
  <cols>
    <col min="1" max="1" width="7.42578125" style="25" customWidth="1"/>
    <col min="2" max="2" width="23.140625" style="25" customWidth="1"/>
    <col min="3" max="3" width="13" style="25" customWidth="1"/>
    <col min="4" max="4" width="10" style="25" bestFit="1" customWidth="1"/>
    <col min="5" max="5" width="10" style="25" customWidth="1"/>
    <col min="6" max="6" width="12.85546875" style="25" customWidth="1"/>
    <col min="7" max="7" width="11" style="25" customWidth="1"/>
    <col min="8" max="9" width="9.140625" style="25"/>
    <col min="10" max="10" width="10.85546875" style="25" customWidth="1"/>
    <col min="11" max="11" width="10.42578125" style="25" customWidth="1"/>
    <col min="12" max="12" width="9.140625" style="25"/>
    <col min="13" max="13" width="9.5703125" style="25" bestFit="1" customWidth="1"/>
    <col min="14" max="16384" width="9.140625" style="25"/>
  </cols>
  <sheetData>
    <row r="1" spans="1:23" ht="97.5" customHeight="1">
      <c r="G1" s="55" t="s">
        <v>478</v>
      </c>
      <c r="H1" s="55"/>
      <c r="I1" s="55"/>
      <c r="J1" s="55"/>
      <c r="K1" s="55"/>
    </row>
    <row r="2" spans="1:23" ht="15.75">
      <c r="A2" s="53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3" ht="34.5" customHeight="1">
      <c r="A3" s="57" t="s">
        <v>476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23" ht="120">
      <c r="A4" s="17" t="s">
        <v>0</v>
      </c>
      <c r="B4" s="17" t="s">
        <v>471</v>
      </c>
      <c r="C4" s="17" t="s">
        <v>5</v>
      </c>
      <c r="D4" s="18" t="s">
        <v>10</v>
      </c>
      <c r="E4" s="18" t="s">
        <v>6</v>
      </c>
      <c r="F4" s="18" t="s">
        <v>11</v>
      </c>
      <c r="G4" s="18" t="s">
        <v>16</v>
      </c>
      <c r="H4" s="17" t="s">
        <v>14</v>
      </c>
      <c r="I4" s="17" t="s">
        <v>15</v>
      </c>
      <c r="J4" s="18" t="s">
        <v>20</v>
      </c>
      <c r="K4" s="17" t="s">
        <v>4</v>
      </c>
      <c r="L4" s="14"/>
      <c r="M4" s="14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27.75" customHeight="1">
      <c r="A5" s="23">
        <v>1</v>
      </c>
      <c r="B5" s="23">
        <v>2</v>
      </c>
      <c r="C5" s="19" t="s">
        <v>7</v>
      </c>
      <c r="D5" s="19" t="s">
        <v>8</v>
      </c>
      <c r="E5" s="19" t="s">
        <v>9</v>
      </c>
      <c r="F5" s="19" t="s">
        <v>1</v>
      </c>
      <c r="G5" s="20" t="s">
        <v>13</v>
      </c>
      <c r="H5" s="21" t="s">
        <v>2</v>
      </c>
      <c r="I5" s="21" t="s">
        <v>3</v>
      </c>
      <c r="J5" s="21"/>
      <c r="K5" s="21" t="s">
        <v>12</v>
      </c>
    </row>
    <row r="6" spans="1:23" ht="43.5" customHeight="1">
      <c r="A6" s="27" t="s">
        <v>470</v>
      </c>
      <c r="B6" s="24" t="s">
        <v>238</v>
      </c>
      <c r="C6" s="22"/>
      <c r="D6" s="22"/>
      <c r="E6" s="22"/>
      <c r="F6" s="22"/>
      <c r="G6" s="22"/>
      <c r="H6" s="22"/>
      <c r="I6" s="22"/>
      <c r="J6" s="22"/>
      <c r="K6" s="22"/>
    </row>
    <row r="7" spans="1:23" ht="36.75">
      <c r="A7" s="28" t="s">
        <v>250</v>
      </c>
      <c r="B7" s="29" t="s">
        <v>21</v>
      </c>
      <c r="C7" s="16" t="s">
        <v>472</v>
      </c>
      <c r="D7" s="15">
        <v>3</v>
      </c>
      <c r="E7" s="15">
        <f>ROUND(D7*0.12,2)</f>
        <v>0.36</v>
      </c>
      <c r="F7" s="30">
        <f>D7+E7</f>
        <v>3.36</v>
      </c>
      <c r="G7" s="31">
        <f t="shared" ref="G7:G70" si="0">ROUND(F7/0.702804,6)</f>
        <v>4.7808489999999999</v>
      </c>
      <c r="H7" s="32">
        <f t="shared" ref="H7:H70" si="1">ROUND(F7/0.702804,2)</f>
        <v>4.78</v>
      </c>
      <c r="I7" s="30">
        <f t="shared" ref="I7:I70" si="2">ROUND(D7/0.702804,2)</f>
        <v>4.2699999999999996</v>
      </c>
      <c r="J7" s="33">
        <f t="shared" ref="J7:J70" si="3">H7-I7</f>
        <v>0.51000000000000068</v>
      </c>
      <c r="K7" s="34">
        <f t="shared" ref="K7:K70" si="4">H7-G7</f>
        <v>-8.4899999999965559E-4</v>
      </c>
      <c r="M7" s="30"/>
    </row>
    <row r="8" spans="1:23" ht="36.75">
      <c r="A8" s="28" t="s">
        <v>251</v>
      </c>
      <c r="B8" s="29" t="s">
        <v>22</v>
      </c>
      <c r="C8" s="16" t="s">
        <v>472</v>
      </c>
      <c r="D8" s="15">
        <v>1.5</v>
      </c>
      <c r="E8" s="15">
        <f t="shared" ref="E8:E71" si="5">ROUND(D8*0.12,2)</f>
        <v>0.18</v>
      </c>
      <c r="F8" s="30">
        <f t="shared" ref="F8:F71" si="6">D8+E8</f>
        <v>1.68</v>
      </c>
      <c r="G8" s="31">
        <f t="shared" si="0"/>
        <v>2.390425</v>
      </c>
      <c r="H8" s="32">
        <f t="shared" si="1"/>
        <v>2.39</v>
      </c>
      <c r="I8" s="30">
        <f t="shared" si="2"/>
        <v>2.13</v>
      </c>
      <c r="J8" s="33">
        <f t="shared" si="3"/>
        <v>0.26000000000000023</v>
      </c>
      <c r="K8" s="34">
        <f t="shared" si="4"/>
        <v>-4.2499999999989768E-4</v>
      </c>
    </row>
    <row r="9" spans="1:23" ht="36.75">
      <c r="A9" s="28" t="s">
        <v>252</v>
      </c>
      <c r="B9" s="29" t="s">
        <v>23</v>
      </c>
      <c r="C9" s="16" t="s">
        <v>472</v>
      </c>
      <c r="D9" s="15">
        <v>1.5</v>
      </c>
      <c r="E9" s="15">
        <f t="shared" si="5"/>
        <v>0.18</v>
      </c>
      <c r="F9" s="30">
        <f t="shared" si="6"/>
        <v>1.68</v>
      </c>
      <c r="G9" s="31">
        <f t="shared" si="0"/>
        <v>2.390425</v>
      </c>
      <c r="H9" s="32">
        <f t="shared" si="1"/>
        <v>2.39</v>
      </c>
      <c r="I9" s="30">
        <f t="shared" si="2"/>
        <v>2.13</v>
      </c>
      <c r="J9" s="33">
        <f t="shared" si="3"/>
        <v>0.26000000000000023</v>
      </c>
      <c r="K9" s="34">
        <f t="shared" si="4"/>
        <v>-4.2499999999989768E-4</v>
      </c>
    </row>
    <row r="10" spans="1:23" ht="36.75">
      <c r="A10" s="28" t="s">
        <v>253</v>
      </c>
      <c r="B10" s="29" t="s">
        <v>24</v>
      </c>
      <c r="C10" s="16" t="s">
        <v>472</v>
      </c>
      <c r="D10" s="15">
        <v>2.5</v>
      </c>
      <c r="E10" s="15">
        <f t="shared" si="5"/>
        <v>0.3</v>
      </c>
      <c r="F10" s="30">
        <f t="shared" si="6"/>
        <v>2.8</v>
      </c>
      <c r="G10" s="31">
        <f t="shared" si="0"/>
        <v>3.9840409999999999</v>
      </c>
      <c r="H10" s="32">
        <f t="shared" si="1"/>
        <v>3.98</v>
      </c>
      <c r="I10" s="30">
        <f t="shared" si="2"/>
        <v>3.56</v>
      </c>
      <c r="J10" s="33">
        <f t="shared" si="3"/>
        <v>0.41999999999999993</v>
      </c>
      <c r="K10" s="34">
        <f t="shared" si="4"/>
        <v>-4.0409999999999613E-3</v>
      </c>
    </row>
    <row r="11" spans="1:23" ht="24.75">
      <c r="A11" s="28" t="s">
        <v>254</v>
      </c>
      <c r="B11" s="29" t="s">
        <v>25</v>
      </c>
      <c r="C11" s="16" t="s">
        <v>472</v>
      </c>
      <c r="D11" s="15">
        <v>2</v>
      </c>
      <c r="E11" s="15">
        <f t="shared" si="5"/>
        <v>0.24</v>
      </c>
      <c r="F11" s="30">
        <f t="shared" si="6"/>
        <v>2.2400000000000002</v>
      </c>
      <c r="G11" s="31">
        <f t="shared" si="0"/>
        <v>3.187233</v>
      </c>
      <c r="H11" s="32">
        <f t="shared" si="1"/>
        <v>3.19</v>
      </c>
      <c r="I11" s="30">
        <f t="shared" si="2"/>
        <v>2.85</v>
      </c>
      <c r="J11" s="33">
        <f t="shared" si="3"/>
        <v>0.33999999999999986</v>
      </c>
      <c r="K11" s="34">
        <f t="shared" si="4"/>
        <v>2.7669999999999639E-3</v>
      </c>
    </row>
    <row r="12" spans="1:23" ht="36.75">
      <c r="A12" s="28" t="s">
        <v>255</v>
      </c>
      <c r="B12" s="29" t="s">
        <v>26</v>
      </c>
      <c r="C12" s="16" t="s">
        <v>472</v>
      </c>
      <c r="D12" s="15">
        <v>3</v>
      </c>
      <c r="E12" s="15">
        <f t="shared" si="5"/>
        <v>0.36</v>
      </c>
      <c r="F12" s="30">
        <f t="shared" si="6"/>
        <v>3.36</v>
      </c>
      <c r="G12" s="31">
        <f t="shared" si="0"/>
        <v>4.7808489999999999</v>
      </c>
      <c r="H12" s="32">
        <f t="shared" si="1"/>
        <v>4.78</v>
      </c>
      <c r="I12" s="30">
        <f t="shared" si="2"/>
        <v>4.2699999999999996</v>
      </c>
      <c r="J12" s="33">
        <f t="shared" si="3"/>
        <v>0.51000000000000068</v>
      </c>
      <c r="K12" s="34">
        <f t="shared" si="4"/>
        <v>-8.4899999999965559E-4</v>
      </c>
      <c r="L12" s="35"/>
      <c r="M12" s="36"/>
    </row>
    <row r="13" spans="1:23" ht="27.75" customHeight="1">
      <c r="A13" s="28" t="s">
        <v>256</v>
      </c>
      <c r="B13" s="16" t="s">
        <v>27</v>
      </c>
      <c r="C13" s="16" t="s">
        <v>472</v>
      </c>
      <c r="D13" s="15">
        <v>2</v>
      </c>
      <c r="E13" s="15">
        <f t="shared" si="5"/>
        <v>0.24</v>
      </c>
      <c r="F13" s="30">
        <f t="shared" si="6"/>
        <v>2.2400000000000002</v>
      </c>
      <c r="G13" s="31">
        <f t="shared" si="0"/>
        <v>3.187233</v>
      </c>
      <c r="H13" s="32">
        <f t="shared" si="1"/>
        <v>3.19</v>
      </c>
      <c r="I13" s="30">
        <f t="shared" si="2"/>
        <v>2.85</v>
      </c>
      <c r="J13" s="33">
        <f t="shared" si="3"/>
        <v>0.33999999999999986</v>
      </c>
      <c r="K13" s="34">
        <f t="shared" si="4"/>
        <v>2.7669999999999639E-3</v>
      </c>
      <c r="L13" s="35"/>
      <c r="M13" s="36"/>
    </row>
    <row r="14" spans="1:23" ht="24.75">
      <c r="A14" s="28" t="s">
        <v>257</v>
      </c>
      <c r="B14" s="29" t="s">
        <v>28</v>
      </c>
      <c r="C14" s="16" t="s">
        <v>472</v>
      </c>
      <c r="D14" s="15">
        <v>2</v>
      </c>
      <c r="E14" s="15">
        <f t="shared" si="5"/>
        <v>0.24</v>
      </c>
      <c r="F14" s="30">
        <f t="shared" si="6"/>
        <v>2.2400000000000002</v>
      </c>
      <c r="G14" s="31">
        <f t="shared" si="0"/>
        <v>3.187233</v>
      </c>
      <c r="H14" s="32">
        <f t="shared" si="1"/>
        <v>3.19</v>
      </c>
      <c r="I14" s="30">
        <f t="shared" si="2"/>
        <v>2.85</v>
      </c>
      <c r="J14" s="33">
        <f t="shared" si="3"/>
        <v>0.33999999999999986</v>
      </c>
      <c r="K14" s="34">
        <f t="shared" si="4"/>
        <v>2.7669999999999639E-3</v>
      </c>
      <c r="L14" s="35"/>
      <c r="M14" s="37"/>
    </row>
    <row r="15" spans="1:23" ht="36.75">
      <c r="A15" s="28" t="s">
        <v>258</v>
      </c>
      <c r="B15" s="29" t="s">
        <v>29</v>
      </c>
      <c r="C15" s="16" t="s">
        <v>472</v>
      </c>
      <c r="D15" s="15">
        <v>2.5</v>
      </c>
      <c r="E15" s="15">
        <f t="shared" si="5"/>
        <v>0.3</v>
      </c>
      <c r="F15" s="30">
        <f t="shared" si="6"/>
        <v>2.8</v>
      </c>
      <c r="G15" s="31">
        <f t="shared" si="0"/>
        <v>3.9840409999999999</v>
      </c>
      <c r="H15" s="32">
        <f t="shared" si="1"/>
        <v>3.98</v>
      </c>
      <c r="I15" s="30">
        <f t="shared" si="2"/>
        <v>3.56</v>
      </c>
      <c r="J15" s="33">
        <f t="shared" si="3"/>
        <v>0.41999999999999993</v>
      </c>
      <c r="K15" s="34">
        <f t="shared" si="4"/>
        <v>-4.0409999999999613E-3</v>
      </c>
      <c r="L15" s="35"/>
      <c r="M15" s="37"/>
    </row>
    <row r="16" spans="1:23" ht="36.75">
      <c r="A16" s="28" t="s">
        <v>259</v>
      </c>
      <c r="B16" s="29" t="s">
        <v>30</v>
      </c>
      <c r="C16" s="16" t="s">
        <v>472</v>
      </c>
      <c r="D16" s="15">
        <v>3</v>
      </c>
      <c r="E16" s="15">
        <f t="shared" si="5"/>
        <v>0.36</v>
      </c>
      <c r="F16" s="30">
        <f t="shared" si="6"/>
        <v>3.36</v>
      </c>
      <c r="G16" s="31">
        <f t="shared" si="0"/>
        <v>4.7808489999999999</v>
      </c>
      <c r="H16" s="32">
        <f t="shared" si="1"/>
        <v>4.78</v>
      </c>
      <c r="I16" s="30">
        <f t="shared" si="2"/>
        <v>4.2699999999999996</v>
      </c>
      <c r="J16" s="33">
        <f t="shared" si="3"/>
        <v>0.51000000000000068</v>
      </c>
      <c r="K16" s="34">
        <f t="shared" si="4"/>
        <v>-8.4899999999965559E-4</v>
      </c>
      <c r="L16" s="35"/>
      <c r="M16" s="37"/>
    </row>
    <row r="17" spans="1:13" ht="36.75">
      <c r="A17" s="28" t="s">
        <v>260</v>
      </c>
      <c r="B17" s="29" t="s">
        <v>31</v>
      </c>
      <c r="C17" s="16" t="s">
        <v>472</v>
      </c>
      <c r="D17" s="15">
        <v>2</v>
      </c>
      <c r="E17" s="15">
        <f t="shared" si="5"/>
        <v>0.24</v>
      </c>
      <c r="F17" s="30">
        <f t="shared" si="6"/>
        <v>2.2400000000000002</v>
      </c>
      <c r="G17" s="31">
        <f t="shared" si="0"/>
        <v>3.187233</v>
      </c>
      <c r="H17" s="32">
        <f t="shared" si="1"/>
        <v>3.19</v>
      </c>
      <c r="I17" s="30">
        <f t="shared" si="2"/>
        <v>2.85</v>
      </c>
      <c r="J17" s="33">
        <f t="shared" si="3"/>
        <v>0.33999999999999986</v>
      </c>
      <c r="K17" s="34">
        <f t="shared" si="4"/>
        <v>2.7669999999999639E-3</v>
      </c>
      <c r="L17" s="35"/>
      <c r="M17" s="37"/>
    </row>
    <row r="18" spans="1:13" ht="36.75">
      <c r="A18" s="28" t="s">
        <v>261</v>
      </c>
      <c r="B18" s="29" t="s">
        <v>32</v>
      </c>
      <c r="C18" s="16" t="s">
        <v>472</v>
      </c>
      <c r="D18" s="15">
        <v>2</v>
      </c>
      <c r="E18" s="15">
        <f t="shared" si="5"/>
        <v>0.24</v>
      </c>
      <c r="F18" s="30">
        <f t="shared" si="6"/>
        <v>2.2400000000000002</v>
      </c>
      <c r="G18" s="31">
        <f t="shared" si="0"/>
        <v>3.187233</v>
      </c>
      <c r="H18" s="32">
        <f t="shared" si="1"/>
        <v>3.19</v>
      </c>
      <c r="I18" s="30">
        <f t="shared" si="2"/>
        <v>2.85</v>
      </c>
      <c r="J18" s="33">
        <f t="shared" si="3"/>
        <v>0.33999999999999986</v>
      </c>
      <c r="K18" s="34">
        <f t="shared" si="4"/>
        <v>2.7669999999999639E-3</v>
      </c>
      <c r="L18" s="35"/>
      <c r="M18" s="37"/>
    </row>
    <row r="19" spans="1:13" ht="36.75">
      <c r="A19" s="28" t="s">
        <v>262</v>
      </c>
      <c r="B19" s="29" t="s">
        <v>33</v>
      </c>
      <c r="C19" s="16" t="s">
        <v>472</v>
      </c>
      <c r="D19" s="15">
        <v>2.5</v>
      </c>
      <c r="E19" s="15">
        <f t="shared" si="5"/>
        <v>0.3</v>
      </c>
      <c r="F19" s="30">
        <f t="shared" si="6"/>
        <v>2.8</v>
      </c>
      <c r="G19" s="31">
        <f t="shared" si="0"/>
        <v>3.9840409999999999</v>
      </c>
      <c r="H19" s="32">
        <f t="shared" si="1"/>
        <v>3.98</v>
      </c>
      <c r="I19" s="30">
        <f t="shared" si="2"/>
        <v>3.56</v>
      </c>
      <c r="J19" s="33">
        <f t="shared" si="3"/>
        <v>0.41999999999999993</v>
      </c>
      <c r="K19" s="34">
        <f t="shared" si="4"/>
        <v>-4.0409999999999613E-3</v>
      </c>
      <c r="L19" s="35"/>
      <c r="M19" s="37"/>
    </row>
    <row r="20" spans="1:13" ht="24.75">
      <c r="A20" s="28" t="s">
        <v>263</v>
      </c>
      <c r="B20" s="29" t="s">
        <v>34</v>
      </c>
      <c r="C20" s="16" t="s">
        <v>472</v>
      </c>
      <c r="D20" s="15">
        <v>2</v>
      </c>
      <c r="E20" s="15">
        <f t="shared" si="5"/>
        <v>0.24</v>
      </c>
      <c r="F20" s="30">
        <f t="shared" si="6"/>
        <v>2.2400000000000002</v>
      </c>
      <c r="G20" s="31">
        <f t="shared" si="0"/>
        <v>3.187233</v>
      </c>
      <c r="H20" s="32">
        <f t="shared" si="1"/>
        <v>3.19</v>
      </c>
      <c r="I20" s="30">
        <f t="shared" si="2"/>
        <v>2.85</v>
      </c>
      <c r="J20" s="33">
        <f t="shared" si="3"/>
        <v>0.33999999999999986</v>
      </c>
      <c r="K20" s="34">
        <f t="shared" si="4"/>
        <v>2.7669999999999639E-3</v>
      </c>
      <c r="L20" s="35"/>
      <c r="M20" s="37"/>
    </row>
    <row r="21" spans="1:13" ht="36.75">
      <c r="A21" s="28" t="s">
        <v>264</v>
      </c>
      <c r="B21" s="29" t="s">
        <v>35</v>
      </c>
      <c r="C21" s="16" t="s">
        <v>472</v>
      </c>
      <c r="D21" s="15">
        <v>3</v>
      </c>
      <c r="E21" s="15">
        <f t="shared" si="5"/>
        <v>0.36</v>
      </c>
      <c r="F21" s="30">
        <f t="shared" si="6"/>
        <v>3.36</v>
      </c>
      <c r="G21" s="31">
        <f t="shared" si="0"/>
        <v>4.7808489999999999</v>
      </c>
      <c r="H21" s="32">
        <f t="shared" si="1"/>
        <v>4.78</v>
      </c>
      <c r="I21" s="30">
        <f t="shared" si="2"/>
        <v>4.2699999999999996</v>
      </c>
      <c r="J21" s="33">
        <f t="shared" si="3"/>
        <v>0.51000000000000068</v>
      </c>
      <c r="K21" s="34">
        <f t="shared" si="4"/>
        <v>-8.4899999999965559E-4</v>
      </c>
      <c r="L21" s="35"/>
      <c r="M21" s="37"/>
    </row>
    <row r="22" spans="1:13" ht="36.75">
      <c r="A22" s="28" t="s">
        <v>265</v>
      </c>
      <c r="B22" s="29" t="s">
        <v>36</v>
      </c>
      <c r="C22" s="16" t="s">
        <v>472</v>
      </c>
      <c r="D22" s="15">
        <v>1.5</v>
      </c>
      <c r="E22" s="15">
        <f t="shared" si="5"/>
        <v>0.18</v>
      </c>
      <c r="F22" s="30">
        <f t="shared" si="6"/>
        <v>1.68</v>
      </c>
      <c r="G22" s="31">
        <f t="shared" si="0"/>
        <v>2.390425</v>
      </c>
      <c r="H22" s="32">
        <f t="shared" si="1"/>
        <v>2.39</v>
      </c>
      <c r="I22" s="30">
        <f t="shared" si="2"/>
        <v>2.13</v>
      </c>
      <c r="J22" s="33">
        <f t="shared" si="3"/>
        <v>0.26000000000000023</v>
      </c>
      <c r="K22" s="34">
        <f t="shared" si="4"/>
        <v>-4.2499999999989768E-4</v>
      </c>
      <c r="L22" s="35"/>
      <c r="M22" s="37"/>
    </row>
    <row r="23" spans="1:13" ht="36.75">
      <c r="A23" s="28" t="s">
        <v>266</v>
      </c>
      <c r="B23" s="29" t="s">
        <v>37</v>
      </c>
      <c r="C23" s="16" t="s">
        <v>472</v>
      </c>
      <c r="D23" s="15">
        <v>1.5</v>
      </c>
      <c r="E23" s="15">
        <f t="shared" si="5"/>
        <v>0.18</v>
      </c>
      <c r="F23" s="30">
        <f t="shared" si="6"/>
        <v>1.68</v>
      </c>
      <c r="G23" s="31">
        <f t="shared" si="0"/>
        <v>2.390425</v>
      </c>
      <c r="H23" s="32">
        <f t="shared" si="1"/>
        <v>2.39</v>
      </c>
      <c r="I23" s="30">
        <f t="shared" si="2"/>
        <v>2.13</v>
      </c>
      <c r="J23" s="33">
        <f t="shared" si="3"/>
        <v>0.26000000000000023</v>
      </c>
      <c r="K23" s="34">
        <f t="shared" si="4"/>
        <v>-4.2499999999989768E-4</v>
      </c>
      <c r="L23" s="35"/>
      <c r="M23" s="37"/>
    </row>
    <row r="24" spans="1:13" ht="24.75">
      <c r="A24" s="28" t="s">
        <v>267</v>
      </c>
      <c r="B24" s="29" t="s">
        <v>38</v>
      </c>
      <c r="C24" s="16" t="s">
        <v>472</v>
      </c>
      <c r="D24" s="15">
        <v>2</v>
      </c>
      <c r="E24" s="15">
        <f t="shared" si="5"/>
        <v>0.24</v>
      </c>
      <c r="F24" s="30">
        <f t="shared" si="6"/>
        <v>2.2400000000000002</v>
      </c>
      <c r="G24" s="31">
        <f t="shared" si="0"/>
        <v>3.187233</v>
      </c>
      <c r="H24" s="32">
        <f t="shared" si="1"/>
        <v>3.19</v>
      </c>
      <c r="I24" s="30">
        <f t="shared" si="2"/>
        <v>2.85</v>
      </c>
      <c r="J24" s="33">
        <f t="shared" si="3"/>
        <v>0.33999999999999986</v>
      </c>
      <c r="K24" s="34">
        <f t="shared" si="4"/>
        <v>2.7669999999999639E-3</v>
      </c>
      <c r="L24" s="35"/>
      <c r="M24" s="37"/>
    </row>
    <row r="25" spans="1:13" ht="36.75">
      <c r="A25" s="28" t="s">
        <v>268</v>
      </c>
      <c r="B25" s="29" t="s">
        <v>39</v>
      </c>
      <c r="C25" s="16" t="s">
        <v>472</v>
      </c>
      <c r="D25" s="15">
        <v>3</v>
      </c>
      <c r="E25" s="15">
        <f t="shared" si="5"/>
        <v>0.36</v>
      </c>
      <c r="F25" s="30">
        <f t="shared" si="6"/>
        <v>3.36</v>
      </c>
      <c r="G25" s="31">
        <f t="shared" si="0"/>
        <v>4.7808489999999999</v>
      </c>
      <c r="H25" s="32">
        <f t="shared" si="1"/>
        <v>4.78</v>
      </c>
      <c r="I25" s="30">
        <f t="shared" si="2"/>
        <v>4.2699999999999996</v>
      </c>
      <c r="J25" s="33">
        <f t="shared" si="3"/>
        <v>0.51000000000000068</v>
      </c>
      <c r="K25" s="34">
        <f t="shared" si="4"/>
        <v>-8.4899999999965559E-4</v>
      </c>
      <c r="L25" s="35"/>
      <c r="M25" s="37"/>
    </row>
    <row r="26" spans="1:13" ht="36.75">
      <c r="A26" s="28" t="s">
        <v>269</v>
      </c>
      <c r="B26" s="29" t="s">
        <v>40</v>
      </c>
      <c r="C26" s="16" t="s">
        <v>472</v>
      </c>
      <c r="D26" s="15">
        <v>1.5</v>
      </c>
      <c r="E26" s="15">
        <f t="shared" si="5"/>
        <v>0.18</v>
      </c>
      <c r="F26" s="30">
        <f t="shared" si="6"/>
        <v>1.68</v>
      </c>
      <c r="G26" s="31">
        <f t="shared" si="0"/>
        <v>2.390425</v>
      </c>
      <c r="H26" s="32">
        <f t="shared" si="1"/>
        <v>2.39</v>
      </c>
      <c r="I26" s="30">
        <f t="shared" si="2"/>
        <v>2.13</v>
      </c>
      <c r="J26" s="33">
        <f t="shared" si="3"/>
        <v>0.26000000000000023</v>
      </c>
      <c r="K26" s="34">
        <f t="shared" si="4"/>
        <v>-4.2499999999989768E-4</v>
      </c>
      <c r="L26" s="35"/>
      <c r="M26" s="37"/>
    </row>
    <row r="27" spans="1:13" ht="36.75">
      <c r="A27" s="28" t="s">
        <v>270</v>
      </c>
      <c r="B27" s="29" t="s">
        <v>41</v>
      </c>
      <c r="C27" s="16" t="s">
        <v>472</v>
      </c>
      <c r="D27" s="15">
        <v>1.5</v>
      </c>
      <c r="E27" s="15">
        <f t="shared" si="5"/>
        <v>0.18</v>
      </c>
      <c r="F27" s="30">
        <f t="shared" si="6"/>
        <v>1.68</v>
      </c>
      <c r="G27" s="31">
        <f t="shared" si="0"/>
        <v>2.390425</v>
      </c>
      <c r="H27" s="32">
        <f t="shared" si="1"/>
        <v>2.39</v>
      </c>
      <c r="I27" s="30">
        <f t="shared" si="2"/>
        <v>2.13</v>
      </c>
      <c r="J27" s="33">
        <f t="shared" si="3"/>
        <v>0.26000000000000023</v>
      </c>
      <c r="K27" s="34">
        <f t="shared" si="4"/>
        <v>-4.2499999999989768E-4</v>
      </c>
      <c r="L27" s="35"/>
      <c r="M27" s="37"/>
    </row>
    <row r="28" spans="1:13" ht="24.75">
      <c r="A28" s="28" t="s">
        <v>271</v>
      </c>
      <c r="B28" s="29" t="s">
        <v>42</v>
      </c>
      <c r="C28" s="16" t="s">
        <v>472</v>
      </c>
      <c r="D28" s="15">
        <v>2</v>
      </c>
      <c r="E28" s="15">
        <f t="shared" si="5"/>
        <v>0.24</v>
      </c>
      <c r="F28" s="30">
        <f t="shared" si="6"/>
        <v>2.2400000000000002</v>
      </c>
      <c r="G28" s="31">
        <f t="shared" si="0"/>
        <v>3.187233</v>
      </c>
      <c r="H28" s="32">
        <f t="shared" si="1"/>
        <v>3.19</v>
      </c>
      <c r="I28" s="30">
        <f t="shared" si="2"/>
        <v>2.85</v>
      </c>
      <c r="J28" s="33">
        <f t="shared" si="3"/>
        <v>0.33999999999999986</v>
      </c>
      <c r="K28" s="34">
        <f t="shared" si="4"/>
        <v>2.7669999999999639E-3</v>
      </c>
      <c r="L28" s="35"/>
      <c r="M28" s="37"/>
    </row>
    <row r="29" spans="1:13" ht="36.75">
      <c r="A29" s="28" t="s">
        <v>272</v>
      </c>
      <c r="B29" s="29" t="s">
        <v>43</v>
      </c>
      <c r="C29" s="16" t="s">
        <v>472</v>
      </c>
      <c r="D29" s="15">
        <v>3</v>
      </c>
      <c r="E29" s="15">
        <f t="shared" si="5"/>
        <v>0.36</v>
      </c>
      <c r="F29" s="30">
        <f t="shared" si="6"/>
        <v>3.36</v>
      </c>
      <c r="G29" s="31">
        <f t="shared" si="0"/>
        <v>4.7808489999999999</v>
      </c>
      <c r="H29" s="32">
        <f t="shared" si="1"/>
        <v>4.78</v>
      </c>
      <c r="I29" s="30">
        <f t="shared" si="2"/>
        <v>4.2699999999999996</v>
      </c>
      <c r="J29" s="33">
        <f t="shared" si="3"/>
        <v>0.51000000000000068</v>
      </c>
      <c r="K29" s="34">
        <f t="shared" si="4"/>
        <v>-8.4899999999965559E-4</v>
      </c>
      <c r="L29" s="35"/>
      <c r="M29" s="37"/>
    </row>
    <row r="30" spans="1:13" ht="36.75">
      <c r="A30" s="28" t="s">
        <v>273</v>
      </c>
      <c r="B30" s="29" t="s">
        <v>44</v>
      </c>
      <c r="C30" s="16" t="s">
        <v>472</v>
      </c>
      <c r="D30" s="15">
        <v>1.5</v>
      </c>
      <c r="E30" s="15">
        <f t="shared" si="5"/>
        <v>0.18</v>
      </c>
      <c r="F30" s="30">
        <f t="shared" si="6"/>
        <v>1.68</v>
      </c>
      <c r="G30" s="31">
        <f t="shared" si="0"/>
        <v>2.390425</v>
      </c>
      <c r="H30" s="32">
        <f t="shared" si="1"/>
        <v>2.39</v>
      </c>
      <c r="I30" s="30">
        <f t="shared" si="2"/>
        <v>2.13</v>
      </c>
      <c r="J30" s="33">
        <f t="shared" si="3"/>
        <v>0.26000000000000023</v>
      </c>
      <c r="K30" s="34">
        <f t="shared" si="4"/>
        <v>-4.2499999999989768E-4</v>
      </c>
      <c r="L30" s="35"/>
      <c r="M30" s="37"/>
    </row>
    <row r="31" spans="1:13" ht="36.75">
      <c r="A31" s="28" t="s">
        <v>274</v>
      </c>
      <c r="B31" s="29" t="s">
        <v>45</v>
      </c>
      <c r="C31" s="16" t="s">
        <v>472</v>
      </c>
      <c r="D31" s="15">
        <v>1.5</v>
      </c>
      <c r="E31" s="15">
        <f t="shared" si="5"/>
        <v>0.18</v>
      </c>
      <c r="F31" s="30">
        <f t="shared" si="6"/>
        <v>1.68</v>
      </c>
      <c r="G31" s="31">
        <f t="shared" si="0"/>
        <v>2.390425</v>
      </c>
      <c r="H31" s="32">
        <f t="shared" si="1"/>
        <v>2.39</v>
      </c>
      <c r="I31" s="30">
        <f t="shared" si="2"/>
        <v>2.13</v>
      </c>
      <c r="J31" s="33">
        <f t="shared" si="3"/>
        <v>0.26000000000000023</v>
      </c>
      <c r="K31" s="34">
        <f t="shared" si="4"/>
        <v>-4.2499999999989768E-4</v>
      </c>
      <c r="L31" s="35"/>
      <c r="M31" s="26"/>
    </row>
    <row r="32" spans="1:13" ht="24.75">
      <c r="A32" s="28" t="s">
        <v>275</v>
      </c>
      <c r="B32" s="29" t="s">
        <v>46</v>
      </c>
      <c r="C32" s="16" t="s">
        <v>472</v>
      </c>
      <c r="D32" s="15">
        <v>2</v>
      </c>
      <c r="E32" s="15">
        <f t="shared" si="5"/>
        <v>0.24</v>
      </c>
      <c r="F32" s="30">
        <f t="shared" si="6"/>
        <v>2.2400000000000002</v>
      </c>
      <c r="G32" s="31">
        <f t="shared" si="0"/>
        <v>3.187233</v>
      </c>
      <c r="H32" s="32">
        <f t="shared" si="1"/>
        <v>3.19</v>
      </c>
      <c r="I32" s="30">
        <f t="shared" si="2"/>
        <v>2.85</v>
      </c>
      <c r="J32" s="33">
        <f t="shared" si="3"/>
        <v>0.33999999999999986</v>
      </c>
      <c r="K32" s="34">
        <f t="shared" si="4"/>
        <v>2.7669999999999639E-3</v>
      </c>
      <c r="L32" s="35"/>
      <c r="M32" s="26"/>
    </row>
    <row r="33" spans="1:12" ht="36.75">
      <c r="A33" s="28" t="s">
        <v>276</v>
      </c>
      <c r="B33" s="29" t="s">
        <v>47</v>
      </c>
      <c r="C33" s="16" t="s">
        <v>472</v>
      </c>
      <c r="D33" s="15">
        <v>3</v>
      </c>
      <c r="E33" s="15">
        <f t="shared" si="5"/>
        <v>0.36</v>
      </c>
      <c r="F33" s="30">
        <f t="shared" si="6"/>
        <v>3.36</v>
      </c>
      <c r="G33" s="31">
        <f t="shared" si="0"/>
        <v>4.7808489999999999</v>
      </c>
      <c r="H33" s="32">
        <f t="shared" si="1"/>
        <v>4.78</v>
      </c>
      <c r="I33" s="30">
        <f t="shared" si="2"/>
        <v>4.2699999999999996</v>
      </c>
      <c r="J33" s="33">
        <f t="shared" si="3"/>
        <v>0.51000000000000068</v>
      </c>
      <c r="K33" s="34">
        <f t="shared" si="4"/>
        <v>-8.4899999999965559E-4</v>
      </c>
      <c r="L33" s="26"/>
    </row>
    <row r="34" spans="1:12" ht="24.75">
      <c r="A34" s="28" t="s">
        <v>277</v>
      </c>
      <c r="B34" s="29" t="s">
        <v>48</v>
      </c>
      <c r="C34" s="16" t="s">
        <v>472</v>
      </c>
      <c r="D34" s="15">
        <v>2.8</v>
      </c>
      <c r="E34" s="15">
        <f t="shared" si="5"/>
        <v>0.34</v>
      </c>
      <c r="F34" s="30">
        <f t="shared" si="6"/>
        <v>3.1399999999999997</v>
      </c>
      <c r="G34" s="31">
        <f t="shared" si="0"/>
        <v>4.4678170000000001</v>
      </c>
      <c r="H34" s="32">
        <f t="shared" si="1"/>
        <v>4.47</v>
      </c>
      <c r="I34" s="30">
        <f t="shared" si="2"/>
        <v>3.98</v>
      </c>
      <c r="J34" s="33">
        <f t="shared" si="3"/>
        <v>0.48999999999999977</v>
      </c>
      <c r="K34" s="34">
        <f t="shared" si="4"/>
        <v>2.1829999999996019E-3</v>
      </c>
      <c r="L34" s="26"/>
    </row>
    <row r="35" spans="1:12" ht="36.75">
      <c r="A35" s="28" t="s">
        <v>278</v>
      </c>
      <c r="B35" s="29" t="s">
        <v>49</v>
      </c>
      <c r="C35" s="16" t="s">
        <v>472</v>
      </c>
      <c r="D35" s="15">
        <v>1.5</v>
      </c>
      <c r="E35" s="15">
        <f t="shared" si="5"/>
        <v>0.18</v>
      </c>
      <c r="F35" s="30">
        <f t="shared" si="6"/>
        <v>1.68</v>
      </c>
      <c r="G35" s="31">
        <f t="shared" si="0"/>
        <v>2.390425</v>
      </c>
      <c r="H35" s="32">
        <f t="shared" si="1"/>
        <v>2.39</v>
      </c>
      <c r="I35" s="30">
        <f t="shared" si="2"/>
        <v>2.13</v>
      </c>
      <c r="J35" s="33">
        <f t="shared" si="3"/>
        <v>0.26000000000000023</v>
      </c>
      <c r="K35" s="34">
        <f t="shared" si="4"/>
        <v>-4.2499999999989768E-4</v>
      </c>
      <c r="L35" s="26"/>
    </row>
    <row r="36" spans="1:12" ht="36.75">
      <c r="A36" s="28" t="s">
        <v>279</v>
      </c>
      <c r="B36" s="29" t="s">
        <v>50</v>
      </c>
      <c r="C36" s="16" t="s">
        <v>472</v>
      </c>
      <c r="D36" s="15">
        <v>1.5</v>
      </c>
      <c r="E36" s="15">
        <f t="shared" si="5"/>
        <v>0.18</v>
      </c>
      <c r="F36" s="30">
        <f t="shared" si="6"/>
        <v>1.68</v>
      </c>
      <c r="G36" s="31">
        <f t="shared" si="0"/>
        <v>2.390425</v>
      </c>
      <c r="H36" s="32">
        <f t="shared" si="1"/>
        <v>2.39</v>
      </c>
      <c r="I36" s="30">
        <f t="shared" si="2"/>
        <v>2.13</v>
      </c>
      <c r="J36" s="33">
        <f t="shared" si="3"/>
        <v>0.26000000000000023</v>
      </c>
      <c r="K36" s="34">
        <f t="shared" si="4"/>
        <v>-4.2499999999989768E-4</v>
      </c>
      <c r="L36" s="26"/>
    </row>
    <row r="37" spans="1:12" ht="36.75">
      <c r="A37" s="28" t="s">
        <v>280</v>
      </c>
      <c r="B37" s="29" t="s">
        <v>51</v>
      </c>
      <c r="C37" s="16" t="s">
        <v>472</v>
      </c>
      <c r="D37" s="15">
        <v>3</v>
      </c>
      <c r="E37" s="15">
        <f t="shared" si="5"/>
        <v>0.36</v>
      </c>
      <c r="F37" s="30">
        <f t="shared" si="6"/>
        <v>3.36</v>
      </c>
      <c r="G37" s="31">
        <f t="shared" si="0"/>
        <v>4.7808489999999999</v>
      </c>
      <c r="H37" s="32">
        <f t="shared" si="1"/>
        <v>4.78</v>
      </c>
      <c r="I37" s="30">
        <f t="shared" si="2"/>
        <v>4.2699999999999996</v>
      </c>
      <c r="J37" s="33">
        <f t="shared" si="3"/>
        <v>0.51000000000000068</v>
      </c>
      <c r="K37" s="34">
        <f t="shared" si="4"/>
        <v>-8.4899999999965559E-4</v>
      </c>
      <c r="L37" s="26"/>
    </row>
    <row r="38" spans="1:12" ht="36.75">
      <c r="A38" s="28" t="s">
        <v>281</v>
      </c>
      <c r="B38" s="29" t="s">
        <v>52</v>
      </c>
      <c r="C38" s="16" t="s">
        <v>472</v>
      </c>
      <c r="D38" s="15">
        <v>1.5</v>
      </c>
      <c r="E38" s="15">
        <f t="shared" si="5"/>
        <v>0.18</v>
      </c>
      <c r="F38" s="30">
        <f t="shared" si="6"/>
        <v>1.68</v>
      </c>
      <c r="G38" s="31">
        <f t="shared" si="0"/>
        <v>2.390425</v>
      </c>
      <c r="H38" s="32">
        <f t="shared" si="1"/>
        <v>2.39</v>
      </c>
      <c r="I38" s="30">
        <f t="shared" si="2"/>
        <v>2.13</v>
      </c>
      <c r="J38" s="33">
        <f t="shared" si="3"/>
        <v>0.26000000000000023</v>
      </c>
      <c r="K38" s="34">
        <f t="shared" si="4"/>
        <v>-4.2499999999989768E-4</v>
      </c>
      <c r="L38" s="26"/>
    </row>
    <row r="39" spans="1:12" ht="36.75">
      <c r="A39" s="28" t="s">
        <v>282</v>
      </c>
      <c r="B39" s="29" t="s">
        <v>53</v>
      </c>
      <c r="C39" s="16" t="s">
        <v>472</v>
      </c>
      <c r="D39" s="15">
        <v>3</v>
      </c>
      <c r="E39" s="15">
        <f t="shared" si="5"/>
        <v>0.36</v>
      </c>
      <c r="F39" s="30">
        <f t="shared" si="6"/>
        <v>3.36</v>
      </c>
      <c r="G39" s="31">
        <f t="shared" si="0"/>
        <v>4.7808489999999999</v>
      </c>
      <c r="H39" s="32">
        <f t="shared" si="1"/>
        <v>4.78</v>
      </c>
      <c r="I39" s="30">
        <f t="shared" si="2"/>
        <v>4.2699999999999996</v>
      </c>
      <c r="J39" s="33">
        <f t="shared" si="3"/>
        <v>0.51000000000000068</v>
      </c>
      <c r="K39" s="34">
        <f t="shared" si="4"/>
        <v>-8.4899999999965559E-4</v>
      </c>
      <c r="L39" s="26"/>
    </row>
    <row r="40" spans="1:12" ht="36.75">
      <c r="A40" s="28" t="s">
        <v>283</v>
      </c>
      <c r="B40" s="29" t="s">
        <v>54</v>
      </c>
      <c r="C40" s="16" t="s">
        <v>472</v>
      </c>
      <c r="D40" s="15">
        <v>2</v>
      </c>
      <c r="E40" s="15">
        <f t="shared" si="5"/>
        <v>0.24</v>
      </c>
      <c r="F40" s="30">
        <f t="shared" si="6"/>
        <v>2.2400000000000002</v>
      </c>
      <c r="G40" s="31">
        <f t="shared" si="0"/>
        <v>3.187233</v>
      </c>
      <c r="H40" s="32">
        <f t="shared" si="1"/>
        <v>3.19</v>
      </c>
      <c r="I40" s="30">
        <f t="shared" si="2"/>
        <v>2.85</v>
      </c>
      <c r="J40" s="33">
        <f t="shared" si="3"/>
        <v>0.33999999999999986</v>
      </c>
      <c r="K40" s="34">
        <f t="shared" si="4"/>
        <v>2.7669999999999639E-3</v>
      </c>
      <c r="L40" s="26"/>
    </row>
    <row r="41" spans="1:12" ht="36.75">
      <c r="A41" s="28" t="s">
        <v>284</v>
      </c>
      <c r="B41" s="29" t="s">
        <v>55</v>
      </c>
      <c r="C41" s="16" t="s">
        <v>472</v>
      </c>
      <c r="D41" s="15">
        <v>2</v>
      </c>
      <c r="E41" s="15">
        <f t="shared" si="5"/>
        <v>0.24</v>
      </c>
      <c r="F41" s="30">
        <f t="shared" si="6"/>
        <v>2.2400000000000002</v>
      </c>
      <c r="G41" s="31">
        <f t="shared" si="0"/>
        <v>3.187233</v>
      </c>
      <c r="H41" s="32">
        <f t="shared" si="1"/>
        <v>3.19</v>
      </c>
      <c r="I41" s="30">
        <f t="shared" si="2"/>
        <v>2.85</v>
      </c>
      <c r="J41" s="33">
        <f t="shared" si="3"/>
        <v>0.33999999999999986</v>
      </c>
      <c r="K41" s="34">
        <f t="shared" si="4"/>
        <v>2.7669999999999639E-3</v>
      </c>
      <c r="L41" s="26"/>
    </row>
    <row r="42" spans="1:12" ht="24.75">
      <c r="A42" s="28" t="s">
        <v>285</v>
      </c>
      <c r="B42" s="29" t="s">
        <v>56</v>
      </c>
      <c r="C42" s="16" t="s">
        <v>472</v>
      </c>
      <c r="D42" s="15">
        <v>2</v>
      </c>
      <c r="E42" s="15">
        <f t="shared" si="5"/>
        <v>0.24</v>
      </c>
      <c r="F42" s="30">
        <f t="shared" si="6"/>
        <v>2.2400000000000002</v>
      </c>
      <c r="G42" s="31">
        <f t="shared" si="0"/>
        <v>3.187233</v>
      </c>
      <c r="H42" s="32">
        <f t="shared" si="1"/>
        <v>3.19</v>
      </c>
      <c r="I42" s="30">
        <f t="shared" si="2"/>
        <v>2.85</v>
      </c>
      <c r="J42" s="33">
        <f t="shared" si="3"/>
        <v>0.33999999999999986</v>
      </c>
      <c r="K42" s="34">
        <f t="shared" si="4"/>
        <v>2.7669999999999639E-3</v>
      </c>
      <c r="L42" s="26"/>
    </row>
    <row r="43" spans="1:12" ht="24.75">
      <c r="A43" s="28" t="s">
        <v>286</v>
      </c>
      <c r="B43" s="29" t="s">
        <v>57</v>
      </c>
      <c r="C43" s="16" t="s">
        <v>472</v>
      </c>
      <c r="D43" s="15">
        <v>2</v>
      </c>
      <c r="E43" s="15">
        <f t="shared" si="5"/>
        <v>0.24</v>
      </c>
      <c r="F43" s="30">
        <f t="shared" si="6"/>
        <v>2.2400000000000002</v>
      </c>
      <c r="G43" s="31">
        <f t="shared" si="0"/>
        <v>3.187233</v>
      </c>
      <c r="H43" s="32">
        <f t="shared" si="1"/>
        <v>3.19</v>
      </c>
      <c r="I43" s="30">
        <f t="shared" si="2"/>
        <v>2.85</v>
      </c>
      <c r="J43" s="33">
        <f t="shared" si="3"/>
        <v>0.33999999999999986</v>
      </c>
      <c r="K43" s="34">
        <f t="shared" si="4"/>
        <v>2.7669999999999639E-3</v>
      </c>
      <c r="L43" s="26"/>
    </row>
    <row r="44" spans="1:12" ht="36.75">
      <c r="A44" s="28" t="s">
        <v>287</v>
      </c>
      <c r="B44" s="29" t="s">
        <v>58</v>
      </c>
      <c r="C44" s="16" t="s">
        <v>472</v>
      </c>
      <c r="D44" s="15">
        <v>3</v>
      </c>
      <c r="E44" s="15">
        <f t="shared" si="5"/>
        <v>0.36</v>
      </c>
      <c r="F44" s="30">
        <f t="shared" si="6"/>
        <v>3.36</v>
      </c>
      <c r="G44" s="31">
        <f t="shared" si="0"/>
        <v>4.7808489999999999</v>
      </c>
      <c r="H44" s="32">
        <f t="shared" si="1"/>
        <v>4.78</v>
      </c>
      <c r="I44" s="30">
        <f t="shared" si="2"/>
        <v>4.2699999999999996</v>
      </c>
      <c r="J44" s="33">
        <f t="shared" si="3"/>
        <v>0.51000000000000068</v>
      </c>
      <c r="K44" s="34">
        <f t="shared" si="4"/>
        <v>-8.4899999999965559E-4</v>
      </c>
      <c r="L44" s="26"/>
    </row>
    <row r="45" spans="1:12" ht="36.75">
      <c r="A45" s="28" t="s">
        <v>288</v>
      </c>
      <c r="B45" s="29" t="s">
        <v>59</v>
      </c>
      <c r="C45" s="16" t="s">
        <v>472</v>
      </c>
      <c r="D45" s="15">
        <v>1.5</v>
      </c>
      <c r="E45" s="15">
        <f t="shared" si="5"/>
        <v>0.18</v>
      </c>
      <c r="F45" s="30">
        <f t="shared" si="6"/>
        <v>1.68</v>
      </c>
      <c r="G45" s="31">
        <f t="shared" si="0"/>
        <v>2.390425</v>
      </c>
      <c r="H45" s="32">
        <f t="shared" si="1"/>
        <v>2.39</v>
      </c>
      <c r="I45" s="30">
        <f t="shared" si="2"/>
        <v>2.13</v>
      </c>
      <c r="J45" s="33">
        <f t="shared" si="3"/>
        <v>0.26000000000000023</v>
      </c>
      <c r="K45" s="34">
        <f t="shared" si="4"/>
        <v>-4.2499999999989768E-4</v>
      </c>
      <c r="L45" s="26"/>
    </row>
    <row r="46" spans="1:12" ht="36.75">
      <c r="A46" s="28" t="s">
        <v>289</v>
      </c>
      <c r="B46" s="29" t="s">
        <v>60</v>
      </c>
      <c r="C46" s="16" t="s">
        <v>472</v>
      </c>
      <c r="D46" s="15">
        <v>3</v>
      </c>
      <c r="E46" s="15">
        <f t="shared" si="5"/>
        <v>0.36</v>
      </c>
      <c r="F46" s="30">
        <f t="shared" si="6"/>
        <v>3.36</v>
      </c>
      <c r="G46" s="31">
        <f t="shared" si="0"/>
        <v>4.7808489999999999</v>
      </c>
      <c r="H46" s="32">
        <f t="shared" si="1"/>
        <v>4.78</v>
      </c>
      <c r="I46" s="30">
        <f t="shared" si="2"/>
        <v>4.2699999999999996</v>
      </c>
      <c r="J46" s="33">
        <f t="shared" si="3"/>
        <v>0.51000000000000068</v>
      </c>
      <c r="K46" s="34">
        <f t="shared" si="4"/>
        <v>-8.4899999999965559E-4</v>
      </c>
      <c r="L46" s="26"/>
    </row>
    <row r="47" spans="1:12" ht="24.75">
      <c r="A47" s="28" t="s">
        <v>290</v>
      </c>
      <c r="B47" s="29" t="s">
        <v>61</v>
      </c>
      <c r="C47" s="16" t="s">
        <v>472</v>
      </c>
      <c r="D47" s="15">
        <v>2</v>
      </c>
      <c r="E47" s="15">
        <f t="shared" si="5"/>
        <v>0.24</v>
      </c>
      <c r="F47" s="30">
        <f t="shared" si="6"/>
        <v>2.2400000000000002</v>
      </c>
      <c r="G47" s="31">
        <f t="shared" si="0"/>
        <v>3.187233</v>
      </c>
      <c r="H47" s="32">
        <f t="shared" si="1"/>
        <v>3.19</v>
      </c>
      <c r="I47" s="30">
        <f t="shared" si="2"/>
        <v>2.85</v>
      </c>
      <c r="J47" s="33">
        <f t="shared" si="3"/>
        <v>0.33999999999999986</v>
      </c>
      <c r="K47" s="34">
        <f t="shared" si="4"/>
        <v>2.7669999999999639E-3</v>
      </c>
      <c r="L47" s="26"/>
    </row>
    <row r="48" spans="1:12" ht="24.75">
      <c r="A48" s="28" t="s">
        <v>291</v>
      </c>
      <c r="B48" s="29" t="s">
        <v>62</v>
      </c>
      <c r="C48" s="16" t="s">
        <v>472</v>
      </c>
      <c r="D48" s="15">
        <v>3.5</v>
      </c>
      <c r="E48" s="15">
        <f t="shared" si="5"/>
        <v>0.42</v>
      </c>
      <c r="F48" s="30">
        <f t="shared" si="6"/>
        <v>3.92</v>
      </c>
      <c r="G48" s="31">
        <f t="shared" si="0"/>
        <v>5.5776570000000003</v>
      </c>
      <c r="H48" s="32">
        <f t="shared" si="1"/>
        <v>5.58</v>
      </c>
      <c r="I48" s="30">
        <f t="shared" si="2"/>
        <v>4.9800000000000004</v>
      </c>
      <c r="J48" s="33">
        <f t="shared" si="3"/>
        <v>0.59999999999999964</v>
      </c>
      <c r="K48" s="34">
        <f t="shared" si="4"/>
        <v>2.3429999999997619E-3</v>
      </c>
      <c r="L48" s="26"/>
    </row>
    <row r="49" spans="1:12" ht="24.75">
      <c r="A49" s="28" t="s">
        <v>292</v>
      </c>
      <c r="B49" s="29" t="s">
        <v>63</v>
      </c>
      <c r="C49" s="16" t="s">
        <v>472</v>
      </c>
      <c r="D49" s="15">
        <v>1.5</v>
      </c>
      <c r="E49" s="15">
        <f t="shared" si="5"/>
        <v>0.18</v>
      </c>
      <c r="F49" s="30">
        <f t="shared" si="6"/>
        <v>1.68</v>
      </c>
      <c r="G49" s="31">
        <f t="shared" si="0"/>
        <v>2.390425</v>
      </c>
      <c r="H49" s="32">
        <f t="shared" si="1"/>
        <v>2.39</v>
      </c>
      <c r="I49" s="30">
        <f t="shared" si="2"/>
        <v>2.13</v>
      </c>
      <c r="J49" s="33">
        <f t="shared" si="3"/>
        <v>0.26000000000000023</v>
      </c>
      <c r="K49" s="34">
        <f t="shared" si="4"/>
        <v>-4.2499999999989768E-4</v>
      </c>
      <c r="L49" s="26"/>
    </row>
    <row r="50" spans="1:12" ht="24.75">
      <c r="A50" s="28" t="s">
        <v>293</v>
      </c>
      <c r="B50" s="29" t="s">
        <v>64</v>
      </c>
      <c r="C50" s="16" t="s">
        <v>472</v>
      </c>
      <c r="D50" s="15">
        <v>3</v>
      </c>
      <c r="E50" s="15">
        <f t="shared" si="5"/>
        <v>0.36</v>
      </c>
      <c r="F50" s="30">
        <f t="shared" si="6"/>
        <v>3.36</v>
      </c>
      <c r="G50" s="31">
        <f t="shared" si="0"/>
        <v>4.7808489999999999</v>
      </c>
      <c r="H50" s="32">
        <f t="shared" si="1"/>
        <v>4.78</v>
      </c>
      <c r="I50" s="30">
        <f t="shared" si="2"/>
        <v>4.2699999999999996</v>
      </c>
      <c r="J50" s="33">
        <f t="shared" si="3"/>
        <v>0.51000000000000068</v>
      </c>
      <c r="K50" s="34">
        <f t="shared" si="4"/>
        <v>-8.4899999999965559E-4</v>
      </c>
      <c r="L50" s="26"/>
    </row>
    <row r="51" spans="1:12" ht="24.75">
      <c r="A51" s="28" t="s">
        <v>294</v>
      </c>
      <c r="B51" s="29" t="s">
        <v>65</v>
      </c>
      <c r="C51" s="16" t="s">
        <v>472</v>
      </c>
      <c r="D51" s="15">
        <v>6</v>
      </c>
      <c r="E51" s="15">
        <f t="shared" si="5"/>
        <v>0.72</v>
      </c>
      <c r="F51" s="30">
        <f t="shared" si="6"/>
        <v>6.72</v>
      </c>
      <c r="G51" s="31">
        <f t="shared" si="0"/>
        <v>9.5616990000000008</v>
      </c>
      <c r="H51" s="32">
        <f t="shared" si="1"/>
        <v>9.56</v>
      </c>
      <c r="I51" s="30">
        <f t="shared" si="2"/>
        <v>8.5399999999999991</v>
      </c>
      <c r="J51" s="33">
        <f t="shared" si="3"/>
        <v>1.0200000000000014</v>
      </c>
      <c r="K51" s="34">
        <f t="shared" si="4"/>
        <v>-1.6990000000003391E-3</v>
      </c>
      <c r="L51" s="26"/>
    </row>
    <row r="52" spans="1:12" ht="24.75">
      <c r="A52" s="28" t="s">
        <v>295</v>
      </c>
      <c r="B52" s="29" t="s">
        <v>66</v>
      </c>
      <c r="C52" s="16" t="s">
        <v>472</v>
      </c>
      <c r="D52" s="15">
        <v>3.5</v>
      </c>
      <c r="E52" s="15">
        <f t="shared" si="5"/>
        <v>0.42</v>
      </c>
      <c r="F52" s="30">
        <f t="shared" si="6"/>
        <v>3.92</v>
      </c>
      <c r="G52" s="31">
        <f t="shared" si="0"/>
        <v>5.5776570000000003</v>
      </c>
      <c r="H52" s="32">
        <f t="shared" si="1"/>
        <v>5.58</v>
      </c>
      <c r="I52" s="30">
        <f t="shared" si="2"/>
        <v>4.9800000000000004</v>
      </c>
      <c r="J52" s="33">
        <f t="shared" si="3"/>
        <v>0.59999999999999964</v>
      </c>
      <c r="K52" s="34">
        <f t="shared" si="4"/>
        <v>2.3429999999997619E-3</v>
      </c>
      <c r="L52" s="26"/>
    </row>
    <row r="53" spans="1:12" ht="24.75">
      <c r="A53" s="28" t="s">
        <v>296</v>
      </c>
      <c r="B53" s="29" t="s">
        <v>67</v>
      </c>
      <c r="C53" s="16" t="s">
        <v>472</v>
      </c>
      <c r="D53" s="15">
        <v>1.5</v>
      </c>
      <c r="E53" s="15">
        <f t="shared" si="5"/>
        <v>0.18</v>
      </c>
      <c r="F53" s="30">
        <f t="shared" si="6"/>
        <v>1.68</v>
      </c>
      <c r="G53" s="31">
        <f t="shared" si="0"/>
        <v>2.390425</v>
      </c>
      <c r="H53" s="32">
        <f t="shared" si="1"/>
        <v>2.39</v>
      </c>
      <c r="I53" s="30">
        <f t="shared" si="2"/>
        <v>2.13</v>
      </c>
      <c r="J53" s="33">
        <f t="shared" si="3"/>
        <v>0.26000000000000023</v>
      </c>
      <c r="K53" s="34">
        <f t="shared" si="4"/>
        <v>-4.2499999999989768E-4</v>
      </c>
      <c r="L53" s="26"/>
    </row>
    <row r="54" spans="1:12">
      <c r="A54" s="28" t="s">
        <v>297</v>
      </c>
      <c r="B54" s="29" t="s">
        <v>68</v>
      </c>
      <c r="C54" s="16" t="s">
        <v>472</v>
      </c>
      <c r="D54" s="15">
        <v>2</v>
      </c>
      <c r="E54" s="15">
        <f t="shared" si="5"/>
        <v>0.24</v>
      </c>
      <c r="F54" s="30">
        <f t="shared" si="6"/>
        <v>2.2400000000000002</v>
      </c>
      <c r="G54" s="31">
        <f t="shared" si="0"/>
        <v>3.187233</v>
      </c>
      <c r="H54" s="32">
        <f t="shared" si="1"/>
        <v>3.19</v>
      </c>
      <c r="I54" s="30">
        <f t="shared" si="2"/>
        <v>2.85</v>
      </c>
      <c r="J54" s="33">
        <f t="shared" si="3"/>
        <v>0.33999999999999986</v>
      </c>
      <c r="K54" s="34">
        <f t="shared" si="4"/>
        <v>2.7669999999999639E-3</v>
      </c>
      <c r="L54" s="26"/>
    </row>
    <row r="55" spans="1:12" ht="24.75">
      <c r="A55" s="28" t="s">
        <v>298</v>
      </c>
      <c r="B55" s="29" t="s">
        <v>69</v>
      </c>
      <c r="C55" s="16" t="s">
        <v>472</v>
      </c>
      <c r="D55" s="15">
        <v>3.5</v>
      </c>
      <c r="E55" s="15">
        <f t="shared" si="5"/>
        <v>0.42</v>
      </c>
      <c r="F55" s="30">
        <f t="shared" si="6"/>
        <v>3.92</v>
      </c>
      <c r="G55" s="31">
        <f t="shared" si="0"/>
        <v>5.5776570000000003</v>
      </c>
      <c r="H55" s="32">
        <f t="shared" si="1"/>
        <v>5.58</v>
      </c>
      <c r="I55" s="30">
        <f t="shared" si="2"/>
        <v>4.9800000000000004</v>
      </c>
      <c r="J55" s="33">
        <f t="shared" si="3"/>
        <v>0.59999999999999964</v>
      </c>
      <c r="K55" s="34">
        <f t="shared" si="4"/>
        <v>2.3429999999997619E-3</v>
      </c>
      <c r="L55" s="26"/>
    </row>
    <row r="56" spans="1:12" ht="24.75">
      <c r="A56" s="28" t="s">
        <v>299</v>
      </c>
      <c r="B56" s="29" t="s">
        <v>70</v>
      </c>
      <c r="C56" s="16" t="s">
        <v>472</v>
      </c>
      <c r="D56" s="15">
        <v>1.5</v>
      </c>
      <c r="E56" s="15">
        <f t="shared" si="5"/>
        <v>0.18</v>
      </c>
      <c r="F56" s="30">
        <f t="shared" si="6"/>
        <v>1.68</v>
      </c>
      <c r="G56" s="31">
        <f t="shared" si="0"/>
        <v>2.390425</v>
      </c>
      <c r="H56" s="32">
        <f t="shared" si="1"/>
        <v>2.39</v>
      </c>
      <c r="I56" s="30">
        <f t="shared" si="2"/>
        <v>2.13</v>
      </c>
      <c r="J56" s="33">
        <f t="shared" si="3"/>
        <v>0.26000000000000023</v>
      </c>
      <c r="K56" s="34">
        <f t="shared" si="4"/>
        <v>-4.2499999999989768E-4</v>
      </c>
      <c r="L56" s="26"/>
    </row>
    <row r="57" spans="1:12" ht="24.75">
      <c r="A57" s="28" t="s">
        <v>300</v>
      </c>
      <c r="B57" s="29" t="s">
        <v>71</v>
      </c>
      <c r="C57" s="16" t="s">
        <v>472</v>
      </c>
      <c r="D57" s="15">
        <v>1.5</v>
      </c>
      <c r="E57" s="15">
        <f t="shared" si="5"/>
        <v>0.18</v>
      </c>
      <c r="F57" s="30">
        <f t="shared" si="6"/>
        <v>1.68</v>
      </c>
      <c r="G57" s="31">
        <f t="shared" si="0"/>
        <v>2.390425</v>
      </c>
      <c r="H57" s="32">
        <f t="shared" si="1"/>
        <v>2.39</v>
      </c>
      <c r="I57" s="30">
        <f t="shared" si="2"/>
        <v>2.13</v>
      </c>
      <c r="J57" s="33">
        <f t="shared" si="3"/>
        <v>0.26000000000000023</v>
      </c>
      <c r="K57" s="34">
        <f t="shared" si="4"/>
        <v>-4.2499999999989768E-4</v>
      </c>
      <c r="L57" s="26"/>
    </row>
    <row r="58" spans="1:12" ht="24.75">
      <c r="A58" s="28" t="s">
        <v>301</v>
      </c>
      <c r="B58" s="29" t="s">
        <v>72</v>
      </c>
      <c r="C58" s="16" t="s">
        <v>472</v>
      </c>
      <c r="D58" s="15">
        <v>2</v>
      </c>
      <c r="E58" s="15">
        <f t="shared" si="5"/>
        <v>0.24</v>
      </c>
      <c r="F58" s="30">
        <f t="shared" si="6"/>
        <v>2.2400000000000002</v>
      </c>
      <c r="G58" s="31">
        <f t="shared" si="0"/>
        <v>3.187233</v>
      </c>
      <c r="H58" s="32">
        <f t="shared" si="1"/>
        <v>3.19</v>
      </c>
      <c r="I58" s="30">
        <f t="shared" si="2"/>
        <v>2.85</v>
      </c>
      <c r="J58" s="33">
        <f t="shared" si="3"/>
        <v>0.33999999999999986</v>
      </c>
      <c r="K58" s="34">
        <f t="shared" si="4"/>
        <v>2.7669999999999639E-3</v>
      </c>
      <c r="L58" s="26"/>
    </row>
    <row r="59" spans="1:12" ht="24.75">
      <c r="A59" s="28" t="s">
        <v>302</v>
      </c>
      <c r="B59" s="29" t="s">
        <v>73</v>
      </c>
      <c r="C59" s="16" t="s">
        <v>472</v>
      </c>
      <c r="D59" s="15">
        <v>3</v>
      </c>
      <c r="E59" s="15">
        <f t="shared" si="5"/>
        <v>0.36</v>
      </c>
      <c r="F59" s="30">
        <f t="shared" si="6"/>
        <v>3.36</v>
      </c>
      <c r="G59" s="31">
        <f t="shared" si="0"/>
        <v>4.7808489999999999</v>
      </c>
      <c r="H59" s="32">
        <f t="shared" si="1"/>
        <v>4.78</v>
      </c>
      <c r="I59" s="30">
        <f t="shared" si="2"/>
        <v>4.2699999999999996</v>
      </c>
      <c r="J59" s="33">
        <f t="shared" si="3"/>
        <v>0.51000000000000068</v>
      </c>
      <c r="K59" s="34">
        <f t="shared" si="4"/>
        <v>-8.4899999999965559E-4</v>
      </c>
      <c r="L59" s="26"/>
    </row>
    <row r="60" spans="1:12">
      <c r="A60" s="28" t="s">
        <v>303</v>
      </c>
      <c r="B60" s="29" t="s">
        <v>74</v>
      </c>
      <c r="C60" s="16" t="s">
        <v>472</v>
      </c>
      <c r="D60" s="15">
        <v>2.5</v>
      </c>
      <c r="E60" s="15">
        <f t="shared" si="5"/>
        <v>0.3</v>
      </c>
      <c r="F60" s="30">
        <f t="shared" si="6"/>
        <v>2.8</v>
      </c>
      <c r="G60" s="31">
        <f t="shared" si="0"/>
        <v>3.9840409999999999</v>
      </c>
      <c r="H60" s="32">
        <f t="shared" si="1"/>
        <v>3.98</v>
      </c>
      <c r="I60" s="30">
        <f t="shared" si="2"/>
        <v>3.56</v>
      </c>
      <c r="J60" s="33">
        <f t="shared" si="3"/>
        <v>0.41999999999999993</v>
      </c>
      <c r="K60" s="34">
        <f t="shared" si="4"/>
        <v>-4.0409999999999613E-3</v>
      </c>
      <c r="L60" s="26"/>
    </row>
    <row r="61" spans="1:12" ht="24.75">
      <c r="A61" s="28" t="s">
        <v>304</v>
      </c>
      <c r="B61" s="29" t="s">
        <v>75</v>
      </c>
      <c r="C61" s="16" t="s">
        <v>472</v>
      </c>
      <c r="D61" s="15">
        <v>6</v>
      </c>
      <c r="E61" s="15">
        <f t="shared" si="5"/>
        <v>0.72</v>
      </c>
      <c r="F61" s="30">
        <f t="shared" si="6"/>
        <v>6.72</v>
      </c>
      <c r="G61" s="31">
        <f t="shared" si="0"/>
        <v>9.5616990000000008</v>
      </c>
      <c r="H61" s="32">
        <f t="shared" si="1"/>
        <v>9.56</v>
      </c>
      <c r="I61" s="30">
        <f t="shared" si="2"/>
        <v>8.5399999999999991</v>
      </c>
      <c r="J61" s="33">
        <f t="shared" si="3"/>
        <v>1.0200000000000014</v>
      </c>
      <c r="K61" s="34">
        <f t="shared" si="4"/>
        <v>-1.6990000000003391E-3</v>
      </c>
      <c r="L61" s="26"/>
    </row>
    <row r="62" spans="1:12" ht="24.75">
      <c r="A62" s="28" t="s">
        <v>305</v>
      </c>
      <c r="B62" s="29" t="s">
        <v>84</v>
      </c>
      <c r="C62" s="16" t="s">
        <v>472</v>
      </c>
      <c r="D62" s="15">
        <v>6</v>
      </c>
      <c r="E62" s="15">
        <f t="shared" si="5"/>
        <v>0.72</v>
      </c>
      <c r="F62" s="30">
        <f t="shared" si="6"/>
        <v>6.72</v>
      </c>
      <c r="G62" s="31">
        <f t="shared" si="0"/>
        <v>9.5616990000000008</v>
      </c>
      <c r="H62" s="32">
        <f t="shared" si="1"/>
        <v>9.56</v>
      </c>
      <c r="I62" s="30">
        <f t="shared" si="2"/>
        <v>8.5399999999999991</v>
      </c>
      <c r="J62" s="33">
        <f t="shared" si="3"/>
        <v>1.0200000000000014</v>
      </c>
      <c r="K62" s="34">
        <f t="shared" si="4"/>
        <v>-1.6990000000003391E-3</v>
      </c>
      <c r="L62" s="26"/>
    </row>
    <row r="63" spans="1:12" ht="24.75">
      <c r="A63" s="28" t="s">
        <v>306</v>
      </c>
      <c r="B63" s="29" t="s">
        <v>76</v>
      </c>
      <c r="C63" s="16" t="s">
        <v>472</v>
      </c>
      <c r="D63" s="15">
        <v>2</v>
      </c>
      <c r="E63" s="15">
        <f t="shared" si="5"/>
        <v>0.24</v>
      </c>
      <c r="F63" s="30">
        <f t="shared" si="6"/>
        <v>2.2400000000000002</v>
      </c>
      <c r="G63" s="31">
        <f t="shared" si="0"/>
        <v>3.187233</v>
      </c>
      <c r="H63" s="32">
        <f t="shared" si="1"/>
        <v>3.19</v>
      </c>
      <c r="I63" s="30">
        <f t="shared" si="2"/>
        <v>2.85</v>
      </c>
      <c r="J63" s="33">
        <f t="shared" si="3"/>
        <v>0.33999999999999986</v>
      </c>
      <c r="K63" s="34">
        <f t="shared" si="4"/>
        <v>2.7669999999999639E-3</v>
      </c>
      <c r="L63" s="26"/>
    </row>
    <row r="64" spans="1:12">
      <c r="A64" s="28" t="s">
        <v>307</v>
      </c>
      <c r="B64" s="29" t="s">
        <v>77</v>
      </c>
      <c r="C64" s="16" t="s">
        <v>472</v>
      </c>
      <c r="D64" s="15">
        <v>3</v>
      </c>
      <c r="E64" s="15">
        <f t="shared" si="5"/>
        <v>0.36</v>
      </c>
      <c r="F64" s="30">
        <f t="shared" si="6"/>
        <v>3.36</v>
      </c>
      <c r="G64" s="31">
        <f t="shared" si="0"/>
        <v>4.7808489999999999</v>
      </c>
      <c r="H64" s="32">
        <f t="shared" si="1"/>
        <v>4.78</v>
      </c>
      <c r="I64" s="30">
        <f t="shared" si="2"/>
        <v>4.2699999999999996</v>
      </c>
      <c r="J64" s="33">
        <f t="shared" si="3"/>
        <v>0.51000000000000068</v>
      </c>
      <c r="K64" s="34">
        <f t="shared" si="4"/>
        <v>-8.4899999999965559E-4</v>
      </c>
      <c r="L64" s="26"/>
    </row>
    <row r="65" spans="1:12" ht="36.75">
      <c r="A65" s="28" t="s">
        <v>308</v>
      </c>
      <c r="B65" s="29" t="s">
        <v>78</v>
      </c>
      <c r="C65" s="16" t="s">
        <v>472</v>
      </c>
      <c r="D65" s="15">
        <v>1.5</v>
      </c>
      <c r="E65" s="15">
        <f t="shared" si="5"/>
        <v>0.18</v>
      </c>
      <c r="F65" s="30">
        <f t="shared" si="6"/>
        <v>1.68</v>
      </c>
      <c r="G65" s="31">
        <f t="shared" si="0"/>
        <v>2.390425</v>
      </c>
      <c r="H65" s="32">
        <f t="shared" si="1"/>
        <v>2.39</v>
      </c>
      <c r="I65" s="30">
        <f t="shared" si="2"/>
        <v>2.13</v>
      </c>
      <c r="J65" s="33">
        <f t="shared" si="3"/>
        <v>0.26000000000000023</v>
      </c>
      <c r="K65" s="34">
        <f t="shared" si="4"/>
        <v>-4.2499999999989768E-4</v>
      </c>
      <c r="L65" s="26"/>
    </row>
    <row r="66" spans="1:12" ht="36.75">
      <c r="A66" s="28" t="s">
        <v>309</v>
      </c>
      <c r="B66" s="29" t="s">
        <v>79</v>
      </c>
      <c r="C66" s="16" t="s">
        <v>472</v>
      </c>
      <c r="D66" s="15">
        <v>1.5</v>
      </c>
      <c r="E66" s="15">
        <f t="shared" si="5"/>
        <v>0.18</v>
      </c>
      <c r="F66" s="30">
        <f t="shared" si="6"/>
        <v>1.68</v>
      </c>
      <c r="G66" s="31">
        <f t="shared" si="0"/>
        <v>2.390425</v>
      </c>
      <c r="H66" s="32">
        <f t="shared" si="1"/>
        <v>2.39</v>
      </c>
      <c r="I66" s="30">
        <f t="shared" si="2"/>
        <v>2.13</v>
      </c>
      <c r="J66" s="33">
        <f t="shared" si="3"/>
        <v>0.26000000000000023</v>
      </c>
      <c r="K66" s="34">
        <f t="shared" si="4"/>
        <v>-4.2499999999989768E-4</v>
      </c>
      <c r="L66" s="26"/>
    </row>
    <row r="67" spans="1:12" ht="36.75">
      <c r="A67" s="28" t="s">
        <v>310</v>
      </c>
      <c r="B67" s="29" t="s">
        <v>80</v>
      </c>
      <c r="C67" s="16" t="s">
        <v>472</v>
      </c>
      <c r="D67" s="15">
        <v>1.5</v>
      </c>
      <c r="E67" s="15">
        <f t="shared" si="5"/>
        <v>0.18</v>
      </c>
      <c r="F67" s="30">
        <f t="shared" si="6"/>
        <v>1.68</v>
      </c>
      <c r="G67" s="31">
        <f t="shared" si="0"/>
        <v>2.390425</v>
      </c>
      <c r="H67" s="32">
        <f t="shared" si="1"/>
        <v>2.39</v>
      </c>
      <c r="I67" s="30">
        <f t="shared" si="2"/>
        <v>2.13</v>
      </c>
      <c r="J67" s="33">
        <f t="shared" si="3"/>
        <v>0.26000000000000023</v>
      </c>
      <c r="K67" s="34">
        <f t="shared" si="4"/>
        <v>-4.2499999999989768E-4</v>
      </c>
      <c r="L67" s="26"/>
    </row>
    <row r="68" spans="1:12" ht="24.75">
      <c r="A68" s="28" t="s">
        <v>311</v>
      </c>
      <c r="B68" s="29" t="s">
        <v>83</v>
      </c>
      <c r="C68" s="16" t="s">
        <v>472</v>
      </c>
      <c r="D68" s="15">
        <v>2</v>
      </c>
      <c r="E68" s="15">
        <f t="shared" si="5"/>
        <v>0.24</v>
      </c>
      <c r="F68" s="30">
        <f t="shared" si="6"/>
        <v>2.2400000000000002</v>
      </c>
      <c r="G68" s="31">
        <f t="shared" si="0"/>
        <v>3.187233</v>
      </c>
      <c r="H68" s="32">
        <f t="shared" si="1"/>
        <v>3.19</v>
      </c>
      <c r="I68" s="30">
        <f t="shared" si="2"/>
        <v>2.85</v>
      </c>
      <c r="J68" s="33">
        <f t="shared" si="3"/>
        <v>0.33999999999999986</v>
      </c>
      <c r="K68" s="34">
        <f t="shared" si="4"/>
        <v>2.7669999999999639E-3</v>
      </c>
      <c r="L68" s="26"/>
    </row>
    <row r="69" spans="1:12" ht="36.75">
      <c r="A69" s="28" t="s">
        <v>312</v>
      </c>
      <c r="B69" s="29" t="s">
        <v>81</v>
      </c>
      <c r="C69" s="16" t="s">
        <v>472</v>
      </c>
      <c r="D69" s="15">
        <v>2</v>
      </c>
      <c r="E69" s="15">
        <f t="shared" si="5"/>
        <v>0.24</v>
      </c>
      <c r="F69" s="30">
        <f t="shared" si="6"/>
        <v>2.2400000000000002</v>
      </c>
      <c r="G69" s="31">
        <f t="shared" si="0"/>
        <v>3.187233</v>
      </c>
      <c r="H69" s="32">
        <f t="shared" si="1"/>
        <v>3.19</v>
      </c>
      <c r="I69" s="30">
        <f t="shared" si="2"/>
        <v>2.85</v>
      </c>
      <c r="J69" s="33">
        <f t="shared" si="3"/>
        <v>0.33999999999999986</v>
      </c>
      <c r="K69" s="34">
        <f t="shared" si="4"/>
        <v>2.7669999999999639E-3</v>
      </c>
      <c r="L69" s="26"/>
    </row>
    <row r="70" spans="1:12" ht="24.75">
      <c r="A70" s="28" t="s">
        <v>313</v>
      </c>
      <c r="B70" s="29" t="s">
        <v>82</v>
      </c>
      <c r="C70" s="16" t="s">
        <v>472</v>
      </c>
      <c r="D70" s="15">
        <v>1.5</v>
      </c>
      <c r="E70" s="15">
        <f t="shared" si="5"/>
        <v>0.18</v>
      </c>
      <c r="F70" s="30">
        <f t="shared" si="6"/>
        <v>1.68</v>
      </c>
      <c r="G70" s="31">
        <f t="shared" si="0"/>
        <v>2.390425</v>
      </c>
      <c r="H70" s="32">
        <f t="shared" si="1"/>
        <v>2.39</v>
      </c>
      <c r="I70" s="30">
        <f t="shared" si="2"/>
        <v>2.13</v>
      </c>
      <c r="J70" s="33">
        <f t="shared" si="3"/>
        <v>0.26000000000000023</v>
      </c>
      <c r="K70" s="34">
        <f t="shared" si="4"/>
        <v>-4.2499999999989768E-4</v>
      </c>
      <c r="L70" s="26"/>
    </row>
    <row r="71" spans="1:12" ht="36.75">
      <c r="A71" s="28" t="s">
        <v>314</v>
      </c>
      <c r="B71" s="29" t="s">
        <v>85</v>
      </c>
      <c r="C71" s="16" t="s">
        <v>472</v>
      </c>
      <c r="D71" s="15">
        <v>3</v>
      </c>
      <c r="E71" s="15">
        <f t="shared" si="5"/>
        <v>0.36</v>
      </c>
      <c r="F71" s="30">
        <f t="shared" si="6"/>
        <v>3.36</v>
      </c>
      <c r="G71" s="31">
        <f t="shared" ref="G71:G134" si="7">ROUND(F71/0.702804,6)</f>
        <v>4.7808489999999999</v>
      </c>
      <c r="H71" s="32">
        <f t="shared" ref="H71:H134" si="8">ROUND(F71/0.702804,2)</f>
        <v>4.78</v>
      </c>
      <c r="I71" s="30">
        <f t="shared" ref="I71:I134" si="9">ROUND(D71/0.702804,2)</f>
        <v>4.2699999999999996</v>
      </c>
      <c r="J71" s="33">
        <f t="shared" ref="J71:J134" si="10">H71-I71</f>
        <v>0.51000000000000068</v>
      </c>
      <c r="K71" s="34">
        <f t="shared" ref="K71:K134" si="11">H71-G71</f>
        <v>-8.4899999999965559E-4</v>
      </c>
      <c r="L71" s="26"/>
    </row>
    <row r="72" spans="1:12" ht="48.75">
      <c r="A72" s="28" t="s">
        <v>315</v>
      </c>
      <c r="B72" s="29" t="s">
        <v>86</v>
      </c>
      <c r="C72" s="16" t="s">
        <v>472</v>
      </c>
      <c r="D72" s="15">
        <v>3.64</v>
      </c>
      <c r="E72" s="15">
        <f t="shared" ref="E72:E135" si="12">ROUND(D72*0.12,2)</f>
        <v>0.44</v>
      </c>
      <c r="F72" s="30">
        <f t="shared" ref="F72:F135" si="13">D72+E72</f>
        <v>4.08</v>
      </c>
      <c r="G72" s="31">
        <f t="shared" si="7"/>
        <v>5.8053169999999996</v>
      </c>
      <c r="H72" s="32">
        <f t="shared" si="8"/>
        <v>5.81</v>
      </c>
      <c r="I72" s="30">
        <f t="shared" si="9"/>
        <v>5.18</v>
      </c>
      <c r="J72" s="33">
        <f t="shared" si="10"/>
        <v>0.62999999999999989</v>
      </c>
      <c r="K72" s="34">
        <f t="shared" si="11"/>
        <v>4.6829999999999927E-3</v>
      </c>
      <c r="L72" s="26"/>
    </row>
    <row r="73" spans="1:12" ht="36.75">
      <c r="A73" s="28" t="s">
        <v>316</v>
      </c>
      <c r="B73" s="29" t="s">
        <v>87</v>
      </c>
      <c r="C73" s="16" t="s">
        <v>472</v>
      </c>
      <c r="D73" s="15">
        <v>3.64</v>
      </c>
      <c r="E73" s="15">
        <f t="shared" si="12"/>
        <v>0.44</v>
      </c>
      <c r="F73" s="30">
        <f t="shared" si="13"/>
        <v>4.08</v>
      </c>
      <c r="G73" s="31">
        <f t="shared" si="7"/>
        <v>5.8053169999999996</v>
      </c>
      <c r="H73" s="32">
        <f t="shared" si="8"/>
        <v>5.81</v>
      </c>
      <c r="I73" s="30">
        <f t="shared" si="9"/>
        <v>5.18</v>
      </c>
      <c r="J73" s="33">
        <f t="shared" si="10"/>
        <v>0.62999999999999989</v>
      </c>
      <c r="K73" s="34">
        <f t="shared" si="11"/>
        <v>4.6829999999999927E-3</v>
      </c>
      <c r="L73" s="26"/>
    </row>
    <row r="74" spans="1:12" ht="36.75">
      <c r="A74" s="28" t="s">
        <v>317</v>
      </c>
      <c r="B74" s="29" t="s">
        <v>88</v>
      </c>
      <c r="C74" s="16" t="s">
        <v>472</v>
      </c>
      <c r="D74" s="15">
        <v>3.64</v>
      </c>
      <c r="E74" s="15">
        <f t="shared" si="12"/>
        <v>0.44</v>
      </c>
      <c r="F74" s="30">
        <f t="shared" si="13"/>
        <v>4.08</v>
      </c>
      <c r="G74" s="31">
        <f t="shared" si="7"/>
        <v>5.8053169999999996</v>
      </c>
      <c r="H74" s="32">
        <f t="shared" si="8"/>
        <v>5.81</v>
      </c>
      <c r="I74" s="30">
        <f t="shared" si="9"/>
        <v>5.18</v>
      </c>
      <c r="J74" s="33">
        <f t="shared" si="10"/>
        <v>0.62999999999999989</v>
      </c>
      <c r="K74" s="34">
        <f t="shared" si="11"/>
        <v>4.6829999999999927E-3</v>
      </c>
      <c r="L74" s="26"/>
    </row>
    <row r="75" spans="1:12" ht="48.75">
      <c r="A75" s="28" t="s">
        <v>318</v>
      </c>
      <c r="B75" s="29" t="s">
        <v>89</v>
      </c>
      <c r="C75" s="16" t="s">
        <v>472</v>
      </c>
      <c r="D75" s="15">
        <v>3.64</v>
      </c>
      <c r="E75" s="15">
        <f t="shared" si="12"/>
        <v>0.44</v>
      </c>
      <c r="F75" s="30">
        <f t="shared" si="13"/>
        <v>4.08</v>
      </c>
      <c r="G75" s="31">
        <f t="shared" si="7"/>
        <v>5.8053169999999996</v>
      </c>
      <c r="H75" s="32">
        <f t="shared" si="8"/>
        <v>5.81</v>
      </c>
      <c r="I75" s="30">
        <f t="shared" si="9"/>
        <v>5.18</v>
      </c>
      <c r="J75" s="33">
        <f t="shared" si="10"/>
        <v>0.62999999999999989</v>
      </c>
      <c r="K75" s="34">
        <f t="shared" si="11"/>
        <v>4.6829999999999927E-3</v>
      </c>
      <c r="L75" s="26"/>
    </row>
    <row r="76" spans="1:12" ht="36.75">
      <c r="A76" s="28" t="s">
        <v>319</v>
      </c>
      <c r="B76" s="29" t="s">
        <v>90</v>
      </c>
      <c r="C76" s="16" t="s">
        <v>472</v>
      </c>
      <c r="D76" s="15">
        <v>3.64</v>
      </c>
      <c r="E76" s="15">
        <f t="shared" si="12"/>
        <v>0.44</v>
      </c>
      <c r="F76" s="30">
        <f t="shared" si="13"/>
        <v>4.08</v>
      </c>
      <c r="G76" s="31">
        <f t="shared" si="7"/>
        <v>5.8053169999999996</v>
      </c>
      <c r="H76" s="32">
        <f t="shared" si="8"/>
        <v>5.81</v>
      </c>
      <c r="I76" s="30">
        <f t="shared" si="9"/>
        <v>5.18</v>
      </c>
      <c r="J76" s="33">
        <f t="shared" si="10"/>
        <v>0.62999999999999989</v>
      </c>
      <c r="K76" s="34">
        <f t="shared" si="11"/>
        <v>4.6829999999999927E-3</v>
      </c>
      <c r="L76" s="26"/>
    </row>
    <row r="77" spans="1:12" ht="48.75">
      <c r="A77" s="28" t="s">
        <v>320</v>
      </c>
      <c r="B77" s="29" t="s">
        <v>91</v>
      </c>
      <c r="C77" s="16" t="s">
        <v>472</v>
      </c>
      <c r="D77" s="15">
        <v>3</v>
      </c>
      <c r="E77" s="15">
        <f t="shared" si="12"/>
        <v>0.36</v>
      </c>
      <c r="F77" s="30">
        <f t="shared" si="13"/>
        <v>3.36</v>
      </c>
      <c r="G77" s="31">
        <f t="shared" si="7"/>
        <v>4.7808489999999999</v>
      </c>
      <c r="H77" s="32">
        <f t="shared" si="8"/>
        <v>4.78</v>
      </c>
      <c r="I77" s="30">
        <f t="shared" si="9"/>
        <v>4.2699999999999996</v>
      </c>
      <c r="J77" s="33">
        <f t="shared" si="10"/>
        <v>0.51000000000000068</v>
      </c>
      <c r="K77" s="34">
        <f t="shared" si="11"/>
        <v>-8.4899999999965559E-4</v>
      </c>
      <c r="L77" s="26"/>
    </row>
    <row r="78" spans="1:12" ht="48.75">
      <c r="A78" s="28" t="s">
        <v>321</v>
      </c>
      <c r="B78" s="29" t="s">
        <v>92</v>
      </c>
      <c r="C78" s="16" t="s">
        <v>472</v>
      </c>
      <c r="D78" s="15">
        <v>3</v>
      </c>
      <c r="E78" s="15">
        <f t="shared" si="12"/>
        <v>0.36</v>
      </c>
      <c r="F78" s="30">
        <f t="shared" si="13"/>
        <v>3.36</v>
      </c>
      <c r="G78" s="31">
        <f t="shared" si="7"/>
        <v>4.7808489999999999</v>
      </c>
      <c r="H78" s="32">
        <f t="shared" si="8"/>
        <v>4.78</v>
      </c>
      <c r="I78" s="30">
        <f t="shared" si="9"/>
        <v>4.2699999999999996</v>
      </c>
      <c r="J78" s="33">
        <f t="shared" si="10"/>
        <v>0.51000000000000068</v>
      </c>
      <c r="K78" s="34">
        <f t="shared" si="11"/>
        <v>-8.4899999999965559E-4</v>
      </c>
      <c r="L78" s="26"/>
    </row>
    <row r="79" spans="1:12" ht="48.75">
      <c r="A79" s="28" t="s">
        <v>322</v>
      </c>
      <c r="B79" s="29" t="s">
        <v>93</v>
      </c>
      <c r="C79" s="16" t="s">
        <v>472</v>
      </c>
      <c r="D79" s="15">
        <v>3</v>
      </c>
      <c r="E79" s="15">
        <f t="shared" si="12"/>
        <v>0.36</v>
      </c>
      <c r="F79" s="30">
        <f t="shared" si="13"/>
        <v>3.36</v>
      </c>
      <c r="G79" s="31">
        <f t="shared" si="7"/>
        <v>4.7808489999999999</v>
      </c>
      <c r="H79" s="32">
        <f t="shared" si="8"/>
        <v>4.78</v>
      </c>
      <c r="I79" s="30">
        <f t="shared" si="9"/>
        <v>4.2699999999999996</v>
      </c>
      <c r="J79" s="33">
        <f t="shared" si="10"/>
        <v>0.51000000000000068</v>
      </c>
      <c r="K79" s="34">
        <f t="shared" si="11"/>
        <v>-8.4899999999965559E-4</v>
      </c>
      <c r="L79" s="26"/>
    </row>
    <row r="80" spans="1:12" ht="48.75">
      <c r="A80" s="28" t="s">
        <v>323</v>
      </c>
      <c r="B80" s="29" t="s">
        <v>94</v>
      </c>
      <c r="C80" s="16" t="s">
        <v>472</v>
      </c>
      <c r="D80" s="15">
        <v>3</v>
      </c>
      <c r="E80" s="15">
        <f t="shared" si="12"/>
        <v>0.36</v>
      </c>
      <c r="F80" s="30">
        <f t="shared" si="13"/>
        <v>3.36</v>
      </c>
      <c r="G80" s="31">
        <f t="shared" si="7"/>
        <v>4.7808489999999999</v>
      </c>
      <c r="H80" s="32">
        <f t="shared" si="8"/>
        <v>4.78</v>
      </c>
      <c r="I80" s="30">
        <f t="shared" si="9"/>
        <v>4.2699999999999996</v>
      </c>
      <c r="J80" s="33">
        <f t="shared" si="10"/>
        <v>0.51000000000000068</v>
      </c>
      <c r="K80" s="34">
        <f t="shared" si="11"/>
        <v>-8.4899999999965559E-4</v>
      </c>
      <c r="L80" s="26"/>
    </row>
    <row r="81" spans="1:12" ht="48.75">
      <c r="A81" s="28" t="s">
        <v>324</v>
      </c>
      <c r="B81" s="29" t="s">
        <v>95</v>
      </c>
      <c r="C81" s="16" t="s">
        <v>472</v>
      </c>
      <c r="D81" s="15">
        <v>3</v>
      </c>
      <c r="E81" s="15">
        <f t="shared" si="12"/>
        <v>0.36</v>
      </c>
      <c r="F81" s="30">
        <f t="shared" si="13"/>
        <v>3.36</v>
      </c>
      <c r="G81" s="31">
        <f t="shared" si="7"/>
        <v>4.7808489999999999</v>
      </c>
      <c r="H81" s="32">
        <f t="shared" si="8"/>
        <v>4.78</v>
      </c>
      <c r="I81" s="30">
        <f t="shared" si="9"/>
        <v>4.2699999999999996</v>
      </c>
      <c r="J81" s="33">
        <f t="shared" si="10"/>
        <v>0.51000000000000068</v>
      </c>
      <c r="K81" s="34">
        <f t="shared" si="11"/>
        <v>-8.4899999999965559E-4</v>
      </c>
      <c r="L81" s="26"/>
    </row>
    <row r="82" spans="1:12" ht="48.75">
      <c r="A82" s="28" t="s">
        <v>325</v>
      </c>
      <c r="B82" s="29" t="s">
        <v>96</v>
      </c>
      <c r="C82" s="16" t="s">
        <v>472</v>
      </c>
      <c r="D82" s="15">
        <v>3</v>
      </c>
      <c r="E82" s="15">
        <f t="shared" si="12"/>
        <v>0.36</v>
      </c>
      <c r="F82" s="30">
        <f t="shared" si="13"/>
        <v>3.36</v>
      </c>
      <c r="G82" s="31">
        <f t="shared" si="7"/>
        <v>4.7808489999999999</v>
      </c>
      <c r="H82" s="32">
        <f t="shared" si="8"/>
        <v>4.78</v>
      </c>
      <c r="I82" s="30">
        <f t="shared" si="9"/>
        <v>4.2699999999999996</v>
      </c>
      <c r="J82" s="33">
        <f t="shared" si="10"/>
        <v>0.51000000000000068</v>
      </c>
      <c r="K82" s="34">
        <f t="shared" si="11"/>
        <v>-8.4899999999965559E-4</v>
      </c>
      <c r="L82" s="26"/>
    </row>
    <row r="83" spans="1:12" ht="24.75">
      <c r="A83" s="28" t="s">
        <v>326</v>
      </c>
      <c r="B83" s="29" t="s">
        <v>97</v>
      </c>
      <c r="C83" s="16" t="s">
        <v>472</v>
      </c>
      <c r="D83" s="15">
        <v>2.7</v>
      </c>
      <c r="E83" s="15">
        <f t="shared" si="12"/>
        <v>0.32</v>
      </c>
      <c r="F83" s="30">
        <f t="shared" si="13"/>
        <v>3.02</v>
      </c>
      <c r="G83" s="31">
        <f t="shared" si="7"/>
        <v>4.2970730000000001</v>
      </c>
      <c r="H83" s="32">
        <f t="shared" si="8"/>
        <v>4.3</v>
      </c>
      <c r="I83" s="30">
        <f t="shared" si="9"/>
        <v>3.84</v>
      </c>
      <c r="J83" s="33">
        <f t="shared" si="10"/>
        <v>0.45999999999999996</v>
      </c>
      <c r="K83" s="34">
        <f t="shared" si="11"/>
        <v>2.9269999999996799E-3</v>
      </c>
      <c r="L83" s="26"/>
    </row>
    <row r="84" spans="1:12" ht="36.75">
      <c r="A84" s="28" t="s">
        <v>327</v>
      </c>
      <c r="B84" s="29" t="s">
        <v>98</v>
      </c>
      <c r="C84" s="16" t="s">
        <v>472</v>
      </c>
      <c r="D84" s="15">
        <v>2.5</v>
      </c>
      <c r="E84" s="15">
        <f t="shared" si="12"/>
        <v>0.3</v>
      </c>
      <c r="F84" s="30">
        <f t="shared" si="13"/>
        <v>2.8</v>
      </c>
      <c r="G84" s="31">
        <f t="shared" si="7"/>
        <v>3.9840409999999999</v>
      </c>
      <c r="H84" s="32">
        <f t="shared" si="8"/>
        <v>3.98</v>
      </c>
      <c r="I84" s="30">
        <f t="shared" si="9"/>
        <v>3.56</v>
      </c>
      <c r="J84" s="33">
        <f t="shared" si="10"/>
        <v>0.41999999999999993</v>
      </c>
      <c r="K84" s="34">
        <f t="shared" si="11"/>
        <v>-4.0409999999999613E-3</v>
      </c>
      <c r="L84" s="26"/>
    </row>
    <row r="85" spans="1:12" ht="36.75">
      <c r="A85" s="28" t="s">
        <v>328</v>
      </c>
      <c r="B85" s="29" t="s">
        <v>99</v>
      </c>
      <c r="C85" s="16" t="s">
        <v>472</v>
      </c>
      <c r="D85" s="15">
        <v>1</v>
      </c>
      <c r="E85" s="15">
        <f t="shared" si="12"/>
        <v>0.12</v>
      </c>
      <c r="F85" s="30">
        <f t="shared" si="13"/>
        <v>1.1200000000000001</v>
      </c>
      <c r="G85" s="31">
        <f t="shared" si="7"/>
        <v>1.5936159999999999</v>
      </c>
      <c r="H85" s="32">
        <f t="shared" si="8"/>
        <v>1.59</v>
      </c>
      <c r="I85" s="30">
        <f t="shared" si="9"/>
        <v>1.42</v>
      </c>
      <c r="J85" s="33">
        <f t="shared" si="10"/>
        <v>0.17000000000000015</v>
      </c>
      <c r="K85" s="34">
        <f t="shared" si="11"/>
        <v>-3.6159999999998416E-3</v>
      </c>
      <c r="L85" s="26"/>
    </row>
    <row r="86" spans="1:12" ht="36.75">
      <c r="A86" s="28" t="s">
        <v>329</v>
      </c>
      <c r="B86" s="29" t="s">
        <v>100</v>
      </c>
      <c r="C86" s="16" t="s">
        <v>472</v>
      </c>
      <c r="D86" s="15">
        <v>2.5</v>
      </c>
      <c r="E86" s="15">
        <f t="shared" si="12"/>
        <v>0.3</v>
      </c>
      <c r="F86" s="30">
        <f t="shared" si="13"/>
        <v>2.8</v>
      </c>
      <c r="G86" s="31">
        <f t="shared" si="7"/>
        <v>3.9840409999999999</v>
      </c>
      <c r="H86" s="32">
        <f t="shared" si="8"/>
        <v>3.98</v>
      </c>
      <c r="I86" s="30">
        <f t="shared" si="9"/>
        <v>3.56</v>
      </c>
      <c r="J86" s="33">
        <f t="shared" si="10"/>
        <v>0.41999999999999993</v>
      </c>
      <c r="K86" s="34">
        <f t="shared" si="11"/>
        <v>-4.0409999999999613E-3</v>
      </c>
      <c r="L86" s="26"/>
    </row>
    <row r="87" spans="1:12" ht="36.75">
      <c r="A87" s="28" t="s">
        <v>330</v>
      </c>
      <c r="B87" s="29" t="s">
        <v>101</v>
      </c>
      <c r="C87" s="16" t="s">
        <v>472</v>
      </c>
      <c r="D87" s="15">
        <v>1</v>
      </c>
      <c r="E87" s="15">
        <f t="shared" si="12"/>
        <v>0.12</v>
      </c>
      <c r="F87" s="30">
        <f t="shared" si="13"/>
        <v>1.1200000000000001</v>
      </c>
      <c r="G87" s="31">
        <f t="shared" si="7"/>
        <v>1.5936159999999999</v>
      </c>
      <c r="H87" s="32">
        <f t="shared" si="8"/>
        <v>1.59</v>
      </c>
      <c r="I87" s="30">
        <f t="shared" si="9"/>
        <v>1.42</v>
      </c>
      <c r="J87" s="33">
        <f t="shared" si="10"/>
        <v>0.17000000000000015</v>
      </c>
      <c r="K87" s="34">
        <f t="shared" si="11"/>
        <v>-3.6159999999998416E-3</v>
      </c>
      <c r="L87" s="26"/>
    </row>
    <row r="88" spans="1:12" ht="36.75">
      <c r="A88" s="28" t="s">
        <v>331</v>
      </c>
      <c r="B88" s="29" t="s">
        <v>102</v>
      </c>
      <c r="C88" s="16" t="s">
        <v>472</v>
      </c>
      <c r="D88" s="15">
        <v>1</v>
      </c>
      <c r="E88" s="15">
        <f t="shared" si="12"/>
        <v>0.12</v>
      </c>
      <c r="F88" s="30">
        <f t="shared" si="13"/>
        <v>1.1200000000000001</v>
      </c>
      <c r="G88" s="31">
        <f t="shared" si="7"/>
        <v>1.5936159999999999</v>
      </c>
      <c r="H88" s="32">
        <f t="shared" si="8"/>
        <v>1.59</v>
      </c>
      <c r="I88" s="30">
        <f t="shared" si="9"/>
        <v>1.42</v>
      </c>
      <c r="J88" s="33">
        <f t="shared" si="10"/>
        <v>0.17000000000000015</v>
      </c>
      <c r="K88" s="34">
        <f t="shared" si="11"/>
        <v>-3.6159999999998416E-3</v>
      </c>
      <c r="L88" s="26"/>
    </row>
    <row r="89" spans="1:12" ht="36.75">
      <c r="A89" s="28" t="s">
        <v>332</v>
      </c>
      <c r="B89" s="29" t="s">
        <v>103</v>
      </c>
      <c r="C89" s="16" t="s">
        <v>472</v>
      </c>
      <c r="D89" s="15">
        <v>1</v>
      </c>
      <c r="E89" s="15">
        <f t="shared" si="12"/>
        <v>0.12</v>
      </c>
      <c r="F89" s="30">
        <f t="shared" si="13"/>
        <v>1.1200000000000001</v>
      </c>
      <c r="G89" s="31">
        <f t="shared" si="7"/>
        <v>1.5936159999999999</v>
      </c>
      <c r="H89" s="32">
        <f t="shared" si="8"/>
        <v>1.59</v>
      </c>
      <c r="I89" s="30">
        <f t="shared" si="9"/>
        <v>1.42</v>
      </c>
      <c r="J89" s="33">
        <f t="shared" si="10"/>
        <v>0.17000000000000015</v>
      </c>
      <c r="K89" s="34">
        <f t="shared" si="11"/>
        <v>-3.6159999999998416E-3</v>
      </c>
      <c r="L89" s="26"/>
    </row>
    <row r="90" spans="1:12" ht="36.75">
      <c r="A90" s="28" t="s">
        <v>333</v>
      </c>
      <c r="B90" s="29" t="s">
        <v>104</v>
      </c>
      <c r="C90" s="16" t="s">
        <v>472</v>
      </c>
      <c r="D90" s="15">
        <v>1</v>
      </c>
      <c r="E90" s="15">
        <f t="shared" si="12"/>
        <v>0.12</v>
      </c>
      <c r="F90" s="30">
        <f t="shared" si="13"/>
        <v>1.1200000000000001</v>
      </c>
      <c r="G90" s="31">
        <f t="shared" si="7"/>
        <v>1.5936159999999999</v>
      </c>
      <c r="H90" s="32">
        <f t="shared" si="8"/>
        <v>1.59</v>
      </c>
      <c r="I90" s="30">
        <f t="shared" si="9"/>
        <v>1.42</v>
      </c>
      <c r="J90" s="33">
        <f t="shared" si="10"/>
        <v>0.17000000000000015</v>
      </c>
      <c r="K90" s="34">
        <f t="shared" si="11"/>
        <v>-3.6159999999998416E-3</v>
      </c>
      <c r="L90" s="26"/>
    </row>
    <row r="91" spans="1:12" ht="36.75">
      <c r="A91" s="28" t="s">
        <v>334</v>
      </c>
      <c r="B91" s="29" t="s">
        <v>105</v>
      </c>
      <c r="C91" s="16" t="s">
        <v>472</v>
      </c>
      <c r="D91" s="15">
        <v>1</v>
      </c>
      <c r="E91" s="15">
        <f t="shared" si="12"/>
        <v>0.12</v>
      </c>
      <c r="F91" s="30">
        <f t="shared" si="13"/>
        <v>1.1200000000000001</v>
      </c>
      <c r="G91" s="31">
        <f t="shared" si="7"/>
        <v>1.5936159999999999</v>
      </c>
      <c r="H91" s="32">
        <f t="shared" si="8"/>
        <v>1.59</v>
      </c>
      <c r="I91" s="30">
        <f t="shared" si="9"/>
        <v>1.42</v>
      </c>
      <c r="J91" s="33">
        <f t="shared" si="10"/>
        <v>0.17000000000000015</v>
      </c>
      <c r="K91" s="34">
        <f t="shared" si="11"/>
        <v>-3.6159999999998416E-3</v>
      </c>
      <c r="L91" s="26"/>
    </row>
    <row r="92" spans="1:12" ht="36.75">
      <c r="A92" s="28" t="s">
        <v>335</v>
      </c>
      <c r="B92" s="29" t="s">
        <v>106</v>
      </c>
      <c r="C92" s="16" t="s">
        <v>472</v>
      </c>
      <c r="D92" s="15">
        <v>1</v>
      </c>
      <c r="E92" s="15">
        <f t="shared" si="12"/>
        <v>0.12</v>
      </c>
      <c r="F92" s="30">
        <f t="shared" si="13"/>
        <v>1.1200000000000001</v>
      </c>
      <c r="G92" s="31">
        <f t="shared" si="7"/>
        <v>1.5936159999999999</v>
      </c>
      <c r="H92" s="32">
        <f t="shared" si="8"/>
        <v>1.59</v>
      </c>
      <c r="I92" s="30">
        <f t="shared" si="9"/>
        <v>1.42</v>
      </c>
      <c r="J92" s="33">
        <f t="shared" si="10"/>
        <v>0.17000000000000015</v>
      </c>
      <c r="K92" s="34">
        <f t="shared" si="11"/>
        <v>-3.6159999999998416E-3</v>
      </c>
      <c r="L92" s="26"/>
    </row>
    <row r="93" spans="1:12" ht="36.75">
      <c r="A93" s="28" t="s">
        <v>336</v>
      </c>
      <c r="B93" s="29" t="s">
        <v>107</v>
      </c>
      <c r="C93" s="16" t="s">
        <v>472</v>
      </c>
      <c r="D93" s="15">
        <v>1</v>
      </c>
      <c r="E93" s="15">
        <f t="shared" si="12"/>
        <v>0.12</v>
      </c>
      <c r="F93" s="30">
        <f t="shared" si="13"/>
        <v>1.1200000000000001</v>
      </c>
      <c r="G93" s="31">
        <f t="shared" si="7"/>
        <v>1.5936159999999999</v>
      </c>
      <c r="H93" s="32">
        <f t="shared" si="8"/>
        <v>1.59</v>
      </c>
      <c r="I93" s="30">
        <f t="shared" si="9"/>
        <v>1.42</v>
      </c>
      <c r="J93" s="33">
        <f t="shared" si="10"/>
        <v>0.17000000000000015</v>
      </c>
      <c r="K93" s="34">
        <f t="shared" si="11"/>
        <v>-3.6159999999998416E-3</v>
      </c>
      <c r="L93" s="26"/>
    </row>
    <row r="94" spans="1:12" ht="36.75">
      <c r="A94" s="28" t="s">
        <v>337</v>
      </c>
      <c r="B94" s="29" t="s">
        <v>108</v>
      </c>
      <c r="C94" s="16" t="s">
        <v>472</v>
      </c>
      <c r="D94" s="15">
        <v>2</v>
      </c>
      <c r="E94" s="15">
        <f t="shared" si="12"/>
        <v>0.24</v>
      </c>
      <c r="F94" s="30">
        <f t="shared" si="13"/>
        <v>2.2400000000000002</v>
      </c>
      <c r="G94" s="31">
        <f t="shared" si="7"/>
        <v>3.187233</v>
      </c>
      <c r="H94" s="32">
        <f t="shared" si="8"/>
        <v>3.19</v>
      </c>
      <c r="I94" s="30">
        <f t="shared" si="9"/>
        <v>2.85</v>
      </c>
      <c r="J94" s="33">
        <f t="shared" si="10"/>
        <v>0.33999999999999986</v>
      </c>
      <c r="K94" s="34">
        <f t="shared" si="11"/>
        <v>2.7669999999999639E-3</v>
      </c>
      <c r="L94" s="26"/>
    </row>
    <row r="95" spans="1:12" ht="36.75">
      <c r="A95" s="28" t="s">
        <v>338</v>
      </c>
      <c r="B95" s="29" t="s">
        <v>109</v>
      </c>
      <c r="C95" s="16" t="s">
        <v>472</v>
      </c>
      <c r="D95" s="15">
        <v>2</v>
      </c>
      <c r="E95" s="15">
        <f t="shared" si="12"/>
        <v>0.24</v>
      </c>
      <c r="F95" s="30">
        <f t="shared" si="13"/>
        <v>2.2400000000000002</v>
      </c>
      <c r="G95" s="31">
        <f t="shared" si="7"/>
        <v>3.187233</v>
      </c>
      <c r="H95" s="32">
        <f t="shared" si="8"/>
        <v>3.19</v>
      </c>
      <c r="I95" s="30">
        <f t="shared" si="9"/>
        <v>2.85</v>
      </c>
      <c r="J95" s="33">
        <f t="shared" si="10"/>
        <v>0.33999999999999986</v>
      </c>
      <c r="K95" s="34">
        <f t="shared" si="11"/>
        <v>2.7669999999999639E-3</v>
      </c>
      <c r="L95" s="26"/>
    </row>
    <row r="96" spans="1:12" ht="24.75">
      <c r="A96" s="28" t="s">
        <v>339</v>
      </c>
      <c r="B96" s="29" t="s">
        <v>110</v>
      </c>
      <c r="C96" s="16" t="s">
        <v>472</v>
      </c>
      <c r="D96" s="15">
        <v>1.5</v>
      </c>
      <c r="E96" s="15">
        <f t="shared" si="12"/>
        <v>0.18</v>
      </c>
      <c r="F96" s="30">
        <f t="shared" si="13"/>
        <v>1.68</v>
      </c>
      <c r="G96" s="31">
        <f t="shared" si="7"/>
        <v>2.390425</v>
      </c>
      <c r="H96" s="32">
        <f t="shared" si="8"/>
        <v>2.39</v>
      </c>
      <c r="I96" s="30">
        <f t="shared" si="9"/>
        <v>2.13</v>
      </c>
      <c r="J96" s="33">
        <f t="shared" si="10"/>
        <v>0.26000000000000023</v>
      </c>
      <c r="K96" s="34">
        <f t="shared" si="11"/>
        <v>-4.2499999999989768E-4</v>
      </c>
      <c r="L96" s="26"/>
    </row>
    <row r="97" spans="1:12" ht="36.75">
      <c r="A97" s="28" t="s">
        <v>340</v>
      </c>
      <c r="B97" s="29" t="s">
        <v>111</v>
      </c>
      <c r="C97" s="16" t="s">
        <v>472</v>
      </c>
      <c r="D97" s="15">
        <v>2</v>
      </c>
      <c r="E97" s="15">
        <f t="shared" si="12"/>
        <v>0.24</v>
      </c>
      <c r="F97" s="30">
        <f t="shared" si="13"/>
        <v>2.2400000000000002</v>
      </c>
      <c r="G97" s="31">
        <f t="shared" si="7"/>
        <v>3.187233</v>
      </c>
      <c r="H97" s="32">
        <f t="shared" si="8"/>
        <v>3.19</v>
      </c>
      <c r="I97" s="30">
        <f t="shared" si="9"/>
        <v>2.85</v>
      </c>
      <c r="J97" s="33">
        <f t="shared" si="10"/>
        <v>0.33999999999999986</v>
      </c>
      <c r="K97" s="34">
        <f t="shared" si="11"/>
        <v>2.7669999999999639E-3</v>
      </c>
      <c r="L97" s="26"/>
    </row>
    <row r="98" spans="1:12" ht="36.75">
      <c r="A98" s="28" t="s">
        <v>341</v>
      </c>
      <c r="B98" s="29" t="s">
        <v>112</v>
      </c>
      <c r="C98" s="16" t="s">
        <v>472</v>
      </c>
      <c r="D98" s="15">
        <v>2</v>
      </c>
      <c r="E98" s="15">
        <f t="shared" si="12"/>
        <v>0.24</v>
      </c>
      <c r="F98" s="30">
        <f t="shared" si="13"/>
        <v>2.2400000000000002</v>
      </c>
      <c r="G98" s="31">
        <f t="shared" si="7"/>
        <v>3.187233</v>
      </c>
      <c r="H98" s="32">
        <f t="shared" si="8"/>
        <v>3.19</v>
      </c>
      <c r="I98" s="30">
        <f t="shared" si="9"/>
        <v>2.85</v>
      </c>
      <c r="J98" s="33">
        <f t="shared" si="10"/>
        <v>0.33999999999999986</v>
      </c>
      <c r="K98" s="34">
        <f t="shared" si="11"/>
        <v>2.7669999999999639E-3</v>
      </c>
      <c r="L98" s="26"/>
    </row>
    <row r="99" spans="1:12" ht="24.75">
      <c r="A99" s="28" t="s">
        <v>342</v>
      </c>
      <c r="B99" s="29" t="s">
        <v>113</v>
      </c>
      <c r="C99" s="16" t="s">
        <v>472</v>
      </c>
      <c r="D99" s="15">
        <v>2</v>
      </c>
      <c r="E99" s="15">
        <f t="shared" si="12"/>
        <v>0.24</v>
      </c>
      <c r="F99" s="30">
        <f t="shared" si="13"/>
        <v>2.2400000000000002</v>
      </c>
      <c r="G99" s="31">
        <f t="shared" si="7"/>
        <v>3.187233</v>
      </c>
      <c r="H99" s="32">
        <f t="shared" si="8"/>
        <v>3.19</v>
      </c>
      <c r="I99" s="30">
        <f t="shared" si="9"/>
        <v>2.85</v>
      </c>
      <c r="J99" s="33">
        <f t="shared" si="10"/>
        <v>0.33999999999999986</v>
      </c>
      <c r="K99" s="34">
        <f t="shared" si="11"/>
        <v>2.7669999999999639E-3</v>
      </c>
      <c r="L99" s="26"/>
    </row>
    <row r="100" spans="1:12" ht="24.75">
      <c r="A100" s="28" t="s">
        <v>343</v>
      </c>
      <c r="B100" s="29" t="s">
        <v>114</v>
      </c>
      <c r="C100" s="16" t="s">
        <v>472</v>
      </c>
      <c r="D100" s="15">
        <v>2</v>
      </c>
      <c r="E100" s="15">
        <f t="shared" si="12"/>
        <v>0.24</v>
      </c>
      <c r="F100" s="30">
        <f t="shared" si="13"/>
        <v>2.2400000000000002</v>
      </c>
      <c r="G100" s="31">
        <f t="shared" si="7"/>
        <v>3.187233</v>
      </c>
      <c r="H100" s="32">
        <f t="shared" si="8"/>
        <v>3.19</v>
      </c>
      <c r="I100" s="30">
        <f t="shared" si="9"/>
        <v>2.85</v>
      </c>
      <c r="J100" s="33">
        <f t="shared" si="10"/>
        <v>0.33999999999999986</v>
      </c>
      <c r="K100" s="34">
        <f t="shared" si="11"/>
        <v>2.7669999999999639E-3</v>
      </c>
      <c r="L100" s="26"/>
    </row>
    <row r="101" spans="1:12" ht="24.75">
      <c r="A101" s="28" t="s">
        <v>344</v>
      </c>
      <c r="B101" s="29" t="s">
        <v>115</v>
      </c>
      <c r="C101" s="16" t="s">
        <v>472</v>
      </c>
      <c r="D101" s="15">
        <v>2</v>
      </c>
      <c r="E101" s="15">
        <f t="shared" si="12"/>
        <v>0.24</v>
      </c>
      <c r="F101" s="30">
        <f t="shared" si="13"/>
        <v>2.2400000000000002</v>
      </c>
      <c r="G101" s="31">
        <f t="shared" si="7"/>
        <v>3.187233</v>
      </c>
      <c r="H101" s="32">
        <f t="shared" si="8"/>
        <v>3.19</v>
      </c>
      <c r="I101" s="30">
        <f t="shared" si="9"/>
        <v>2.85</v>
      </c>
      <c r="J101" s="33">
        <f t="shared" si="10"/>
        <v>0.33999999999999986</v>
      </c>
      <c r="K101" s="34">
        <f t="shared" si="11"/>
        <v>2.7669999999999639E-3</v>
      </c>
      <c r="L101" s="26"/>
    </row>
    <row r="102" spans="1:12" ht="24.75">
      <c r="A102" s="28" t="s">
        <v>345</v>
      </c>
      <c r="B102" s="29" t="s">
        <v>116</v>
      </c>
      <c r="C102" s="16" t="s">
        <v>472</v>
      </c>
      <c r="D102" s="15">
        <v>2</v>
      </c>
      <c r="E102" s="15">
        <f t="shared" si="12"/>
        <v>0.24</v>
      </c>
      <c r="F102" s="30">
        <f t="shared" si="13"/>
        <v>2.2400000000000002</v>
      </c>
      <c r="G102" s="31">
        <f t="shared" si="7"/>
        <v>3.187233</v>
      </c>
      <c r="H102" s="32">
        <f t="shared" si="8"/>
        <v>3.19</v>
      </c>
      <c r="I102" s="30">
        <f t="shared" si="9"/>
        <v>2.85</v>
      </c>
      <c r="J102" s="33">
        <f t="shared" si="10"/>
        <v>0.33999999999999986</v>
      </c>
      <c r="K102" s="34">
        <f t="shared" si="11"/>
        <v>2.7669999999999639E-3</v>
      </c>
      <c r="L102" s="26"/>
    </row>
    <row r="103" spans="1:12" ht="24.75">
      <c r="A103" s="28" t="s">
        <v>346</v>
      </c>
      <c r="B103" s="29" t="s">
        <v>117</v>
      </c>
      <c r="C103" s="16" t="s">
        <v>472</v>
      </c>
      <c r="D103" s="15">
        <v>2</v>
      </c>
      <c r="E103" s="15">
        <f t="shared" si="12"/>
        <v>0.24</v>
      </c>
      <c r="F103" s="30">
        <f t="shared" si="13"/>
        <v>2.2400000000000002</v>
      </c>
      <c r="G103" s="31">
        <f t="shared" si="7"/>
        <v>3.187233</v>
      </c>
      <c r="H103" s="32">
        <f t="shared" si="8"/>
        <v>3.19</v>
      </c>
      <c r="I103" s="30">
        <f t="shared" si="9"/>
        <v>2.85</v>
      </c>
      <c r="J103" s="33">
        <f t="shared" si="10"/>
        <v>0.33999999999999986</v>
      </c>
      <c r="K103" s="34">
        <f t="shared" si="11"/>
        <v>2.7669999999999639E-3</v>
      </c>
      <c r="L103" s="26"/>
    </row>
    <row r="104" spans="1:12" ht="24.75">
      <c r="A104" s="28" t="s">
        <v>347</v>
      </c>
      <c r="B104" s="29" t="s">
        <v>118</v>
      </c>
      <c r="C104" s="16" t="s">
        <v>472</v>
      </c>
      <c r="D104" s="15">
        <v>2</v>
      </c>
      <c r="E104" s="15">
        <f t="shared" si="12"/>
        <v>0.24</v>
      </c>
      <c r="F104" s="30">
        <f t="shared" si="13"/>
        <v>2.2400000000000002</v>
      </c>
      <c r="G104" s="31">
        <f t="shared" si="7"/>
        <v>3.187233</v>
      </c>
      <c r="H104" s="32">
        <f t="shared" si="8"/>
        <v>3.19</v>
      </c>
      <c r="I104" s="30">
        <f t="shared" si="9"/>
        <v>2.85</v>
      </c>
      <c r="J104" s="33">
        <f t="shared" si="10"/>
        <v>0.33999999999999986</v>
      </c>
      <c r="K104" s="34">
        <f t="shared" si="11"/>
        <v>2.7669999999999639E-3</v>
      </c>
      <c r="L104" s="26"/>
    </row>
    <row r="105" spans="1:12" ht="24.75">
      <c r="A105" s="28" t="s">
        <v>348</v>
      </c>
      <c r="B105" s="29" t="s">
        <v>119</v>
      </c>
      <c r="C105" s="16" t="s">
        <v>472</v>
      </c>
      <c r="D105" s="15">
        <v>2</v>
      </c>
      <c r="E105" s="15">
        <f t="shared" si="12"/>
        <v>0.24</v>
      </c>
      <c r="F105" s="30">
        <f t="shared" si="13"/>
        <v>2.2400000000000002</v>
      </c>
      <c r="G105" s="31">
        <f t="shared" si="7"/>
        <v>3.187233</v>
      </c>
      <c r="H105" s="32">
        <f t="shared" si="8"/>
        <v>3.19</v>
      </c>
      <c r="I105" s="30">
        <f t="shared" si="9"/>
        <v>2.85</v>
      </c>
      <c r="J105" s="33">
        <f t="shared" si="10"/>
        <v>0.33999999999999986</v>
      </c>
      <c r="K105" s="34">
        <f t="shared" si="11"/>
        <v>2.7669999999999639E-3</v>
      </c>
      <c r="L105" s="26"/>
    </row>
    <row r="106" spans="1:12">
      <c r="A106" s="28" t="s">
        <v>349</v>
      </c>
      <c r="B106" s="29" t="s">
        <v>120</v>
      </c>
      <c r="C106" s="16" t="s">
        <v>472</v>
      </c>
      <c r="D106" s="15">
        <v>2</v>
      </c>
      <c r="E106" s="15">
        <f t="shared" si="12"/>
        <v>0.24</v>
      </c>
      <c r="F106" s="30">
        <f t="shared" si="13"/>
        <v>2.2400000000000002</v>
      </c>
      <c r="G106" s="31">
        <f t="shared" si="7"/>
        <v>3.187233</v>
      </c>
      <c r="H106" s="32">
        <f t="shared" si="8"/>
        <v>3.19</v>
      </c>
      <c r="I106" s="30">
        <f t="shared" si="9"/>
        <v>2.85</v>
      </c>
      <c r="J106" s="33">
        <f t="shared" si="10"/>
        <v>0.33999999999999986</v>
      </c>
      <c r="K106" s="34">
        <f t="shared" si="11"/>
        <v>2.7669999999999639E-3</v>
      </c>
      <c r="L106" s="26"/>
    </row>
    <row r="107" spans="1:12">
      <c r="A107" s="28" t="s">
        <v>350</v>
      </c>
      <c r="B107" s="29" t="s">
        <v>121</v>
      </c>
      <c r="C107" s="16" t="s">
        <v>472</v>
      </c>
      <c r="D107" s="15">
        <v>2</v>
      </c>
      <c r="E107" s="15">
        <f t="shared" si="12"/>
        <v>0.24</v>
      </c>
      <c r="F107" s="30">
        <f t="shared" si="13"/>
        <v>2.2400000000000002</v>
      </c>
      <c r="G107" s="31">
        <f t="shared" si="7"/>
        <v>3.187233</v>
      </c>
      <c r="H107" s="32">
        <f t="shared" si="8"/>
        <v>3.19</v>
      </c>
      <c r="I107" s="30">
        <f t="shared" si="9"/>
        <v>2.85</v>
      </c>
      <c r="J107" s="33">
        <f t="shared" si="10"/>
        <v>0.33999999999999986</v>
      </c>
      <c r="K107" s="34">
        <f t="shared" si="11"/>
        <v>2.7669999999999639E-3</v>
      </c>
      <c r="L107" s="26"/>
    </row>
    <row r="108" spans="1:12">
      <c r="A108" s="28" t="s">
        <v>351</v>
      </c>
      <c r="B108" s="29" t="s">
        <v>122</v>
      </c>
      <c r="C108" s="16" t="s">
        <v>472</v>
      </c>
      <c r="D108" s="15">
        <v>1.5</v>
      </c>
      <c r="E108" s="15">
        <f t="shared" si="12"/>
        <v>0.18</v>
      </c>
      <c r="F108" s="30">
        <f t="shared" si="13"/>
        <v>1.68</v>
      </c>
      <c r="G108" s="31">
        <f t="shared" si="7"/>
        <v>2.390425</v>
      </c>
      <c r="H108" s="32">
        <f t="shared" si="8"/>
        <v>2.39</v>
      </c>
      <c r="I108" s="30">
        <f t="shared" si="9"/>
        <v>2.13</v>
      </c>
      <c r="J108" s="33">
        <f t="shared" si="10"/>
        <v>0.26000000000000023</v>
      </c>
      <c r="K108" s="34">
        <f t="shared" si="11"/>
        <v>-4.2499999999989768E-4</v>
      </c>
      <c r="L108" s="26"/>
    </row>
    <row r="109" spans="1:12">
      <c r="A109" s="28" t="s">
        <v>352</v>
      </c>
      <c r="B109" s="29" t="s">
        <v>123</v>
      </c>
      <c r="C109" s="16" t="s">
        <v>472</v>
      </c>
      <c r="D109" s="15">
        <v>2.5</v>
      </c>
      <c r="E109" s="15">
        <f t="shared" si="12"/>
        <v>0.3</v>
      </c>
      <c r="F109" s="30">
        <f t="shared" si="13"/>
        <v>2.8</v>
      </c>
      <c r="G109" s="31">
        <f t="shared" si="7"/>
        <v>3.9840409999999999</v>
      </c>
      <c r="H109" s="32">
        <f t="shared" si="8"/>
        <v>3.98</v>
      </c>
      <c r="I109" s="30">
        <f t="shared" si="9"/>
        <v>3.56</v>
      </c>
      <c r="J109" s="33">
        <f t="shared" si="10"/>
        <v>0.41999999999999993</v>
      </c>
      <c r="K109" s="34">
        <f t="shared" si="11"/>
        <v>-4.0409999999999613E-3</v>
      </c>
      <c r="L109" s="26"/>
    </row>
    <row r="110" spans="1:12">
      <c r="A110" s="28" t="s">
        <v>353</v>
      </c>
      <c r="B110" s="29" t="s">
        <v>124</v>
      </c>
      <c r="C110" s="16" t="s">
        <v>472</v>
      </c>
      <c r="D110" s="15">
        <v>1</v>
      </c>
      <c r="E110" s="15">
        <f t="shared" si="12"/>
        <v>0.12</v>
      </c>
      <c r="F110" s="30">
        <f t="shared" si="13"/>
        <v>1.1200000000000001</v>
      </c>
      <c r="G110" s="31">
        <f t="shared" si="7"/>
        <v>1.5936159999999999</v>
      </c>
      <c r="H110" s="32">
        <f t="shared" si="8"/>
        <v>1.59</v>
      </c>
      <c r="I110" s="30">
        <f t="shared" si="9"/>
        <v>1.42</v>
      </c>
      <c r="J110" s="33">
        <f t="shared" si="10"/>
        <v>0.17000000000000015</v>
      </c>
      <c r="K110" s="34">
        <f t="shared" si="11"/>
        <v>-3.6159999999998416E-3</v>
      </c>
      <c r="L110" s="26"/>
    </row>
    <row r="111" spans="1:12">
      <c r="A111" s="28" t="s">
        <v>354</v>
      </c>
      <c r="B111" s="29" t="s">
        <v>125</v>
      </c>
      <c r="C111" s="16" t="s">
        <v>472</v>
      </c>
      <c r="D111" s="15">
        <v>1</v>
      </c>
      <c r="E111" s="15">
        <f t="shared" si="12"/>
        <v>0.12</v>
      </c>
      <c r="F111" s="30">
        <f t="shared" si="13"/>
        <v>1.1200000000000001</v>
      </c>
      <c r="G111" s="31">
        <f t="shared" si="7"/>
        <v>1.5936159999999999</v>
      </c>
      <c r="H111" s="32">
        <f t="shared" si="8"/>
        <v>1.59</v>
      </c>
      <c r="I111" s="30">
        <f t="shared" si="9"/>
        <v>1.42</v>
      </c>
      <c r="J111" s="33">
        <f t="shared" si="10"/>
        <v>0.17000000000000015</v>
      </c>
      <c r="K111" s="34">
        <f t="shared" si="11"/>
        <v>-3.6159999999998416E-3</v>
      </c>
      <c r="L111" s="26"/>
    </row>
    <row r="112" spans="1:12">
      <c r="A112" s="28" t="s">
        <v>355</v>
      </c>
      <c r="B112" s="29" t="s">
        <v>126</v>
      </c>
      <c r="C112" s="16" t="s">
        <v>472</v>
      </c>
      <c r="D112" s="15">
        <v>1.5</v>
      </c>
      <c r="E112" s="15">
        <f t="shared" si="12"/>
        <v>0.18</v>
      </c>
      <c r="F112" s="30">
        <f t="shared" si="13"/>
        <v>1.68</v>
      </c>
      <c r="G112" s="31">
        <f t="shared" si="7"/>
        <v>2.390425</v>
      </c>
      <c r="H112" s="32">
        <f t="shared" si="8"/>
        <v>2.39</v>
      </c>
      <c r="I112" s="30">
        <f t="shared" si="9"/>
        <v>2.13</v>
      </c>
      <c r="J112" s="33">
        <f t="shared" si="10"/>
        <v>0.26000000000000023</v>
      </c>
      <c r="K112" s="34">
        <f t="shared" si="11"/>
        <v>-4.2499999999989768E-4</v>
      </c>
      <c r="L112" s="26"/>
    </row>
    <row r="113" spans="1:12" ht="24.75">
      <c r="A113" s="28" t="s">
        <v>356</v>
      </c>
      <c r="B113" s="29" t="s">
        <v>127</v>
      </c>
      <c r="C113" s="16" t="s">
        <v>472</v>
      </c>
      <c r="D113" s="15">
        <v>2</v>
      </c>
      <c r="E113" s="15">
        <f t="shared" si="12"/>
        <v>0.24</v>
      </c>
      <c r="F113" s="30">
        <f t="shared" si="13"/>
        <v>2.2400000000000002</v>
      </c>
      <c r="G113" s="31">
        <f t="shared" si="7"/>
        <v>3.187233</v>
      </c>
      <c r="H113" s="32">
        <f t="shared" si="8"/>
        <v>3.19</v>
      </c>
      <c r="I113" s="30">
        <f t="shared" si="9"/>
        <v>2.85</v>
      </c>
      <c r="J113" s="33">
        <f t="shared" si="10"/>
        <v>0.33999999999999986</v>
      </c>
      <c r="K113" s="34">
        <f t="shared" si="11"/>
        <v>2.7669999999999639E-3</v>
      </c>
      <c r="L113" s="26"/>
    </row>
    <row r="114" spans="1:12" ht="24.75">
      <c r="A114" s="28" t="s">
        <v>357</v>
      </c>
      <c r="B114" s="29" t="s">
        <v>128</v>
      </c>
      <c r="C114" s="16" t="s">
        <v>472</v>
      </c>
      <c r="D114" s="15">
        <v>2</v>
      </c>
      <c r="E114" s="15">
        <f t="shared" si="12"/>
        <v>0.24</v>
      </c>
      <c r="F114" s="30">
        <f t="shared" si="13"/>
        <v>2.2400000000000002</v>
      </c>
      <c r="G114" s="31">
        <f t="shared" si="7"/>
        <v>3.187233</v>
      </c>
      <c r="H114" s="32">
        <f t="shared" si="8"/>
        <v>3.19</v>
      </c>
      <c r="I114" s="30">
        <f t="shared" si="9"/>
        <v>2.85</v>
      </c>
      <c r="J114" s="33">
        <f t="shared" si="10"/>
        <v>0.33999999999999986</v>
      </c>
      <c r="K114" s="34">
        <f t="shared" si="11"/>
        <v>2.7669999999999639E-3</v>
      </c>
      <c r="L114" s="26"/>
    </row>
    <row r="115" spans="1:12" ht="24.75">
      <c r="A115" s="28" t="s">
        <v>358</v>
      </c>
      <c r="B115" s="29" t="s">
        <v>129</v>
      </c>
      <c r="C115" s="16" t="s">
        <v>472</v>
      </c>
      <c r="D115" s="15">
        <v>1.5</v>
      </c>
      <c r="E115" s="15">
        <f t="shared" si="12"/>
        <v>0.18</v>
      </c>
      <c r="F115" s="30">
        <f t="shared" si="13"/>
        <v>1.68</v>
      </c>
      <c r="G115" s="31">
        <f t="shared" si="7"/>
        <v>2.390425</v>
      </c>
      <c r="H115" s="32">
        <f t="shared" si="8"/>
        <v>2.39</v>
      </c>
      <c r="I115" s="30">
        <f t="shared" si="9"/>
        <v>2.13</v>
      </c>
      <c r="J115" s="33">
        <f t="shared" si="10"/>
        <v>0.26000000000000023</v>
      </c>
      <c r="K115" s="34">
        <f t="shared" si="11"/>
        <v>-4.2499999999989768E-4</v>
      </c>
      <c r="L115" s="26"/>
    </row>
    <row r="116" spans="1:12">
      <c r="A116" s="28" t="s">
        <v>359</v>
      </c>
      <c r="B116" s="29" t="s">
        <v>130</v>
      </c>
      <c r="C116" s="16" t="s">
        <v>472</v>
      </c>
      <c r="D116" s="15">
        <v>1.5</v>
      </c>
      <c r="E116" s="15">
        <f t="shared" si="12"/>
        <v>0.18</v>
      </c>
      <c r="F116" s="30">
        <f t="shared" si="13"/>
        <v>1.68</v>
      </c>
      <c r="G116" s="31">
        <f t="shared" si="7"/>
        <v>2.390425</v>
      </c>
      <c r="H116" s="32">
        <f t="shared" si="8"/>
        <v>2.39</v>
      </c>
      <c r="I116" s="30">
        <f t="shared" si="9"/>
        <v>2.13</v>
      </c>
      <c r="J116" s="33">
        <f t="shared" si="10"/>
        <v>0.26000000000000023</v>
      </c>
      <c r="K116" s="34">
        <f t="shared" si="11"/>
        <v>-4.2499999999989768E-4</v>
      </c>
      <c r="L116" s="26"/>
    </row>
    <row r="117" spans="1:12">
      <c r="A117" s="28" t="s">
        <v>360</v>
      </c>
      <c r="B117" s="29" t="s">
        <v>131</v>
      </c>
      <c r="C117" s="16" t="s">
        <v>472</v>
      </c>
      <c r="D117" s="15">
        <v>1.5</v>
      </c>
      <c r="E117" s="15">
        <f t="shared" si="12"/>
        <v>0.18</v>
      </c>
      <c r="F117" s="30">
        <f t="shared" si="13"/>
        <v>1.68</v>
      </c>
      <c r="G117" s="31">
        <f t="shared" si="7"/>
        <v>2.390425</v>
      </c>
      <c r="H117" s="32">
        <f t="shared" si="8"/>
        <v>2.39</v>
      </c>
      <c r="I117" s="30">
        <f t="shared" si="9"/>
        <v>2.13</v>
      </c>
      <c r="J117" s="33">
        <f t="shared" si="10"/>
        <v>0.26000000000000023</v>
      </c>
      <c r="K117" s="34">
        <f t="shared" si="11"/>
        <v>-4.2499999999989768E-4</v>
      </c>
      <c r="L117" s="26"/>
    </row>
    <row r="118" spans="1:12" ht="24.75">
      <c r="A118" s="28" t="s">
        <v>361</v>
      </c>
      <c r="B118" s="29" t="s">
        <v>132</v>
      </c>
      <c r="C118" s="16" t="s">
        <v>472</v>
      </c>
      <c r="D118" s="15">
        <v>2</v>
      </c>
      <c r="E118" s="15">
        <f t="shared" si="12"/>
        <v>0.24</v>
      </c>
      <c r="F118" s="30">
        <f t="shared" si="13"/>
        <v>2.2400000000000002</v>
      </c>
      <c r="G118" s="31">
        <f t="shared" si="7"/>
        <v>3.187233</v>
      </c>
      <c r="H118" s="32">
        <f t="shared" si="8"/>
        <v>3.19</v>
      </c>
      <c r="I118" s="30">
        <f t="shared" si="9"/>
        <v>2.85</v>
      </c>
      <c r="J118" s="33">
        <f t="shared" si="10"/>
        <v>0.33999999999999986</v>
      </c>
      <c r="K118" s="34">
        <f t="shared" si="11"/>
        <v>2.7669999999999639E-3</v>
      </c>
      <c r="L118" s="26"/>
    </row>
    <row r="119" spans="1:12">
      <c r="A119" s="28" t="s">
        <v>362</v>
      </c>
      <c r="B119" s="29" t="s">
        <v>133</v>
      </c>
      <c r="C119" s="16" t="s">
        <v>472</v>
      </c>
      <c r="D119" s="15">
        <v>1.5</v>
      </c>
      <c r="E119" s="15">
        <f t="shared" si="12"/>
        <v>0.18</v>
      </c>
      <c r="F119" s="30">
        <f t="shared" si="13"/>
        <v>1.68</v>
      </c>
      <c r="G119" s="31">
        <f t="shared" si="7"/>
        <v>2.390425</v>
      </c>
      <c r="H119" s="32">
        <f t="shared" si="8"/>
        <v>2.39</v>
      </c>
      <c r="I119" s="30">
        <f t="shared" si="9"/>
        <v>2.13</v>
      </c>
      <c r="J119" s="33">
        <f t="shared" si="10"/>
        <v>0.26000000000000023</v>
      </c>
      <c r="K119" s="34">
        <f t="shared" si="11"/>
        <v>-4.2499999999989768E-4</v>
      </c>
      <c r="L119" s="26"/>
    </row>
    <row r="120" spans="1:12" ht="24.75">
      <c r="A120" s="28" t="s">
        <v>363</v>
      </c>
      <c r="B120" s="29" t="s">
        <v>134</v>
      </c>
      <c r="C120" s="16" t="s">
        <v>472</v>
      </c>
      <c r="D120" s="15">
        <v>1.5</v>
      </c>
      <c r="E120" s="15">
        <f t="shared" si="12"/>
        <v>0.18</v>
      </c>
      <c r="F120" s="30">
        <f t="shared" si="13"/>
        <v>1.68</v>
      </c>
      <c r="G120" s="31">
        <f t="shared" si="7"/>
        <v>2.390425</v>
      </c>
      <c r="H120" s="32">
        <f t="shared" si="8"/>
        <v>2.39</v>
      </c>
      <c r="I120" s="30">
        <f t="shared" si="9"/>
        <v>2.13</v>
      </c>
      <c r="J120" s="33">
        <f t="shared" si="10"/>
        <v>0.26000000000000023</v>
      </c>
      <c r="K120" s="34">
        <f t="shared" si="11"/>
        <v>-4.2499999999989768E-4</v>
      </c>
      <c r="L120" s="26"/>
    </row>
    <row r="121" spans="1:12" ht="36.75">
      <c r="A121" s="28" t="s">
        <v>364</v>
      </c>
      <c r="B121" s="29" t="s">
        <v>135</v>
      </c>
      <c r="C121" s="16" t="s">
        <v>472</v>
      </c>
      <c r="D121" s="15">
        <v>1.5</v>
      </c>
      <c r="E121" s="15">
        <f t="shared" si="12"/>
        <v>0.18</v>
      </c>
      <c r="F121" s="30">
        <f t="shared" si="13"/>
        <v>1.68</v>
      </c>
      <c r="G121" s="31">
        <f t="shared" si="7"/>
        <v>2.390425</v>
      </c>
      <c r="H121" s="32">
        <f t="shared" si="8"/>
        <v>2.39</v>
      </c>
      <c r="I121" s="30">
        <f t="shared" si="9"/>
        <v>2.13</v>
      </c>
      <c r="J121" s="33">
        <f t="shared" si="10"/>
        <v>0.26000000000000023</v>
      </c>
      <c r="K121" s="34">
        <f t="shared" si="11"/>
        <v>-4.2499999999989768E-4</v>
      </c>
      <c r="L121" s="26"/>
    </row>
    <row r="122" spans="1:12">
      <c r="A122" s="28" t="s">
        <v>365</v>
      </c>
      <c r="B122" s="29" t="s">
        <v>136</v>
      </c>
      <c r="C122" s="16" t="s">
        <v>472</v>
      </c>
      <c r="D122" s="15">
        <v>1.5</v>
      </c>
      <c r="E122" s="15">
        <f t="shared" si="12"/>
        <v>0.18</v>
      </c>
      <c r="F122" s="30">
        <f t="shared" si="13"/>
        <v>1.68</v>
      </c>
      <c r="G122" s="31">
        <f t="shared" si="7"/>
        <v>2.390425</v>
      </c>
      <c r="H122" s="32">
        <f t="shared" si="8"/>
        <v>2.39</v>
      </c>
      <c r="I122" s="30">
        <f t="shared" si="9"/>
        <v>2.13</v>
      </c>
      <c r="J122" s="33">
        <f t="shared" si="10"/>
        <v>0.26000000000000023</v>
      </c>
      <c r="K122" s="34">
        <f t="shared" si="11"/>
        <v>-4.2499999999989768E-4</v>
      </c>
      <c r="L122" s="26"/>
    </row>
    <row r="123" spans="1:12" ht="24.75">
      <c r="A123" s="28" t="s">
        <v>366</v>
      </c>
      <c r="B123" s="29" t="s">
        <v>137</v>
      </c>
      <c r="C123" s="16" t="s">
        <v>472</v>
      </c>
      <c r="D123" s="15">
        <v>2</v>
      </c>
      <c r="E123" s="15">
        <f t="shared" si="12"/>
        <v>0.24</v>
      </c>
      <c r="F123" s="30">
        <f t="shared" si="13"/>
        <v>2.2400000000000002</v>
      </c>
      <c r="G123" s="31">
        <f t="shared" si="7"/>
        <v>3.187233</v>
      </c>
      <c r="H123" s="32">
        <f t="shared" si="8"/>
        <v>3.19</v>
      </c>
      <c r="I123" s="30">
        <f t="shared" si="9"/>
        <v>2.85</v>
      </c>
      <c r="J123" s="33">
        <f t="shared" si="10"/>
        <v>0.33999999999999986</v>
      </c>
      <c r="K123" s="34">
        <f t="shared" si="11"/>
        <v>2.7669999999999639E-3</v>
      </c>
      <c r="L123" s="26"/>
    </row>
    <row r="124" spans="1:12" ht="24.75">
      <c r="A124" s="28" t="s">
        <v>367</v>
      </c>
      <c r="B124" s="29" t="s">
        <v>138</v>
      </c>
      <c r="C124" s="16" t="s">
        <v>472</v>
      </c>
      <c r="D124" s="15">
        <v>2</v>
      </c>
      <c r="E124" s="15">
        <f t="shared" si="12"/>
        <v>0.24</v>
      </c>
      <c r="F124" s="30">
        <f t="shared" si="13"/>
        <v>2.2400000000000002</v>
      </c>
      <c r="G124" s="31">
        <f t="shared" si="7"/>
        <v>3.187233</v>
      </c>
      <c r="H124" s="32">
        <f t="shared" si="8"/>
        <v>3.19</v>
      </c>
      <c r="I124" s="30">
        <f t="shared" si="9"/>
        <v>2.85</v>
      </c>
      <c r="J124" s="33">
        <f t="shared" si="10"/>
        <v>0.33999999999999986</v>
      </c>
      <c r="K124" s="34">
        <f t="shared" si="11"/>
        <v>2.7669999999999639E-3</v>
      </c>
      <c r="L124" s="26"/>
    </row>
    <row r="125" spans="1:12" ht="24.75">
      <c r="A125" s="28" t="s">
        <v>368</v>
      </c>
      <c r="B125" s="29" t="s">
        <v>139</v>
      </c>
      <c r="C125" s="16" t="s">
        <v>472</v>
      </c>
      <c r="D125" s="15">
        <v>1.04</v>
      </c>
      <c r="E125" s="15">
        <f t="shared" si="12"/>
        <v>0.12</v>
      </c>
      <c r="F125" s="30">
        <f t="shared" si="13"/>
        <v>1.1600000000000001</v>
      </c>
      <c r="G125" s="31">
        <f t="shared" si="7"/>
        <v>1.650531</v>
      </c>
      <c r="H125" s="32">
        <f t="shared" si="8"/>
        <v>1.65</v>
      </c>
      <c r="I125" s="30">
        <f t="shared" si="9"/>
        <v>1.48</v>
      </c>
      <c r="J125" s="33">
        <f t="shared" si="10"/>
        <v>0.16999999999999993</v>
      </c>
      <c r="K125" s="34">
        <f t="shared" si="11"/>
        <v>-5.310000000000592E-4</v>
      </c>
      <c r="L125" s="26"/>
    </row>
    <row r="126" spans="1:12" ht="24.75">
      <c r="A126" s="28" t="s">
        <v>369</v>
      </c>
      <c r="B126" s="29" t="s">
        <v>140</v>
      </c>
      <c r="C126" s="16" t="s">
        <v>472</v>
      </c>
      <c r="D126" s="15">
        <v>2</v>
      </c>
      <c r="E126" s="15">
        <f t="shared" si="12"/>
        <v>0.24</v>
      </c>
      <c r="F126" s="30">
        <f t="shared" si="13"/>
        <v>2.2400000000000002</v>
      </c>
      <c r="G126" s="31">
        <f t="shared" si="7"/>
        <v>3.187233</v>
      </c>
      <c r="H126" s="32">
        <f t="shared" si="8"/>
        <v>3.19</v>
      </c>
      <c r="I126" s="30">
        <f t="shared" si="9"/>
        <v>2.85</v>
      </c>
      <c r="J126" s="33">
        <f t="shared" si="10"/>
        <v>0.33999999999999986</v>
      </c>
      <c r="K126" s="34">
        <f t="shared" si="11"/>
        <v>2.7669999999999639E-3</v>
      </c>
      <c r="L126" s="26"/>
    </row>
    <row r="127" spans="1:12">
      <c r="A127" s="28" t="s">
        <v>370</v>
      </c>
      <c r="B127" s="29" t="s">
        <v>141</v>
      </c>
      <c r="C127" s="16" t="s">
        <v>472</v>
      </c>
      <c r="D127" s="15">
        <v>2</v>
      </c>
      <c r="E127" s="15">
        <f t="shared" si="12"/>
        <v>0.24</v>
      </c>
      <c r="F127" s="30">
        <f t="shared" si="13"/>
        <v>2.2400000000000002</v>
      </c>
      <c r="G127" s="31">
        <f t="shared" si="7"/>
        <v>3.187233</v>
      </c>
      <c r="H127" s="32">
        <f t="shared" si="8"/>
        <v>3.19</v>
      </c>
      <c r="I127" s="30">
        <f t="shared" si="9"/>
        <v>2.85</v>
      </c>
      <c r="J127" s="33">
        <f t="shared" si="10"/>
        <v>0.33999999999999986</v>
      </c>
      <c r="K127" s="34">
        <f t="shared" si="11"/>
        <v>2.7669999999999639E-3</v>
      </c>
      <c r="L127" s="26"/>
    </row>
    <row r="128" spans="1:12">
      <c r="A128" s="28" t="s">
        <v>371</v>
      </c>
      <c r="B128" s="29" t="s">
        <v>142</v>
      </c>
      <c r="C128" s="16" t="s">
        <v>472</v>
      </c>
      <c r="D128" s="15">
        <v>1</v>
      </c>
      <c r="E128" s="15">
        <f t="shared" si="12"/>
        <v>0.12</v>
      </c>
      <c r="F128" s="30">
        <f t="shared" si="13"/>
        <v>1.1200000000000001</v>
      </c>
      <c r="G128" s="31">
        <f t="shared" si="7"/>
        <v>1.5936159999999999</v>
      </c>
      <c r="H128" s="32">
        <f t="shared" si="8"/>
        <v>1.59</v>
      </c>
      <c r="I128" s="30">
        <f t="shared" si="9"/>
        <v>1.42</v>
      </c>
      <c r="J128" s="33">
        <f t="shared" si="10"/>
        <v>0.17000000000000015</v>
      </c>
      <c r="K128" s="34">
        <f t="shared" si="11"/>
        <v>-3.6159999999998416E-3</v>
      </c>
      <c r="L128" s="26"/>
    </row>
    <row r="129" spans="1:12" ht="24.75">
      <c r="A129" s="28" t="s">
        <v>372</v>
      </c>
      <c r="B129" s="29" t="s">
        <v>143</v>
      </c>
      <c r="C129" s="16" t="s">
        <v>472</v>
      </c>
      <c r="D129" s="15">
        <v>1.5</v>
      </c>
      <c r="E129" s="15">
        <f t="shared" si="12"/>
        <v>0.18</v>
      </c>
      <c r="F129" s="30">
        <f t="shared" si="13"/>
        <v>1.68</v>
      </c>
      <c r="G129" s="31">
        <f t="shared" si="7"/>
        <v>2.390425</v>
      </c>
      <c r="H129" s="32">
        <f t="shared" si="8"/>
        <v>2.39</v>
      </c>
      <c r="I129" s="30">
        <f t="shared" si="9"/>
        <v>2.13</v>
      </c>
      <c r="J129" s="33">
        <f t="shared" si="10"/>
        <v>0.26000000000000023</v>
      </c>
      <c r="K129" s="34">
        <f t="shared" si="11"/>
        <v>-4.2499999999989768E-4</v>
      </c>
      <c r="L129" s="26"/>
    </row>
    <row r="130" spans="1:12" ht="36.75">
      <c r="A130" s="28" t="s">
        <v>373</v>
      </c>
      <c r="B130" s="29" t="s">
        <v>144</v>
      </c>
      <c r="C130" s="16" t="s">
        <v>472</v>
      </c>
      <c r="D130" s="15">
        <v>1.5</v>
      </c>
      <c r="E130" s="15">
        <f t="shared" si="12"/>
        <v>0.18</v>
      </c>
      <c r="F130" s="30">
        <f t="shared" si="13"/>
        <v>1.68</v>
      </c>
      <c r="G130" s="31">
        <f t="shared" si="7"/>
        <v>2.390425</v>
      </c>
      <c r="H130" s="32">
        <f t="shared" si="8"/>
        <v>2.39</v>
      </c>
      <c r="I130" s="30">
        <f t="shared" si="9"/>
        <v>2.13</v>
      </c>
      <c r="J130" s="33">
        <f t="shared" si="10"/>
        <v>0.26000000000000023</v>
      </c>
      <c r="K130" s="34">
        <f t="shared" si="11"/>
        <v>-4.2499999999989768E-4</v>
      </c>
      <c r="L130" s="26"/>
    </row>
    <row r="131" spans="1:12">
      <c r="A131" s="28" t="s">
        <v>374</v>
      </c>
      <c r="B131" s="29" t="s">
        <v>145</v>
      </c>
      <c r="C131" s="16" t="s">
        <v>472</v>
      </c>
      <c r="D131" s="15">
        <v>1.5</v>
      </c>
      <c r="E131" s="15">
        <f t="shared" si="12"/>
        <v>0.18</v>
      </c>
      <c r="F131" s="30">
        <f t="shared" si="13"/>
        <v>1.68</v>
      </c>
      <c r="G131" s="31">
        <f t="shared" si="7"/>
        <v>2.390425</v>
      </c>
      <c r="H131" s="32">
        <f t="shared" si="8"/>
        <v>2.39</v>
      </c>
      <c r="I131" s="30">
        <f t="shared" si="9"/>
        <v>2.13</v>
      </c>
      <c r="J131" s="33">
        <f t="shared" si="10"/>
        <v>0.26000000000000023</v>
      </c>
      <c r="K131" s="34">
        <f t="shared" si="11"/>
        <v>-4.2499999999989768E-4</v>
      </c>
      <c r="L131" s="26"/>
    </row>
    <row r="132" spans="1:12" ht="36.75">
      <c r="A132" s="28" t="s">
        <v>375</v>
      </c>
      <c r="B132" s="29" t="s">
        <v>146</v>
      </c>
      <c r="C132" s="16" t="s">
        <v>472</v>
      </c>
      <c r="D132" s="15">
        <v>1.5</v>
      </c>
      <c r="E132" s="15">
        <f t="shared" si="12"/>
        <v>0.18</v>
      </c>
      <c r="F132" s="30">
        <f t="shared" si="13"/>
        <v>1.68</v>
      </c>
      <c r="G132" s="31">
        <f t="shared" si="7"/>
        <v>2.390425</v>
      </c>
      <c r="H132" s="32">
        <f t="shared" si="8"/>
        <v>2.39</v>
      </c>
      <c r="I132" s="30">
        <f t="shared" si="9"/>
        <v>2.13</v>
      </c>
      <c r="J132" s="33">
        <f t="shared" si="10"/>
        <v>0.26000000000000023</v>
      </c>
      <c r="K132" s="34">
        <f t="shared" si="11"/>
        <v>-4.2499999999989768E-4</v>
      </c>
      <c r="L132" s="26"/>
    </row>
    <row r="133" spans="1:12" ht="36.75">
      <c r="A133" s="28" t="s">
        <v>376</v>
      </c>
      <c r="B133" s="29" t="s">
        <v>147</v>
      </c>
      <c r="C133" s="16" t="s">
        <v>472</v>
      </c>
      <c r="D133" s="15">
        <v>1.5</v>
      </c>
      <c r="E133" s="15">
        <f t="shared" si="12"/>
        <v>0.18</v>
      </c>
      <c r="F133" s="30">
        <f t="shared" si="13"/>
        <v>1.68</v>
      </c>
      <c r="G133" s="31">
        <f t="shared" si="7"/>
        <v>2.390425</v>
      </c>
      <c r="H133" s="32">
        <f t="shared" si="8"/>
        <v>2.39</v>
      </c>
      <c r="I133" s="30">
        <f t="shared" si="9"/>
        <v>2.13</v>
      </c>
      <c r="J133" s="33">
        <f t="shared" si="10"/>
        <v>0.26000000000000023</v>
      </c>
      <c r="K133" s="34">
        <f t="shared" si="11"/>
        <v>-4.2499999999989768E-4</v>
      </c>
      <c r="L133" s="26"/>
    </row>
    <row r="134" spans="1:12" ht="36.75">
      <c r="A134" s="28" t="s">
        <v>377</v>
      </c>
      <c r="B134" s="29" t="s">
        <v>148</v>
      </c>
      <c r="C134" s="16" t="s">
        <v>472</v>
      </c>
      <c r="D134" s="15">
        <v>1.5</v>
      </c>
      <c r="E134" s="15">
        <f t="shared" si="12"/>
        <v>0.18</v>
      </c>
      <c r="F134" s="30">
        <f t="shared" si="13"/>
        <v>1.68</v>
      </c>
      <c r="G134" s="31">
        <f t="shared" si="7"/>
        <v>2.390425</v>
      </c>
      <c r="H134" s="32">
        <f t="shared" si="8"/>
        <v>2.39</v>
      </c>
      <c r="I134" s="30">
        <f t="shared" si="9"/>
        <v>2.13</v>
      </c>
      <c r="J134" s="33">
        <f t="shared" si="10"/>
        <v>0.26000000000000023</v>
      </c>
      <c r="K134" s="34">
        <f t="shared" si="11"/>
        <v>-4.2499999999989768E-4</v>
      </c>
      <c r="L134" s="26"/>
    </row>
    <row r="135" spans="1:12">
      <c r="A135" s="28" t="s">
        <v>378</v>
      </c>
      <c r="B135" s="29" t="s">
        <v>235</v>
      </c>
      <c r="C135" s="16" t="s">
        <v>472</v>
      </c>
      <c r="D135" s="15">
        <v>1</v>
      </c>
      <c r="E135" s="15">
        <f t="shared" si="12"/>
        <v>0.12</v>
      </c>
      <c r="F135" s="30">
        <f t="shared" si="13"/>
        <v>1.1200000000000001</v>
      </c>
      <c r="G135" s="31">
        <f t="shared" ref="G135:G198" si="14">ROUND(F135/0.702804,6)</f>
        <v>1.5936159999999999</v>
      </c>
      <c r="H135" s="32">
        <f t="shared" ref="H135:H198" si="15">ROUND(F135/0.702804,2)</f>
        <v>1.59</v>
      </c>
      <c r="I135" s="30">
        <f t="shared" ref="I135:I198" si="16">ROUND(D135/0.702804,2)</f>
        <v>1.42</v>
      </c>
      <c r="J135" s="33">
        <f t="shared" ref="J135:J198" si="17">H135-I135</f>
        <v>0.17000000000000015</v>
      </c>
      <c r="K135" s="34">
        <f t="shared" ref="K135:K198" si="18">H135-G135</f>
        <v>-3.6159999999998416E-3</v>
      </c>
      <c r="L135" s="26"/>
    </row>
    <row r="136" spans="1:12" ht="24.75">
      <c r="A136" s="28" t="s">
        <v>379</v>
      </c>
      <c r="B136" s="29" t="s">
        <v>149</v>
      </c>
      <c r="C136" s="16" t="s">
        <v>472</v>
      </c>
      <c r="D136" s="15">
        <v>1.5</v>
      </c>
      <c r="E136" s="15">
        <f t="shared" ref="E136:E199" si="19">ROUND(D136*0.12,2)</f>
        <v>0.18</v>
      </c>
      <c r="F136" s="30">
        <f t="shared" ref="F136:F199" si="20">D136+E136</f>
        <v>1.68</v>
      </c>
      <c r="G136" s="31">
        <f t="shared" si="14"/>
        <v>2.390425</v>
      </c>
      <c r="H136" s="32">
        <f t="shared" si="15"/>
        <v>2.39</v>
      </c>
      <c r="I136" s="30">
        <f t="shared" si="16"/>
        <v>2.13</v>
      </c>
      <c r="J136" s="33">
        <f t="shared" si="17"/>
        <v>0.26000000000000023</v>
      </c>
      <c r="K136" s="34">
        <f t="shared" si="18"/>
        <v>-4.2499999999989768E-4</v>
      </c>
      <c r="L136" s="26"/>
    </row>
    <row r="137" spans="1:12" ht="24.75">
      <c r="A137" s="28" t="s">
        <v>380</v>
      </c>
      <c r="B137" s="29" t="s">
        <v>150</v>
      </c>
      <c r="C137" s="16" t="s">
        <v>472</v>
      </c>
      <c r="D137" s="15">
        <v>1.5</v>
      </c>
      <c r="E137" s="15">
        <f t="shared" si="19"/>
        <v>0.18</v>
      </c>
      <c r="F137" s="30">
        <f t="shared" si="20"/>
        <v>1.68</v>
      </c>
      <c r="G137" s="31">
        <f t="shared" si="14"/>
        <v>2.390425</v>
      </c>
      <c r="H137" s="32">
        <f t="shared" si="15"/>
        <v>2.39</v>
      </c>
      <c r="I137" s="30">
        <f t="shared" si="16"/>
        <v>2.13</v>
      </c>
      <c r="J137" s="33">
        <f t="shared" si="17"/>
        <v>0.26000000000000023</v>
      </c>
      <c r="K137" s="34">
        <f t="shared" si="18"/>
        <v>-4.2499999999989768E-4</v>
      </c>
      <c r="L137" s="26"/>
    </row>
    <row r="138" spans="1:12" ht="24.75">
      <c r="A138" s="28" t="s">
        <v>381</v>
      </c>
      <c r="B138" s="29" t="s">
        <v>151</v>
      </c>
      <c r="C138" s="16" t="s">
        <v>472</v>
      </c>
      <c r="D138" s="15">
        <v>2</v>
      </c>
      <c r="E138" s="15">
        <f t="shared" si="19"/>
        <v>0.24</v>
      </c>
      <c r="F138" s="30">
        <f t="shared" si="20"/>
        <v>2.2400000000000002</v>
      </c>
      <c r="G138" s="31">
        <f t="shared" si="14"/>
        <v>3.187233</v>
      </c>
      <c r="H138" s="32">
        <f t="shared" si="15"/>
        <v>3.19</v>
      </c>
      <c r="I138" s="30">
        <f t="shared" si="16"/>
        <v>2.85</v>
      </c>
      <c r="J138" s="33">
        <f t="shared" si="17"/>
        <v>0.33999999999999986</v>
      </c>
      <c r="K138" s="34">
        <f t="shared" si="18"/>
        <v>2.7669999999999639E-3</v>
      </c>
      <c r="L138" s="26"/>
    </row>
    <row r="139" spans="1:12">
      <c r="A139" s="28" t="s">
        <v>382</v>
      </c>
      <c r="B139" s="29" t="s">
        <v>152</v>
      </c>
      <c r="C139" s="16" t="s">
        <v>472</v>
      </c>
      <c r="D139" s="15">
        <v>1</v>
      </c>
      <c r="E139" s="15">
        <f t="shared" si="19"/>
        <v>0.12</v>
      </c>
      <c r="F139" s="30">
        <f t="shared" si="20"/>
        <v>1.1200000000000001</v>
      </c>
      <c r="G139" s="31">
        <f t="shared" si="14"/>
        <v>1.5936159999999999</v>
      </c>
      <c r="H139" s="32">
        <f t="shared" si="15"/>
        <v>1.59</v>
      </c>
      <c r="I139" s="30">
        <f t="shared" si="16"/>
        <v>1.42</v>
      </c>
      <c r="J139" s="33">
        <f t="shared" si="17"/>
        <v>0.17000000000000015</v>
      </c>
      <c r="K139" s="34">
        <f t="shared" si="18"/>
        <v>-3.6159999999998416E-3</v>
      </c>
      <c r="L139" s="26"/>
    </row>
    <row r="140" spans="1:12" ht="24.75">
      <c r="A140" s="28" t="s">
        <v>383</v>
      </c>
      <c r="B140" s="29" t="s">
        <v>153</v>
      </c>
      <c r="C140" s="16" t="s">
        <v>472</v>
      </c>
      <c r="D140" s="15">
        <v>2</v>
      </c>
      <c r="E140" s="15">
        <f t="shared" si="19"/>
        <v>0.24</v>
      </c>
      <c r="F140" s="30">
        <f t="shared" si="20"/>
        <v>2.2400000000000002</v>
      </c>
      <c r="G140" s="31">
        <f t="shared" si="14"/>
        <v>3.187233</v>
      </c>
      <c r="H140" s="32">
        <f t="shared" si="15"/>
        <v>3.19</v>
      </c>
      <c r="I140" s="30">
        <f t="shared" si="16"/>
        <v>2.85</v>
      </c>
      <c r="J140" s="33">
        <f t="shared" si="17"/>
        <v>0.33999999999999986</v>
      </c>
      <c r="K140" s="34">
        <f t="shared" si="18"/>
        <v>2.7669999999999639E-3</v>
      </c>
      <c r="L140" s="26"/>
    </row>
    <row r="141" spans="1:12" ht="24.75">
      <c r="A141" s="28" t="s">
        <v>384</v>
      </c>
      <c r="B141" s="29" t="s">
        <v>154</v>
      </c>
      <c r="C141" s="16" t="s">
        <v>472</v>
      </c>
      <c r="D141" s="15">
        <v>1</v>
      </c>
      <c r="E141" s="15">
        <f t="shared" si="19"/>
        <v>0.12</v>
      </c>
      <c r="F141" s="30">
        <f t="shared" si="20"/>
        <v>1.1200000000000001</v>
      </c>
      <c r="G141" s="31">
        <f t="shared" si="14"/>
        <v>1.5936159999999999</v>
      </c>
      <c r="H141" s="32">
        <f t="shared" si="15"/>
        <v>1.59</v>
      </c>
      <c r="I141" s="30">
        <f t="shared" si="16"/>
        <v>1.42</v>
      </c>
      <c r="J141" s="33">
        <f t="shared" si="17"/>
        <v>0.17000000000000015</v>
      </c>
      <c r="K141" s="34">
        <f t="shared" si="18"/>
        <v>-3.6159999999998416E-3</v>
      </c>
      <c r="L141" s="26"/>
    </row>
    <row r="142" spans="1:12" ht="24.75">
      <c r="A142" s="28" t="s">
        <v>385</v>
      </c>
      <c r="B142" s="29" t="s">
        <v>155</v>
      </c>
      <c r="C142" s="16" t="s">
        <v>472</v>
      </c>
      <c r="D142" s="15">
        <v>2</v>
      </c>
      <c r="E142" s="15">
        <f t="shared" si="19"/>
        <v>0.24</v>
      </c>
      <c r="F142" s="30">
        <f t="shared" si="20"/>
        <v>2.2400000000000002</v>
      </c>
      <c r="G142" s="31">
        <f t="shared" si="14"/>
        <v>3.187233</v>
      </c>
      <c r="H142" s="32">
        <f t="shared" si="15"/>
        <v>3.19</v>
      </c>
      <c r="I142" s="30">
        <f t="shared" si="16"/>
        <v>2.85</v>
      </c>
      <c r="J142" s="33">
        <f t="shared" si="17"/>
        <v>0.33999999999999986</v>
      </c>
      <c r="K142" s="34">
        <f t="shared" si="18"/>
        <v>2.7669999999999639E-3</v>
      </c>
      <c r="L142" s="26"/>
    </row>
    <row r="143" spans="1:12" ht="24.75">
      <c r="A143" s="28" t="s">
        <v>386</v>
      </c>
      <c r="B143" s="29" t="s">
        <v>156</v>
      </c>
      <c r="C143" s="16" t="s">
        <v>472</v>
      </c>
      <c r="D143" s="15">
        <v>1</v>
      </c>
      <c r="E143" s="15">
        <f t="shared" si="19"/>
        <v>0.12</v>
      </c>
      <c r="F143" s="30">
        <f t="shared" si="20"/>
        <v>1.1200000000000001</v>
      </c>
      <c r="G143" s="31">
        <f t="shared" si="14"/>
        <v>1.5936159999999999</v>
      </c>
      <c r="H143" s="32">
        <f t="shared" si="15"/>
        <v>1.59</v>
      </c>
      <c r="I143" s="30">
        <f t="shared" si="16"/>
        <v>1.42</v>
      </c>
      <c r="J143" s="33">
        <f t="shared" si="17"/>
        <v>0.17000000000000015</v>
      </c>
      <c r="K143" s="34">
        <f t="shared" si="18"/>
        <v>-3.6159999999998416E-3</v>
      </c>
      <c r="L143" s="26"/>
    </row>
    <row r="144" spans="1:12" ht="24.75">
      <c r="A144" s="28" t="s">
        <v>387</v>
      </c>
      <c r="B144" s="29" t="s">
        <v>157</v>
      </c>
      <c r="C144" s="16" t="s">
        <v>472</v>
      </c>
      <c r="D144" s="15">
        <v>2</v>
      </c>
      <c r="E144" s="15">
        <f t="shared" si="19"/>
        <v>0.24</v>
      </c>
      <c r="F144" s="30">
        <f t="shared" si="20"/>
        <v>2.2400000000000002</v>
      </c>
      <c r="G144" s="31">
        <f t="shared" si="14"/>
        <v>3.187233</v>
      </c>
      <c r="H144" s="32">
        <f t="shared" si="15"/>
        <v>3.19</v>
      </c>
      <c r="I144" s="30">
        <f t="shared" si="16"/>
        <v>2.85</v>
      </c>
      <c r="J144" s="33">
        <f t="shared" si="17"/>
        <v>0.33999999999999986</v>
      </c>
      <c r="K144" s="34">
        <f t="shared" si="18"/>
        <v>2.7669999999999639E-3</v>
      </c>
      <c r="L144" s="26"/>
    </row>
    <row r="145" spans="1:12" ht="84.75">
      <c r="A145" s="28" t="s">
        <v>388</v>
      </c>
      <c r="B145" s="29" t="s">
        <v>167</v>
      </c>
      <c r="C145" s="16" t="s">
        <v>472</v>
      </c>
      <c r="D145" s="15">
        <v>6</v>
      </c>
      <c r="E145" s="15">
        <f t="shared" si="19"/>
        <v>0.72</v>
      </c>
      <c r="F145" s="30">
        <f t="shared" si="20"/>
        <v>6.72</v>
      </c>
      <c r="G145" s="31">
        <f t="shared" si="14"/>
        <v>9.5616990000000008</v>
      </c>
      <c r="H145" s="32">
        <f t="shared" si="15"/>
        <v>9.56</v>
      </c>
      <c r="I145" s="30">
        <f t="shared" si="16"/>
        <v>8.5399999999999991</v>
      </c>
      <c r="J145" s="33">
        <f t="shared" si="17"/>
        <v>1.0200000000000014</v>
      </c>
      <c r="K145" s="34">
        <f t="shared" si="18"/>
        <v>-1.6990000000003391E-3</v>
      </c>
      <c r="L145" s="26"/>
    </row>
    <row r="146" spans="1:12" ht="24.75">
      <c r="A146" s="28" t="s">
        <v>389</v>
      </c>
      <c r="B146" s="29" t="s">
        <v>158</v>
      </c>
      <c r="C146" s="16" t="s">
        <v>472</v>
      </c>
      <c r="D146" s="15">
        <v>2</v>
      </c>
      <c r="E146" s="15">
        <f t="shared" si="19"/>
        <v>0.24</v>
      </c>
      <c r="F146" s="30">
        <f t="shared" si="20"/>
        <v>2.2400000000000002</v>
      </c>
      <c r="G146" s="31">
        <f t="shared" si="14"/>
        <v>3.187233</v>
      </c>
      <c r="H146" s="32">
        <f t="shared" si="15"/>
        <v>3.19</v>
      </c>
      <c r="I146" s="30">
        <f t="shared" si="16"/>
        <v>2.85</v>
      </c>
      <c r="J146" s="33">
        <f t="shared" si="17"/>
        <v>0.33999999999999986</v>
      </c>
      <c r="K146" s="34">
        <f t="shared" si="18"/>
        <v>2.7669999999999639E-3</v>
      </c>
      <c r="L146" s="26"/>
    </row>
    <row r="147" spans="1:12" ht="24.75">
      <c r="A147" s="28" t="s">
        <v>390</v>
      </c>
      <c r="B147" s="29" t="s">
        <v>159</v>
      </c>
      <c r="C147" s="16" t="s">
        <v>472</v>
      </c>
      <c r="D147" s="15">
        <v>2</v>
      </c>
      <c r="E147" s="15">
        <f t="shared" si="19"/>
        <v>0.24</v>
      </c>
      <c r="F147" s="30">
        <f t="shared" si="20"/>
        <v>2.2400000000000002</v>
      </c>
      <c r="G147" s="31">
        <f t="shared" si="14"/>
        <v>3.187233</v>
      </c>
      <c r="H147" s="32">
        <f t="shared" si="15"/>
        <v>3.19</v>
      </c>
      <c r="I147" s="30">
        <f t="shared" si="16"/>
        <v>2.85</v>
      </c>
      <c r="J147" s="33">
        <f t="shared" si="17"/>
        <v>0.33999999999999986</v>
      </c>
      <c r="K147" s="34">
        <f t="shared" si="18"/>
        <v>2.7669999999999639E-3</v>
      </c>
      <c r="L147" s="26"/>
    </row>
    <row r="148" spans="1:12" ht="24.75">
      <c r="A148" s="28" t="s">
        <v>391</v>
      </c>
      <c r="B148" s="29" t="s">
        <v>160</v>
      </c>
      <c r="C148" s="16" t="s">
        <v>472</v>
      </c>
      <c r="D148" s="15">
        <v>2</v>
      </c>
      <c r="E148" s="15">
        <f t="shared" si="19"/>
        <v>0.24</v>
      </c>
      <c r="F148" s="30">
        <f t="shared" si="20"/>
        <v>2.2400000000000002</v>
      </c>
      <c r="G148" s="31">
        <f t="shared" si="14"/>
        <v>3.187233</v>
      </c>
      <c r="H148" s="32">
        <f t="shared" si="15"/>
        <v>3.19</v>
      </c>
      <c r="I148" s="30">
        <f t="shared" si="16"/>
        <v>2.85</v>
      </c>
      <c r="J148" s="33">
        <f t="shared" si="17"/>
        <v>0.33999999999999986</v>
      </c>
      <c r="K148" s="34">
        <f t="shared" si="18"/>
        <v>2.7669999999999639E-3</v>
      </c>
      <c r="L148" s="26"/>
    </row>
    <row r="149" spans="1:12" ht="24.75">
      <c r="A149" s="28" t="s">
        <v>392</v>
      </c>
      <c r="B149" s="29" t="s">
        <v>161</v>
      </c>
      <c r="C149" s="16" t="s">
        <v>472</v>
      </c>
      <c r="D149" s="15">
        <v>2</v>
      </c>
      <c r="E149" s="15">
        <f t="shared" si="19"/>
        <v>0.24</v>
      </c>
      <c r="F149" s="30">
        <f t="shared" si="20"/>
        <v>2.2400000000000002</v>
      </c>
      <c r="G149" s="31">
        <f t="shared" si="14"/>
        <v>3.187233</v>
      </c>
      <c r="H149" s="32">
        <f t="shared" si="15"/>
        <v>3.19</v>
      </c>
      <c r="I149" s="30">
        <f t="shared" si="16"/>
        <v>2.85</v>
      </c>
      <c r="J149" s="33">
        <f t="shared" si="17"/>
        <v>0.33999999999999986</v>
      </c>
      <c r="K149" s="34">
        <f t="shared" si="18"/>
        <v>2.7669999999999639E-3</v>
      </c>
    </row>
    <row r="150" spans="1:12" ht="24.75">
      <c r="A150" s="28" t="s">
        <v>393</v>
      </c>
      <c r="B150" s="29" t="s">
        <v>162</v>
      </c>
      <c r="C150" s="16" t="s">
        <v>472</v>
      </c>
      <c r="D150" s="15">
        <v>2</v>
      </c>
      <c r="E150" s="15">
        <f t="shared" si="19"/>
        <v>0.24</v>
      </c>
      <c r="F150" s="30">
        <f t="shared" si="20"/>
        <v>2.2400000000000002</v>
      </c>
      <c r="G150" s="31">
        <f t="shared" si="14"/>
        <v>3.187233</v>
      </c>
      <c r="H150" s="32">
        <f t="shared" si="15"/>
        <v>3.19</v>
      </c>
      <c r="I150" s="30">
        <f t="shared" si="16"/>
        <v>2.85</v>
      </c>
      <c r="J150" s="33">
        <f t="shared" si="17"/>
        <v>0.33999999999999986</v>
      </c>
      <c r="K150" s="34">
        <f t="shared" si="18"/>
        <v>2.7669999999999639E-3</v>
      </c>
    </row>
    <row r="151" spans="1:12" ht="24.75">
      <c r="A151" s="28" t="s">
        <v>394</v>
      </c>
      <c r="B151" s="29" t="s">
        <v>163</v>
      </c>
      <c r="C151" s="16" t="s">
        <v>472</v>
      </c>
      <c r="D151" s="15">
        <v>2</v>
      </c>
      <c r="E151" s="15">
        <f t="shared" si="19"/>
        <v>0.24</v>
      </c>
      <c r="F151" s="30">
        <f t="shared" si="20"/>
        <v>2.2400000000000002</v>
      </c>
      <c r="G151" s="31">
        <f t="shared" si="14"/>
        <v>3.187233</v>
      </c>
      <c r="H151" s="32">
        <f t="shared" si="15"/>
        <v>3.19</v>
      </c>
      <c r="I151" s="30">
        <f t="shared" si="16"/>
        <v>2.85</v>
      </c>
      <c r="J151" s="33">
        <f t="shared" si="17"/>
        <v>0.33999999999999986</v>
      </c>
      <c r="K151" s="34">
        <f t="shared" si="18"/>
        <v>2.7669999999999639E-3</v>
      </c>
    </row>
    <row r="152" spans="1:12" ht="24.75">
      <c r="A152" s="28" t="s">
        <v>395</v>
      </c>
      <c r="B152" s="29" t="s">
        <v>164</v>
      </c>
      <c r="C152" s="16" t="s">
        <v>472</v>
      </c>
      <c r="D152" s="15">
        <v>2</v>
      </c>
      <c r="E152" s="15">
        <f t="shared" si="19"/>
        <v>0.24</v>
      </c>
      <c r="F152" s="30">
        <f t="shared" si="20"/>
        <v>2.2400000000000002</v>
      </c>
      <c r="G152" s="31">
        <f t="shared" si="14"/>
        <v>3.187233</v>
      </c>
      <c r="H152" s="32">
        <f t="shared" si="15"/>
        <v>3.19</v>
      </c>
      <c r="I152" s="30">
        <f t="shared" si="16"/>
        <v>2.85</v>
      </c>
      <c r="J152" s="33">
        <f t="shared" si="17"/>
        <v>0.33999999999999986</v>
      </c>
      <c r="K152" s="34">
        <f t="shared" si="18"/>
        <v>2.7669999999999639E-3</v>
      </c>
    </row>
    <row r="153" spans="1:12" ht="24.75">
      <c r="A153" s="28" t="s">
        <v>396</v>
      </c>
      <c r="B153" s="29" t="s">
        <v>165</v>
      </c>
      <c r="C153" s="16" t="s">
        <v>472</v>
      </c>
      <c r="D153" s="15">
        <v>2</v>
      </c>
      <c r="E153" s="15">
        <f t="shared" si="19"/>
        <v>0.24</v>
      </c>
      <c r="F153" s="30">
        <f t="shared" si="20"/>
        <v>2.2400000000000002</v>
      </c>
      <c r="G153" s="31">
        <f t="shared" si="14"/>
        <v>3.187233</v>
      </c>
      <c r="H153" s="32">
        <f t="shared" si="15"/>
        <v>3.19</v>
      </c>
      <c r="I153" s="30">
        <f t="shared" si="16"/>
        <v>2.85</v>
      </c>
      <c r="J153" s="33">
        <f t="shared" si="17"/>
        <v>0.33999999999999986</v>
      </c>
      <c r="K153" s="34">
        <f t="shared" si="18"/>
        <v>2.7669999999999639E-3</v>
      </c>
    </row>
    <row r="154" spans="1:12" ht="36.75">
      <c r="A154" s="28" t="s">
        <v>397</v>
      </c>
      <c r="B154" s="29" t="s">
        <v>166</v>
      </c>
      <c r="C154" s="16" t="s">
        <v>472</v>
      </c>
      <c r="D154" s="15">
        <v>1</v>
      </c>
      <c r="E154" s="15">
        <f t="shared" si="19"/>
        <v>0.12</v>
      </c>
      <c r="F154" s="30">
        <f t="shared" si="20"/>
        <v>1.1200000000000001</v>
      </c>
      <c r="G154" s="31">
        <f t="shared" si="14"/>
        <v>1.5936159999999999</v>
      </c>
      <c r="H154" s="32">
        <f t="shared" si="15"/>
        <v>1.59</v>
      </c>
      <c r="I154" s="30">
        <f t="shared" si="16"/>
        <v>1.42</v>
      </c>
      <c r="J154" s="33">
        <f t="shared" si="17"/>
        <v>0.17000000000000015</v>
      </c>
      <c r="K154" s="34">
        <f t="shared" si="18"/>
        <v>-3.6159999999998416E-3</v>
      </c>
    </row>
    <row r="155" spans="1:12">
      <c r="A155" s="28" t="s">
        <v>398</v>
      </c>
      <c r="B155" s="29" t="s">
        <v>168</v>
      </c>
      <c r="C155" s="16" t="s">
        <v>472</v>
      </c>
      <c r="D155" s="15">
        <v>1.5</v>
      </c>
      <c r="E155" s="15">
        <f t="shared" si="19"/>
        <v>0.18</v>
      </c>
      <c r="F155" s="30">
        <f t="shared" si="20"/>
        <v>1.68</v>
      </c>
      <c r="G155" s="31">
        <f t="shared" si="14"/>
        <v>2.390425</v>
      </c>
      <c r="H155" s="32">
        <f t="shared" si="15"/>
        <v>2.39</v>
      </c>
      <c r="I155" s="30">
        <f t="shared" si="16"/>
        <v>2.13</v>
      </c>
      <c r="J155" s="33">
        <f t="shared" si="17"/>
        <v>0.26000000000000023</v>
      </c>
      <c r="K155" s="34">
        <f t="shared" si="18"/>
        <v>-4.2499999999989768E-4</v>
      </c>
    </row>
    <row r="156" spans="1:12">
      <c r="A156" s="28" t="s">
        <v>399</v>
      </c>
      <c r="B156" s="29" t="s">
        <v>169</v>
      </c>
      <c r="C156" s="16" t="s">
        <v>472</v>
      </c>
      <c r="D156" s="15">
        <v>1.5</v>
      </c>
      <c r="E156" s="15">
        <f t="shared" si="19"/>
        <v>0.18</v>
      </c>
      <c r="F156" s="30">
        <f t="shared" si="20"/>
        <v>1.68</v>
      </c>
      <c r="G156" s="31">
        <f t="shared" si="14"/>
        <v>2.390425</v>
      </c>
      <c r="H156" s="32">
        <f t="shared" si="15"/>
        <v>2.39</v>
      </c>
      <c r="I156" s="30">
        <f t="shared" si="16"/>
        <v>2.13</v>
      </c>
      <c r="J156" s="33">
        <f t="shared" si="17"/>
        <v>0.26000000000000023</v>
      </c>
      <c r="K156" s="34">
        <f t="shared" si="18"/>
        <v>-4.2499999999989768E-4</v>
      </c>
    </row>
    <row r="157" spans="1:12" ht="24.75">
      <c r="A157" s="28" t="s">
        <v>400</v>
      </c>
      <c r="B157" s="29" t="s">
        <v>170</v>
      </c>
      <c r="C157" s="16" t="s">
        <v>472</v>
      </c>
      <c r="D157" s="15">
        <v>1.5</v>
      </c>
      <c r="E157" s="15">
        <f t="shared" si="19"/>
        <v>0.18</v>
      </c>
      <c r="F157" s="30">
        <f t="shared" si="20"/>
        <v>1.68</v>
      </c>
      <c r="G157" s="31">
        <f t="shared" si="14"/>
        <v>2.390425</v>
      </c>
      <c r="H157" s="32">
        <f t="shared" si="15"/>
        <v>2.39</v>
      </c>
      <c r="I157" s="30">
        <f t="shared" si="16"/>
        <v>2.13</v>
      </c>
      <c r="J157" s="33">
        <f t="shared" si="17"/>
        <v>0.26000000000000023</v>
      </c>
      <c r="K157" s="34">
        <f t="shared" si="18"/>
        <v>-4.2499999999989768E-4</v>
      </c>
    </row>
    <row r="158" spans="1:12" ht="24.75">
      <c r="A158" s="28" t="s">
        <v>401</v>
      </c>
      <c r="B158" s="29" t="s">
        <v>171</v>
      </c>
      <c r="C158" s="16" t="s">
        <v>472</v>
      </c>
      <c r="D158" s="15">
        <v>1</v>
      </c>
      <c r="E158" s="15">
        <f t="shared" si="19"/>
        <v>0.12</v>
      </c>
      <c r="F158" s="30">
        <f t="shared" si="20"/>
        <v>1.1200000000000001</v>
      </c>
      <c r="G158" s="31">
        <f t="shared" si="14"/>
        <v>1.5936159999999999</v>
      </c>
      <c r="H158" s="32">
        <f t="shared" si="15"/>
        <v>1.59</v>
      </c>
      <c r="I158" s="30">
        <f t="shared" si="16"/>
        <v>1.42</v>
      </c>
      <c r="J158" s="33">
        <f t="shared" si="17"/>
        <v>0.17000000000000015</v>
      </c>
      <c r="K158" s="34">
        <f t="shared" si="18"/>
        <v>-3.6159999999998416E-3</v>
      </c>
    </row>
    <row r="159" spans="1:12">
      <c r="A159" s="28" t="s">
        <v>402</v>
      </c>
      <c r="B159" s="29" t="s">
        <v>172</v>
      </c>
      <c r="C159" s="16" t="s">
        <v>472</v>
      </c>
      <c r="D159" s="15">
        <v>1.5</v>
      </c>
      <c r="E159" s="15">
        <f t="shared" si="19"/>
        <v>0.18</v>
      </c>
      <c r="F159" s="30">
        <f t="shared" si="20"/>
        <v>1.68</v>
      </c>
      <c r="G159" s="31">
        <f t="shared" si="14"/>
        <v>2.390425</v>
      </c>
      <c r="H159" s="32">
        <f t="shared" si="15"/>
        <v>2.39</v>
      </c>
      <c r="I159" s="30">
        <f t="shared" si="16"/>
        <v>2.13</v>
      </c>
      <c r="J159" s="33">
        <f t="shared" si="17"/>
        <v>0.26000000000000023</v>
      </c>
      <c r="K159" s="34">
        <f t="shared" si="18"/>
        <v>-4.2499999999989768E-4</v>
      </c>
    </row>
    <row r="160" spans="1:12" ht="24.75">
      <c r="A160" s="28" t="s">
        <v>403</v>
      </c>
      <c r="B160" s="29" t="s">
        <v>173</v>
      </c>
      <c r="C160" s="16" t="s">
        <v>472</v>
      </c>
      <c r="D160" s="15">
        <v>2</v>
      </c>
      <c r="E160" s="15">
        <f t="shared" si="19"/>
        <v>0.24</v>
      </c>
      <c r="F160" s="30">
        <f t="shared" si="20"/>
        <v>2.2400000000000002</v>
      </c>
      <c r="G160" s="31">
        <f t="shared" si="14"/>
        <v>3.187233</v>
      </c>
      <c r="H160" s="32">
        <f t="shared" si="15"/>
        <v>3.19</v>
      </c>
      <c r="I160" s="30">
        <f t="shared" si="16"/>
        <v>2.85</v>
      </c>
      <c r="J160" s="33">
        <f t="shared" si="17"/>
        <v>0.33999999999999986</v>
      </c>
      <c r="K160" s="34">
        <f t="shared" si="18"/>
        <v>2.7669999999999639E-3</v>
      </c>
    </row>
    <row r="161" spans="1:11" ht="24.75">
      <c r="A161" s="28" t="s">
        <v>404</v>
      </c>
      <c r="B161" s="29" t="s">
        <v>174</v>
      </c>
      <c r="C161" s="16" t="s">
        <v>472</v>
      </c>
      <c r="D161" s="15">
        <v>1</v>
      </c>
      <c r="E161" s="15">
        <f t="shared" si="19"/>
        <v>0.12</v>
      </c>
      <c r="F161" s="30">
        <f t="shared" si="20"/>
        <v>1.1200000000000001</v>
      </c>
      <c r="G161" s="31">
        <f t="shared" si="14"/>
        <v>1.5936159999999999</v>
      </c>
      <c r="H161" s="32">
        <f t="shared" si="15"/>
        <v>1.59</v>
      </c>
      <c r="I161" s="30">
        <f t="shared" si="16"/>
        <v>1.42</v>
      </c>
      <c r="J161" s="33">
        <f t="shared" si="17"/>
        <v>0.17000000000000015</v>
      </c>
      <c r="K161" s="34">
        <f t="shared" si="18"/>
        <v>-3.6159999999998416E-3</v>
      </c>
    </row>
    <row r="162" spans="1:11">
      <c r="A162" s="28" t="s">
        <v>405</v>
      </c>
      <c r="B162" s="29" t="s">
        <v>175</v>
      </c>
      <c r="C162" s="16" t="s">
        <v>472</v>
      </c>
      <c r="D162" s="15">
        <v>1.5</v>
      </c>
      <c r="E162" s="15">
        <f t="shared" si="19"/>
        <v>0.18</v>
      </c>
      <c r="F162" s="30">
        <f t="shared" si="20"/>
        <v>1.68</v>
      </c>
      <c r="G162" s="31">
        <f t="shared" si="14"/>
        <v>2.390425</v>
      </c>
      <c r="H162" s="32">
        <f t="shared" si="15"/>
        <v>2.39</v>
      </c>
      <c r="I162" s="30">
        <f t="shared" si="16"/>
        <v>2.13</v>
      </c>
      <c r="J162" s="33">
        <f t="shared" si="17"/>
        <v>0.26000000000000023</v>
      </c>
      <c r="K162" s="34">
        <f t="shared" si="18"/>
        <v>-4.2499999999989768E-4</v>
      </c>
    </row>
    <row r="163" spans="1:11">
      <c r="A163" s="28" t="s">
        <v>406</v>
      </c>
      <c r="B163" s="29" t="s">
        <v>176</v>
      </c>
      <c r="C163" s="16" t="s">
        <v>472</v>
      </c>
      <c r="D163" s="15">
        <v>1.5</v>
      </c>
      <c r="E163" s="15">
        <f t="shared" si="19"/>
        <v>0.18</v>
      </c>
      <c r="F163" s="30">
        <f t="shared" si="20"/>
        <v>1.68</v>
      </c>
      <c r="G163" s="31">
        <f t="shared" si="14"/>
        <v>2.390425</v>
      </c>
      <c r="H163" s="32">
        <f t="shared" si="15"/>
        <v>2.39</v>
      </c>
      <c r="I163" s="30">
        <f t="shared" si="16"/>
        <v>2.13</v>
      </c>
      <c r="J163" s="33">
        <f t="shared" si="17"/>
        <v>0.26000000000000023</v>
      </c>
      <c r="K163" s="34">
        <f t="shared" si="18"/>
        <v>-4.2499999999989768E-4</v>
      </c>
    </row>
    <row r="164" spans="1:11">
      <c r="A164" s="28" t="s">
        <v>407</v>
      </c>
      <c r="B164" s="29" t="s">
        <v>177</v>
      </c>
      <c r="C164" s="16" t="s">
        <v>472</v>
      </c>
      <c r="D164" s="15">
        <v>1.5</v>
      </c>
      <c r="E164" s="15">
        <f t="shared" si="19"/>
        <v>0.18</v>
      </c>
      <c r="F164" s="30">
        <f t="shared" si="20"/>
        <v>1.68</v>
      </c>
      <c r="G164" s="31">
        <f t="shared" si="14"/>
        <v>2.390425</v>
      </c>
      <c r="H164" s="32">
        <f t="shared" si="15"/>
        <v>2.39</v>
      </c>
      <c r="I164" s="30">
        <f t="shared" si="16"/>
        <v>2.13</v>
      </c>
      <c r="J164" s="33">
        <f t="shared" si="17"/>
        <v>0.26000000000000023</v>
      </c>
      <c r="K164" s="34">
        <f t="shared" si="18"/>
        <v>-4.2499999999989768E-4</v>
      </c>
    </row>
    <row r="165" spans="1:11" ht="36.75">
      <c r="A165" s="28" t="s">
        <v>408</v>
      </c>
      <c r="B165" s="29" t="s">
        <v>178</v>
      </c>
      <c r="C165" s="16" t="s">
        <v>472</v>
      </c>
      <c r="D165" s="15">
        <v>1.5</v>
      </c>
      <c r="E165" s="15">
        <f t="shared" si="19"/>
        <v>0.18</v>
      </c>
      <c r="F165" s="30">
        <f t="shared" si="20"/>
        <v>1.68</v>
      </c>
      <c r="G165" s="31">
        <f t="shared" si="14"/>
        <v>2.390425</v>
      </c>
      <c r="H165" s="32">
        <f t="shared" si="15"/>
        <v>2.39</v>
      </c>
      <c r="I165" s="30">
        <f t="shared" si="16"/>
        <v>2.13</v>
      </c>
      <c r="J165" s="33">
        <f t="shared" si="17"/>
        <v>0.26000000000000023</v>
      </c>
      <c r="K165" s="34">
        <f t="shared" si="18"/>
        <v>-4.2499999999989768E-4</v>
      </c>
    </row>
    <row r="166" spans="1:11" ht="36.75">
      <c r="A166" s="28" t="s">
        <v>409</v>
      </c>
      <c r="B166" s="29" t="s">
        <v>179</v>
      </c>
      <c r="C166" s="16" t="s">
        <v>472</v>
      </c>
      <c r="D166" s="15">
        <v>1</v>
      </c>
      <c r="E166" s="15">
        <f t="shared" si="19"/>
        <v>0.12</v>
      </c>
      <c r="F166" s="30">
        <f t="shared" si="20"/>
        <v>1.1200000000000001</v>
      </c>
      <c r="G166" s="31">
        <f t="shared" si="14"/>
        <v>1.5936159999999999</v>
      </c>
      <c r="H166" s="32">
        <f t="shared" si="15"/>
        <v>1.59</v>
      </c>
      <c r="I166" s="30">
        <f t="shared" si="16"/>
        <v>1.42</v>
      </c>
      <c r="J166" s="33">
        <f t="shared" si="17"/>
        <v>0.17000000000000015</v>
      </c>
      <c r="K166" s="34">
        <f t="shared" si="18"/>
        <v>-3.6159999999998416E-3</v>
      </c>
    </row>
    <row r="167" spans="1:11" ht="24.75">
      <c r="A167" s="28" t="s">
        <v>410</v>
      </c>
      <c r="B167" s="29" t="s">
        <v>180</v>
      </c>
      <c r="C167" s="16" t="s">
        <v>472</v>
      </c>
      <c r="D167" s="15">
        <v>1.5</v>
      </c>
      <c r="E167" s="15">
        <f t="shared" si="19"/>
        <v>0.18</v>
      </c>
      <c r="F167" s="30">
        <f t="shared" si="20"/>
        <v>1.68</v>
      </c>
      <c r="G167" s="31">
        <f t="shared" si="14"/>
        <v>2.390425</v>
      </c>
      <c r="H167" s="32">
        <f t="shared" si="15"/>
        <v>2.39</v>
      </c>
      <c r="I167" s="30">
        <f t="shared" si="16"/>
        <v>2.13</v>
      </c>
      <c r="J167" s="33">
        <f t="shared" si="17"/>
        <v>0.26000000000000023</v>
      </c>
      <c r="K167" s="34">
        <f t="shared" si="18"/>
        <v>-4.2499999999989768E-4</v>
      </c>
    </row>
    <row r="168" spans="1:11" ht="24.75">
      <c r="A168" s="28" t="s">
        <v>411</v>
      </c>
      <c r="B168" s="29" t="s">
        <v>181</v>
      </c>
      <c r="C168" s="16" t="s">
        <v>472</v>
      </c>
      <c r="D168" s="15">
        <v>1.5</v>
      </c>
      <c r="E168" s="15">
        <f t="shared" si="19"/>
        <v>0.18</v>
      </c>
      <c r="F168" s="30">
        <f t="shared" si="20"/>
        <v>1.68</v>
      </c>
      <c r="G168" s="31">
        <f t="shared" si="14"/>
        <v>2.390425</v>
      </c>
      <c r="H168" s="32">
        <f t="shared" si="15"/>
        <v>2.39</v>
      </c>
      <c r="I168" s="30">
        <f t="shared" si="16"/>
        <v>2.13</v>
      </c>
      <c r="J168" s="33">
        <f t="shared" si="17"/>
        <v>0.26000000000000023</v>
      </c>
      <c r="K168" s="34">
        <f t="shared" si="18"/>
        <v>-4.2499999999989768E-4</v>
      </c>
    </row>
    <row r="169" spans="1:11" ht="24.75">
      <c r="A169" s="28" t="s">
        <v>412</v>
      </c>
      <c r="B169" s="29" t="s">
        <v>182</v>
      </c>
      <c r="C169" s="16" t="s">
        <v>472</v>
      </c>
      <c r="D169" s="15">
        <v>1.5</v>
      </c>
      <c r="E169" s="15">
        <f t="shared" si="19"/>
        <v>0.18</v>
      </c>
      <c r="F169" s="30">
        <f t="shared" si="20"/>
        <v>1.68</v>
      </c>
      <c r="G169" s="31">
        <f t="shared" si="14"/>
        <v>2.390425</v>
      </c>
      <c r="H169" s="32">
        <f t="shared" si="15"/>
        <v>2.39</v>
      </c>
      <c r="I169" s="30">
        <f t="shared" si="16"/>
        <v>2.13</v>
      </c>
      <c r="J169" s="33">
        <f t="shared" si="17"/>
        <v>0.26000000000000023</v>
      </c>
      <c r="K169" s="34">
        <f t="shared" si="18"/>
        <v>-4.2499999999989768E-4</v>
      </c>
    </row>
    <row r="170" spans="1:11" ht="36.75">
      <c r="A170" s="28" t="s">
        <v>413</v>
      </c>
      <c r="B170" s="29" t="s">
        <v>183</v>
      </c>
      <c r="C170" s="16" t="s">
        <v>472</v>
      </c>
      <c r="D170" s="15">
        <v>1.5</v>
      </c>
      <c r="E170" s="15">
        <f t="shared" si="19"/>
        <v>0.18</v>
      </c>
      <c r="F170" s="30">
        <f t="shared" si="20"/>
        <v>1.68</v>
      </c>
      <c r="G170" s="31">
        <f t="shared" si="14"/>
        <v>2.390425</v>
      </c>
      <c r="H170" s="32">
        <f t="shared" si="15"/>
        <v>2.39</v>
      </c>
      <c r="I170" s="30">
        <f t="shared" si="16"/>
        <v>2.13</v>
      </c>
      <c r="J170" s="33">
        <f t="shared" si="17"/>
        <v>0.26000000000000023</v>
      </c>
      <c r="K170" s="34">
        <f t="shared" si="18"/>
        <v>-4.2499999999989768E-4</v>
      </c>
    </row>
    <row r="171" spans="1:11" ht="24.75">
      <c r="A171" s="28" t="s">
        <v>414</v>
      </c>
      <c r="B171" s="29" t="s">
        <v>184</v>
      </c>
      <c r="C171" s="16" t="s">
        <v>472</v>
      </c>
      <c r="D171" s="15">
        <v>1.5</v>
      </c>
      <c r="E171" s="15">
        <f t="shared" si="19"/>
        <v>0.18</v>
      </c>
      <c r="F171" s="30">
        <f t="shared" si="20"/>
        <v>1.68</v>
      </c>
      <c r="G171" s="31">
        <f t="shared" si="14"/>
        <v>2.390425</v>
      </c>
      <c r="H171" s="32">
        <f t="shared" si="15"/>
        <v>2.39</v>
      </c>
      <c r="I171" s="30">
        <f t="shared" si="16"/>
        <v>2.13</v>
      </c>
      <c r="J171" s="33">
        <f t="shared" si="17"/>
        <v>0.26000000000000023</v>
      </c>
      <c r="K171" s="34">
        <f t="shared" si="18"/>
        <v>-4.2499999999989768E-4</v>
      </c>
    </row>
    <row r="172" spans="1:11" ht="24.75">
      <c r="A172" s="28" t="s">
        <v>415</v>
      </c>
      <c r="B172" s="29" t="s">
        <v>185</v>
      </c>
      <c r="C172" s="16" t="s">
        <v>472</v>
      </c>
      <c r="D172" s="15">
        <v>1.5</v>
      </c>
      <c r="E172" s="15">
        <f t="shared" si="19"/>
        <v>0.18</v>
      </c>
      <c r="F172" s="30">
        <f t="shared" si="20"/>
        <v>1.68</v>
      </c>
      <c r="G172" s="31">
        <f t="shared" si="14"/>
        <v>2.390425</v>
      </c>
      <c r="H172" s="32">
        <f t="shared" si="15"/>
        <v>2.39</v>
      </c>
      <c r="I172" s="30">
        <f t="shared" si="16"/>
        <v>2.13</v>
      </c>
      <c r="J172" s="33">
        <f t="shared" si="17"/>
        <v>0.26000000000000023</v>
      </c>
      <c r="K172" s="34">
        <f t="shared" si="18"/>
        <v>-4.2499999999989768E-4</v>
      </c>
    </row>
    <row r="173" spans="1:11" ht="48.75">
      <c r="A173" s="28" t="s">
        <v>416</v>
      </c>
      <c r="B173" s="29" t="s">
        <v>186</v>
      </c>
      <c r="C173" s="16" t="s">
        <v>472</v>
      </c>
      <c r="D173" s="15">
        <v>1</v>
      </c>
      <c r="E173" s="15">
        <f t="shared" si="19"/>
        <v>0.12</v>
      </c>
      <c r="F173" s="30">
        <f t="shared" si="20"/>
        <v>1.1200000000000001</v>
      </c>
      <c r="G173" s="31">
        <f t="shared" si="14"/>
        <v>1.5936159999999999</v>
      </c>
      <c r="H173" s="32">
        <f t="shared" si="15"/>
        <v>1.59</v>
      </c>
      <c r="I173" s="30">
        <f t="shared" si="16"/>
        <v>1.42</v>
      </c>
      <c r="J173" s="33">
        <f t="shared" si="17"/>
        <v>0.17000000000000015</v>
      </c>
      <c r="K173" s="34">
        <f t="shared" si="18"/>
        <v>-3.6159999999998416E-3</v>
      </c>
    </row>
    <row r="174" spans="1:11">
      <c r="A174" s="28" t="s">
        <v>417</v>
      </c>
      <c r="B174" s="29" t="s">
        <v>187</v>
      </c>
      <c r="C174" s="16" t="s">
        <v>472</v>
      </c>
      <c r="D174" s="15">
        <v>1.5</v>
      </c>
      <c r="E174" s="15">
        <f t="shared" si="19"/>
        <v>0.18</v>
      </c>
      <c r="F174" s="30">
        <f t="shared" si="20"/>
        <v>1.68</v>
      </c>
      <c r="G174" s="31">
        <f t="shared" si="14"/>
        <v>2.390425</v>
      </c>
      <c r="H174" s="32">
        <f t="shared" si="15"/>
        <v>2.39</v>
      </c>
      <c r="I174" s="30">
        <f t="shared" si="16"/>
        <v>2.13</v>
      </c>
      <c r="J174" s="33">
        <f t="shared" si="17"/>
        <v>0.26000000000000023</v>
      </c>
      <c r="K174" s="34">
        <f t="shared" si="18"/>
        <v>-4.2499999999989768E-4</v>
      </c>
    </row>
    <row r="175" spans="1:11" ht="36.75">
      <c r="A175" s="28" t="s">
        <v>418</v>
      </c>
      <c r="B175" s="29" t="s">
        <v>188</v>
      </c>
      <c r="C175" s="16" t="s">
        <v>472</v>
      </c>
      <c r="D175" s="15">
        <v>1.5</v>
      </c>
      <c r="E175" s="15">
        <f t="shared" si="19"/>
        <v>0.18</v>
      </c>
      <c r="F175" s="30">
        <f t="shared" si="20"/>
        <v>1.68</v>
      </c>
      <c r="G175" s="31">
        <f t="shared" si="14"/>
        <v>2.390425</v>
      </c>
      <c r="H175" s="32">
        <f t="shared" si="15"/>
        <v>2.39</v>
      </c>
      <c r="I175" s="30">
        <f t="shared" si="16"/>
        <v>2.13</v>
      </c>
      <c r="J175" s="33">
        <f t="shared" si="17"/>
        <v>0.26000000000000023</v>
      </c>
      <c r="K175" s="34">
        <f t="shared" si="18"/>
        <v>-4.2499999999989768E-4</v>
      </c>
    </row>
    <row r="176" spans="1:11" ht="36.75">
      <c r="A176" s="28" t="s">
        <v>419</v>
      </c>
      <c r="B176" s="29" t="s">
        <v>189</v>
      </c>
      <c r="C176" s="16" t="s">
        <v>472</v>
      </c>
      <c r="D176" s="15">
        <v>1.5</v>
      </c>
      <c r="E176" s="15">
        <f t="shared" si="19"/>
        <v>0.18</v>
      </c>
      <c r="F176" s="30">
        <f t="shared" si="20"/>
        <v>1.68</v>
      </c>
      <c r="G176" s="31">
        <f t="shared" si="14"/>
        <v>2.390425</v>
      </c>
      <c r="H176" s="32">
        <f t="shared" si="15"/>
        <v>2.39</v>
      </c>
      <c r="I176" s="30">
        <f t="shared" si="16"/>
        <v>2.13</v>
      </c>
      <c r="J176" s="33">
        <f t="shared" si="17"/>
        <v>0.26000000000000023</v>
      </c>
      <c r="K176" s="34">
        <f t="shared" si="18"/>
        <v>-4.2499999999989768E-4</v>
      </c>
    </row>
    <row r="177" spans="1:11">
      <c r="A177" s="28" t="s">
        <v>420</v>
      </c>
      <c r="B177" s="29" t="s">
        <v>190</v>
      </c>
      <c r="C177" s="16" t="s">
        <v>472</v>
      </c>
      <c r="D177" s="15">
        <v>1.5</v>
      </c>
      <c r="E177" s="15">
        <f t="shared" si="19"/>
        <v>0.18</v>
      </c>
      <c r="F177" s="30">
        <f t="shared" si="20"/>
        <v>1.68</v>
      </c>
      <c r="G177" s="31">
        <f t="shared" si="14"/>
        <v>2.390425</v>
      </c>
      <c r="H177" s="32">
        <f t="shared" si="15"/>
        <v>2.39</v>
      </c>
      <c r="I177" s="30">
        <f t="shared" si="16"/>
        <v>2.13</v>
      </c>
      <c r="J177" s="33">
        <f t="shared" si="17"/>
        <v>0.26000000000000023</v>
      </c>
      <c r="K177" s="34">
        <f t="shared" si="18"/>
        <v>-4.2499999999989768E-4</v>
      </c>
    </row>
    <row r="178" spans="1:11" ht="24.75">
      <c r="A178" s="28" t="s">
        <v>421</v>
      </c>
      <c r="B178" s="29" t="s">
        <v>191</v>
      </c>
      <c r="C178" s="16" t="s">
        <v>472</v>
      </c>
      <c r="D178" s="15">
        <v>2</v>
      </c>
      <c r="E178" s="15">
        <f t="shared" si="19"/>
        <v>0.24</v>
      </c>
      <c r="F178" s="30">
        <f t="shared" si="20"/>
        <v>2.2400000000000002</v>
      </c>
      <c r="G178" s="31">
        <f t="shared" si="14"/>
        <v>3.187233</v>
      </c>
      <c r="H178" s="32">
        <f t="shared" si="15"/>
        <v>3.19</v>
      </c>
      <c r="I178" s="30">
        <f t="shared" si="16"/>
        <v>2.85</v>
      </c>
      <c r="J178" s="33">
        <f t="shared" si="17"/>
        <v>0.33999999999999986</v>
      </c>
      <c r="K178" s="34">
        <f t="shared" si="18"/>
        <v>2.7669999999999639E-3</v>
      </c>
    </row>
    <row r="179" spans="1:11">
      <c r="A179" s="28" t="s">
        <v>422</v>
      </c>
      <c r="B179" s="29" t="s">
        <v>192</v>
      </c>
      <c r="C179" s="16" t="s">
        <v>472</v>
      </c>
      <c r="D179" s="15">
        <v>1.5</v>
      </c>
      <c r="E179" s="15">
        <f t="shared" si="19"/>
        <v>0.18</v>
      </c>
      <c r="F179" s="30">
        <f t="shared" si="20"/>
        <v>1.68</v>
      </c>
      <c r="G179" s="31">
        <f t="shared" si="14"/>
        <v>2.390425</v>
      </c>
      <c r="H179" s="32">
        <f t="shared" si="15"/>
        <v>2.39</v>
      </c>
      <c r="I179" s="30">
        <f t="shared" si="16"/>
        <v>2.13</v>
      </c>
      <c r="J179" s="33">
        <f t="shared" si="17"/>
        <v>0.26000000000000023</v>
      </c>
      <c r="K179" s="34">
        <f t="shared" si="18"/>
        <v>-4.2499999999989768E-4</v>
      </c>
    </row>
    <row r="180" spans="1:11" ht="24.75">
      <c r="A180" s="28" t="s">
        <v>423</v>
      </c>
      <c r="B180" s="29" t="s">
        <v>193</v>
      </c>
      <c r="C180" s="16" t="s">
        <v>472</v>
      </c>
      <c r="D180" s="15">
        <v>2</v>
      </c>
      <c r="E180" s="15">
        <f t="shared" si="19"/>
        <v>0.24</v>
      </c>
      <c r="F180" s="30">
        <f t="shared" si="20"/>
        <v>2.2400000000000002</v>
      </c>
      <c r="G180" s="31">
        <f t="shared" si="14"/>
        <v>3.187233</v>
      </c>
      <c r="H180" s="32">
        <f t="shared" si="15"/>
        <v>3.19</v>
      </c>
      <c r="I180" s="30">
        <f t="shared" si="16"/>
        <v>2.85</v>
      </c>
      <c r="J180" s="33">
        <f t="shared" si="17"/>
        <v>0.33999999999999986</v>
      </c>
      <c r="K180" s="34">
        <f t="shared" si="18"/>
        <v>2.7669999999999639E-3</v>
      </c>
    </row>
    <row r="181" spans="1:11">
      <c r="A181" s="28" t="s">
        <v>424</v>
      </c>
      <c r="B181" s="29" t="s">
        <v>194</v>
      </c>
      <c r="C181" s="16" t="s">
        <v>472</v>
      </c>
      <c r="D181" s="15">
        <v>1.5</v>
      </c>
      <c r="E181" s="15">
        <f t="shared" si="19"/>
        <v>0.18</v>
      </c>
      <c r="F181" s="30">
        <f t="shared" si="20"/>
        <v>1.68</v>
      </c>
      <c r="G181" s="31">
        <f t="shared" si="14"/>
        <v>2.390425</v>
      </c>
      <c r="H181" s="32">
        <f t="shared" si="15"/>
        <v>2.39</v>
      </c>
      <c r="I181" s="30">
        <f t="shared" si="16"/>
        <v>2.13</v>
      </c>
      <c r="J181" s="33">
        <f t="shared" si="17"/>
        <v>0.26000000000000023</v>
      </c>
      <c r="K181" s="34">
        <f t="shared" si="18"/>
        <v>-4.2499999999989768E-4</v>
      </c>
    </row>
    <row r="182" spans="1:11" ht="24.75">
      <c r="A182" s="28" t="s">
        <v>425</v>
      </c>
      <c r="B182" s="29" t="s">
        <v>195</v>
      </c>
      <c r="C182" s="16" t="s">
        <v>472</v>
      </c>
      <c r="D182" s="15">
        <v>2</v>
      </c>
      <c r="E182" s="15">
        <f t="shared" si="19"/>
        <v>0.24</v>
      </c>
      <c r="F182" s="30">
        <f t="shared" si="20"/>
        <v>2.2400000000000002</v>
      </c>
      <c r="G182" s="31">
        <f t="shared" si="14"/>
        <v>3.187233</v>
      </c>
      <c r="H182" s="32">
        <f t="shared" si="15"/>
        <v>3.19</v>
      </c>
      <c r="I182" s="30">
        <f t="shared" si="16"/>
        <v>2.85</v>
      </c>
      <c r="J182" s="33">
        <f t="shared" si="17"/>
        <v>0.33999999999999986</v>
      </c>
      <c r="K182" s="34">
        <f t="shared" si="18"/>
        <v>2.7669999999999639E-3</v>
      </c>
    </row>
    <row r="183" spans="1:11">
      <c r="A183" s="28" t="s">
        <v>426</v>
      </c>
      <c r="B183" s="29" t="s">
        <v>196</v>
      </c>
      <c r="C183" s="16" t="s">
        <v>472</v>
      </c>
      <c r="D183" s="15">
        <v>1.5</v>
      </c>
      <c r="E183" s="15">
        <f t="shared" si="19"/>
        <v>0.18</v>
      </c>
      <c r="F183" s="30">
        <f t="shared" si="20"/>
        <v>1.68</v>
      </c>
      <c r="G183" s="31">
        <f t="shared" si="14"/>
        <v>2.390425</v>
      </c>
      <c r="H183" s="32">
        <f t="shared" si="15"/>
        <v>2.39</v>
      </c>
      <c r="I183" s="30">
        <f t="shared" si="16"/>
        <v>2.13</v>
      </c>
      <c r="J183" s="33">
        <f t="shared" si="17"/>
        <v>0.26000000000000023</v>
      </c>
      <c r="K183" s="34">
        <f t="shared" si="18"/>
        <v>-4.2499999999989768E-4</v>
      </c>
    </row>
    <row r="184" spans="1:11" ht="24.75">
      <c r="A184" s="28" t="s">
        <v>427</v>
      </c>
      <c r="B184" s="29" t="s">
        <v>197</v>
      </c>
      <c r="C184" s="16" t="s">
        <v>472</v>
      </c>
      <c r="D184" s="15">
        <v>2</v>
      </c>
      <c r="E184" s="15">
        <f t="shared" si="19"/>
        <v>0.24</v>
      </c>
      <c r="F184" s="30">
        <f t="shared" si="20"/>
        <v>2.2400000000000002</v>
      </c>
      <c r="G184" s="31">
        <f t="shared" si="14"/>
        <v>3.187233</v>
      </c>
      <c r="H184" s="32">
        <f t="shared" si="15"/>
        <v>3.19</v>
      </c>
      <c r="I184" s="30">
        <f t="shared" si="16"/>
        <v>2.85</v>
      </c>
      <c r="J184" s="33">
        <f t="shared" si="17"/>
        <v>0.33999999999999986</v>
      </c>
      <c r="K184" s="34">
        <f t="shared" si="18"/>
        <v>2.7669999999999639E-3</v>
      </c>
    </row>
    <row r="185" spans="1:11">
      <c r="A185" s="28" t="s">
        <v>428</v>
      </c>
      <c r="B185" s="29" t="s">
        <v>198</v>
      </c>
      <c r="C185" s="16" t="s">
        <v>472</v>
      </c>
      <c r="D185" s="15">
        <v>1.5</v>
      </c>
      <c r="E185" s="15">
        <f t="shared" si="19"/>
        <v>0.18</v>
      </c>
      <c r="F185" s="30">
        <f t="shared" si="20"/>
        <v>1.68</v>
      </c>
      <c r="G185" s="31">
        <f t="shared" si="14"/>
        <v>2.390425</v>
      </c>
      <c r="H185" s="32">
        <f t="shared" si="15"/>
        <v>2.39</v>
      </c>
      <c r="I185" s="30">
        <f t="shared" si="16"/>
        <v>2.13</v>
      </c>
      <c r="J185" s="33">
        <f t="shared" si="17"/>
        <v>0.26000000000000023</v>
      </c>
      <c r="K185" s="34">
        <f t="shared" si="18"/>
        <v>-4.2499999999989768E-4</v>
      </c>
    </row>
    <row r="186" spans="1:11" ht="24.75">
      <c r="A186" s="28" t="s">
        <v>429</v>
      </c>
      <c r="B186" s="29" t="s">
        <v>199</v>
      </c>
      <c r="C186" s="16" t="s">
        <v>472</v>
      </c>
      <c r="D186" s="15">
        <v>2</v>
      </c>
      <c r="E186" s="15">
        <f t="shared" si="19"/>
        <v>0.24</v>
      </c>
      <c r="F186" s="30">
        <f t="shared" si="20"/>
        <v>2.2400000000000002</v>
      </c>
      <c r="G186" s="31">
        <f t="shared" si="14"/>
        <v>3.187233</v>
      </c>
      <c r="H186" s="32">
        <f t="shared" si="15"/>
        <v>3.19</v>
      </c>
      <c r="I186" s="30">
        <f t="shared" si="16"/>
        <v>2.85</v>
      </c>
      <c r="J186" s="33">
        <f t="shared" si="17"/>
        <v>0.33999999999999986</v>
      </c>
      <c r="K186" s="34">
        <f t="shared" si="18"/>
        <v>2.7669999999999639E-3</v>
      </c>
    </row>
    <row r="187" spans="1:11">
      <c r="A187" s="28" t="s">
        <v>430</v>
      </c>
      <c r="B187" s="29" t="s">
        <v>200</v>
      </c>
      <c r="C187" s="16" t="s">
        <v>472</v>
      </c>
      <c r="D187" s="15">
        <v>1.5</v>
      </c>
      <c r="E187" s="15">
        <f t="shared" si="19"/>
        <v>0.18</v>
      </c>
      <c r="F187" s="30">
        <f t="shared" si="20"/>
        <v>1.68</v>
      </c>
      <c r="G187" s="31">
        <f t="shared" si="14"/>
        <v>2.390425</v>
      </c>
      <c r="H187" s="32">
        <f t="shared" si="15"/>
        <v>2.39</v>
      </c>
      <c r="I187" s="30">
        <f t="shared" si="16"/>
        <v>2.13</v>
      </c>
      <c r="J187" s="33">
        <f t="shared" si="17"/>
        <v>0.26000000000000023</v>
      </c>
      <c r="K187" s="34">
        <f t="shared" si="18"/>
        <v>-4.2499999999989768E-4</v>
      </c>
    </row>
    <row r="188" spans="1:11" ht="24.75">
      <c r="A188" s="28" t="s">
        <v>431</v>
      </c>
      <c r="B188" s="29" t="s">
        <v>201</v>
      </c>
      <c r="C188" s="16" t="s">
        <v>472</v>
      </c>
      <c r="D188" s="15">
        <v>2</v>
      </c>
      <c r="E188" s="15">
        <f t="shared" si="19"/>
        <v>0.24</v>
      </c>
      <c r="F188" s="30">
        <f t="shared" si="20"/>
        <v>2.2400000000000002</v>
      </c>
      <c r="G188" s="31">
        <f t="shared" si="14"/>
        <v>3.187233</v>
      </c>
      <c r="H188" s="32">
        <f t="shared" si="15"/>
        <v>3.19</v>
      </c>
      <c r="I188" s="30">
        <f t="shared" si="16"/>
        <v>2.85</v>
      </c>
      <c r="J188" s="33">
        <f t="shared" si="17"/>
        <v>0.33999999999999986</v>
      </c>
      <c r="K188" s="34">
        <f t="shared" si="18"/>
        <v>2.7669999999999639E-3</v>
      </c>
    </row>
    <row r="189" spans="1:11">
      <c r="A189" s="28" t="s">
        <v>432</v>
      </c>
      <c r="B189" s="29" t="s">
        <v>202</v>
      </c>
      <c r="C189" s="16" t="s">
        <v>472</v>
      </c>
      <c r="D189" s="15">
        <v>1.5</v>
      </c>
      <c r="E189" s="15">
        <f t="shared" si="19"/>
        <v>0.18</v>
      </c>
      <c r="F189" s="30">
        <f t="shared" si="20"/>
        <v>1.68</v>
      </c>
      <c r="G189" s="31">
        <f t="shared" si="14"/>
        <v>2.390425</v>
      </c>
      <c r="H189" s="32">
        <f t="shared" si="15"/>
        <v>2.39</v>
      </c>
      <c r="I189" s="30">
        <f t="shared" si="16"/>
        <v>2.13</v>
      </c>
      <c r="J189" s="33">
        <f t="shared" si="17"/>
        <v>0.26000000000000023</v>
      </c>
      <c r="K189" s="34">
        <f t="shared" si="18"/>
        <v>-4.2499999999989768E-4</v>
      </c>
    </row>
    <row r="190" spans="1:11" ht="24.75">
      <c r="A190" s="28" t="s">
        <v>433</v>
      </c>
      <c r="B190" s="29" t="s">
        <v>203</v>
      </c>
      <c r="C190" s="16" t="s">
        <v>472</v>
      </c>
      <c r="D190" s="15">
        <v>2</v>
      </c>
      <c r="E190" s="15">
        <f t="shared" si="19"/>
        <v>0.24</v>
      </c>
      <c r="F190" s="30">
        <f t="shared" si="20"/>
        <v>2.2400000000000002</v>
      </c>
      <c r="G190" s="31">
        <f t="shared" si="14"/>
        <v>3.187233</v>
      </c>
      <c r="H190" s="32">
        <f t="shared" si="15"/>
        <v>3.19</v>
      </c>
      <c r="I190" s="30">
        <f t="shared" si="16"/>
        <v>2.85</v>
      </c>
      <c r="J190" s="33">
        <f t="shared" si="17"/>
        <v>0.33999999999999986</v>
      </c>
      <c r="K190" s="34">
        <f t="shared" si="18"/>
        <v>2.7669999999999639E-3</v>
      </c>
    </row>
    <row r="191" spans="1:11">
      <c r="A191" s="28" t="s">
        <v>434</v>
      </c>
      <c r="B191" s="29" t="s">
        <v>204</v>
      </c>
      <c r="C191" s="16" t="s">
        <v>472</v>
      </c>
      <c r="D191" s="15">
        <v>1.5</v>
      </c>
      <c r="E191" s="15">
        <f t="shared" si="19"/>
        <v>0.18</v>
      </c>
      <c r="F191" s="30">
        <f t="shared" si="20"/>
        <v>1.68</v>
      </c>
      <c r="G191" s="31">
        <f t="shared" si="14"/>
        <v>2.390425</v>
      </c>
      <c r="H191" s="32">
        <f t="shared" si="15"/>
        <v>2.39</v>
      </c>
      <c r="I191" s="30">
        <f t="shared" si="16"/>
        <v>2.13</v>
      </c>
      <c r="J191" s="33">
        <f t="shared" si="17"/>
        <v>0.26000000000000023</v>
      </c>
      <c r="K191" s="34">
        <f t="shared" si="18"/>
        <v>-4.2499999999989768E-4</v>
      </c>
    </row>
    <row r="192" spans="1:11" ht="24.75">
      <c r="A192" s="28" t="s">
        <v>435</v>
      </c>
      <c r="B192" s="29" t="s">
        <v>205</v>
      </c>
      <c r="C192" s="16" t="s">
        <v>472</v>
      </c>
      <c r="D192" s="15">
        <v>2</v>
      </c>
      <c r="E192" s="15">
        <f t="shared" si="19"/>
        <v>0.24</v>
      </c>
      <c r="F192" s="30">
        <f t="shared" si="20"/>
        <v>2.2400000000000002</v>
      </c>
      <c r="G192" s="31">
        <f t="shared" si="14"/>
        <v>3.187233</v>
      </c>
      <c r="H192" s="32">
        <f t="shared" si="15"/>
        <v>3.19</v>
      </c>
      <c r="I192" s="30">
        <f t="shared" si="16"/>
        <v>2.85</v>
      </c>
      <c r="J192" s="33">
        <f t="shared" si="17"/>
        <v>0.33999999999999986</v>
      </c>
      <c r="K192" s="34">
        <f t="shared" si="18"/>
        <v>2.7669999999999639E-3</v>
      </c>
    </row>
    <row r="193" spans="1:11">
      <c r="A193" s="28" t="s">
        <v>436</v>
      </c>
      <c r="B193" s="29" t="s">
        <v>206</v>
      </c>
      <c r="C193" s="16" t="s">
        <v>472</v>
      </c>
      <c r="D193" s="15">
        <v>1.5</v>
      </c>
      <c r="E193" s="15">
        <f t="shared" si="19"/>
        <v>0.18</v>
      </c>
      <c r="F193" s="30">
        <f t="shared" si="20"/>
        <v>1.68</v>
      </c>
      <c r="G193" s="31">
        <f t="shared" si="14"/>
        <v>2.390425</v>
      </c>
      <c r="H193" s="32">
        <f t="shared" si="15"/>
        <v>2.39</v>
      </c>
      <c r="I193" s="30">
        <f t="shared" si="16"/>
        <v>2.13</v>
      </c>
      <c r="J193" s="33">
        <f t="shared" si="17"/>
        <v>0.26000000000000023</v>
      </c>
      <c r="K193" s="34">
        <f t="shared" si="18"/>
        <v>-4.2499999999989768E-4</v>
      </c>
    </row>
    <row r="194" spans="1:11" ht="24.75">
      <c r="A194" s="28" t="s">
        <v>437</v>
      </c>
      <c r="B194" s="29" t="s">
        <v>207</v>
      </c>
      <c r="C194" s="16" t="s">
        <v>472</v>
      </c>
      <c r="D194" s="15">
        <v>2</v>
      </c>
      <c r="E194" s="15">
        <f t="shared" si="19"/>
        <v>0.24</v>
      </c>
      <c r="F194" s="30">
        <f t="shared" si="20"/>
        <v>2.2400000000000002</v>
      </c>
      <c r="G194" s="31">
        <f t="shared" si="14"/>
        <v>3.187233</v>
      </c>
      <c r="H194" s="32">
        <f t="shared" si="15"/>
        <v>3.19</v>
      </c>
      <c r="I194" s="30">
        <f t="shared" si="16"/>
        <v>2.85</v>
      </c>
      <c r="J194" s="33">
        <f t="shared" si="17"/>
        <v>0.33999999999999986</v>
      </c>
      <c r="K194" s="34">
        <f t="shared" si="18"/>
        <v>2.7669999999999639E-3</v>
      </c>
    </row>
    <row r="195" spans="1:11">
      <c r="A195" s="28">
        <v>1.1890000000000001</v>
      </c>
      <c r="B195" s="29" t="s">
        <v>208</v>
      </c>
      <c r="C195" s="16" t="s">
        <v>472</v>
      </c>
      <c r="D195" s="15">
        <v>1.5</v>
      </c>
      <c r="E195" s="15">
        <f t="shared" si="19"/>
        <v>0.18</v>
      </c>
      <c r="F195" s="30">
        <f t="shared" si="20"/>
        <v>1.68</v>
      </c>
      <c r="G195" s="31">
        <f t="shared" si="14"/>
        <v>2.390425</v>
      </c>
      <c r="H195" s="32">
        <f t="shared" si="15"/>
        <v>2.39</v>
      </c>
      <c r="I195" s="30">
        <f t="shared" si="16"/>
        <v>2.13</v>
      </c>
      <c r="J195" s="33">
        <f t="shared" si="17"/>
        <v>0.26000000000000023</v>
      </c>
      <c r="K195" s="34">
        <f t="shared" si="18"/>
        <v>-4.2499999999989768E-4</v>
      </c>
    </row>
    <row r="196" spans="1:11" ht="24.75">
      <c r="A196" s="28" t="s">
        <v>438</v>
      </c>
      <c r="B196" s="29" t="s">
        <v>209</v>
      </c>
      <c r="C196" s="16" t="s">
        <v>472</v>
      </c>
      <c r="D196" s="15">
        <v>2</v>
      </c>
      <c r="E196" s="15">
        <f t="shared" si="19"/>
        <v>0.24</v>
      </c>
      <c r="F196" s="30">
        <f t="shared" si="20"/>
        <v>2.2400000000000002</v>
      </c>
      <c r="G196" s="31">
        <f t="shared" si="14"/>
        <v>3.187233</v>
      </c>
      <c r="H196" s="32">
        <f t="shared" si="15"/>
        <v>3.19</v>
      </c>
      <c r="I196" s="30">
        <f t="shared" si="16"/>
        <v>2.85</v>
      </c>
      <c r="J196" s="33">
        <f t="shared" si="17"/>
        <v>0.33999999999999986</v>
      </c>
      <c r="K196" s="34">
        <f t="shared" si="18"/>
        <v>2.7669999999999639E-3</v>
      </c>
    </row>
    <row r="197" spans="1:11" ht="36.75">
      <c r="A197" s="28" t="s">
        <v>439</v>
      </c>
      <c r="B197" s="29" t="s">
        <v>210</v>
      </c>
      <c r="C197" s="16" t="s">
        <v>472</v>
      </c>
      <c r="D197" s="15">
        <v>1</v>
      </c>
      <c r="E197" s="15">
        <f t="shared" si="19"/>
        <v>0.12</v>
      </c>
      <c r="F197" s="30">
        <f t="shared" si="20"/>
        <v>1.1200000000000001</v>
      </c>
      <c r="G197" s="31">
        <f t="shared" si="14"/>
        <v>1.5936159999999999</v>
      </c>
      <c r="H197" s="32">
        <f t="shared" si="15"/>
        <v>1.59</v>
      </c>
      <c r="I197" s="30">
        <f t="shared" si="16"/>
        <v>1.42</v>
      </c>
      <c r="J197" s="33">
        <f t="shared" si="17"/>
        <v>0.17000000000000015</v>
      </c>
      <c r="K197" s="34">
        <f t="shared" si="18"/>
        <v>-3.6159999999998416E-3</v>
      </c>
    </row>
    <row r="198" spans="1:11" ht="36.75">
      <c r="A198" s="28" t="s">
        <v>440</v>
      </c>
      <c r="B198" s="29" t="s">
        <v>211</v>
      </c>
      <c r="C198" s="16" t="s">
        <v>472</v>
      </c>
      <c r="D198" s="15">
        <v>1</v>
      </c>
      <c r="E198" s="15">
        <f t="shared" si="19"/>
        <v>0.12</v>
      </c>
      <c r="F198" s="30">
        <f t="shared" si="20"/>
        <v>1.1200000000000001</v>
      </c>
      <c r="G198" s="31">
        <f t="shared" si="14"/>
        <v>1.5936159999999999</v>
      </c>
      <c r="H198" s="32">
        <f t="shared" si="15"/>
        <v>1.59</v>
      </c>
      <c r="I198" s="30">
        <f t="shared" si="16"/>
        <v>1.42</v>
      </c>
      <c r="J198" s="33">
        <f t="shared" si="17"/>
        <v>0.17000000000000015</v>
      </c>
      <c r="K198" s="34">
        <f t="shared" si="18"/>
        <v>-3.6159999999998416E-3</v>
      </c>
    </row>
    <row r="199" spans="1:11" ht="36.75">
      <c r="A199" s="28" t="s">
        <v>441</v>
      </c>
      <c r="B199" s="29" t="s">
        <v>212</v>
      </c>
      <c r="C199" s="16" t="s">
        <v>472</v>
      </c>
      <c r="D199" s="15">
        <v>1</v>
      </c>
      <c r="E199" s="15">
        <f t="shared" si="19"/>
        <v>0.12</v>
      </c>
      <c r="F199" s="30">
        <f t="shared" si="20"/>
        <v>1.1200000000000001</v>
      </c>
      <c r="G199" s="31">
        <f t="shared" ref="G199:G222" si="21">ROUND(F199/0.702804,6)</f>
        <v>1.5936159999999999</v>
      </c>
      <c r="H199" s="32">
        <f t="shared" ref="H199:H222" si="22">ROUND(F199/0.702804,2)</f>
        <v>1.59</v>
      </c>
      <c r="I199" s="30">
        <f t="shared" ref="I199:I222" si="23">ROUND(D199/0.702804,2)</f>
        <v>1.42</v>
      </c>
      <c r="J199" s="33">
        <f t="shared" ref="J199:J222" si="24">H199-I199</f>
        <v>0.17000000000000015</v>
      </c>
      <c r="K199" s="34">
        <f t="shared" ref="K199:K222" si="25">H199-G199</f>
        <v>-3.6159999999998416E-3</v>
      </c>
    </row>
    <row r="200" spans="1:11" ht="36.75">
      <c r="A200" s="28" t="s">
        <v>442</v>
      </c>
      <c r="B200" s="29" t="s">
        <v>213</v>
      </c>
      <c r="C200" s="16" t="s">
        <v>472</v>
      </c>
      <c r="D200" s="15">
        <v>1</v>
      </c>
      <c r="E200" s="15">
        <f t="shared" ref="E200:E222" si="26">ROUND(D200*0.12,2)</f>
        <v>0.12</v>
      </c>
      <c r="F200" s="30">
        <f t="shared" ref="F200:F222" si="27">D200+E200</f>
        <v>1.1200000000000001</v>
      </c>
      <c r="G200" s="31">
        <f t="shared" si="21"/>
        <v>1.5936159999999999</v>
      </c>
      <c r="H200" s="32">
        <f t="shared" si="22"/>
        <v>1.59</v>
      </c>
      <c r="I200" s="30">
        <f t="shared" si="23"/>
        <v>1.42</v>
      </c>
      <c r="J200" s="33">
        <f t="shared" si="24"/>
        <v>0.17000000000000015</v>
      </c>
      <c r="K200" s="34">
        <f t="shared" si="25"/>
        <v>-3.6159999999998416E-3</v>
      </c>
    </row>
    <row r="201" spans="1:11" ht="36.75">
      <c r="A201" s="28" t="s">
        <v>443</v>
      </c>
      <c r="B201" s="29" t="s">
        <v>214</v>
      </c>
      <c r="C201" s="16" t="s">
        <v>472</v>
      </c>
      <c r="D201" s="15">
        <v>1</v>
      </c>
      <c r="E201" s="15">
        <f t="shared" si="26"/>
        <v>0.12</v>
      </c>
      <c r="F201" s="30">
        <f t="shared" si="27"/>
        <v>1.1200000000000001</v>
      </c>
      <c r="G201" s="31">
        <f t="shared" si="21"/>
        <v>1.5936159999999999</v>
      </c>
      <c r="H201" s="32">
        <f t="shared" si="22"/>
        <v>1.59</v>
      </c>
      <c r="I201" s="30">
        <f t="shared" si="23"/>
        <v>1.42</v>
      </c>
      <c r="J201" s="33">
        <f t="shared" si="24"/>
        <v>0.17000000000000015</v>
      </c>
      <c r="K201" s="34">
        <f t="shared" si="25"/>
        <v>-3.6159999999998416E-3</v>
      </c>
    </row>
    <row r="202" spans="1:11" ht="36">
      <c r="A202" s="28" t="s">
        <v>444</v>
      </c>
      <c r="B202" s="16" t="s">
        <v>215</v>
      </c>
      <c r="C202" s="16" t="s">
        <v>472</v>
      </c>
      <c r="D202" s="15">
        <v>1</v>
      </c>
      <c r="E202" s="15">
        <f t="shared" si="26"/>
        <v>0.12</v>
      </c>
      <c r="F202" s="30">
        <f t="shared" si="27"/>
        <v>1.1200000000000001</v>
      </c>
      <c r="G202" s="31">
        <f t="shared" si="21"/>
        <v>1.5936159999999999</v>
      </c>
      <c r="H202" s="32">
        <f t="shared" si="22"/>
        <v>1.59</v>
      </c>
      <c r="I202" s="30">
        <f t="shared" si="23"/>
        <v>1.42</v>
      </c>
      <c r="J202" s="33">
        <f t="shared" si="24"/>
        <v>0.17000000000000015</v>
      </c>
      <c r="K202" s="34">
        <f t="shared" si="25"/>
        <v>-3.6159999999998416E-3</v>
      </c>
    </row>
    <row r="203" spans="1:11" ht="36.75">
      <c r="A203" s="28" t="s">
        <v>445</v>
      </c>
      <c r="B203" s="29" t="s">
        <v>216</v>
      </c>
      <c r="C203" s="16" t="s">
        <v>472</v>
      </c>
      <c r="D203" s="15">
        <v>2</v>
      </c>
      <c r="E203" s="15">
        <f t="shared" si="26"/>
        <v>0.24</v>
      </c>
      <c r="F203" s="30">
        <f t="shared" si="27"/>
        <v>2.2400000000000002</v>
      </c>
      <c r="G203" s="31">
        <f t="shared" si="21"/>
        <v>3.187233</v>
      </c>
      <c r="H203" s="32">
        <f t="shared" si="22"/>
        <v>3.19</v>
      </c>
      <c r="I203" s="30">
        <f t="shared" si="23"/>
        <v>2.85</v>
      </c>
      <c r="J203" s="33">
        <f t="shared" si="24"/>
        <v>0.33999999999999986</v>
      </c>
      <c r="K203" s="34">
        <f t="shared" si="25"/>
        <v>2.7669999999999639E-3</v>
      </c>
    </row>
    <row r="204" spans="1:11" ht="36.75">
      <c r="A204" s="28" t="s">
        <v>446</v>
      </c>
      <c r="B204" s="29" t="s">
        <v>217</v>
      </c>
      <c r="C204" s="16" t="s">
        <v>472</v>
      </c>
      <c r="D204" s="15">
        <v>2</v>
      </c>
      <c r="E204" s="15">
        <f t="shared" si="26"/>
        <v>0.24</v>
      </c>
      <c r="F204" s="30">
        <f t="shared" si="27"/>
        <v>2.2400000000000002</v>
      </c>
      <c r="G204" s="31">
        <f t="shared" si="21"/>
        <v>3.187233</v>
      </c>
      <c r="H204" s="32">
        <f t="shared" si="22"/>
        <v>3.19</v>
      </c>
      <c r="I204" s="30">
        <f t="shared" si="23"/>
        <v>2.85</v>
      </c>
      <c r="J204" s="33">
        <f t="shared" si="24"/>
        <v>0.33999999999999986</v>
      </c>
      <c r="K204" s="34">
        <f t="shared" si="25"/>
        <v>2.7669999999999639E-3</v>
      </c>
    </row>
    <row r="205" spans="1:11" ht="36.75">
      <c r="A205" s="28" t="s">
        <v>447</v>
      </c>
      <c r="B205" s="29" t="s">
        <v>218</v>
      </c>
      <c r="C205" s="16" t="s">
        <v>472</v>
      </c>
      <c r="D205" s="15">
        <v>2</v>
      </c>
      <c r="E205" s="15">
        <f t="shared" si="26"/>
        <v>0.24</v>
      </c>
      <c r="F205" s="30">
        <f t="shared" si="27"/>
        <v>2.2400000000000002</v>
      </c>
      <c r="G205" s="31">
        <f t="shared" si="21"/>
        <v>3.187233</v>
      </c>
      <c r="H205" s="32">
        <f t="shared" si="22"/>
        <v>3.19</v>
      </c>
      <c r="I205" s="30">
        <f t="shared" si="23"/>
        <v>2.85</v>
      </c>
      <c r="J205" s="33">
        <f t="shared" si="24"/>
        <v>0.33999999999999986</v>
      </c>
      <c r="K205" s="34">
        <f t="shared" si="25"/>
        <v>2.7669999999999639E-3</v>
      </c>
    </row>
    <row r="206" spans="1:11" ht="36.75">
      <c r="A206" s="28" t="s">
        <v>448</v>
      </c>
      <c r="B206" s="29" t="s">
        <v>219</v>
      </c>
      <c r="C206" s="16" t="s">
        <v>472</v>
      </c>
      <c r="D206" s="15">
        <v>2</v>
      </c>
      <c r="E206" s="15">
        <f t="shared" si="26"/>
        <v>0.24</v>
      </c>
      <c r="F206" s="30">
        <f t="shared" si="27"/>
        <v>2.2400000000000002</v>
      </c>
      <c r="G206" s="31">
        <f t="shared" si="21"/>
        <v>3.187233</v>
      </c>
      <c r="H206" s="32">
        <f t="shared" si="22"/>
        <v>3.19</v>
      </c>
      <c r="I206" s="30">
        <f t="shared" si="23"/>
        <v>2.85</v>
      </c>
      <c r="J206" s="33">
        <f t="shared" si="24"/>
        <v>0.33999999999999986</v>
      </c>
      <c r="K206" s="34">
        <f t="shared" si="25"/>
        <v>2.7669999999999639E-3</v>
      </c>
    </row>
    <row r="207" spans="1:11" ht="48.75">
      <c r="A207" s="28" t="s">
        <v>449</v>
      </c>
      <c r="B207" s="29" t="s">
        <v>220</v>
      </c>
      <c r="C207" s="16" t="s">
        <v>472</v>
      </c>
      <c r="D207" s="15">
        <v>1</v>
      </c>
      <c r="E207" s="15">
        <f t="shared" si="26"/>
        <v>0.12</v>
      </c>
      <c r="F207" s="30">
        <f t="shared" si="27"/>
        <v>1.1200000000000001</v>
      </c>
      <c r="G207" s="31">
        <f t="shared" si="21"/>
        <v>1.5936159999999999</v>
      </c>
      <c r="H207" s="32">
        <f t="shared" si="22"/>
        <v>1.59</v>
      </c>
      <c r="I207" s="30">
        <f t="shared" si="23"/>
        <v>1.42</v>
      </c>
      <c r="J207" s="33">
        <f t="shared" si="24"/>
        <v>0.17000000000000015</v>
      </c>
      <c r="K207" s="34">
        <f t="shared" si="25"/>
        <v>-3.6159999999998416E-3</v>
      </c>
    </row>
    <row r="208" spans="1:11" ht="36.75">
      <c r="A208" s="28" t="s">
        <v>450</v>
      </c>
      <c r="B208" s="29" t="s">
        <v>221</v>
      </c>
      <c r="C208" s="16" t="s">
        <v>472</v>
      </c>
      <c r="D208" s="15">
        <v>2</v>
      </c>
      <c r="E208" s="15">
        <f t="shared" si="26"/>
        <v>0.24</v>
      </c>
      <c r="F208" s="30">
        <f t="shared" si="27"/>
        <v>2.2400000000000002</v>
      </c>
      <c r="G208" s="31">
        <f t="shared" si="21"/>
        <v>3.187233</v>
      </c>
      <c r="H208" s="32">
        <f t="shared" si="22"/>
        <v>3.19</v>
      </c>
      <c r="I208" s="30">
        <f t="shared" si="23"/>
        <v>2.85</v>
      </c>
      <c r="J208" s="33">
        <f t="shared" si="24"/>
        <v>0.33999999999999986</v>
      </c>
      <c r="K208" s="34">
        <f t="shared" si="25"/>
        <v>2.7669999999999639E-3</v>
      </c>
    </row>
    <row r="209" spans="1:11" ht="36.75">
      <c r="A209" s="28" t="s">
        <v>451</v>
      </c>
      <c r="B209" s="29" t="s">
        <v>222</v>
      </c>
      <c r="C209" s="16" t="s">
        <v>472</v>
      </c>
      <c r="D209" s="15">
        <v>2</v>
      </c>
      <c r="E209" s="15">
        <f t="shared" si="26"/>
        <v>0.24</v>
      </c>
      <c r="F209" s="30">
        <f t="shared" si="27"/>
        <v>2.2400000000000002</v>
      </c>
      <c r="G209" s="31">
        <f t="shared" si="21"/>
        <v>3.187233</v>
      </c>
      <c r="H209" s="32">
        <f t="shared" si="22"/>
        <v>3.19</v>
      </c>
      <c r="I209" s="30">
        <f t="shared" si="23"/>
        <v>2.85</v>
      </c>
      <c r="J209" s="33">
        <f t="shared" si="24"/>
        <v>0.33999999999999986</v>
      </c>
      <c r="K209" s="34">
        <f t="shared" si="25"/>
        <v>2.7669999999999639E-3</v>
      </c>
    </row>
    <row r="210" spans="1:11" ht="48.75">
      <c r="A210" s="28" t="s">
        <v>452</v>
      </c>
      <c r="B210" s="29" t="s">
        <v>223</v>
      </c>
      <c r="C210" s="16" t="s">
        <v>472</v>
      </c>
      <c r="D210" s="15">
        <v>1</v>
      </c>
      <c r="E210" s="15">
        <f t="shared" si="26"/>
        <v>0.12</v>
      </c>
      <c r="F210" s="30">
        <f t="shared" si="27"/>
        <v>1.1200000000000001</v>
      </c>
      <c r="G210" s="31">
        <f t="shared" si="21"/>
        <v>1.5936159999999999</v>
      </c>
      <c r="H210" s="32">
        <f t="shared" si="22"/>
        <v>1.59</v>
      </c>
      <c r="I210" s="30">
        <f t="shared" si="23"/>
        <v>1.42</v>
      </c>
      <c r="J210" s="33">
        <f t="shared" si="24"/>
        <v>0.17000000000000015</v>
      </c>
      <c r="K210" s="34">
        <f t="shared" si="25"/>
        <v>-3.6159999999998416E-3</v>
      </c>
    </row>
    <row r="211" spans="1:11" ht="48.75">
      <c r="A211" s="28" t="s">
        <v>453</v>
      </c>
      <c r="B211" s="29" t="s">
        <v>224</v>
      </c>
      <c r="C211" s="16" t="s">
        <v>472</v>
      </c>
      <c r="D211" s="15">
        <v>1</v>
      </c>
      <c r="E211" s="15">
        <f t="shared" si="26"/>
        <v>0.12</v>
      </c>
      <c r="F211" s="30">
        <f t="shared" si="27"/>
        <v>1.1200000000000001</v>
      </c>
      <c r="G211" s="31">
        <f t="shared" si="21"/>
        <v>1.5936159999999999</v>
      </c>
      <c r="H211" s="32">
        <f t="shared" si="22"/>
        <v>1.59</v>
      </c>
      <c r="I211" s="30">
        <f t="shared" si="23"/>
        <v>1.42</v>
      </c>
      <c r="J211" s="33">
        <f t="shared" si="24"/>
        <v>0.17000000000000015</v>
      </c>
      <c r="K211" s="34">
        <f t="shared" si="25"/>
        <v>-3.6159999999998416E-3</v>
      </c>
    </row>
    <row r="212" spans="1:11" ht="48">
      <c r="A212" s="28" t="s">
        <v>454</v>
      </c>
      <c r="B212" s="16" t="s">
        <v>225</v>
      </c>
      <c r="C212" s="16" t="s">
        <v>472</v>
      </c>
      <c r="D212" s="15">
        <v>1</v>
      </c>
      <c r="E212" s="15">
        <f t="shared" si="26"/>
        <v>0.12</v>
      </c>
      <c r="F212" s="30">
        <f t="shared" si="27"/>
        <v>1.1200000000000001</v>
      </c>
      <c r="G212" s="31">
        <f t="shared" si="21"/>
        <v>1.5936159999999999</v>
      </c>
      <c r="H212" s="32">
        <f t="shared" si="22"/>
        <v>1.59</v>
      </c>
      <c r="I212" s="30">
        <f t="shared" si="23"/>
        <v>1.42</v>
      </c>
      <c r="J212" s="33">
        <f t="shared" si="24"/>
        <v>0.17000000000000015</v>
      </c>
      <c r="K212" s="34">
        <f t="shared" si="25"/>
        <v>-3.6159999999998416E-3</v>
      </c>
    </row>
    <row r="213" spans="1:11" ht="24.75">
      <c r="A213" s="28" t="s">
        <v>455</v>
      </c>
      <c r="B213" s="29" t="s">
        <v>226</v>
      </c>
      <c r="C213" s="16" t="s">
        <v>472</v>
      </c>
      <c r="D213" s="15">
        <v>1.91</v>
      </c>
      <c r="E213" s="15">
        <f t="shared" si="26"/>
        <v>0.23</v>
      </c>
      <c r="F213" s="30">
        <f t="shared" si="27"/>
        <v>2.14</v>
      </c>
      <c r="G213" s="31">
        <f t="shared" si="21"/>
        <v>3.0449459999999999</v>
      </c>
      <c r="H213" s="32">
        <f t="shared" si="22"/>
        <v>3.04</v>
      </c>
      <c r="I213" s="30">
        <f t="shared" si="23"/>
        <v>2.72</v>
      </c>
      <c r="J213" s="33">
        <f t="shared" si="24"/>
        <v>0.31999999999999984</v>
      </c>
      <c r="K213" s="34">
        <f t="shared" si="25"/>
        <v>-4.9459999999998949E-3</v>
      </c>
    </row>
    <row r="214" spans="1:11" ht="24.75">
      <c r="A214" s="28" t="s">
        <v>456</v>
      </c>
      <c r="B214" s="29" t="s">
        <v>227</v>
      </c>
      <c r="C214" s="16" t="s">
        <v>472</v>
      </c>
      <c r="D214" s="15">
        <v>1.96</v>
      </c>
      <c r="E214" s="15">
        <f t="shared" si="26"/>
        <v>0.24</v>
      </c>
      <c r="F214" s="30">
        <f t="shared" si="27"/>
        <v>2.2000000000000002</v>
      </c>
      <c r="G214" s="31">
        <f t="shared" si="21"/>
        <v>3.1303179999999999</v>
      </c>
      <c r="H214" s="32">
        <f t="shared" si="22"/>
        <v>3.13</v>
      </c>
      <c r="I214" s="30">
        <f t="shared" si="23"/>
        <v>2.79</v>
      </c>
      <c r="J214" s="33">
        <f t="shared" si="24"/>
        <v>0.33999999999999986</v>
      </c>
      <c r="K214" s="34">
        <f t="shared" si="25"/>
        <v>-3.1800000000004047E-4</v>
      </c>
    </row>
    <row r="215" spans="1:11" ht="48.75">
      <c r="A215" s="28" t="s">
        <v>457</v>
      </c>
      <c r="B215" s="29" t="s">
        <v>236</v>
      </c>
      <c r="C215" s="16" t="s">
        <v>472</v>
      </c>
      <c r="D215" s="15">
        <v>3.01</v>
      </c>
      <c r="E215" s="15">
        <f t="shared" si="26"/>
        <v>0.36</v>
      </c>
      <c r="F215" s="30">
        <f t="shared" si="27"/>
        <v>3.3699999999999997</v>
      </c>
      <c r="G215" s="31">
        <f t="shared" si="21"/>
        <v>4.7950780000000002</v>
      </c>
      <c r="H215" s="32">
        <f t="shared" si="22"/>
        <v>4.8</v>
      </c>
      <c r="I215" s="30">
        <f t="shared" si="23"/>
        <v>4.28</v>
      </c>
      <c r="J215" s="33">
        <f t="shared" si="24"/>
        <v>0.51999999999999957</v>
      </c>
      <c r="K215" s="34">
        <f t="shared" si="25"/>
        <v>4.9219999999996489E-3</v>
      </c>
    </row>
    <row r="216" spans="1:11" ht="24.75">
      <c r="A216" s="28" t="s">
        <v>458</v>
      </c>
      <c r="B216" s="29" t="s">
        <v>228</v>
      </c>
      <c r="C216" s="16" t="s">
        <v>472</v>
      </c>
      <c r="D216" s="15">
        <v>2.66</v>
      </c>
      <c r="E216" s="15">
        <f t="shared" si="26"/>
        <v>0.32</v>
      </c>
      <c r="F216" s="30">
        <f t="shared" si="27"/>
        <v>2.98</v>
      </c>
      <c r="G216" s="31">
        <f t="shared" si="21"/>
        <v>4.2401580000000001</v>
      </c>
      <c r="H216" s="32">
        <f t="shared" si="22"/>
        <v>4.24</v>
      </c>
      <c r="I216" s="30">
        <f t="shared" si="23"/>
        <v>3.78</v>
      </c>
      <c r="J216" s="33">
        <f t="shared" si="24"/>
        <v>0.46000000000000041</v>
      </c>
      <c r="K216" s="34">
        <f t="shared" si="25"/>
        <v>-1.5799999999988046E-4</v>
      </c>
    </row>
    <row r="217" spans="1:11" ht="36.75">
      <c r="A217" s="28" t="s">
        <v>459</v>
      </c>
      <c r="B217" s="29" t="s">
        <v>229</v>
      </c>
      <c r="C217" s="16" t="s">
        <v>472</v>
      </c>
      <c r="D217" s="15">
        <v>3.55</v>
      </c>
      <c r="E217" s="15">
        <f t="shared" si="26"/>
        <v>0.43</v>
      </c>
      <c r="F217" s="30">
        <f t="shared" si="27"/>
        <v>3.98</v>
      </c>
      <c r="G217" s="31">
        <f t="shared" si="21"/>
        <v>5.66303</v>
      </c>
      <c r="H217" s="32">
        <f t="shared" si="22"/>
        <v>5.66</v>
      </c>
      <c r="I217" s="30">
        <f t="shared" si="23"/>
        <v>5.05</v>
      </c>
      <c r="J217" s="33">
        <f t="shared" si="24"/>
        <v>0.61000000000000032</v>
      </c>
      <c r="K217" s="34">
        <f t="shared" si="25"/>
        <v>-3.0299999999998661E-3</v>
      </c>
    </row>
    <row r="218" spans="1:11" ht="36.75">
      <c r="A218" s="28" t="s">
        <v>460</v>
      </c>
      <c r="B218" s="29" t="s">
        <v>230</v>
      </c>
      <c r="C218" s="16" t="s">
        <v>472</v>
      </c>
      <c r="D218" s="15">
        <v>1.91</v>
      </c>
      <c r="E218" s="15">
        <f t="shared" si="26"/>
        <v>0.23</v>
      </c>
      <c r="F218" s="30">
        <f t="shared" si="27"/>
        <v>2.14</v>
      </c>
      <c r="G218" s="31">
        <f t="shared" si="21"/>
        <v>3.0449459999999999</v>
      </c>
      <c r="H218" s="32">
        <f t="shared" si="22"/>
        <v>3.04</v>
      </c>
      <c r="I218" s="30">
        <f t="shared" si="23"/>
        <v>2.72</v>
      </c>
      <c r="J218" s="33">
        <f t="shared" si="24"/>
        <v>0.31999999999999984</v>
      </c>
      <c r="K218" s="34">
        <f t="shared" si="25"/>
        <v>-4.9459999999998949E-3</v>
      </c>
    </row>
    <row r="219" spans="1:11" ht="36.75">
      <c r="A219" s="28" t="s">
        <v>461</v>
      </c>
      <c r="B219" s="29" t="s">
        <v>231</v>
      </c>
      <c r="C219" s="16" t="s">
        <v>472</v>
      </c>
      <c r="D219" s="15">
        <v>5.32</v>
      </c>
      <c r="E219" s="15">
        <f t="shared" si="26"/>
        <v>0.64</v>
      </c>
      <c r="F219" s="30">
        <f t="shared" si="27"/>
        <v>5.96</v>
      </c>
      <c r="G219" s="31">
        <f t="shared" si="21"/>
        <v>8.4803160000000002</v>
      </c>
      <c r="H219" s="32">
        <f t="shared" si="22"/>
        <v>8.48</v>
      </c>
      <c r="I219" s="30">
        <f t="shared" si="23"/>
        <v>7.57</v>
      </c>
      <c r="J219" s="33">
        <f t="shared" si="24"/>
        <v>0.91000000000000014</v>
      </c>
      <c r="K219" s="34">
        <f t="shared" si="25"/>
        <v>-3.1599999999976092E-4</v>
      </c>
    </row>
    <row r="220" spans="1:11" ht="36.75">
      <c r="A220" s="28" t="s">
        <v>462</v>
      </c>
      <c r="B220" s="29" t="s">
        <v>232</v>
      </c>
      <c r="C220" s="16" t="s">
        <v>472</v>
      </c>
      <c r="D220" s="15">
        <v>3.55</v>
      </c>
      <c r="E220" s="15">
        <f t="shared" si="26"/>
        <v>0.43</v>
      </c>
      <c r="F220" s="30">
        <f t="shared" si="27"/>
        <v>3.98</v>
      </c>
      <c r="G220" s="31">
        <f t="shared" si="21"/>
        <v>5.66303</v>
      </c>
      <c r="H220" s="32">
        <f t="shared" si="22"/>
        <v>5.66</v>
      </c>
      <c r="I220" s="30">
        <f t="shared" si="23"/>
        <v>5.05</v>
      </c>
      <c r="J220" s="33">
        <f t="shared" si="24"/>
        <v>0.61000000000000032</v>
      </c>
      <c r="K220" s="34">
        <f t="shared" si="25"/>
        <v>-3.0299999999998661E-3</v>
      </c>
    </row>
    <row r="221" spans="1:11" ht="36.75">
      <c r="A221" s="28" t="s">
        <v>463</v>
      </c>
      <c r="B221" s="29" t="s">
        <v>233</v>
      </c>
      <c r="C221" s="16" t="s">
        <v>472</v>
      </c>
      <c r="D221" s="15">
        <v>1.91</v>
      </c>
      <c r="E221" s="15">
        <f t="shared" si="26"/>
        <v>0.23</v>
      </c>
      <c r="F221" s="30">
        <f t="shared" si="27"/>
        <v>2.14</v>
      </c>
      <c r="G221" s="31">
        <f t="shared" si="21"/>
        <v>3.0449459999999999</v>
      </c>
      <c r="H221" s="32">
        <f t="shared" si="22"/>
        <v>3.04</v>
      </c>
      <c r="I221" s="30">
        <f t="shared" si="23"/>
        <v>2.72</v>
      </c>
      <c r="J221" s="33">
        <f t="shared" si="24"/>
        <v>0.31999999999999984</v>
      </c>
      <c r="K221" s="34">
        <f t="shared" si="25"/>
        <v>-4.9459999999998949E-3</v>
      </c>
    </row>
    <row r="222" spans="1:11" ht="36.75">
      <c r="A222" s="28" t="s">
        <v>464</v>
      </c>
      <c r="B222" s="29" t="s">
        <v>234</v>
      </c>
      <c r="C222" s="16" t="s">
        <v>472</v>
      </c>
      <c r="D222" s="15">
        <v>5.32</v>
      </c>
      <c r="E222" s="15">
        <f t="shared" si="26"/>
        <v>0.64</v>
      </c>
      <c r="F222" s="30">
        <f t="shared" si="27"/>
        <v>5.96</v>
      </c>
      <c r="G222" s="31">
        <f t="shared" si="21"/>
        <v>8.4803160000000002</v>
      </c>
      <c r="H222" s="32">
        <f t="shared" si="22"/>
        <v>8.48</v>
      </c>
      <c r="I222" s="30">
        <f t="shared" si="23"/>
        <v>7.57</v>
      </c>
      <c r="J222" s="33">
        <f t="shared" si="24"/>
        <v>0.91000000000000014</v>
      </c>
      <c r="K222" s="34">
        <f t="shared" si="25"/>
        <v>-3.1599999999976092E-4</v>
      </c>
    </row>
    <row r="223" spans="1:11" ht="27.75" customHeight="1">
      <c r="A223" s="27" t="s">
        <v>239</v>
      </c>
      <c r="B223" s="24" t="s">
        <v>473</v>
      </c>
      <c r="C223" s="24"/>
      <c r="D223" s="24"/>
      <c r="E223" s="24"/>
      <c r="F223" s="24"/>
      <c r="G223" s="24"/>
      <c r="H223" s="24"/>
      <c r="I223" s="24"/>
      <c r="J223" s="24"/>
      <c r="K223" s="24"/>
    </row>
    <row r="224" spans="1:11" ht="23.25" customHeight="1">
      <c r="A224" s="27" t="s">
        <v>465</v>
      </c>
      <c r="B224" s="28" t="s">
        <v>240</v>
      </c>
      <c r="C224" s="28" t="s">
        <v>241</v>
      </c>
      <c r="D224" s="3">
        <v>5.15</v>
      </c>
      <c r="E224" s="15">
        <f>ROUND(D224*0.21,2)</f>
        <v>1.08</v>
      </c>
      <c r="F224" s="30">
        <f>D224+E224</f>
        <v>6.23</v>
      </c>
      <c r="G224" s="38">
        <f t="shared" ref="G224:G230" si="28">ROUND(F224/0.702804,6)</f>
        <v>8.8644909999999992</v>
      </c>
      <c r="H224" s="39">
        <f t="shared" ref="H224:H230" si="29">ROUND(F224/0.702804,2)</f>
        <v>8.86</v>
      </c>
      <c r="I224" s="40">
        <f t="shared" ref="I224:I230" si="30">ROUND(D224/0.702804,2)</f>
        <v>7.33</v>
      </c>
      <c r="J224" s="41">
        <f t="shared" ref="J224:J230" si="31">H224-I224</f>
        <v>1.5299999999999994</v>
      </c>
      <c r="K224" s="42">
        <f t="shared" ref="K224:K230" si="32">H224-G224</f>
        <v>-4.4909999999998007E-3</v>
      </c>
    </row>
    <row r="225" spans="1:11" ht="23.25" customHeight="1">
      <c r="A225" s="27" t="s">
        <v>466</v>
      </c>
      <c r="B225" s="28" t="s">
        <v>242</v>
      </c>
      <c r="C225" s="28" t="s">
        <v>241</v>
      </c>
      <c r="D225" s="3">
        <v>6.4</v>
      </c>
      <c r="E225" s="15">
        <f>ROUND(D225*0.21,2)</f>
        <v>1.34</v>
      </c>
      <c r="F225" s="30">
        <f>D225+E225</f>
        <v>7.74</v>
      </c>
      <c r="G225" s="38">
        <f t="shared" si="28"/>
        <v>11.013028</v>
      </c>
      <c r="H225" s="39">
        <f t="shared" si="29"/>
        <v>11.01</v>
      </c>
      <c r="I225" s="40">
        <f t="shared" si="30"/>
        <v>9.11</v>
      </c>
      <c r="J225" s="41">
        <f t="shared" si="31"/>
        <v>1.9000000000000004</v>
      </c>
      <c r="K225" s="42">
        <f t="shared" si="32"/>
        <v>-3.0280000000004748E-3</v>
      </c>
    </row>
    <row r="226" spans="1:11" ht="23.25" customHeight="1">
      <c r="A226" s="27" t="s">
        <v>467</v>
      </c>
      <c r="B226" s="28" t="s">
        <v>243</v>
      </c>
      <c r="C226" s="28" t="s">
        <v>241</v>
      </c>
      <c r="D226" s="15">
        <v>6.4</v>
      </c>
      <c r="E226" s="15">
        <f>ROUND(D226*0.21,2)</f>
        <v>1.34</v>
      </c>
      <c r="F226" s="30">
        <f>D226+E226</f>
        <v>7.74</v>
      </c>
      <c r="G226" s="38">
        <f t="shared" si="28"/>
        <v>11.013028</v>
      </c>
      <c r="H226" s="39">
        <f t="shared" si="29"/>
        <v>11.01</v>
      </c>
      <c r="I226" s="40">
        <f t="shared" si="30"/>
        <v>9.11</v>
      </c>
      <c r="J226" s="41">
        <f t="shared" si="31"/>
        <v>1.9000000000000004</v>
      </c>
      <c r="K226" s="42">
        <f t="shared" si="32"/>
        <v>-3.0280000000004748E-3</v>
      </c>
    </row>
    <row r="227" spans="1:11" ht="39.75" customHeight="1">
      <c r="A227" s="27" t="s">
        <v>1</v>
      </c>
      <c r="B227" s="24" t="s">
        <v>474</v>
      </c>
      <c r="C227" s="24"/>
      <c r="D227" s="24"/>
      <c r="E227" s="24"/>
      <c r="F227" s="24"/>
      <c r="G227" s="24"/>
      <c r="H227" s="24"/>
      <c r="I227" s="24"/>
      <c r="J227" s="24"/>
      <c r="K227" s="24"/>
    </row>
    <row r="228" spans="1:11" ht="23.25" customHeight="1">
      <c r="A228" s="27" t="s">
        <v>468</v>
      </c>
      <c r="B228" s="43" t="s">
        <v>244</v>
      </c>
      <c r="C228" s="43" t="s">
        <v>245</v>
      </c>
      <c r="D228" s="3">
        <v>27.3</v>
      </c>
      <c r="E228" s="15">
        <f>ROUND(D228*0.21,2)</f>
        <v>5.73</v>
      </c>
      <c r="F228" s="30">
        <f>D228+E228</f>
        <v>33.03</v>
      </c>
      <c r="G228" s="38">
        <f t="shared" si="28"/>
        <v>46.997456</v>
      </c>
      <c r="H228" s="39">
        <f t="shared" si="29"/>
        <v>47</v>
      </c>
      <c r="I228" s="40">
        <f t="shared" si="30"/>
        <v>38.840000000000003</v>
      </c>
      <c r="J228" s="41">
        <f t="shared" si="31"/>
        <v>8.1599999999999966</v>
      </c>
      <c r="K228" s="42">
        <f t="shared" si="32"/>
        <v>2.5440000000003238E-3</v>
      </c>
    </row>
    <row r="229" spans="1:11" ht="34.5" customHeight="1">
      <c r="A229" s="27" t="s">
        <v>469</v>
      </c>
      <c r="B229" s="43" t="s">
        <v>246</v>
      </c>
      <c r="C229" s="43" t="s">
        <v>245</v>
      </c>
      <c r="D229" s="3">
        <v>27.3</v>
      </c>
      <c r="E229" s="15">
        <f>ROUND(D229*0.21,2)</f>
        <v>5.73</v>
      </c>
      <c r="F229" s="30">
        <f>D229+E229</f>
        <v>33.03</v>
      </c>
      <c r="G229" s="38">
        <f t="shared" si="28"/>
        <v>46.997456</v>
      </c>
      <c r="H229" s="39">
        <f t="shared" si="29"/>
        <v>47</v>
      </c>
      <c r="I229" s="40">
        <f t="shared" si="30"/>
        <v>38.840000000000003</v>
      </c>
      <c r="J229" s="41">
        <f t="shared" si="31"/>
        <v>8.1599999999999966</v>
      </c>
      <c r="K229" s="42">
        <f t="shared" si="32"/>
        <v>2.5440000000003238E-3</v>
      </c>
    </row>
    <row r="230" spans="1:11" ht="51.75" customHeight="1">
      <c r="A230" s="27" t="s">
        <v>249</v>
      </c>
      <c r="B230" s="43" t="s">
        <v>247</v>
      </c>
      <c r="C230" s="43" t="s">
        <v>245</v>
      </c>
      <c r="D230" s="15">
        <v>27.3</v>
      </c>
      <c r="E230" s="15">
        <f>ROUND(D230*0.21,2)</f>
        <v>5.73</v>
      </c>
      <c r="F230" s="30">
        <f>D230+E230</f>
        <v>33.03</v>
      </c>
      <c r="G230" s="38">
        <f t="shared" si="28"/>
        <v>46.997456</v>
      </c>
      <c r="H230" s="39">
        <f t="shared" si="29"/>
        <v>47</v>
      </c>
      <c r="I230" s="40">
        <f t="shared" si="30"/>
        <v>38.840000000000003</v>
      </c>
      <c r="J230" s="41">
        <f t="shared" si="31"/>
        <v>8.1599999999999966</v>
      </c>
      <c r="K230" s="42">
        <f t="shared" si="32"/>
        <v>2.5440000000003238E-3</v>
      </c>
    </row>
    <row r="231" spans="1:11" ht="23.25" customHeight="1">
      <c r="A231" s="44"/>
    </row>
    <row r="232" spans="1:11" ht="23.25" customHeight="1">
      <c r="B232" s="45" t="s">
        <v>475</v>
      </c>
      <c r="C232" s="46"/>
      <c r="D232" s="46"/>
      <c r="E232" s="46"/>
      <c r="F232" s="46"/>
      <c r="G232" s="46"/>
      <c r="H232" s="46"/>
      <c r="I232" s="46"/>
      <c r="J232" s="46"/>
      <c r="K232" s="46"/>
    </row>
    <row r="233" spans="1:11" ht="23.25" customHeight="1">
      <c r="B233" s="59" t="s">
        <v>248</v>
      </c>
      <c r="C233" s="59"/>
      <c r="D233" s="59"/>
      <c r="E233" s="59"/>
      <c r="F233" s="59"/>
      <c r="G233" s="59"/>
      <c r="H233" s="59"/>
      <c r="I233" s="59"/>
      <c r="J233" s="59"/>
      <c r="K233" s="59"/>
    </row>
    <row r="235" spans="1:11" ht="15.75">
      <c r="B235" s="56" t="s">
        <v>17</v>
      </c>
      <c r="C235" s="56"/>
      <c r="G235" s="56" t="s">
        <v>18</v>
      </c>
      <c r="H235" s="56"/>
    </row>
    <row r="237" spans="1:11" ht="15.75">
      <c r="B237" s="47">
        <v>41492.666666666664</v>
      </c>
      <c r="C237" s="48"/>
      <c r="D237" s="48"/>
      <c r="E237" s="48"/>
    </row>
    <row r="238" spans="1:11" ht="15.75">
      <c r="B238" s="49"/>
      <c r="C238" s="48"/>
      <c r="D238" s="48"/>
      <c r="E238" s="48"/>
    </row>
    <row r="239" spans="1:11" ht="47.25">
      <c r="B239" s="50" t="s">
        <v>477</v>
      </c>
      <c r="C239" s="48"/>
      <c r="D239" s="48"/>
      <c r="E239" s="48"/>
    </row>
    <row r="240" spans="1:11">
      <c r="B240" s="51" t="s">
        <v>237</v>
      </c>
    </row>
    <row r="241" spans="2:2" ht="15.75">
      <c r="B241" s="52">
        <v>29622923</v>
      </c>
    </row>
  </sheetData>
  <mergeCells count="6">
    <mergeCell ref="A2:K2"/>
    <mergeCell ref="G1:K1"/>
    <mergeCell ref="B235:C235"/>
    <mergeCell ref="G235:H235"/>
    <mergeCell ref="A3:K3"/>
    <mergeCell ref="B233:K233"/>
  </mergeCells>
  <phoneticPr fontId="0" type="noConversion"/>
  <hyperlinks>
    <hyperlink ref="B240" r:id="rId1"/>
  </hyperlinks>
  <pageMargins left="0.70866141732283472" right="0.70866141732283472" top="0.55118110236220474" bottom="0.74803149606299213" header="0.31496062992125984" footer="0.31496062992125984"/>
  <pageSetup paperSize="9" scale="95" orientation="landscape" verticalDpi="1200" r:id="rId2"/>
  <headerFooter>
    <oddFooter xml:space="preserve">&amp;L&amp;"Times New Roman,Regular"IZMAnotp_060813_LVA_CR; Pielikums Ministru kabineta noteikumu projekta "Latviešu valodas aģentūras maksas pakalpojumu cenrādis" anotācijai &amp;C   </oddFooter>
  </headerFooter>
  <ignoredErrors>
    <ignoredError sqref="H5:I5 F5 A227 A223 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6"/>
    </sheetView>
  </sheetViews>
  <sheetFormatPr defaultRowHeight="15"/>
  <sheetData>
    <row r="1" spans="1:9">
      <c r="A1" s="60"/>
      <c r="B1" s="60"/>
      <c r="C1" s="61"/>
      <c r="D1" s="61"/>
      <c r="E1" s="61"/>
      <c r="F1" s="61"/>
      <c r="G1" s="61"/>
      <c r="H1" s="61"/>
      <c r="I1" s="62"/>
    </row>
    <row r="2" spans="1:9">
      <c r="A2" s="3"/>
      <c r="B2" s="4"/>
      <c r="C2" s="3"/>
      <c r="D2" s="6"/>
      <c r="E2" s="6"/>
      <c r="F2" s="6"/>
      <c r="G2" s="7"/>
      <c r="H2" s="3"/>
      <c r="I2" s="3"/>
    </row>
    <row r="3" spans="1:9">
      <c r="A3" s="9"/>
      <c r="B3" s="10"/>
      <c r="C3" s="9"/>
      <c r="D3" s="9"/>
      <c r="E3" s="9"/>
      <c r="F3" s="9"/>
    </row>
    <row r="4" spans="1:9">
      <c r="A4" s="1"/>
      <c r="B4" s="1"/>
      <c r="C4" s="8"/>
      <c r="D4" s="11"/>
      <c r="E4" s="12"/>
      <c r="F4" s="13"/>
    </row>
    <row r="5" spans="1:9">
      <c r="A5" s="2"/>
      <c r="B5" s="2"/>
      <c r="C5" s="5"/>
      <c r="D5" s="3"/>
      <c r="E5" s="12"/>
      <c r="F5" s="13"/>
    </row>
    <row r="6" spans="1:9">
      <c r="A6" s="2"/>
      <c r="B6" s="2"/>
      <c r="C6" s="5"/>
      <c r="D6" s="3"/>
      <c r="E6" s="12"/>
      <c r="F6" s="13"/>
    </row>
  </sheetData>
  <mergeCells count="1">
    <mergeCell ref="A1:I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Rīgas Celtniecības koledžas maksas pakalpojumu cenrādis</dc:title>
  <dc:subject>Ministru kabineta noteikumu projekta anotācijas pielikums</dc:subject>
  <dc:creator/>
  <cp:keywords>euro</cp:keywords>
  <dc:description>arvis.siraks@29622923</dc:description>
  <cp:lastModifiedBy/>
  <cp:lastPrinted>2013-06-27T15:28:00Z</cp:lastPrinted>
  <dcterms:created xsi:type="dcterms:W3CDTF">2006-09-16T00:00:00Z</dcterms:created>
  <dcterms:modified xsi:type="dcterms:W3CDTF">2013-08-07T09:04:33Z</dcterms:modified>
  <cp:category>Tehniskais projekts</cp:category>
</cp:coreProperties>
</file>