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735" windowWidth="14805" windowHeight="7830"/>
  </bookViews>
  <sheets>
    <sheet name="Sheet1" sheetId="13" r:id="rId1"/>
    <sheet name="Sheet2" sheetId="15" r:id="rId2"/>
  </sheets>
  <definedNames>
    <definedName name="_xlnm.Print_Area" localSheetId="0">Sheet1!$A$1:$F$28</definedName>
    <definedName name="_xlnm.Print_Titles" localSheetId="0">Sheet1!$2:$4</definedName>
  </definedNames>
  <calcPr calcId="125725"/>
</workbook>
</file>

<file path=xl/calcChain.xml><?xml version="1.0" encoding="utf-8"?>
<calcChain xmlns="http://schemas.openxmlformats.org/spreadsheetml/2006/main">
  <c r="L4" i="15"/>
  <c r="K4"/>
  <c r="J4"/>
  <c r="L6"/>
  <c r="L5"/>
  <c r="I5"/>
  <c r="I6"/>
  <c r="I4"/>
  <c r="G5"/>
  <c r="G6"/>
  <c r="G4"/>
  <c r="H5"/>
  <c r="H6"/>
  <c r="E4"/>
  <c r="H4" s="1"/>
  <c r="C5"/>
  <c r="C6"/>
  <c r="C4"/>
  <c r="F17" i="13" l="1"/>
  <c r="D17"/>
  <c r="D7"/>
  <c r="F7" s="1"/>
  <c r="D14"/>
  <c r="D13"/>
  <c r="D12"/>
  <c r="D16"/>
  <c r="F16" s="1"/>
  <c r="D8"/>
  <c r="F8" s="1"/>
  <c r="D6"/>
  <c r="F6" s="1"/>
  <c r="D5"/>
  <c r="F5" s="1"/>
  <c r="F12"/>
  <c r="F13"/>
  <c r="F14"/>
  <c r="D9"/>
  <c r="F9"/>
  <c r="D10"/>
  <c r="F10" s="1"/>
  <c r="D11"/>
  <c r="F11"/>
  <c r="D15"/>
  <c r="F15" s="1"/>
</calcChain>
</file>

<file path=xl/sharedStrings.xml><?xml version="1.0" encoding="utf-8"?>
<sst xmlns="http://schemas.openxmlformats.org/spreadsheetml/2006/main" count="67" uniqueCount="58">
  <si>
    <t>Normatīvā akta nosaukums:</t>
  </si>
  <si>
    <t>1.</t>
  </si>
  <si>
    <t>(4)=(3)/0,702804</t>
  </si>
  <si>
    <t>2.</t>
  </si>
  <si>
    <t>3.</t>
  </si>
  <si>
    <t>5.</t>
  </si>
  <si>
    <t>Normatīvā akta pants, daļa, punkts</t>
  </si>
  <si>
    <t>Nr. p.k.</t>
  </si>
  <si>
    <t>(6)=(5)-(4)</t>
  </si>
  <si>
    <t>Izglītības un zinātnes ministrs</t>
  </si>
  <si>
    <t>V.Dombrovskis</t>
  </si>
  <si>
    <t xml:space="preserve">Struktūrfondu un starptautisko finanšu instrumentu </t>
  </si>
  <si>
    <t>departamenta pārvaldes vecākā referente</t>
  </si>
  <si>
    <t>M.Šūmane</t>
  </si>
  <si>
    <t>6.punkts</t>
  </si>
  <si>
    <t>15.punkts</t>
  </si>
  <si>
    <t>Ministru kabineta 2008.gada 11.novembra noteikumi Nr.939 „Noteikumi par darbības programmas „Infrastruktūra un pakalpojumi” papildinājuma 3.1.1.1.aktivitātes „Mācību aprīkojuma modernizācija un infrastruktūras uzlabošana profesionālās izglītības programmu īstenošanai” pirmo projektu iesniegumu atlases kārtu”</t>
  </si>
  <si>
    <t>Pielikums Ministru kabineta noteikumu projekta "Grozījumi Ministru kabineta 2008.gada 11.novembra noteikumos Nr.939 „Noteikumi par darbības programmas „Infrastruktūra un pakalpojumi” papildinājuma 3.1.1.1.aktivitātes „Mācību aprīkojuma modernizācija un infrastruktūras uzlabošana profesionālās izglītības programmu īstenošanai” pirmo projektu iesniegumu atlases kārtu”  sākotnējās ietekmes novērtējuma ziņojumam (anotācijai)</t>
  </si>
  <si>
    <t xml:space="preserve">Spēkā esošajā normatīvajā aktā paredzētā naudas summa latos </t>
  </si>
  <si>
    <r>
      <t>Matemātiskā noapaļošana uz euro</t>
    </r>
    <r>
      <rPr>
        <vertAlign val="superscript"/>
        <sz val="12"/>
        <color indexed="8"/>
        <rFont val="Times New Roman"/>
        <family val="1"/>
        <charset val="186"/>
      </rPr>
      <t xml:space="preserve"> </t>
    </r>
    <r>
      <rPr>
        <sz val="12"/>
        <color indexed="8"/>
        <rFont val="Times New Roman"/>
        <family val="1"/>
        <charset val="186"/>
      </rPr>
      <t xml:space="preserve">
(ar 6 cipariem aiz komata) </t>
    </r>
  </si>
  <si>
    <t xml:space="preserve">Summa, kas paredzēta normatīvā akta projektā, euro </t>
  </si>
  <si>
    <r>
      <t xml:space="preserve"> Izmaiņas pret sākotnējā normatīvajā aktā norādīto summu, euro </t>
    </r>
    <r>
      <rPr>
        <sz val="12"/>
        <color indexed="8"/>
        <rFont val="Times New Roman"/>
        <family val="1"/>
        <charset val="186"/>
      </rPr>
      <t xml:space="preserve">
(ar 6 cipariem aiz komata) </t>
    </r>
  </si>
  <si>
    <t>maija.sumane@izm.gov.lv</t>
  </si>
  <si>
    <t>14.1.apakšpunkts</t>
  </si>
  <si>
    <t>14.2.apakšpunkts</t>
  </si>
  <si>
    <t>14.3.apakšpunkts</t>
  </si>
  <si>
    <t>14.4.apakšpunkts</t>
  </si>
  <si>
    <t>14.5.apakšpunkts</t>
  </si>
  <si>
    <t>4.</t>
  </si>
  <si>
    <t>6.</t>
  </si>
  <si>
    <t>7.</t>
  </si>
  <si>
    <t>8.</t>
  </si>
  <si>
    <t>9.</t>
  </si>
  <si>
    <t>10.</t>
  </si>
  <si>
    <t>11.</t>
  </si>
  <si>
    <t>12.</t>
  </si>
  <si>
    <t>13.</t>
  </si>
  <si>
    <t>50.punkts</t>
  </si>
  <si>
    <t>LVL</t>
  </si>
  <si>
    <t>kopā</t>
  </si>
  <si>
    <t>ERAF</t>
  </si>
  <si>
    <t>DPP</t>
  </si>
  <si>
    <t>vb</t>
  </si>
  <si>
    <t>EUR</t>
  </si>
  <si>
    <t>noapaļo uz leju, lai nepārsniegtu ERAF finansējumu</t>
  </si>
  <si>
    <t>attiecīgi noapaļo uz augšu, lai kopsummā veidotos maksimāli pieejamais finansējums</t>
  </si>
  <si>
    <t>1.kārta, LVL, MK Nr.939</t>
  </si>
  <si>
    <t>2.kārta, LVL, aprēķinam kā starpību, lai kopsumma atbilstu DPP</t>
  </si>
  <si>
    <t>Komentārs</t>
  </si>
  <si>
    <t>DPP,  LVL noapaļots</t>
  </si>
  <si>
    <t>Fin.avots</t>
  </si>
  <si>
    <t>1.kārta, EUR</t>
  </si>
  <si>
    <t>2.kārta, EUR</t>
  </si>
  <si>
    <t>2.kārta noapaļots</t>
  </si>
  <si>
    <t>1.kārta noapaļots</t>
  </si>
  <si>
    <t>starpība</t>
  </si>
  <si>
    <t>Vizē: Valsts sekretāre</t>
  </si>
  <si>
    <t>S.Liepiņa</t>
  </si>
</sst>
</file>

<file path=xl/styles.xml><?xml version="1.0" encoding="utf-8"?>
<styleSheet xmlns="http://schemas.openxmlformats.org/spreadsheetml/2006/main">
  <numFmts count="5">
    <numFmt numFmtId="43" formatCode="_-* #,##0.00_-;\-* #,##0.00_-;_-* &quot;-&quot;??_-;_-@_-"/>
    <numFmt numFmtId="164" formatCode="0.000000"/>
    <numFmt numFmtId="165" formatCode="#,##0.000000"/>
    <numFmt numFmtId="166" formatCode="_-* #,##0_-;\-* #,##0_-;_-* &quot;-&quot;??_-;_-@_-"/>
    <numFmt numFmtId="167" formatCode="_-* #,##0.000_-;\-* #,##0.000_-;_-* &quot;-&quot;??_-;_-@_-"/>
  </numFmts>
  <fonts count="12">
    <font>
      <sz val="11"/>
      <color theme="1"/>
      <name val="Calibri"/>
      <family val="2"/>
      <scheme val="minor"/>
    </font>
    <font>
      <sz val="10"/>
      <color indexed="8"/>
      <name val="Times New Roman"/>
      <family val="1"/>
      <charset val="186"/>
    </font>
    <font>
      <i/>
      <sz val="12"/>
      <color indexed="8"/>
      <name val="Times New Roman"/>
      <family val="1"/>
      <charset val="186"/>
    </font>
    <font>
      <sz val="12"/>
      <color indexed="8"/>
      <name val="Times New Roman"/>
      <family val="1"/>
      <charset val="186"/>
    </font>
    <font>
      <b/>
      <i/>
      <sz val="12"/>
      <color indexed="8"/>
      <name val="Times New Roman"/>
      <family val="1"/>
      <charset val="186"/>
    </font>
    <font>
      <b/>
      <sz val="12"/>
      <color indexed="8"/>
      <name val="Times New Roman"/>
      <family val="1"/>
      <charset val="186"/>
    </font>
    <font>
      <vertAlign val="superscript"/>
      <sz val="12"/>
      <color indexed="8"/>
      <name val="Times New Roman"/>
      <family val="1"/>
      <charset val="186"/>
    </font>
    <font>
      <sz val="12"/>
      <name val="Times New Roman"/>
      <family val="1"/>
      <charset val="186"/>
    </font>
    <font>
      <u/>
      <sz val="11"/>
      <color theme="10"/>
      <name val="Calibri"/>
      <family val="2"/>
    </font>
    <font>
      <sz val="11"/>
      <color theme="1"/>
      <name val="Calibri"/>
      <family val="2"/>
      <scheme val="minor"/>
    </font>
    <font>
      <i/>
      <sz val="11"/>
      <color theme="1"/>
      <name val="Calibri"/>
      <family val="2"/>
      <charset val="186"/>
      <scheme val="minor"/>
    </font>
    <font>
      <u/>
      <sz val="10"/>
      <color theme="10"/>
      <name val="Times New Roman"/>
      <family val="1"/>
      <charset val="186"/>
    </font>
  </fonts>
  <fills count="7">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theme="9"/>
        <bgColor indexed="64"/>
      </patternFill>
    </fill>
    <fill>
      <patternFill patternType="solid">
        <fgColor rgb="FF92D05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8" fillId="0" borderId="0" applyNumberFormat="0" applyFill="0" applyBorder="0" applyAlignment="0" applyProtection="0">
      <alignment vertical="top"/>
      <protection locked="0"/>
    </xf>
    <xf numFmtId="4" fontId="1" fillId="0" borderId="0" applyNumberFormat="0" applyProtection="0">
      <alignment horizontal="left" wrapText="1" indent="1" shrinkToFit="1"/>
    </xf>
    <xf numFmtId="43" fontId="9" fillId="0" borderId="0" applyFont="0" applyFill="0" applyBorder="0" applyAlignment="0" applyProtection="0"/>
  </cellStyleXfs>
  <cellXfs count="61">
    <xf numFmtId="0" fontId="0" fillId="0" borderId="0" xfId="0"/>
    <xf numFmtId="0" fontId="2" fillId="0" borderId="1" xfId="0" applyFont="1" applyBorder="1" applyAlignment="1">
      <alignment horizontal="center" vertical="center"/>
    </xf>
    <xf numFmtId="0" fontId="3" fillId="2" borderId="0" xfId="0" applyFont="1" applyFill="1"/>
    <xf numFmtId="0" fontId="3" fillId="3" borderId="1" xfId="0" applyFont="1" applyFill="1" applyBorder="1" applyAlignment="1">
      <alignment horizontal="center" vertical="center" wrapText="1"/>
    </xf>
    <xf numFmtId="0" fontId="3" fillId="0" borderId="0" xfId="0" applyFont="1"/>
    <xf numFmtId="2" fontId="3" fillId="0" borderId="0" xfId="0" applyNumberFormat="1" applyFont="1"/>
    <xf numFmtId="0" fontId="7" fillId="0" borderId="1" xfId="0" applyFont="1" applyBorder="1" applyAlignment="1">
      <alignment horizontal="left" vertical="center"/>
    </xf>
    <xf numFmtId="164" fontId="7" fillId="0" borderId="1" xfId="0" applyNumberFormat="1" applyFont="1" applyBorder="1" applyAlignment="1">
      <alignment horizontal="center" vertical="center"/>
    </xf>
    <xf numFmtId="0" fontId="7" fillId="0" borderId="0" xfId="0" applyFont="1"/>
    <xf numFmtId="3" fontId="7" fillId="0" borderId="0" xfId="0" applyNumberFormat="1" applyFont="1" applyAlignment="1">
      <alignment horizontal="left"/>
    </xf>
    <xf numFmtId="3" fontId="7" fillId="0" borderId="1" xfId="0" applyNumberFormat="1" applyFont="1" applyBorder="1" applyAlignment="1">
      <alignment horizontal="left" vertical="center" wrapText="1"/>
    </xf>
    <xf numFmtId="3" fontId="7" fillId="0" borderId="1" xfId="0" applyNumberFormat="1" applyFont="1" applyBorder="1" applyAlignment="1">
      <alignment horizontal="left"/>
    </xf>
    <xf numFmtId="3" fontId="7" fillId="0" borderId="1" xfId="0" applyNumberFormat="1" applyFont="1" applyBorder="1" applyAlignment="1">
      <alignment horizontal="left" wrapText="1"/>
    </xf>
    <xf numFmtId="165" fontId="7" fillId="4" borderId="1" xfId="0" applyNumberFormat="1" applyFont="1" applyFill="1" applyBorder="1" applyAlignment="1">
      <alignment horizontal="left" vertical="center" wrapText="1"/>
    </xf>
    <xf numFmtId="3" fontId="7" fillId="4" borderId="1" xfId="0" applyNumberFormat="1" applyFont="1" applyFill="1" applyBorder="1" applyAlignment="1">
      <alignment horizontal="left" vertical="center" wrapText="1"/>
    </xf>
    <xf numFmtId="0" fontId="7" fillId="0" borderId="1"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horizontal="left"/>
    </xf>
    <xf numFmtId="164" fontId="3" fillId="0" borderId="1" xfId="0" applyNumberFormat="1" applyFont="1" applyBorder="1" applyAlignment="1">
      <alignment horizontal="left"/>
    </xf>
    <xf numFmtId="0" fontId="3" fillId="0" borderId="1" xfId="0" applyFont="1" applyBorder="1" applyAlignment="1">
      <alignment horizontal="center" vertical="center"/>
    </xf>
    <xf numFmtId="3" fontId="7" fillId="0" borderId="1" xfId="0" applyNumberFormat="1" applyFont="1" applyFill="1" applyBorder="1" applyAlignment="1">
      <alignment horizontal="left" vertical="center" wrapText="1"/>
    </xf>
    <xf numFmtId="0" fontId="0" fillId="0" borderId="1" xfId="0" applyBorder="1" applyAlignment="1">
      <alignment horizontal="center" vertical="center"/>
    </xf>
    <xf numFmtId="0" fontId="0" fillId="0" borderId="7" xfId="0" applyBorder="1" applyAlignment="1">
      <alignment vertical="center"/>
    </xf>
    <xf numFmtId="166" fontId="0" fillId="0" borderId="7" xfId="3" applyNumberFormat="1" applyFont="1" applyBorder="1" applyAlignment="1">
      <alignment vertical="center"/>
    </xf>
    <xf numFmtId="167" fontId="0" fillId="0" borderId="7" xfId="3" applyNumberFormat="1" applyFont="1" applyBorder="1" applyAlignment="1">
      <alignment vertical="center"/>
    </xf>
    <xf numFmtId="43" fontId="0" fillId="0" borderId="7" xfId="3" applyNumberFormat="1" applyFont="1" applyBorder="1" applyAlignment="1">
      <alignment vertical="center"/>
    </xf>
    <xf numFmtId="43" fontId="0" fillId="0" borderId="7" xfId="0" applyNumberFormat="1" applyBorder="1" applyAlignment="1">
      <alignment vertical="center"/>
    </xf>
    <xf numFmtId="43" fontId="0" fillId="0" borderId="7" xfId="3" applyNumberFormat="1" applyFont="1" applyBorder="1" applyAlignment="1">
      <alignment vertical="center" wrapText="1"/>
    </xf>
    <xf numFmtId="3" fontId="7" fillId="0" borderId="7" xfId="0" applyNumberFormat="1" applyFont="1" applyBorder="1" applyAlignment="1">
      <alignment horizontal="left" vertical="center" wrapText="1"/>
    </xf>
    <xf numFmtId="0" fontId="0" fillId="0" borderId="6" xfId="0" applyBorder="1" applyAlignment="1">
      <alignment vertical="center"/>
    </xf>
    <xf numFmtId="166" fontId="0" fillId="0" borderId="6" xfId="3" applyNumberFormat="1" applyFont="1" applyBorder="1" applyAlignment="1">
      <alignment vertical="center"/>
    </xf>
    <xf numFmtId="167" fontId="0" fillId="0" borderId="6" xfId="3" applyNumberFormat="1" applyFont="1" applyBorder="1" applyAlignment="1">
      <alignment vertical="center"/>
    </xf>
    <xf numFmtId="43" fontId="0" fillId="0" borderId="6" xfId="3" applyNumberFormat="1" applyFont="1" applyBorder="1" applyAlignment="1">
      <alignment vertical="center" wrapText="1"/>
    </xf>
    <xf numFmtId="43" fontId="0" fillId="0" borderId="6" xfId="3" applyNumberFormat="1" applyFont="1" applyBorder="1" applyAlignment="1">
      <alignment vertical="center"/>
    </xf>
    <xf numFmtId="3" fontId="7" fillId="0" borderId="6" xfId="0" applyNumberFormat="1" applyFont="1" applyBorder="1" applyAlignment="1">
      <alignment horizontal="left" vertical="center" wrapText="1"/>
    </xf>
    <xf numFmtId="43" fontId="0" fillId="0" borderId="6" xfId="0" applyNumberFormat="1" applyBorder="1" applyAlignment="1">
      <alignment vertical="center"/>
    </xf>
    <xf numFmtId="0" fontId="0" fillId="0" borderId="8" xfId="0" applyBorder="1" applyAlignment="1">
      <alignment vertical="center"/>
    </xf>
    <xf numFmtId="166" fontId="0" fillId="0" borderId="8" xfId="3" applyNumberFormat="1" applyFont="1" applyBorder="1" applyAlignment="1">
      <alignment vertical="center"/>
    </xf>
    <xf numFmtId="167" fontId="0" fillId="0" borderId="8" xfId="3" applyNumberFormat="1" applyFont="1" applyBorder="1" applyAlignment="1">
      <alignment vertical="center"/>
    </xf>
    <xf numFmtId="43" fontId="0" fillId="0" borderId="8" xfId="3" applyNumberFormat="1" applyFont="1" applyBorder="1" applyAlignment="1">
      <alignment vertical="center"/>
    </xf>
    <xf numFmtId="3" fontId="7" fillId="0" borderId="8" xfId="0" applyNumberFormat="1" applyFont="1" applyBorder="1" applyAlignment="1">
      <alignment horizontal="left" vertical="center"/>
    </xf>
    <xf numFmtId="43" fontId="0" fillId="0" borderId="8" xfId="0" applyNumberFormat="1" applyBorder="1" applyAlignment="1">
      <alignment vertical="center"/>
    </xf>
    <xf numFmtId="4" fontId="7" fillId="0" borderId="8" xfId="0" applyNumberFormat="1" applyFont="1" applyBorder="1" applyAlignment="1">
      <alignment horizontal="left" vertical="center"/>
    </xf>
    <xf numFmtId="166" fontId="0" fillId="0" borderId="0" xfId="3" applyNumberFormat="1" applyFont="1"/>
    <xf numFmtId="166" fontId="0" fillId="0" borderId="0" xfId="0" applyNumberFormat="1"/>
    <xf numFmtId="22" fontId="1" fillId="0" borderId="0" xfId="0" applyNumberFormat="1" applyFont="1" applyAlignment="1">
      <alignment horizontal="left"/>
    </xf>
    <xf numFmtId="0" fontId="1" fillId="0" borderId="0" xfId="0" applyFont="1"/>
    <xf numFmtId="0" fontId="11" fillId="0" borderId="0" xfId="1" applyFont="1" applyAlignment="1" applyProtection="1"/>
    <xf numFmtId="0" fontId="1" fillId="0" borderId="0" xfId="0" applyFont="1" applyAlignment="1">
      <alignment horizontal="left"/>
    </xf>
    <xf numFmtId="0" fontId="4" fillId="3" borderId="1"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3" fillId="2" borderId="5" xfId="0" applyFont="1" applyFill="1" applyBorder="1" applyAlignment="1">
      <alignment horizontal="center" wrapText="1"/>
    </xf>
    <xf numFmtId="0" fontId="0" fillId="5" borderId="1" xfId="0" applyFill="1" applyBorder="1" applyAlignment="1">
      <alignment horizontal="center" vertical="center" wrapText="1"/>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0" borderId="1" xfId="0" applyBorder="1" applyAlignment="1">
      <alignment horizontal="center"/>
    </xf>
    <xf numFmtId="0" fontId="10" fillId="0" borderId="1" xfId="0" applyFont="1" applyBorder="1" applyAlignment="1">
      <alignment horizontal="center" vertical="center"/>
    </xf>
    <xf numFmtId="0" fontId="0" fillId="6" borderId="1" xfId="0" applyFill="1" applyBorder="1" applyAlignment="1">
      <alignment horizontal="center" vertical="center" wrapText="1"/>
    </xf>
    <xf numFmtId="0" fontId="0" fillId="5" borderId="1" xfId="0" applyFill="1" applyBorder="1" applyAlignment="1">
      <alignment horizontal="center" vertical="center"/>
    </xf>
  </cellXfs>
  <cellStyles count="4">
    <cellStyle name="Comma" xfId="3" builtinId="3"/>
    <cellStyle name="Hyperlink" xfId="1" builtinId="8"/>
    <cellStyle name="Normal" xfId="0" builtinId="0"/>
    <cellStyle name="SAPBEXstdItem" xfId="2"/>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aija.sumane@izm.gov.lv" TargetMode="External"/></Relationships>
</file>

<file path=xl/worksheets/sheet1.xml><?xml version="1.0" encoding="utf-8"?>
<worksheet xmlns="http://schemas.openxmlformats.org/spreadsheetml/2006/main" xmlns:r="http://schemas.openxmlformats.org/officeDocument/2006/relationships">
  <dimension ref="A1:F34"/>
  <sheetViews>
    <sheetView tabSelected="1" topLeftCell="A16" zoomScaleNormal="100" workbookViewId="0">
      <selection activeCell="D23" sqref="D23"/>
    </sheetView>
  </sheetViews>
  <sheetFormatPr defaultColWidth="29.140625" defaultRowHeight="15.75"/>
  <cols>
    <col min="1" max="1" width="4.140625" style="4" customWidth="1"/>
    <col min="2" max="2" width="29.140625" style="4" customWidth="1"/>
    <col min="3" max="4" width="27.5703125" style="4" customWidth="1"/>
    <col min="5" max="5" width="27.42578125" style="4" customWidth="1"/>
    <col min="6" max="6" width="27.140625" style="4" customWidth="1"/>
    <col min="7" max="16384" width="29.140625" style="4"/>
  </cols>
  <sheetData>
    <row r="1" spans="1:6" s="2" customFormat="1" ht="132" customHeight="1">
      <c r="E1" s="53" t="s">
        <v>17</v>
      </c>
      <c r="F1" s="53"/>
    </row>
    <row r="2" spans="1:6" s="2" customFormat="1" ht="74.25" customHeight="1">
      <c r="A2" s="49" t="s">
        <v>0</v>
      </c>
      <c r="B2" s="49"/>
      <c r="C2" s="50" t="s">
        <v>16</v>
      </c>
      <c r="D2" s="51"/>
      <c r="E2" s="51"/>
      <c r="F2" s="52"/>
    </row>
    <row r="3" spans="1:6" ht="63">
      <c r="A3" s="3" t="s">
        <v>7</v>
      </c>
      <c r="B3" s="3" t="s">
        <v>6</v>
      </c>
      <c r="C3" s="3" t="s">
        <v>18</v>
      </c>
      <c r="D3" s="3" t="s">
        <v>19</v>
      </c>
      <c r="E3" s="3" t="s">
        <v>20</v>
      </c>
      <c r="F3" s="3" t="s">
        <v>21</v>
      </c>
    </row>
    <row r="4" spans="1:6">
      <c r="A4" s="1" t="s">
        <v>1</v>
      </c>
      <c r="B4" s="1" t="s">
        <v>3</v>
      </c>
      <c r="C4" s="1" t="s">
        <v>4</v>
      </c>
      <c r="D4" s="1" t="s">
        <v>2</v>
      </c>
      <c r="E4" s="1" t="s">
        <v>5</v>
      </c>
      <c r="F4" s="1" t="s">
        <v>8</v>
      </c>
    </row>
    <row r="5" spans="1:6" s="8" customFormat="1" ht="21" customHeight="1">
      <c r="A5" s="15" t="s">
        <v>1</v>
      </c>
      <c r="B5" s="6" t="s">
        <v>14</v>
      </c>
      <c r="C5" s="9">
        <v>22155967</v>
      </c>
      <c r="D5" s="13">
        <f>C5/0.702804</f>
        <v>31525100.881611373</v>
      </c>
      <c r="E5" s="20">
        <v>31525101</v>
      </c>
      <c r="F5" s="7">
        <f>E5-D5</f>
        <v>0.11838862672448158</v>
      </c>
    </row>
    <row r="6" spans="1:6" s="8" customFormat="1" ht="21" customHeight="1">
      <c r="A6" s="15" t="s">
        <v>3</v>
      </c>
      <c r="B6" s="6" t="s">
        <v>14</v>
      </c>
      <c r="C6" s="10">
        <v>19054119</v>
      </c>
      <c r="D6" s="13">
        <f>C6/0.702804</f>
        <v>27111568.801543534</v>
      </c>
      <c r="E6" s="20">
        <v>27111569</v>
      </c>
      <c r="F6" s="7">
        <f t="shared" ref="F6:F17" si="0">E6-D6</f>
        <v>0.19845646619796753</v>
      </c>
    </row>
    <row r="7" spans="1:6" s="8" customFormat="1" ht="21" customHeight="1">
      <c r="A7" s="15" t="s">
        <v>4</v>
      </c>
      <c r="B7" s="6" t="s">
        <v>14</v>
      </c>
      <c r="C7" s="10">
        <v>3101848</v>
      </c>
      <c r="D7" s="13">
        <f>C7/0.702804</f>
        <v>4413532.0800678423</v>
      </c>
      <c r="E7" s="20">
        <v>4413532</v>
      </c>
      <c r="F7" s="7">
        <f t="shared" si="0"/>
        <v>-8.0067842267453671E-2</v>
      </c>
    </row>
    <row r="8" spans="1:6" s="8" customFormat="1" ht="21" customHeight="1">
      <c r="A8" s="15" t="s">
        <v>28</v>
      </c>
      <c r="B8" s="6" t="s">
        <v>23</v>
      </c>
      <c r="C8" s="11">
        <v>1336488</v>
      </c>
      <c r="D8" s="13">
        <f>C8/0.702804</f>
        <v>1901651.1004490585</v>
      </c>
      <c r="E8" s="20">
        <v>1901651</v>
      </c>
      <c r="F8" s="7">
        <f t="shared" si="0"/>
        <v>-0.10044905846007168</v>
      </c>
    </row>
    <row r="9" spans="1:6" s="8" customFormat="1" ht="21" customHeight="1">
      <c r="A9" s="15" t="s">
        <v>5</v>
      </c>
      <c r="B9" s="6" t="s">
        <v>24</v>
      </c>
      <c r="C9" s="11">
        <v>950569</v>
      </c>
      <c r="D9" s="13">
        <f t="shared" ref="D9:D15" si="1">C9/0.702804</f>
        <v>1352537.8341614448</v>
      </c>
      <c r="E9" s="20">
        <v>1352538</v>
      </c>
      <c r="F9" s="7">
        <f t="shared" si="0"/>
        <v>0.16583855520002544</v>
      </c>
    </row>
    <row r="10" spans="1:6" s="8" customFormat="1" ht="21" customHeight="1">
      <c r="A10" s="15" t="s">
        <v>29</v>
      </c>
      <c r="B10" s="6" t="s">
        <v>25</v>
      </c>
      <c r="C10" s="11">
        <v>13379433</v>
      </c>
      <c r="D10" s="13">
        <f t="shared" si="1"/>
        <v>19037218.057950724</v>
      </c>
      <c r="E10" s="20">
        <v>19037218</v>
      </c>
      <c r="F10" s="7">
        <f t="shared" si="0"/>
        <v>-5.7950723916292191E-2</v>
      </c>
    </row>
    <row r="11" spans="1:6" s="8" customFormat="1" ht="21" customHeight="1">
      <c r="A11" s="15" t="s">
        <v>30</v>
      </c>
      <c r="B11" s="6" t="s">
        <v>25</v>
      </c>
      <c r="C11" s="11">
        <v>957918</v>
      </c>
      <c r="D11" s="13">
        <f t="shared" si="1"/>
        <v>1362994.5190977855</v>
      </c>
      <c r="E11" s="20">
        <v>1362995</v>
      </c>
      <c r="F11" s="7">
        <f t="shared" si="0"/>
        <v>0.48090221453458071</v>
      </c>
    </row>
    <row r="12" spans="1:6" s="8" customFormat="1" ht="21" customHeight="1">
      <c r="A12" s="15" t="s">
        <v>31</v>
      </c>
      <c r="B12" s="6" t="s">
        <v>25</v>
      </c>
      <c r="C12" s="11">
        <v>1756183</v>
      </c>
      <c r="D12" s="13">
        <f>C12/0.702804</f>
        <v>2498823.2850126065</v>
      </c>
      <c r="E12" s="20">
        <v>2498823</v>
      </c>
      <c r="F12" s="7">
        <f t="shared" si="0"/>
        <v>-0.28501260653138161</v>
      </c>
    </row>
    <row r="13" spans="1:6" s="8" customFormat="1" ht="21" customHeight="1">
      <c r="A13" s="15" t="s">
        <v>32</v>
      </c>
      <c r="B13" s="6" t="s">
        <v>26</v>
      </c>
      <c r="C13" s="11">
        <v>4123496</v>
      </c>
      <c r="D13" s="13">
        <f>C13/0.702804</f>
        <v>5867206.2196572591</v>
      </c>
      <c r="E13" s="20">
        <v>5867206</v>
      </c>
      <c r="F13" s="7">
        <f t="shared" si="0"/>
        <v>-0.21965725906193256</v>
      </c>
    </row>
    <row r="14" spans="1:6" s="8" customFormat="1" ht="21" customHeight="1">
      <c r="A14" s="15" t="s">
        <v>33</v>
      </c>
      <c r="B14" s="6" t="s">
        <v>27</v>
      </c>
      <c r="C14" s="10">
        <v>2365981</v>
      </c>
      <c r="D14" s="13">
        <f>C14/0.702804</f>
        <v>3366487.6693928889</v>
      </c>
      <c r="E14" s="20">
        <v>3366488</v>
      </c>
      <c r="F14" s="7">
        <f t="shared" si="0"/>
        <v>0.33060711110010743</v>
      </c>
    </row>
    <row r="15" spans="1:6" s="8" customFormat="1" ht="21" customHeight="1">
      <c r="A15" s="15" t="s">
        <v>34</v>
      </c>
      <c r="B15" s="6" t="s">
        <v>15</v>
      </c>
      <c r="C15" s="9">
        <v>196785</v>
      </c>
      <c r="D15" s="13">
        <f t="shared" si="1"/>
        <v>279999.82925538271</v>
      </c>
      <c r="E15" s="14">
        <v>280000</v>
      </c>
      <c r="F15" s="7">
        <f t="shared" si="0"/>
        <v>0.1707446172949858</v>
      </c>
    </row>
    <row r="16" spans="1:6" s="8" customFormat="1" ht="21" customHeight="1">
      <c r="A16" s="15" t="s">
        <v>35</v>
      </c>
      <c r="B16" s="6" t="s">
        <v>15</v>
      </c>
      <c r="C16" s="12">
        <v>1967851</v>
      </c>
      <c r="D16" s="13">
        <f>C16/0.702804</f>
        <v>2799999.715425638</v>
      </c>
      <c r="E16" s="14">
        <v>2800000</v>
      </c>
      <c r="F16" s="7">
        <f t="shared" si="0"/>
        <v>0.28457436198368669</v>
      </c>
    </row>
    <row r="17" spans="1:6" ht="21" customHeight="1">
      <c r="A17" s="16" t="s">
        <v>36</v>
      </c>
      <c r="B17" s="16" t="s">
        <v>37</v>
      </c>
      <c r="C17" s="17">
        <v>35000</v>
      </c>
      <c r="D17" s="18">
        <f t="shared" ref="D17" si="2">C17/0.702804</f>
        <v>49800.513372149275</v>
      </c>
      <c r="E17" s="17">
        <v>49800.51</v>
      </c>
      <c r="F17" s="19">
        <f t="shared" si="0"/>
        <v>-3.372149272763636E-3</v>
      </c>
    </row>
    <row r="18" spans="1:6" ht="21" customHeight="1"/>
    <row r="19" spans="1:6" ht="21" customHeight="1">
      <c r="B19" s="4" t="s">
        <v>9</v>
      </c>
      <c r="D19" s="4" t="s">
        <v>10</v>
      </c>
    </row>
    <row r="21" spans="1:6">
      <c r="B21" s="4" t="s">
        <v>56</v>
      </c>
      <c r="D21" s="4" t="s">
        <v>57</v>
      </c>
    </row>
    <row r="23" spans="1:6">
      <c r="B23" s="45">
        <v>41568.600694444445</v>
      </c>
    </row>
    <row r="24" spans="1:6">
      <c r="B24" s="46" t="s">
        <v>11</v>
      </c>
    </row>
    <row r="25" spans="1:6">
      <c r="B25" s="46" t="s">
        <v>12</v>
      </c>
    </row>
    <row r="26" spans="1:6">
      <c r="B26" s="46" t="s">
        <v>13</v>
      </c>
    </row>
    <row r="27" spans="1:6">
      <c r="B27" s="47" t="s">
        <v>22</v>
      </c>
    </row>
    <row r="28" spans="1:6">
      <c r="B28" s="48">
        <v>67047921</v>
      </c>
    </row>
    <row r="31" spans="1:6">
      <c r="C31" s="5"/>
    </row>
    <row r="34" spans="3:3">
      <c r="C34" s="5"/>
    </row>
  </sheetData>
  <mergeCells count="3">
    <mergeCell ref="A2:B2"/>
    <mergeCell ref="C2:F2"/>
    <mergeCell ref="E1:F1"/>
  </mergeCells>
  <phoneticPr fontId="0" type="noConversion"/>
  <hyperlinks>
    <hyperlink ref="B27" r:id="rId1"/>
  </hyperlinks>
  <pageMargins left="0.19685039370078741" right="0.19685039370078741" top="0.39370078740157483" bottom="0.39370078740157483" header="0.31496062992125984" footer="0.15748031496062992"/>
  <pageSetup paperSize="9" orientation="landscape" verticalDpi="0" r:id="rId2"/>
  <headerFooter>
    <oddFooter>&amp;C&amp;"Times New Roman,Regular" &amp;P / &amp;N</oddFooter>
  </headerFooter>
</worksheet>
</file>

<file path=xl/worksheets/sheet2.xml><?xml version="1.0" encoding="utf-8"?>
<worksheet xmlns="http://schemas.openxmlformats.org/spreadsheetml/2006/main" xmlns:r="http://schemas.openxmlformats.org/officeDocument/2006/relationships">
  <dimension ref="A1:L6"/>
  <sheetViews>
    <sheetView workbookViewId="0">
      <selection activeCell="D23" sqref="D23"/>
    </sheetView>
  </sheetViews>
  <sheetFormatPr defaultRowHeight="15"/>
  <cols>
    <col min="2" max="2" width="14" bestFit="1" customWidth="1"/>
    <col min="3" max="3" width="17.42578125" customWidth="1"/>
    <col min="4" max="4" width="37.7109375" customWidth="1"/>
    <col min="5" max="5" width="17.42578125" customWidth="1"/>
    <col min="6" max="6" width="22.28515625" customWidth="1"/>
    <col min="7" max="7" width="16.5703125" customWidth="1"/>
    <col min="8" max="8" width="21" customWidth="1"/>
    <col min="9" max="9" width="14.42578125" customWidth="1"/>
    <col min="10" max="10" width="12.85546875" customWidth="1"/>
    <col min="11" max="11" width="16.28515625" bestFit="1" customWidth="1"/>
  </cols>
  <sheetData>
    <row r="1" spans="1:12">
      <c r="F1">
        <v>0.70280399999999998</v>
      </c>
    </row>
    <row r="2" spans="1:12">
      <c r="A2" s="57" t="s">
        <v>50</v>
      </c>
      <c r="B2" s="57" t="s">
        <v>41</v>
      </c>
      <c r="C2" s="57"/>
      <c r="D2" s="58" t="s">
        <v>48</v>
      </c>
      <c r="E2" s="59" t="s">
        <v>49</v>
      </c>
      <c r="F2" s="60" t="s">
        <v>46</v>
      </c>
      <c r="G2" s="55" t="s">
        <v>51</v>
      </c>
      <c r="H2" s="54" t="s">
        <v>47</v>
      </c>
      <c r="I2" s="54" t="s">
        <v>52</v>
      </c>
    </row>
    <row r="3" spans="1:12" ht="75" customHeight="1">
      <c r="A3" s="57"/>
      <c r="B3" s="21" t="s">
        <v>43</v>
      </c>
      <c r="C3" s="21" t="s">
        <v>38</v>
      </c>
      <c r="D3" s="58"/>
      <c r="E3" s="59"/>
      <c r="F3" s="60"/>
      <c r="G3" s="56"/>
      <c r="H3" s="54"/>
      <c r="I3" s="54"/>
      <c r="J3" t="s">
        <v>53</v>
      </c>
      <c r="K3" t="s">
        <v>54</v>
      </c>
      <c r="L3" t="s">
        <v>55</v>
      </c>
    </row>
    <row r="4" spans="1:12" ht="15.75">
      <c r="A4" s="36" t="s">
        <v>39</v>
      </c>
      <c r="B4" s="37">
        <v>98585240</v>
      </c>
      <c r="C4" s="38">
        <f>B4*0.702804</f>
        <v>69286101.012960002</v>
      </c>
      <c r="D4" s="39"/>
      <c r="E4" s="39">
        <f>E5+E6</f>
        <v>69286101</v>
      </c>
      <c r="F4" s="40">
        <v>22155967</v>
      </c>
      <c r="G4" s="42">
        <f>F4/$F$1</f>
        <v>31525100.881611373</v>
      </c>
      <c r="H4" s="41">
        <f>E4-F4</f>
        <v>47130134</v>
      </c>
      <c r="I4" s="41">
        <f>H4/$F$1</f>
        <v>67060139.099948213</v>
      </c>
      <c r="J4" s="44">
        <f>J5+J6</f>
        <v>67060139</v>
      </c>
      <c r="K4" s="44">
        <f>K5+K6</f>
        <v>31525101</v>
      </c>
      <c r="L4" s="44">
        <f>B4-J4-K4</f>
        <v>0</v>
      </c>
    </row>
    <row r="5" spans="1:12" ht="30">
      <c r="A5" s="22" t="s">
        <v>40</v>
      </c>
      <c r="B5" s="23">
        <v>85355512</v>
      </c>
      <c r="C5" s="24">
        <f t="shared" ref="C5:C6" si="0">B5*0.702804</f>
        <v>59988195.255648002</v>
      </c>
      <c r="D5" s="27" t="s">
        <v>44</v>
      </c>
      <c r="E5" s="25">
        <v>59988195</v>
      </c>
      <c r="F5" s="28">
        <v>19054119</v>
      </c>
      <c r="G5" s="42">
        <f t="shared" ref="G5:G6" si="1">F5/$F$1</f>
        <v>27111568.801543534</v>
      </c>
      <c r="H5" s="26">
        <f t="shared" ref="H5:H6" si="2">E5-F5</f>
        <v>40934076</v>
      </c>
      <c r="I5" s="41">
        <f t="shared" ref="I5:I6" si="3">H5/$F$1</f>
        <v>58243942.834702134</v>
      </c>
      <c r="J5" s="43">
        <v>58243943</v>
      </c>
      <c r="K5">
        <v>27111569</v>
      </c>
      <c r="L5" s="44">
        <f>B5-J5-K5</f>
        <v>0</v>
      </c>
    </row>
    <row r="6" spans="1:12" ht="45">
      <c r="A6" s="29" t="s">
        <v>42</v>
      </c>
      <c r="B6" s="30">
        <v>13229728</v>
      </c>
      <c r="C6" s="31">
        <f t="shared" si="0"/>
        <v>9297905.7573119998</v>
      </c>
      <c r="D6" s="32" t="s">
        <v>45</v>
      </c>
      <c r="E6" s="33">
        <v>9297906</v>
      </c>
      <c r="F6" s="34">
        <v>3101848</v>
      </c>
      <c r="G6" s="42">
        <f t="shared" si="1"/>
        <v>4413532.0800678423</v>
      </c>
      <c r="H6" s="35">
        <f t="shared" si="2"/>
        <v>6196058</v>
      </c>
      <c r="I6" s="41">
        <f t="shared" si="3"/>
        <v>8816196.2652460709</v>
      </c>
      <c r="J6">
        <v>8816196</v>
      </c>
      <c r="K6">
        <v>4413532</v>
      </c>
      <c r="L6" s="44">
        <f>B6-J6-K6</f>
        <v>0</v>
      </c>
    </row>
  </sheetData>
  <mergeCells count="8">
    <mergeCell ref="H2:H3"/>
    <mergeCell ref="G2:G3"/>
    <mergeCell ref="I2:I3"/>
    <mergeCell ref="B2:C2"/>
    <mergeCell ref="A2:A3"/>
    <mergeCell ref="D2:D3"/>
    <mergeCell ref="E2:E3"/>
    <mergeCell ref="F2: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Sheet2</vt:lpstr>
      <vt:lpstr>Sheet1!Print_Area</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Pielikums anotācijai</dc:title>
  <dc:subject>Pielikums Ministru kabineta noteikumu projekta "Grozījumi Ministru kabineta 2008.gada 11.novembra noteikumos Nr.939 "Noteikumi par darbības programmas "Infrastruktūra un pakalpojumi" papildinājuma 3.1.1.1.aktivitātes "Mācību aprīkojuma modernizācija un infrastruktūras uzlabošana profesionālās izglītības programmu īstenošanai" pirmo projektu iesniegumu atlases kārtu" sākotnējas ietekmes novērtējuma ziņojumam (anotācijai)</dc:subject>
  <dc:creator/>
  <dc:description>Maija.Sumane@izm.gov.lv
67047921</dc:description>
  <cp:lastModifiedBy/>
  <dcterms:created xsi:type="dcterms:W3CDTF">2006-09-16T00:00:00Z</dcterms:created>
  <dcterms:modified xsi:type="dcterms:W3CDTF">2013-10-21T11:28:16Z</dcterms:modified>
</cp:coreProperties>
</file>