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19230" windowHeight="10320"/>
  </bookViews>
  <sheets>
    <sheet name="Sheet2" sheetId="14" r:id="rId1"/>
    <sheet name="Sheet1" sheetId="15" r:id="rId2"/>
    <sheet name="Sheet3" sheetId="16" r:id="rId3"/>
  </sheets>
  <calcPr calcId="125725"/>
</workbook>
</file>

<file path=xl/calcChain.xml><?xml version="1.0" encoding="utf-8"?>
<calcChain xmlns="http://schemas.openxmlformats.org/spreadsheetml/2006/main">
  <c r="I30" i="14"/>
  <c r="F30"/>
  <c r="H30" s="1"/>
  <c r="F28"/>
  <c r="G28"/>
  <c r="H28"/>
  <c r="I28"/>
  <c r="J28"/>
  <c r="K28"/>
  <c r="F19"/>
  <c r="G19"/>
  <c r="H19"/>
  <c r="I19"/>
  <c r="J19"/>
  <c r="K19"/>
  <c r="F21"/>
  <c r="G21"/>
  <c r="H21"/>
  <c r="I21"/>
  <c r="J21"/>
  <c r="K21"/>
  <c r="F22"/>
  <c r="G22"/>
  <c r="H22"/>
  <c r="I22"/>
  <c r="J22"/>
  <c r="K22"/>
  <c r="I16"/>
  <c r="F16"/>
  <c r="H16" s="1"/>
  <c r="F13"/>
  <c r="G13"/>
  <c r="H13"/>
  <c r="I13"/>
  <c r="J13"/>
  <c r="K13"/>
  <c r="F14"/>
  <c r="G14"/>
  <c r="H14"/>
  <c r="I14"/>
  <c r="J14"/>
  <c r="K14"/>
  <c r="F11"/>
  <c r="G11"/>
  <c r="H11"/>
  <c r="I11"/>
  <c r="J11"/>
  <c r="K11"/>
  <c r="I10"/>
  <c r="H10"/>
  <c r="G10"/>
  <c r="I7"/>
  <c r="H7"/>
  <c r="G7"/>
  <c r="I29"/>
  <c r="F29"/>
  <c r="H29" s="1"/>
  <c r="I15"/>
  <c r="F15"/>
  <c r="H15" s="1"/>
  <c r="I9"/>
  <c r="H9"/>
  <c r="G9"/>
  <c r="I17"/>
  <c r="F17"/>
  <c r="H17"/>
  <c r="I8"/>
  <c r="H8"/>
  <c r="G8"/>
  <c r="F24"/>
  <c r="G24"/>
  <c r="H24"/>
  <c r="I24"/>
  <c r="J24"/>
  <c r="K24"/>
  <c r="F26"/>
  <c r="G26"/>
  <c r="H26"/>
  <c r="I26"/>
  <c r="J26"/>
  <c r="K26"/>
  <c r="F27"/>
  <c r="G27"/>
  <c r="H27"/>
  <c r="I27"/>
  <c r="J27"/>
  <c r="K27"/>
  <c r="J17"/>
  <c r="G17"/>
  <c r="K17"/>
  <c r="K8"/>
  <c r="J8"/>
  <c r="J30" l="1"/>
  <c r="G30"/>
  <c r="K30" s="1"/>
  <c r="J16"/>
  <c r="G16"/>
  <c r="K16" s="1"/>
  <c r="K10"/>
  <c r="J10"/>
  <c r="K7"/>
  <c r="J7"/>
  <c r="J29"/>
  <c r="G29"/>
  <c r="K29" s="1"/>
  <c r="J15"/>
  <c r="G15"/>
  <c r="K15" s="1"/>
  <c r="K9"/>
  <c r="J9"/>
</calcChain>
</file>

<file path=xl/sharedStrings.xml><?xml version="1.0" encoding="utf-8"?>
<sst xmlns="http://schemas.openxmlformats.org/spreadsheetml/2006/main" count="102" uniqueCount="94">
  <si>
    <t>Nr.p.k.</t>
  </si>
  <si>
    <t>1.</t>
  </si>
  <si>
    <t>2.</t>
  </si>
  <si>
    <t>3.</t>
  </si>
  <si>
    <t>5.</t>
  </si>
  <si>
    <t>Maksas pakalpojuma nosaukums</t>
  </si>
  <si>
    <t>6.</t>
  </si>
  <si>
    <r>
      <t xml:space="preserve"> Izmaiņas pret sākotnējā normatīvajā aktā norādīto summu, </t>
    </r>
    <r>
      <rPr>
        <i/>
        <sz val="9"/>
        <color indexed="8"/>
        <rFont val="Times New Roman"/>
        <family val="1"/>
        <charset val="186"/>
      </rPr>
      <t>euro</t>
    </r>
    <r>
      <rPr>
        <sz val="9"/>
        <color indexed="8"/>
        <rFont val="Times New Roman"/>
        <family val="1"/>
        <charset val="186"/>
      </rPr>
      <t xml:space="preserve"> 
(norāda 6 ciparus aiz komata) </t>
    </r>
  </si>
  <si>
    <t>Mērvienība</t>
  </si>
  <si>
    <t>PVN
(Ls)</t>
  </si>
  <si>
    <t>2.a.</t>
  </si>
  <si>
    <t>2.b.</t>
  </si>
  <si>
    <t>2.c.</t>
  </si>
  <si>
    <t>Spēkā esošajā normatīvajā aktā paredzētā skaitļa izteiksme latos
(bez PVN)</t>
  </si>
  <si>
    <t>Spēkā esošajā normatīvajā aktā paredzētā skaitļa izteiksme latos
(ar PVN 21%)</t>
  </si>
  <si>
    <t xml:space="preserve">(8)=(5)-(4) 
</t>
  </si>
  <si>
    <t>(4)=
(3)/0,702804</t>
  </si>
  <si>
    <r>
      <t xml:space="preserve">Summa, kas paredzēta normatīvā akta grozījumos, </t>
    </r>
    <r>
      <rPr>
        <i/>
        <sz val="9"/>
        <color indexed="8"/>
        <rFont val="Times New Roman"/>
        <family val="1"/>
        <charset val="186"/>
      </rPr>
      <t>euro ar PVN</t>
    </r>
  </si>
  <si>
    <t>1.1.</t>
  </si>
  <si>
    <t>1.2.</t>
  </si>
  <si>
    <t>1.3.</t>
  </si>
  <si>
    <t>viena stunda</t>
  </si>
  <si>
    <t>viens komplekts</t>
  </si>
  <si>
    <t>pārbaudījumi</t>
  </si>
  <si>
    <t>4.1.</t>
  </si>
  <si>
    <t>vienai personai</t>
  </si>
  <si>
    <t>4.2.</t>
  </si>
  <si>
    <t>4.2.1.</t>
  </si>
  <si>
    <t>4.2.2.</t>
  </si>
  <si>
    <t>viens eksāmens</t>
  </si>
  <si>
    <t>viena ieskaite</t>
  </si>
  <si>
    <r>
      <t xml:space="preserve">Cena </t>
    </r>
    <r>
      <rPr>
        <i/>
        <sz val="9"/>
        <color indexed="8"/>
        <rFont val="Times New Roman"/>
        <family val="1"/>
        <charset val="186"/>
      </rPr>
      <t>euro</t>
    </r>
    <r>
      <rPr>
        <sz val="9"/>
        <color indexed="8"/>
        <rFont val="Times New Roman"/>
        <family val="1"/>
        <charset val="186"/>
      </rPr>
      <t xml:space="preserve"> bez PVN (2 cipari aiz komata)</t>
    </r>
  </si>
  <si>
    <r>
      <t xml:space="preserve">Spēkā esošajā normatīvajā aktā paredzētās cenas ar PVN matemātiskā noapaļošana uz </t>
    </r>
    <r>
      <rPr>
        <i/>
        <sz val="9"/>
        <rFont val="Times New Roman"/>
        <family val="1"/>
        <charset val="186"/>
      </rPr>
      <t>euro</t>
    </r>
    <r>
      <rPr>
        <sz val="9"/>
        <rFont val="Times New Roman"/>
        <family val="1"/>
        <charset val="186"/>
      </rPr>
      <t xml:space="preserve"> (6 cipari aiz komata)</t>
    </r>
  </si>
  <si>
    <t>Izglītības un zinātnes ministrs</t>
  </si>
  <si>
    <t>V.Dombrovskis</t>
  </si>
  <si>
    <r>
      <t xml:space="preserve">Normatīvajos aktos ietverto skaitļu pārrēķins no latiem uz </t>
    </r>
    <r>
      <rPr>
        <b/>
        <i/>
        <sz val="12"/>
        <color indexed="8"/>
        <rFont val="Times New Roman"/>
        <family val="1"/>
        <charset val="186"/>
      </rPr>
      <t>euro</t>
    </r>
  </si>
  <si>
    <t xml:space="preserve">Piezīmes </t>
  </si>
  <si>
    <t>viena vieta mēnesī</t>
  </si>
  <si>
    <t>viena vieta diennaktī</t>
  </si>
  <si>
    <t>4.</t>
  </si>
  <si>
    <t>Augstākās izglītības, zinātnes un inovāciju departamenta vecākā referente Izolde Rotberga</t>
  </si>
  <si>
    <t>izolde.rotberga@izm.gov.lv</t>
  </si>
  <si>
    <t>istaba mēnesī</t>
  </si>
  <si>
    <t>īslaicīga gultas vietas īre (līdz septiņām diennaktīn) citām personām</t>
  </si>
  <si>
    <t>viens laboratorijas darbs</t>
  </si>
  <si>
    <t>kvadrātmetrs stundā</t>
  </si>
  <si>
    <t>sporta zāles noma:</t>
  </si>
  <si>
    <t xml:space="preserve">Pielikums Ministru kabineta noteikumu projekta "Rīgas 1.medicīnas koledžas maksas pakalpojumu cenrādis" sākotnējās ietekmes novērtējuma ziņojumam (anotācijai)  </t>
  </si>
  <si>
    <t>Ministru kabineta 2009.gada 15.decembra noteikumi Nr.1435 "Noteikumi par Rīgas 1.medicīnas koledžas sniegto maksas pakalpojumu cenrādi"</t>
  </si>
  <si>
    <t>Dienesta viesnīcas pakalpojumi: (īres maksa):</t>
  </si>
  <si>
    <t>1.4.</t>
  </si>
  <si>
    <t>1.5.</t>
  </si>
  <si>
    <t>vi4ena vieta diennaktī</t>
  </si>
  <si>
    <r>
      <t>koledžas profesionālās tālākizglītības kursu dalībniekiem un sadarbības partneraugstskolu pārstāvjiem</t>
    </r>
    <r>
      <rPr>
        <sz val="9"/>
        <color indexed="8"/>
        <rFont val="Calibri"/>
        <family val="2"/>
        <charset val="186"/>
      </rPr>
      <t>**</t>
    </r>
  </si>
  <si>
    <t>izglītojamiem, kas mācās vai studē budžeta grupā*</t>
  </si>
  <si>
    <t>izglītojamiem, kas mācās vai studē maksas grupā*</t>
  </si>
  <si>
    <t>koledžas darbiniekiem*</t>
  </si>
  <si>
    <t>citām personām **</t>
  </si>
  <si>
    <t>1.6.</t>
  </si>
  <si>
    <t>1.6.1.</t>
  </si>
  <si>
    <t>izglītojamiem*</t>
  </si>
  <si>
    <t>1.6.2.</t>
  </si>
  <si>
    <t>ārpus mācību laika (vasarā) izglītojamiem, kas mācās vai studē budžeta grupā*</t>
  </si>
  <si>
    <t>viena stunda vienai personai</t>
  </si>
  <si>
    <t>Mācību kursi (citām personām)**</t>
  </si>
  <si>
    <t>Citi pakalpojumi:</t>
  </si>
  <si>
    <t>telpu noma semināriem un citiem pasākumiem**</t>
  </si>
  <si>
    <t>vienai personai**</t>
  </si>
  <si>
    <t>visas sporta zāles noma**</t>
  </si>
  <si>
    <t>Vērtējums par iepriekšējā izglītībā vai profesionālajā pieredzē sasniegtu studiju rezultātu atzīšanu:</t>
  </si>
  <si>
    <t>5.1.</t>
  </si>
  <si>
    <t>5.2.</t>
  </si>
  <si>
    <t>5.2.1.</t>
  </si>
  <si>
    <t>5.2.2.</t>
  </si>
  <si>
    <t>5.2.3.</t>
  </si>
  <si>
    <t>viens praktiskais darbs</t>
  </si>
  <si>
    <t>5.2.4.</t>
  </si>
  <si>
    <t>5.2.5.</t>
  </si>
  <si>
    <t>viens patstāvīgais darbs</t>
  </si>
  <si>
    <t xml:space="preserve">*Pievienotās vērtības nodokli nepiemēro saskaņā ar Pievienotās vērtības nodokļa likuma 52.panta pirmās daļas 25.punkta "a"apakšpunktu . </t>
  </si>
  <si>
    <r>
      <t>PVN (ar 2 cipariem aiz komata) (</t>
    </r>
    <r>
      <rPr>
        <i/>
        <sz val="9"/>
        <rFont val="Times New Roman"/>
        <family val="1"/>
        <charset val="186"/>
      </rPr>
      <t>euro)</t>
    </r>
  </si>
  <si>
    <t>1.7.</t>
  </si>
  <si>
    <r>
      <t>***</t>
    </r>
    <r>
      <rPr>
        <sz val="9"/>
        <color indexed="8"/>
        <rFont val="Times New Roman"/>
        <family val="1"/>
        <charset val="186"/>
      </rPr>
      <t xml:space="preserve">Pievienotās vērtības nodokli nepiemēro saskaņā ar Pievienotās vērtības nodokļa likuma 52.panta pirmās daļas 12.punktu. </t>
    </r>
  </si>
  <si>
    <t xml:space="preserve">** Pievienotās vērtības nodokli nepiemēro saskaņā ar Pievienotās vērtības nodokļa likuma 59.panta pirmo daļu . </t>
  </si>
  <si>
    <t>Arhīva dokumentu izsniegšana divu nedēļu laikā***</t>
  </si>
  <si>
    <t>iesniegto dokumentu izvērtēšana un lēmuma sagatavošana***</t>
  </si>
  <si>
    <t>ieskaite***</t>
  </si>
  <si>
    <t>eksāmens***</t>
  </si>
  <si>
    <t>praktiskais darbs (manipulāciju veikšana)***</t>
  </si>
  <si>
    <t>laboratorijas darbs***</t>
  </si>
  <si>
    <t>patstāvīgais darbs***</t>
  </si>
  <si>
    <t>Vizē:</t>
  </si>
  <si>
    <t>Valsts sekretāre</t>
  </si>
  <si>
    <t>S.Liepiņa</t>
  </si>
</sst>
</file>

<file path=xl/styles.xml><?xml version="1.0" encoding="utf-8"?>
<styleSheet xmlns="http://schemas.openxmlformats.org/spreadsheetml/2006/main">
  <numFmts count="2">
    <numFmt numFmtId="164" formatCode="#,##0.000000"/>
    <numFmt numFmtId="165" formatCode="0.000000"/>
  </numFmts>
  <fonts count="2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i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0"/>
      <color indexed="8"/>
      <name val="Calibri"/>
      <family val="2"/>
    </font>
    <font>
      <i/>
      <sz val="9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color indexed="8"/>
      <name val="Calibri"/>
      <family val="2"/>
    </font>
    <font>
      <u/>
      <sz val="11"/>
      <color indexed="12"/>
      <name val="Calibri"/>
      <family val="2"/>
    </font>
    <font>
      <b/>
      <sz val="12"/>
      <color indexed="8"/>
      <name val="Times New Roman"/>
      <family val="1"/>
      <charset val="186"/>
    </font>
    <font>
      <b/>
      <i/>
      <sz val="12"/>
      <color indexed="8"/>
      <name val="Times New Roman"/>
      <family val="1"/>
      <charset val="186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u/>
      <sz val="12"/>
      <color indexed="12"/>
      <name val="Times New Roman"/>
      <family val="1"/>
      <charset val="186"/>
    </font>
    <font>
      <sz val="9"/>
      <color indexed="8"/>
      <name val="Calibri"/>
      <family val="2"/>
      <charset val="186"/>
    </font>
    <font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4" fontId="1" fillId="0" borderId="0" applyNumberFormat="0" applyProtection="0">
      <alignment horizontal="left" wrapText="1" indent="1" shrinkToFit="1"/>
    </xf>
  </cellStyleXfs>
  <cellXfs count="75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0" xfId="0" applyFont="1" applyFill="1" applyBorder="1" applyAlignment="1">
      <alignment vertical="top" wrapText="1"/>
    </xf>
    <xf numFmtId="0" fontId="9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0" xfId="0" applyFont="1"/>
    <xf numFmtId="0" fontId="2" fillId="0" borderId="0" xfId="0" applyFont="1" applyAlignment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vertical="top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0" fontId="2" fillId="0" borderId="2" xfId="0" applyFont="1" applyBorder="1"/>
    <xf numFmtId="49" fontId="5" fillId="0" borderId="2" xfId="0" applyNumberFormat="1" applyFont="1" applyBorder="1" applyAlignment="1">
      <alignment vertical="top" wrapText="1"/>
    </xf>
    <xf numFmtId="22" fontId="10" fillId="0" borderId="0" xfId="0" applyNumberFormat="1" applyFont="1"/>
    <xf numFmtId="0" fontId="10" fillId="0" borderId="0" xfId="0" applyFont="1" applyAlignment="1">
      <alignment vertical="top" wrapText="1"/>
    </xf>
    <xf numFmtId="0" fontId="17" fillId="0" borderId="0" xfId="1" applyFont="1" applyAlignment="1" applyProtection="1"/>
    <xf numFmtId="0" fontId="10" fillId="0" borderId="0" xfId="0" applyFont="1" applyAlignment="1">
      <alignment horizontal="left" vertical="top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wrapText="1"/>
    </xf>
    <xf numFmtId="0" fontId="2" fillId="0" borderId="8" xfId="0" applyFont="1" applyBorder="1" applyAlignment="1">
      <alignment vertical="top" wrapText="1"/>
    </xf>
    <xf numFmtId="164" fontId="2" fillId="2" borderId="9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top"/>
    </xf>
    <xf numFmtId="0" fontId="5" fillId="0" borderId="8" xfId="0" applyFont="1" applyBorder="1" applyAlignment="1">
      <alignment vertical="top" wrapText="1"/>
    </xf>
    <xf numFmtId="14" fontId="2" fillId="0" borderId="8" xfId="0" applyNumberFormat="1" applyFont="1" applyBorder="1" applyAlignment="1">
      <alignment vertical="top"/>
    </xf>
    <xf numFmtId="0" fontId="2" fillId="0" borderId="2" xfId="0" applyFont="1" applyBorder="1" applyAlignment="1">
      <alignment wrapText="1"/>
    </xf>
    <xf numFmtId="0" fontId="2" fillId="0" borderId="8" xfId="0" applyFont="1" applyBorder="1" applyAlignment="1">
      <alignment horizontal="left" vertical="top" wrapText="1"/>
    </xf>
    <xf numFmtId="0" fontId="10" fillId="0" borderId="0" xfId="0" applyFont="1" applyAlignment="1"/>
    <xf numFmtId="0" fontId="11" fillId="0" borderId="0" xfId="0" applyFont="1" applyAlignment="1"/>
    <xf numFmtId="0" fontId="13" fillId="0" borderId="0" xfId="0" applyFont="1" applyBorder="1" applyAlignment="1"/>
    <xf numFmtId="0" fontId="16" fillId="0" borderId="0" xfId="0" applyFont="1" applyBorder="1" applyAlignment="1"/>
    <xf numFmtId="0" fontId="10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/>
    <xf numFmtId="0" fontId="11" fillId="0" borderId="0" xfId="0" applyFont="1" applyAlignment="1"/>
    <xf numFmtId="0" fontId="19" fillId="0" borderId="0" xfId="0" applyFont="1" applyAlignment="1">
      <alignment vertical="top" wrapText="1"/>
    </xf>
    <xf numFmtId="0" fontId="13" fillId="2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wrapText="1"/>
    </xf>
    <xf numFmtId="0" fontId="0" fillId="0" borderId="0" xfId="0" applyAlignment="1">
      <alignment vertical="top" wrapText="1"/>
    </xf>
    <xf numFmtId="0" fontId="6" fillId="2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0" fontId="20" fillId="0" borderId="0" xfId="0" applyFont="1"/>
  </cellXfs>
  <cellStyles count="3">
    <cellStyle name="Hyperlink" xfId="1" builtinId="8"/>
    <cellStyle name="Normal" xfId="0" builtinId="0"/>
    <cellStyle name="SAPBEXstdItem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zolde.rotberga@iz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view="pageLayout" topLeftCell="A6" zoomScaleNormal="100" workbookViewId="0">
      <selection activeCell="C42" sqref="C42"/>
    </sheetView>
  </sheetViews>
  <sheetFormatPr defaultRowHeight="15"/>
  <cols>
    <col min="1" max="1" width="7.42578125" customWidth="1"/>
    <col min="2" max="2" width="23.140625" customWidth="1"/>
    <col min="3" max="3" width="13" customWidth="1"/>
    <col min="4" max="4" width="10" bestFit="1" customWidth="1"/>
    <col min="5" max="5" width="10" customWidth="1"/>
    <col min="6" max="6" width="12.85546875" customWidth="1"/>
    <col min="7" max="7" width="11" customWidth="1"/>
    <col min="10" max="10" width="10.85546875" customWidth="1"/>
    <col min="11" max="11" width="10.42578125" customWidth="1"/>
    <col min="13" max="13" width="9.5703125" bestFit="1" customWidth="1"/>
  </cols>
  <sheetData>
    <row r="1" spans="1:23" ht="70.5" customHeight="1">
      <c r="G1" s="61" t="s">
        <v>47</v>
      </c>
      <c r="H1" s="61"/>
      <c r="I1" s="61"/>
      <c r="J1" s="61"/>
      <c r="K1" s="61"/>
    </row>
    <row r="2" spans="1:23" ht="15.75">
      <c r="A2" s="59" t="s">
        <v>35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23" ht="34.5" customHeight="1" thickBot="1">
      <c r="A3" s="67" t="s">
        <v>48</v>
      </c>
      <c r="B3" s="67"/>
      <c r="C3" s="68"/>
      <c r="D3" s="68"/>
      <c r="E3" s="68"/>
      <c r="F3" s="68"/>
      <c r="G3" s="68"/>
      <c r="H3" s="68"/>
      <c r="I3" s="68"/>
      <c r="J3" s="68"/>
      <c r="K3" s="69"/>
    </row>
    <row r="4" spans="1:23" ht="120">
      <c r="A4" s="43" t="s">
        <v>0</v>
      </c>
      <c r="B4" s="44" t="s">
        <v>5</v>
      </c>
      <c r="C4" s="44" t="s">
        <v>8</v>
      </c>
      <c r="D4" s="45" t="s">
        <v>13</v>
      </c>
      <c r="E4" s="45" t="s">
        <v>9</v>
      </c>
      <c r="F4" s="45" t="s">
        <v>14</v>
      </c>
      <c r="G4" s="45" t="s">
        <v>32</v>
      </c>
      <c r="H4" s="44" t="s">
        <v>17</v>
      </c>
      <c r="I4" s="44" t="s">
        <v>31</v>
      </c>
      <c r="J4" s="45" t="s">
        <v>80</v>
      </c>
      <c r="K4" s="46" t="s">
        <v>7</v>
      </c>
      <c r="L4" s="18"/>
      <c r="M4" s="18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27.75" customHeight="1">
      <c r="A5" s="47">
        <v>1</v>
      </c>
      <c r="B5" s="22">
        <v>2</v>
      </c>
      <c r="C5" s="22" t="s">
        <v>10</v>
      </c>
      <c r="D5" s="22" t="s">
        <v>11</v>
      </c>
      <c r="E5" s="22" t="s">
        <v>12</v>
      </c>
      <c r="F5" s="22" t="s">
        <v>3</v>
      </c>
      <c r="G5" s="23" t="s">
        <v>16</v>
      </c>
      <c r="H5" s="24" t="s">
        <v>4</v>
      </c>
      <c r="I5" s="24" t="s">
        <v>6</v>
      </c>
      <c r="J5" s="24"/>
      <c r="K5" s="48" t="s">
        <v>15</v>
      </c>
    </row>
    <row r="6" spans="1:23" ht="24">
      <c r="A6" s="49" t="s">
        <v>1</v>
      </c>
      <c r="B6" s="2" t="s">
        <v>49</v>
      </c>
      <c r="C6" s="25"/>
      <c r="D6" s="3"/>
      <c r="E6" s="26"/>
      <c r="F6" s="27"/>
      <c r="G6" s="28"/>
      <c r="H6" s="29"/>
      <c r="I6" s="30"/>
      <c r="J6" s="31"/>
      <c r="K6" s="50"/>
    </row>
    <row r="7" spans="1:23" ht="24">
      <c r="A7" s="49" t="s">
        <v>18</v>
      </c>
      <c r="B7" s="2" t="s">
        <v>54</v>
      </c>
      <c r="C7" s="25" t="s">
        <v>37</v>
      </c>
      <c r="D7" s="26">
        <v>11</v>
      </c>
      <c r="E7" s="26">
        <v>0</v>
      </c>
      <c r="F7" s="27">
        <v>11</v>
      </c>
      <c r="G7" s="28">
        <f t="shared" ref="G7" si="0">ROUND(F7/0.702804,6)</f>
        <v>15.651590000000001</v>
      </c>
      <c r="H7" s="29">
        <f t="shared" ref="H7" si="1">ROUND(F7/0.702804,2)</f>
        <v>15.65</v>
      </c>
      <c r="I7" s="27">
        <f t="shared" ref="I7" si="2">ROUND(D7/0.702804,2)</f>
        <v>15.65</v>
      </c>
      <c r="J7" s="32">
        <f t="shared" ref="J7" si="3">H7-I7</f>
        <v>0</v>
      </c>
      <c r="K7" s="51">
        <f t="shared" ref="K7" si="4">H7-G7</f>
        <v>-1.5900000000002024E-3</v>
      </c>
      <c r="M7" s="19"/>
    </row>
    <row r="8" spans="1:23" ht="28.5" customHeight="1">
      <c r="A8" s="49" t="s">
        <v>19</v>
      </c>
      <c r="B8" s="2" t="s">
        <v>55</v>
      </c>
      <c r="C8" s="2" t="s">
        <v>37</v>
      </c>
      <c r="D8" s="26">
        <v>35</v>
      </c>
      <c r="E8" s="26">
        <v>0</v>
      </c>
      <c r="F8" s="27">
        <v>35</v>
      </c>
      <c r="G8" s="28">
        <f t="shared" ref="G8:G16" si="5">ROUND(F8/0.702804,6)</f>
        <v>49.800513000000002</v>
      </c>
      <c r="H8" s="29">
        <f t="shared" ref="H8:H15" si="6">ROUND(F8/0.702804,2)</f>
        <v>49.8</v>
      </c>
      <c r="I8" s="27">
        <f t="shared" ref="I8:I15" si="7">ROUND(D8/0.702804,2)</f>
        <v>49.8</v>
      </c>
      <c r="J8" s="32">
        <f t="shared" ref="J8:J15" si="8">H8-I8</f>
        <v>0</v>
      </c>
      <c r="K8" s="51">
        <f t="shared" ref="K8:K15" si="9">H8-G8</f>
        <v>-5.1300000000509272E-4</v>
      </c>
    </row>
    <row r="9" spans="1:23" ht="21.75" customHeight="1">
      <c r="A9" s="49" t="s">
        <v>20</v>
      </c>
      <c r="B9" s="2" t="s">
        <v>56</v>
      </c>
      <c r="C9" s="25" t="s">
        <v>42</v>
      </c>
      <c r="D9" s="26">
        <v>60</v>
      </c>
      <c r="E9" s="26">
        <v>0</v>
      </c>
      <c r="F9" s="27">
        <v>60</v>
      </c>
      <c r="G9" s="28">
        <f t="shared" si="5"/>
        <v>85.372309000000001</v>
      </c>
      <c r="H9" s="29">
        <f t="shared" si="6"/>
        <v>85.37</v>
      </c>
      <c r="I9" s="27">
        <f t="shared" si="7"/>
        <v>85.37</v>
      </c>
      <c r="J9" s="32">
        <f t="shared" si="8"/>
        <v>0</v>
      </c>
      <c r="K9" s="51">
        <f t="shared" si="9"/>
        <v>-2.3089999999967858E-3</v>
      </c>
      <c r="L9" s="16"/>
      <c r="M9" s="14"/>
    </row>
    <row r="10" spans="1:23" ht="32.25" customHeight="1">
      <c r="A10" s="49" t="s">
        <v>50</v>
      </c>
      <c r="B10" s="2" t="s">
        <v>57</v>
      </c>
      <c r="C10" s="25" t="s">
        <v>42</v>
      </c>
      <c r="D10" s="26">
        <v>110</v>
      </c>
      <c r="E10" s="26">
        <v>0</v>
      </c>
      <c r="F10" s="27">
        <v>110</v>
      </c>
      <c r="G10" s="28">
        <f t="shared" ref="G10:G11" si="10">ROUND(F10/0.702804,6)</f>
        <v>156.51589899999999</v>
      </c>
      <c r="H10" s="29">
        <f t="shared" ref="H10:H11" si="11">ROUND(F10/0.702804,2)</f>
        <v>156.52000000000001</v>
      </c>
      <c r="I10" s="27">
        <f t="shared" ref="I10:I11" si="12">ROUND(D10/0.702804,2)</f>
        <v>156.52000000000001</v>
      </c>
      <c r="J10" s="32">
        <f t="shared" ref="J10:J11" si="13">H10-I10</f>
        <v>0</v>
      </c>
      <c r="K10" s="51">
        <f t="shared" ref="K10:K11" si="14">H10-G10</f>
        <v>4.1010000000198943E-3</v>
      </c>
      <c r="L10" s="16"/>
      <c r="M10" s="14"/>
    </row>
    <row r="11" spans="1:23" ht="53.25" customHeight="1">
      <c r="A11" s="49" t="s">
        <v>51</v>
      </c>
      <c r="B11" s="2" t="s">
        <v>53</v>
      </c>
      <c r="C11" s="25" t="s">
        <v>52</v>
      </c>
      <c r="D11" s="33">
        <v>5</v>
      </c>
      <c r="E11" s="33">
        <v>0</v>
      </c>
      <c r="F11" s="27">
        <f>D11+E11</f>
        <v>5</v>
      </c>
      <c r="G11" s="28">
        <f t="shared" si="10"/>
        <v>7.1143590000000003</v>
      </c>
      <c r="H11" s="29">
        <f t="shared" si="11"/>
        <v>7.11</v>
      </c>
      <c r="I11" s="27">
        <f t="shared" si="12"/>
        <v>7.11</v>
      </c>
      <c r="J11" s="32">
        <f t="shared" si="13"/>
        <v>0</v>
      </c>
      <c r="K11" s="51">
        <f t="shared" si="14"/>
        <v>-4.3590000000000018E-3</v>
      </c>
      <c r="L11" s="16"/>
      <c r="M11" s="14"/>
    </row>
    <row r="12" spans="1:23" ht="36">
      <c r="A12" s="49" t="s">
        <v>58</v>
      </c>
      <c r="B12" s="2" t="s">
        <v>43</v>
      </c>
      <c r="C12" s="25"/>
      <c r="D12" s="33"/>
      <c r="E12" s="33"/>
      <c r="F12" s="27"/>
      <c r="G12" s="28"/>
      <c r="H12" s="29"/>
      <c r="I12" s="27"/>
      <c r="J12" s="32"/>
      <c r="K12" s="51"/>
      <c r="L12" s="16"/>
      <c r="M12" s="14"/>
    </row>
    <row r="13" spans="1:23" ht="24">
      <c r="A13" s="49" t="s">
        <v>59</v>
      </c>
      <c r="B13" s="2" t="s">
        <v>60</v>
      </c>
      <c r="C13" s="25" t="s">
        <v>38</v>
      </c>
      <c r="D13" s="33">
        <v>7</v>
      </c>
      <c r="E13" s="33">
        <v>0</v>
      </c>
      <c r="F13" s="27">
        <f>D13+E13</f>
        <v>7</v>
      </c>
      <c r="G13" s="28">
        <f t="shared" ref="G13" si="15">ROUND(F13/0.702804,6)</f>
        <v>9.9601030000000002</v>
      </c>
      <c r="H13" s="29">
        <f t="shared" ref="H13" si="16">ROUND(F13/0.702804,2)</f>
        <v>9.9600000000000009</v>
      </c>
      <c r="I13" s="27">
        <f t="shared" ref="I13" si="17">ROUND(D13/0.702804,2)</f>
        <v>9.9600000000000009</v>
      </c>
      <c r="J13" s="32">
        <f t="shared" ref="J13" si="18">H13-I13</f>
        <v>0</v>
      </c>
      <c r="K13" s="51">
        <f t="shared" ref="K13" si="19">H13-G13</f>
        <v>-1.029999999992981E-4</v>
      </c>
      <c r="L13" s="16"/>
      <c r="M13" s="14"/>
    </row>
    <row r="14" spans="1:23" ht="24">
      <c r="A14" s="49" t="s">
        <v>61</v>
      </c>
      <c r="B14" s="2" t="s">
        <v>57</v>
      </c>
      <c r="C14" s="25" t="s">
        <v>38</v>
      </c>
      <c r="D14" s="33">
        <v>10</v>
      </c>
      <c r="E14" s="33">
        <v>0</v>
      </c>
      <c r="F14" s="27">
        <f>D14+E14</f>
        <v>10</v>
      </c>
      <c r="G14" s="28">
        <f t="shared" ref="G14" si="20">ROUND(F14/0.702804,6)</f>
        <v>14.228718000000001</v>
      </c>
      <c r="H14" s="29">
        <f t="shared" ref="H14" si="21">ROUND(F14/0.702804,2)</f>
        <v>14.23</v>
      </c>
      <c r="I14" s="27">
        <f t="shared" ref="I14" si="22">ROUND(D14/0.702804,2)</f>
        <v>14.23</v>
      </c>
      <c r="J14" s="32">
        <f t="shared" ref="J14" si="23">H14-I14</f>
        <v>0</v>
      </c>
      <c r="K14" s="51">
        <f t="shared" ref="K14" si="24">H14-G14</f>
        <v>1.2819999999997833E-3</v>
      </c>
      <c r="L14" s="16"/>
      <c r="M14" s="14"/>
    </row>
    <row r="15" spans="1:23" ht="36">
      <c r="A15" s="56" t="s">
        <v>81</v>
      </c>
      <c r="B15" s="2" t="s">
        <v>62</v>
      </c>
      <c r="C15" s="25" t="s">
        <v>37</v>
      </c>
      <c r="D15" s="33">
        <v>35</v>
      </c>
      <c r="E15" s="33">
        <v>0</v>
      </c>
      <c r="F15" s="27">
        <f>D15+E15</f>
        <v>35</v>
      </c>
      <c r="G15" s="28">
        <f t="shared" si="5"/>
        <v>49.800513000000002</v>
      </c>
      <c r="H15" s="29">
        <f t="shared" si="6"/>
        <v>49.8</v>
      </c>
      <c r="I15" s="27">
        <f t="shared" si="7"/>
        <v>49.8</v>
      </c>
      <c r="J15" s="32">
        <f t="shared" si="8"/>
        <v>0</v>
      </c>
      <c r="K15" s="51">
        <f t="shared" si="9"/>
        <v>-5.1300000000509272E-4</v>
      </c>
      <c r="L15" s="16"/>
      <c r="M15" s="14"/>
    </row>
    <row r="16" spans="1:23" ht="24">
      <c r="A16" s="56" t="s">
        <v>2</v>
      </c>
      <c r="B16" s="2" t="s">
        <v>84</v>
      </c>
      <c r="C16" s="34" t="s">
        <v>22</v>
      </c>
      <c r="D16" s="33">
        <v>5</v>
      </c>
      <c r="E16" s="33">
        <v>0</v>
      </c>
      <c r="F16" s="27">
        <f>D16+E16</f>
        <v>5</v>
      </c>
      <c r="G16" s="28">
        <f t="shared" si="5"/>
        <v>7.1143590000000003</v>
      </c>
      <c r="H16" s="29">
        <f>ROUND(F16/0.702804,2)</f>
        <v>7.11</v>
      </c>
      <c r="I16" s="27">
        <f>ROUND(D16/0.702804,2)</f>
        <v>7.11</v>
      </c>
      <c r="J16" s="32">
        <f>H16-I16</f>
        <v>0</v>
      </c>
      <c r="K16" s="51">
        <f>H16-G16</f>
        <v>-4.3590000000000018E-3</v>
      </c>
      <c r="L16" s="16"/>
      <c r="M16" s="17"/>
    </row>
    <row r="17" spans="1:12" ht="27" customHeight="1">
      <c r="A17" s="53" t="s">
        <v>3</v>
      </c>
      <c r="B17" s="25" t="s">
        <v>64</v>
      </c>
      <c r="C17" s="25" t="s">
        <v>63</v>
      </c>
      <c r="D17" s="26">
        <v>2</v>
      </c>
      <c r="E17" s="26">
        <v>0</v>
      </c>
      <c r="F17" s="27">
        <f>D17+E17</f>
        <v>2</v>
      </c>
      <c r="G17" s="28">
        <f>ROUND(F17/0.702804,6)</f>
        <v>2.8457439999999998</v>
      </c>
      <c r="H17" s="29">
        <f>ROUND(F17/0.702804,2)</f>
        <v>2.85</v>
      </c>
      <c r="I17" s="27">
        <f>ROUND(D17/0.702804,2)</f>
        <v>2.85</v>
      </c>
      <c r="J17" s="32">
        <f>H17-I17</f>
        <v>0</v>
      </c>
      <c r="K17" s="51">
        <f>H17-G17</f>
        <v>4.2560000000002596E-3</v>
      </c>
      <c r="L17" s="17"/>
    </row>
    <row r="18" spans="1:12">
      <c r="A18" s="52" t="s">
        <v>39</v>
      </c>
      <c r="B18" s="38" t="s">
        <v>65</v>
      </c>
      <c r="C18" s="37"/>
      <c r="D18" s="33"/>
      <c r="E18" s="33"/>
      <c r="F18" s="27"/>
      <c r="G18" s="28"/>
      <c r="H18" s="29"/>
      <c r="I18" s="27"/>
      <c r="J18" s="32"/>
      <c r="K18" s="51"/>
    </row>
    <row r="19" spans="1:12" ht="24.75">
      <c r="A19" s="52" t="s">
        <v>24</v>
      </c>
      <c r="B19" s="38" t="s">
        <v>66</v>
      </c>
      <c r="C19" s="55" t="s">
        <v>45</v>
      </c>
      <c r="D19" s="33">
        <v>0.5</v>
      </c>
      <c r="E19" s="33">
        <v>0</v>
      </c>
      <c r="F19" s="27">
        <f>D19+E19</f>
        <v>0.5</v>
      </c>
      <c r="G19" s="28">
        <f t="shared" ref="G19" si="25">ROUND(F19/0.702804,6)</f>
        <v>0.71143599999999996</v>
      </c>
      <c r="H19" s="29">
        <f>ROUND(F19/0.702804,2)</f>
        <v>0.71</v>
      </c>
      <c r="I19" s="27">
        <f>ROUND(D19/0.702804,2)</f>
        <v>0.71</v>
      </c>
      <c r="J19" s="32">
        <f>H19-I19</f>
        <v>0</v>
      </c>
      <c r="K19" s="51">
        <f>H19-G19</f>
        <v>-1.4359999999999928E-3</v>
      </c>
    </row>
    <row r="20" spans="1:12">
      <c r="A20" s="52" t="s">
        <v>26</v>
      </c>
      <c r="B20" s="38" t="s">
        <v>46</v>
      </c>
      <c r="C20" s="37"/>
      <c r="D20" s="33"/>
      <c r="E20" s="33"/>
      <c r="F20" s="27"/>
      <c r="G20" s="28"/>
      <c r="H20" s="29"/>
      <c r="I20" s="27"/>
      <c r="J20" s="32"/>
      <c r="K20" s="51"/>
    </row>
    <row r="21" spans="1:12">
      <c r="A21" s="52" t="s">
        <v>27</v>
      </c>
      <c r="B21" s="38" t="s">
        <v>67</v>
      </c>
      <c r="C21" s="37" t="s">
        <v>21</v>
      </c>
      <c r="D21" s="33">
        <v>3</v>
      </c>
      <c r="E21" s="33">
        <v>0</v>
      </c>
      <c r="F21" s="27">
        <f>D21+E21</f>
        <v>3</v>
      </c>
      <c r="G21" s="28">
        <f t="shared" ref="G21" si="26">ROUND(F21/0.702804,6)</f>
        <v>4.2686149999999996</v>
      </c>
      <c r="H21" s="29">
        <f>ROUND(F21/0.702804,2)</f>
        <v>4.2699999999999996</v>
      </c>
      <c r="I21" s="27">
        <f>ROUND(D21/0.702804,2)</f>
        <v>4.2699999999999996</v>
      </c>
      <c r="J21" s="32">
        <f>H21-I21</f>
        <v>0</v>
      </c>
      <c r="K21" s="51">
        <f>H21-G21</f>
        <v>1.3849999999999696E-3</v>
      </c>
    </row>
    <row r="22" spans="1:12">
      <c r="A22" s="52" t="s">
        <v>28</v>
      </c>
      <c r="B22" s="38" t="s">
        <v>68</v>
      </c>
      <c r="C22" s="37" t="s">
        <v>21</v>
      </c>
      <c r="D22" s="33">
        <v>30</v>
      </c>
      <c r="E22" s="33">
        <v>0</v>
      </c>
      <c r="F22" s="27">
        <f>D22+E22</f>
        <v>30</v>
      </c>
      <c r="G22" s="28">
        <f t="shared" ref="G22" si="27">ROUND(F22/0.702804,6)</f>
        <v>42.686154000000002</v>
      </c>
      <c r="H22" s="29">
        <f>ROUND(F22/0.702804,2)</f>
        <v>42.69</v>
      </c>
      <c r="I22" s="27">
        <f>ROUND(D22/0.702804,2)</f>
        <v>42.69</v>
      </c>
      <c r="J22" s="32">
        <f>H22-I22</f>
        <v>0</v>
      </c>
      <c r="K22" s="51">
        <f>H22-G22</f>
        <v>3.8459999999957972E-3</v>
      </c>
    </row>
    <row r="23" spans="1:12" ht="50.25" customHeight="1">
      <c r="A23" s="52" t="s">
        <v>4</v>
      </c>
      <c r="B23" s="38" t="s">
        <v>69</v>
      </c>
      <c r="C23" s="37"/>
      <c r="D23" s="33"/>
      <c r="E23" s="33"/>
      <c r="F23" s="27"/>
      <c r="G23" s="28"/>
      <c r="H23" s="29"/>
      <c r="I23" s="27"/>
      <c r="J23" s="32"/>
      <c r="K23" s="51"/>
    </row>
    <row r="24" spans="1:12" ht="26.25" customHeight="1">
      <c r="A24" s="54" t="s">
        <v>70</v>
      </c>
      <c r="B24" s="36" t="s">
        <v>85</v>
      </c>
      <c r="C24" s="35" t="s">
        <v>25</v>
      </c>
      <c r="D24" s="33">
        <v>20</v>
      </c>
      <c r="E24" s="33">
        <v>0</v>
      </c>
      <c r="F24" s="27">
        <f>D24+E24</f>
        <v>20</v>
      </c>
      <c r="G24" s="28">
        <f t="shared" ref="G24:G28" si="28">ROUND(F24/0.702804,6)</f>
        <v>28.457436000000001</v>
      </c>
      <c r="H24" s="29">
        <f>ROUND(F24/0.702804,2)</f>
        <v>28.46</v>
      </c>
      <c r="I24" s="27">
        <f>ROUND(D24/0.702804,2)</f>
        <v>28.46</v>
      </c>
      <c r="J24" s="32">
        <f>H24-I24</f>
        <v>0</v>
      </c>
      <c r="K24" s="51">
        <f>H24-G24</f>
        <v>2.5639999999995666E-3</v>
      </c>
    </row>
    <row r="25" spans="1:12">
      <c r="A25" s="52" t="s">
        <v>71</v>
      </c>
      <c r="B25" s="36" t="s">
        <v>23</v>
      </c>
      <c r="C25" s="37"/>
      <c r="D25" s="33"/>
      <c r="E25" s="33"/>
      <c r="F25" s="27"/>
      <c r="G25" s="28"/>
      <c r="H25" s="29"/>
      <c r="I25" s="27"/>
      <c r="J25" s="32"/>
      <c r="K25" s="51"/>
    </row>
    <row r="26" spans="1:12">
      <c r="A26" s="52" t="s">
        <v>72</v>
      </c>
      <c r="B26" s="2" t="s">
        <v>86</v>
      </c>
      <c r="C26" s="35" t="s">
        <v>30</v>
      </c>
      <c r="D26" s="33">
        <v>5.71</v>
      </c>
      <c r="E26" s="33">
        <v>0</v>
      </c>
      <c r="F26" s="27">
        <f>D26+E26</f>
        <v>5.71</v>
      </c>
      <c r="G26" s="28">
        <f t="shared" si="28"/>
        <v>8.1245980000000007</v>
      </c>
      <c r="H26" s="29">
        <f>ROUND(F26/0.702804,2)</f>
        <v>8.1199999999999992</v>
      </c>
      <c r="I26" s="27">
        <f>ROUND(D26/0.702804,2)</f>
        <v>8.1199999999999992</v>
      </c>
      <c r="J26" s="32">
        <f>H26-I26</f>
        <v>0</v>
      </c>
      <c r="K26" s="51">
        <f>H26-G26</f>
        <v>-4.5980000000014343E-3</v>
      </c>
    </row>
    <row r="27" spans="1:12">
      <c r="A27" s="52" t="s">
        <v>73</v>
      </c>
      <c r="B27" s="2" t="s">
        <v>87</v>
      </c>
      <c r="C27" s="35" t="s">
        <v>29</v>
      </c>
      <c r="D27" s="33">
        <v>5.71</v>
      </c>
      <c r="E27" s="33">
        <v>0</v>
      </c>
      <c r="F27" s="27">
        <f>D27+E27</f>
        <v>5.71</v>
      </c>
      <c r="G27" s="28">
        <f t="shared" si="28"/>
        <v>8.1245980000000007</v>
      </c>
      <c r="H27" s="29">
        <f>ROUND(F27/0.702804,2)</f>
        <v>8.1199999999999992</v>
      </c>
      <c r="I27" s="27">
        <f>ROUND(D27/0.702804,2)</f>
        <v>8.1199999999999992</v>
      </c>
      <c r="J27" s="32">
        <f>H27-I27</f>
        <v>0</v>
      </c>
      <c r="K27" s="51">
        <f>H27-G27</f>
        <v>-4.5980000000014343E-3</v>
      </c>
    </row>
    <row r="28" spans="1:12" ht="24">
      <c r="A28" s="52" t="s">
        <v>74</v>
      </c>
      <c r="B28" s="2" t="s">
        <v>88</v>
      </c>
      <c r="C28" s="2" t="s">
        <v>75</v>
      </c>
      <c r="D28" s="33">
        <v>10</v>
      </c>
      <c r="E28" s="33">
        <v>0</v>
      </c>
      <c r="F28" s="27">
        <f>D28+E28</f>
        <v>10</v>
      </c>
      <c r="G28" s="28">
        <f t="shared" si="28"/>
        <v>14.228718000000001</v>
      </c>
      <c r="H28" s="29">
        <f>ROUND(F28/0.702804,2)</f>
        <v>14.23</v>
      </c>
      <c r="I28" s="27">
        <f>ROUND(D28/0.702804,2)</f>
        <v>14.23</v>
      </c>
      <c r="J28" s="32">
        <f>H28-I28</f>
        <v>0</v>
      </c>
      <c r="K28" s="51">
        <f>H28-G28</f>
        <v>1.2819999999997833E-3</v>
      </c>
    </row>
    <row r="29" spans="1:12" ht="36.75">
      <c r="A29" s="52" t="s">
        <v>76</v>
      </c>
      <c r="B29" s="2" t="s">
        <v>89</v>
      </c>
      <c r="C29" s="55" t="s">
        <v>44</v>
      </c>
      <c r="D29" s="33">
        <v>10</v>
      </c>
      <c r="E29" s="33">
        <v>0</v>
      </c>
      <c r="F29" s="27">
        <f>D29+E29</f>
        <v>10</v>
      </c>
      <c r="G29" s="28">
        <f t="shared" ref="G29" si="29">ROUND(F29/0.702804,6)</f>
        <v>14.228718000000001</v>
      </c>
      <c r="H29" s="29">
        <f>ROUND(F29/0.702804,2)</f>
        <v>14.23</v>
      </c>
      <c r="I29" s="27">
        <f>ROUND(D29/0.702804,2)</f>
        <v>14.23</v>
      </c>
      <c r="J29" s="32">
        <f>H29-I29</f>
        <v>0</v>
      </c>
      <c r="K29" s="51">
        <f>H29-G29</f>
        <v>1.2819999999997833E-3</v>
      </c>
    </row>
    <row r="30" spans="1:12" ht="36.75">
      <c r="A30" s="52" t="s">
        <v>77</v>
      </c>
      <c r="B30" s="2" t="s">
        <v>90</v>
      </c>
      <c r="C30" s="55" t="s">
        <v>78</v>
      </c>
      <c r="D30" s="33">
        <v>5.71</v>
      </c>
      <c r="E30" s="33">
        <v>0</v>
      </c>
      <c r="F30" s="27">
        <f>D30+E30</f>
        <v>5.71</v>
      </c>
      <c r="G30" s="28">
        <f t="shared" ref="G30" si="30">ROUND(F30/0.702804,6)</f>
        <v>8.1245980000000007</v>
      </c>
      <c r="H30" s="29">
        <f>ROUND(F30/0.702804,2)</f>
        <v>8.1199999999999992</v>
      </c>
      <c r="I30" s="27">
        <f>ROUND(D30/0.702804,2)</f>
        <v>8.1199999999999992</v>
      </c>
      <c r="J30" s="32">
        <f>H30-I30</f>
        <v>0</v>
      </c>
      <c r="K30" s="51">
        <f>H30-G30</f>
        <v>-4.5980000000014343E-3</v>
      </c>
    </row>
    <row r="32" spans="1:12" ht="15" customHeight="1">
      <c r="A32" s="21"/>
      <c r="B32" s="15" t="s">
        <v>36</v>
      </c>
    </row>
    <row r="33" spans="2:10" ht="15" customHeight="1">
      <c r="B33" s="62" t="s">
        <v>79</v>
      </c>
      <c r="C33" s="62"/>
      <c r="D33" s="62"/>
      <c r="E33" s="62"/>
      <c r="F33" s="62"/>
      <c r="G33" s="62"/>
      <c r="H33" s="63"/>
      <c r="I33" s="63"/>
      <c r="J33" s="63"/>
    </row>
    <row r="34" spans="2:10">
      <c r="B34" s="66" t="s">
        <v>83</v>
      </c>
      <c r="C34" s="66"/>
      <c r="D34" s="66"/>
      <c r="E34" s="66"/>
      <c r="F34" s="66"/>
      <c r="G34" s="66"/>
      <c r="H34" s="66"/>
      <c r="I34" s="66"/>
    </row>
    <row r="35" spans="2:10">
      <c r="B35" s="70" t="s">
        <v>82</v>
      </c>
      <c r="C35" s="70"/>
      <c r="D35" s="70"/>
      <c r="E35" s="70"/>
      <c r="F35" s="70"/>
      <c r="G35" s="70"/>
      <c r="H35" s="70"/>
      <c r="I35" s="70"/>
    </row>
    <row r="37" spans="2:10" ht="15.75">
      <c r="B37" s="64" t="s">
        <v>33</v>
      </c>
      <c r="C37" s="65"/>
      <c r="G37" s="64" t="s">
        <v>34</v>
      </c>
      <c r="H37" s="65"/>
    </row>
    <row r="38" spans="2:10" ht="15.75">
      <c r="B38" s="57"/>
      <c r="C38" s="58"/>
      <c r="G38" s="57"/>
      <c r="H38" s="58"/>
    </row>
    <row r="39" spans="2:10" ht="15.75">
      <c r="B39" s="57" t="s">
        <v>91</v>
      </c>
      <c r="C39" s="57"/>
      <c r="D39" s="74"/>
      <c r="E39" s="74"/>
      <c r="F39" s="74"/>
      <c r="G39" s="57"/>
      <c r="H39" s="58"/>
    </row>
    <row r="40" spans="2:10">
      <c r="B40" s="74" t="s">
        <v>92</v>
      </c>
      <c r="C40" s="74"/>
      <c r="D40" s="74"/>
      <c r="E40" s="74"/>
      <c r="F40" s="74"/>
      <c r="G40" s="74" t="s">
        <v>93</v>
      </c>
    </row>
    <row r="41" spans="2:10" ht="15.75">
      <c r="B41" s="39">
        <v>41486.582638888889</v>
      </c>
      <c r="C41" s="20"/>
      <c r="D41" s="20"/>
      <c r="E41" s="20"/>
    </row>
    <row r="42" spans="2:10" ht="78.75">
      <c r="B42" s="40" t="s">
        <v>40</v>
      </c>
      <c r="C42" s="20"/>
      <c r="D42" s="20"/>
      <c r="E42" s="20"/>
    </row>
    <row r="43" spans="2:10" ht="15.75">
      <c r="B43" s="41" t="s">
        <v>41</v>
      </c>
    </row>
    <row r="44" spans="2:10" ht="15.75">
      <c r="B44" s="42">
        <v>67047824</v>
      </c>
    </row>
  </sheetData>
  <mergeCells count="8">
    <mergeCell ref="A2:K2"/>
    <mergeCell ref="G1:K1"/>
    <mergeCell ref="B33:J33"/>
    <mergeCell ref="B37:C37"/>
    <mergeCell ref="G37:H37"/>
    <mergeCell ref="B34:I34"/>
    <mergeCell ref="A3:K3"/>
    <mergeCell ref="B35:I35"/>
  </mergeCells>
  <phoneticPr fontId="0" type="noConversion"/>
  <hyperlinks>
    <hyperlink ref="B43" r:id="rId1"/>
  </hyperlinks>
  <pageMargins left="0.70866141732283472" right="0.70866141732283472" top="0.55118110236220474" bottom="0.74803149606299213" header="0.31496062992125984" footer="0.31496062992125984"/>
  <pageSetup paperSize="9" scale="95" orientation="landscape" verticalDpi="1200" r:id="rId2"/>
  <headerFooter>
    <oddFooter xml:space="preserve">&amp;L&amp;"Times New Roman,Regular"IZMAnotp_310713_R1MK_CR; Pielikums Ministru kabineta noteikumu projekta "Rīgas 1.medicīnas koledžas maksas pakalpojumu cenrādis" anotācijai &amp;C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sqref="A1:I6"/>
    </sheetView>
  </sheetViews>
  <sheetFormatPr defaultRowHeight="15"/>
  <sheetData>
    <row r="1" spans="1:9">
      <c r="A1" s="71"/>
      <c r="B1" s="71"/>
      <c r="C1" s="72"/>
      <c r="D1" s="72"/>
      <c r="E1" s="72"/>
      <c r="F1" s="72"/>
      <c r="G1" s="72"/>
      <c r="H1" s="72"/>
      <c r="I1" s="73"/>
    </row>
    <row r="2" spans="1:9">
      <c r="A2" s="3"/>
      <c r="B2" s="4"/>
      <c r="C2" s="3"/>
      <c r="D2" s="6"/>
      <c r="E2" s="6"/>
      <c r="F2" s="6"/>
      <c r="G2" s="7"/>
      <c r="H2" s="3"/>
      <c r="I2" s="3"/>
    </row>
    <row r="3" spans="1:9">
      <c r="A3" s="9"/>
      <c r="B3" s="10"/>
      <c r="C3" s="9"/>
      <c r="D3" s="9"/>
      <c r="E3" s="9"/>
      <c r="F3" s="9"/>
    </row>
    <row r="4" spans="1:9">
      <c r="A4" s="1"/>
      <c r="B4" s="1"/>
      <c r="C4" s="8"/>
      <c r="D4" s="11"/>
      <c r="E4" s="12"/>
      <c r="F4" s="13"/>
    </row>
    <row r="5" spans="1:9">
      <c r="A5" s="2"/>
      <c r="B5" s="2"/>
      <c r="C5" s="5"/>
      <c r="D5" s="3"/>
      <c r="E5" s="12"/>
      <c r="F5" s="13"/>
    </row>
    <row r="6" spans="1:9">
      <c r="A6" s="2"/>
      <c r="B6" s="2"/>
      <c r="C6" s="5"/>
      <c r="D6" s="3"/>
      <c r="E6" s="12"/>
      <c r="F6" s="13"/>
    </row>
  </sheetData>
  <mergeCells count="1">
    <mergeCell ref="A1:I1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40" sqref="B40"/>
    </sheetView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Rīgas 1.medicīnas koledžas maksas pakalpojumu cenrādis</dc:title>
  <dc:subject>Ministru kabineta noteikumu projekta anotācijas pielikums</dc:subject>
  <dc:creator/>
  <cp:keywords>euro</cp:keywords>
  <dc:description>izolde.rotberga@izm.gov.lv, 67047824</dc:description>
  <cp:lastModifiedBy/>
  <dcterms:created xsi:type="dcterms:W3CDTF">2006-09-16T00:00:00Z</dcterms:created>
  <dcterms:modified xsi:type="dcterms:W3CDTF">2013-07-31T10:59:17Z</dcterms:modified>
  <cp:category>Tehniskais projekts </cp:category>
</cp:coreProperties>
</file>