
<file path=[Content_Types].xml><?xml version="1.0" encoding="utf-8"?>
<Types xmlns="http://schemas.openxmlformats.org/package/2006/content-types">
  <Override PartName="/xl/activeX/activeX4.bin" ContentType="application/vnd.ms-office.activeX"/>
  <Override PartName="/xl/activeX/activeX43.bin" ContentType="application/vnd.ms-office.activeX"/>
  <Override PartName="/xl/activeX/activeX54.bin" ContentType="application/vnd.ms-office.activeX"/>
  <Override PartName="/xl/activeX/activeX88.xml" ContentType="application/vnd.ms-office.activeX+xml"/>
  <Override PartName="/xl/activeX/activeX90.bin" ContentType="application/vnd.ms-office.activeX"/>
  <Override PartName="/xl/activeX/activeX114.bin" ContentType="application/vnd.ms-office.activeX"/>
  <Override PartName="/xl/activeX/activeX148.xml" ContentType="application/vnd.ms-office.activeX+xml"/>
  <Override PartName="/xl/activeX/activeX161.bin" ContentType="application/vnd.ms-office.activeX"/>
  <Override PartName="/xl/worksheets/sheet13.xml" ContentType="application/vnd.openxmlformats-officedocument.spreadsheetml.worksheet+xml"/>
  <Override PartName="/xl/styles.xml" ContentType="application/vnd.openxmlformats-officedocument.spreadsheetml.styles+xml"/>
  <Override PartName="/xl/activeX/activeX19.xml" ContentType="application/vnd.ms-office.activeX+xml"/>
  <Override PartName="/xl/activeX/activeX32.bin" ContentType="application/vnd.ms-office.activeX"/>
  <Override PartName="/xl/activeX/activeX66.xml" ContentType="application/vnd.ms-office.activeX+xml"/>
  <Override PartName="/xl/activeX/activeX77.xml" ContentType="application/vnd.ms-office.activeX+xml"/>
  <Override PartName="/xl/activeX/activeX103.bin" ContentType="application/vnd.ms-office.activeX"/>
  <Override PartName="/xl/activeX/activeX137.xml" ContentType="application/vnd.ms-office.activeX+xml"/>
  <Override PartName="/xl/activeX/activeX150.bin" ContentType="application/vnd.ms-office.activeX"/>
  <Override PartName="/xl/activeX/activeX5.xml" ContentType="application/vnd.ms-office.activeX+xml"/>
  <Override PartName="/xl/activeX/activeX21.bin" ContentType="application/vnd.ms-office.activeX"/>
  <Override PartName="/xl/activeX/activeX55.xml" ContentType="application/vnd.ms-office.activeX+xml"/>
  <Override PartName="/xl/activeX/activeX115.xml" ContentType="application/vnd.ms-office.activeX+xml"/>
  <Override PartName="/xl/activeX/activeX126.xml" ContentType="application/vnd.ms-office.activeX+xml"/>
  <Override PartName="/xl/activeX/activeX162.xml" ContentType="application/vnd.ms-office.activeX+xml"/>
  <Default Extension="xml" ContentType="application/xml"/>
  <Override PartName="/xl/activeX/activeX10.bin" ContentType="application/vnd.ms-office.activeX"/>
  <Override PartName="/xl/activeX/activeX44.xml" ContentType="application/vnd.ms-office.activeX+xml"/>
  <Override PartName="/xl/activeX/activeX91.xml" ContentType="application/vnd.ms-office.activeX+xml"/>
  <Override PartName="/xl/activeX/activeX104.xml" ContentType="application/vnd.ms-office.activeX+xml"/>
  <Override PartName="/xl/activeX/activeX151.xml" ContentType="application/vnd.ms-office.activeX+xml"/>
  <Override PartName="/xl/worksheets/sheet3.xml" ContentType="application/vnd.openxmlformats-officedocument.spreadsheetml.worksheet+xml"/>
  <Override PartName="/xl/activeX/activeX22.xml" ContentType="application/vnd.ms-office.activeX+xml"/>
  <Override PartName="/xl/activeX/activeX33.xml" ContentType="application/vnd.ms-office.activeX+xml"/>
  <Override PartName="/xl/activeX/activeX80.xml" ContentType="application/vnd.ms-office.activeX+xml"/>
  <Override PartName="/xl/activeX/activeX140.xml" ContentType="application/vnd.ms-office.activeX+xml"/>
  <Override PartName="/xl/activeX/activeX9.bin" ContentType="application/vnd.ms-office.activeX"/>
  <Override PartName="/xl/activeX/activeX11.xml" ContentType="application/vnd.ms-office.activeX+xml"/>
  <Override PartName="/xl/activeX/activeX59.bin" ContentType="application/vnd.ms-office.activeX"/>
  <Override PartName="/xl/activeX/activeX48.bin" ContentType="application/vnd.ms-office.activeX"/>
  <Override PartName="/xl/activeX/activeX95.bin" ContentType="application/vnd.ms-office.activeX"/>
  <Override PartName="/xl/activeX/activeX108.bin" ContentType="application/vnd.ms-office.activeX"/>
  <Override PartName="/xl/activeX/activeX119.bin" ContentType="application/vnd.ms-office.activeX"/>
  <Override PartName="/xl/activeX/activeX155.bin" ContentType="application/vnd.ms-office.activeX"/>
  <Override PartName="/xl/activeX/activeX166.bin" ContentType="application/vnd.ms-office.activeX"/>
  <Override PartName="/xl/worksheets/sheet18.xml" ContentType="application/vnd.openxmlformats-officedocument.spreadsheetml.worksheet+xml"/>
  <Override PartName="/xl/activeX/activeX37.bin" ContentType="application/vnd.ms-office.activeX"/>
  <Override PartName="/xl/activeX/activeX84.bin" ContentType="application/vnd.ms-office.activeX"/>
  <Override PartName="/xl/activeX/activeX144.bin" ContentType="application/vnd.ms-office.activeX"/>
  <Override PartName="/xl/activeX/activeX15.bin" ContentType="application/vnd.ms-office.activeX"/>
  <Override PartName="/xl/activeX/activeX26.bin" ContentType="application/vnd.ms-office.activeX"/>
  <Override PartName="/xl/activeX/activeX62.bin" ContentType="application/vnd.ms-office.activeX"/>
  <Override PartName="/xl/activeX/activeX73.bin" ContentType="application/vnd.ms-office.activeX"/>
  <Override PartName="/xl/activeX/activeX133.bin" ContentType="application/vnd.ms-office.activeX"/>
  <Override PartName="/xl/activeX/activeX167.xml" ContentType="application/vnd.ms-office.activeX+xml"/>
  <Override PartName="/xl/activeX/activeX1.bin" ContentType="application/vnd.ms-office.activeX"/>
  <Override PartName="/xl/activeX/activeX38.xml" ContentType="application/vnd.ms-office.activeX+xml"/>
  <Override PartName="/xl/activeX/activeX49.xml" ContentType="application/vnd.ms-office.activeX+xml"/>
  <Override PartName="/xl/activeX/activeX51.bin" ContentType="application/vnd.ms-office.activeX"/>
  <Override PartName="/xl/activeX/activeX85.xml" ContentType="application/vnd.ms-office.activeX+xml"/>
  <Override PartName="/xl/activeX/activeX96.xml" ContentType="application/vnd.ms-office.activeX+xml"/>
  <Override PartName="/xl/activeX/activeX109.xml" ContentType="application/vnd.ms-office.activeX+xml"/>
  <Override PartName="/xl/activeX/activeX111.bin" ContentType="application/vnd.ms-office.activeX"/>
  <Override PartName="/xl/activeX/activeX122.bin" ContentType="application/vnd.ms-office.activeX"/>
  <Override PartName="/xl/activeX/activeX156.xml" ContentType="application/vnd.ms-office.activeX+xml"/>
  <Override PartName="/xl/worksheets/sheet8.xml" ContentType="application/vnd.openxmlformats-officedocument.spreadsheetml.worksheet+xml"/>
  <Override PartName="/xl/worksheets/sheet21.xml" ContentType="application/vnd.openxmlformats-officedocument.spreadsheetml.worksheet+xml"/>
  <Default Extension="emf" ContentType="image/x-emf"/>
  <Override PartName="/xl/activeX/activeX27.xml" ContentType="application/vnd.ms-office.activeX+xml"/>
  <Override PartName="/xl/activeX/activeX40.bin" ContentType="application/vnd.ms-office.activeX"/>
  <Override PartName="/xl/activeX/activeX74.xml" ContentType="application/vnd.ms-office.activeX+xml"/>
  <Override PartName="/xl/activeX/activeX100.bin" ContentType="application/vnd.ms-office.activeX"/>
  <Override PartName="/xl/activeX/activeX134.xml" ContentType="application/vnd.ms-office.activeX+xml"/>
  <Override PartName="/xl/activeX/activeX145.xml" ContentType="application/vnd.ms-office.activeX+xml"/>
  <Override PartName="/xl/worksheets/sheet10.xml" ContentType="application/vnd.openxmlformats-officedocument.spreadsheetml.worksheet+xml"/>
  <Override PartName="/xl/activeX/activeX2.xml" ContentType="application/vnd.ms-office.activeX+xml"/>
  <Override PartName="/xl/activeX/activeX16.xml" ContentType="application/vnd.ms-office.activeX+xml"/>
  <Override PartName="/xl/activeX/activeX63.xml" ContentType="application/vnd.ms-office.activeX+xml"/>
  <Override PartName="/xl/activeX/activeX123.xml" ContentType="application/vnd.ms-office.activeX+xml"/>
  <Override PartName="/xl/comments5.xml" ContentType="application/vnd.openxmlformats-officedocument.spreadsheetml.comments+xml"/>
  <Override PartName="/docProps/app.xml" ContentType="application/vnd.openxmlformats-officedocument.extended-properties+xml"/>
  <Override PartName="/xl/externalLinks/externalLink2.xml" ContentType="application/vnd.openxmlformats-officedocument.spreadsheetml.externalLink+xml"/>
  <Override PartName="/xl/activeX/activeX41.xml" ContentType="application/vnd.ms-office.activeX+xml"/>
  <Override PartName="/xl/activeX/activeX52.xml" ContentType="application/vnd.ms-office.activeX+xml"/>
  <Override PartName="/xl/activeX/activeX89.bin" ContentType="application/vnd.ms-office.activeX"/>
  <Override PartName="/xl/activeX/activeX112.xml" ContentType="application/vnd.ms-office.activeX+xml"/>
  <Override PartName="/xl/activeX/activeX30.xml" ContentType="application/vnd.ms-office.activeX+xml"/>
  <Override PartName="/xl/activeX/activeX78.bin" ContentType="application/vnd.ms-office.activeX"/>
  <Override PartName="/xl/activeX/activeX101.xml" ContentType="application/vnd.ms-office.activeX+xml"/>
  <Override PartName="/xl/activeX/activeX138.bin" ContentType="application/vnd.ms-office.activeX"/>
  <Override PartName="/xl/activeX/activeX149.bin" ContentType="application/vnd.ms-office.activeX"/>
  <Override PartName="/xl/calcChain.xml" ContentType="application/vnd.openxmlformats-officedocument.spreadsheetml.calcChain+xml"/>
  <Override PartName="/xl/activeX/activeX67.bin" ContentType="application/vnd.ms-office.activeX"/>
  <Override PartName="/xl/activeX/activeX127.bin" ContentType="application/vnd.ms-office.activeX"/>
  <Override PartName="/xl/activeX/activeX6.bin" ContentType="application/vnd.ms-office.activeX"/>
  <Override PartName="/xl/activeX/activeX45.bin" ContentType="application/vnd.ms-office.activeX"/>
  <Override PartName="/xl/activeX/activeX56.bin" ContentType="application/vnd.ms-office.activeX"/>
  <Override PartName="/xl/activeX/activeX92.bin" ContentType="application/vnd.ms-office.activeX"/>
  <Override PartName="/xl/activeX/activeX116.bin" ContentType="application/vnd.ms-office.activeX"/>
  <Override PartName="/xl/activeX/activeX163.bin" ContentType="application/vnd.ms-office.activeX"/>
  <Override PartName="/xl/worksheets/sheet15.xml" ContentType="application/vnd.openxmlformats-officedocument.spreadsheetml.worksheet+xml"/>
  <Override PartName="/xl/activeX/activeX34.bin" ContentType="application/vnd.ms-office.activeX"/>
  <Override PartName="/xl/activeX/activeX68.xml" ContentType="application/vnd.ms-office.activeX+xml"/>
  <Override PartName="/xl/activeX/activeX79.xml" ContentType="application/vnd.ms-office.activeX+xml"/>
  <Override PartName="/xl/activeX/activeX81.bin" ContentType="application/vnd.ms-office.activeX"/>
  <Override PartName="/xl/activeX/activeX105.bin" ContentType="application/vnd.ms-office.activeX"/>
  <Override PartName="/xl/activeX/activeX139.xml" ContentType="application/vnd.ms-office.activeX+xml"/>
  <Override PartName="/xl/activeX/activeX152.bin" ContentType="application/vnd.ms-office.activeX"/>
  <Override PartName="/xl/activeX/activeX7.xml" ContentType="application/vnd.ms-office.activeX+xml"/>
  <Override PartName="/xl/activeX/activeX23.bin" ContentType="application/vnd.ms-office.activeX"/>
  <Override PartName="/xl/activeX/activeX57.xml" ContentType="application/vnd.ms-office.activeX+xml"/>
  <Override PartName="/xl/activeX/activeX70.bin" ContentType="application/vnd.ms-office.activeX"/>
  <Override PartName="/xl/activeX/activeX128.xml" ContentType="application/vnd.ms-office.activeX+xml"/>
  <Override PartName="/xl/activeX/activeX130.bin" ContentType="application/vnd.ms-office.activeX"/>
  <Override PartName="/xl/activeX/activeX141.bin" ContentType="application/vnd.ms-office.activeX"/>
  <Override PartName="/xl/activeX/activeX12.bin" ContentType="application/vnd.ms-office.activeX"/>
  <Override PartName="/xl/activeX/activeX46.xml" ContentType="application/vnd.ms-office.activeX+xml"/>
  <Override PartName="/xl/activeX/activeX93.xml" ContentType="application/vnd.ms-office.activeX+xml"/>
  <Override PartName="/xl/activeX/activeX106.xml" ContentType="application/vnd.ms-office.activeX+xml"/>
  <Override PartName="/xl/activeX/activeX117.xml" ContentType="application/vnd.ms-office.activeX+xml"/>
  <Override PartName="/xl/activeX/activeX153.xml" ContentType="application/vnd.ms-office.activeX+xml"/>
  <Override PartName="/xl/activeX/activeX164.xml" ContentType="application/vnd.ms-office.activeX+xml"/>
  <Override PartName="/xl/worksheets/sheet5.xml" ContentType="application/vnd.openxmlformats-officedocument.spreadsheetml.worksheet+xml"/>
  <Override PartName="/xl/activeX/activeX24.xml" ContentType="application/vnd.ms-office.activeX+xml"/>
  <Override PartName="/xl/activeX/activeX35.xml" ContentType="application/vnd.ms-office.activeX+xml"/>
  <Override PartName="/xl/activeX/activeX82.xml" ContentType="application/vnd.ms-office.activeX+xml"/>
  <Override PartName="/xl/activeX/activeX142.xml" ContentType="application/vnd.ms-office.activeX+xml"/>
  <Override PartName="/xl/activeX/activeX13.xml" ContentType="application/vnd.ms-office.activeX+xml"/>
  <Override PartName="/xl/activeX/activeX60.xml" ContentType="application/vnd.ms-office.activeX+xml"/>
  <Override PartName="/xl/activeX/activeX71.xml" ContentType="application/vnd.ms-office.activeX+xml"/>
  <Override PartName="/xl/comments2.xml" ContentType="application/vnd.openxmlformats-officedocument.spreadsheetml.comments+xml"/>
  <Override PartName="/xl/activeX/activeX131.xml" ContentType="application/vnd.ms-office.activeX+xml"/>
  <Override PartName="/xl/activeX/activeX97.bin" ContentType="application/vnd.ms-office.activeX"/>
  <Override PartName="/xl/activeX/activeX120.xml" ContentType="application/vnd.ms-office.activeX+xml"/>
  <Override PartName="/xl/activeX/activeX157.bin" ContentType="application/vnd.ms-office.activeX"/>
  <Override PartName="/xl/activeX/activeX168.bin" ContentType="application/vnd.ms-office.activeX"/>
  <Override PartName="/xl/activeX/activeX39.bin" ContentType="application/vnd.ms-office.activeX"/>
  <Override PartName="/xl/activeX/activeX86.bin" ContentType="application/vnd.ms-office.activeX"/>
  <Override PartName="/xl/activeX/activeX146.bin" ContentType="application/vnd.ms-office.activeX"/>
  <Override PartName="/xl/activeX/activeX17.bin" ContentType="application/vnd.ms-office.activeX"/>
  <Override PartName="/xl/activeX/activeX28.bin" ContentType="application/vnd.ms-office.activeX"/>
  <Override PartName="/xl/activeX/activeX64.bin" ContentType="application/vnd.ms-office.activeX"/>
  <Override PartName="/xl/activeX/activeX75.bin" ContentType="application/vnd.ms-office.activeX"/>
  <Override PartName="/xl/activeX/activeX135.bin" ContentType="application/vnd.ms-office.activeX"/>
  <Override PartName="/xl/activeX/activeX169.xml" ContentType="application/vnd.ms-office.activeX+xml"/>
  <Override PartName="/xl/activeX/activeX3.bin" ContentType="application/vnd.ms-office.activeX"/>
  <Override PartName="/xl/activeX/activeX53.bin" ContentType="application/vnd.ms-office.activeX"/>
  <Override PartName="/xl/activeX/activeX87.xml" ContentType="application/vnd.ms-office.activeX+xml"/>
  <Override PartName="/xl/activeX/activeX98.xml" ContentType="application/vnd.ms-office.activeX+xml"/>
  <Override PartName="/xl/activeX/activeX113.bin" ContentType="application/vnd.ms-office.activeX"/>
  <Override PartName="/xl/activeX/activeX124.bin" ContentType="application/vnd.ms-office.activeX"/>
  <Override PartName="/xl/activeX/activeX158.xml" ContentType="application/vnd.ms-office.activeX+xml"/>
  <Override PartName="/xl/activeX/activeX160.bin" ContentType="application/vnd.ms-office.activeX"/>
  <Override PartName="/xl/activeX/activeX29.xml" ContentType="application/vnd.ms-office.activeX+xml"/>
  <Override PartName="/xl/activeX/activeX42.bin" ContentType="application/vnd.ms-office.activeX"/>
  <Override PartName="/xl/activeX/activeX76.xml" ContentType="application/vnd.ms-office.activeX+xml"/>
  <Override PartName="/xl/activeX/activeX102.bin" ContentType="application/vnd.ms-office.activeX"/>
  <Override PartName="/xl/activeX/activeX136.xml" ContentType="application/vnd.ms-office.activeX+xml"/>
  <Override PartName="/xl/activeX/activeX147.xml" ContentType="application/vnd.ms-office.activeX+xml"/>
  <Override PartName="/xl/worksheets/sheet12.xml" ContentType="application/vnd.openxmlformats-officedocument.spreadsheetml.worksheet+xml"/>
  <Override PartName="/xl/activeX/activeX18.xml" ContentType="application/vnd.ms-office.activeX+xml"/>
  <Override PartName="/xl/activeX/activeX20.bin" ContentType="application/vnd.ms-office.activeX"/>
  <Override PartName="/xl/activeX/activeX31.bin" ContentType="application/vnd.ms-office.activeX"/>
  <Override PartName="/xl/activeX/activeX65.xml" ContentType="application/vnd.ms-office.activeX+xml"/>
  <Override PartName="/xl/activeX/activeX125.xml" ContentType="application/vnd.ms-office.activeX+xml"/>
  <Override PartName="/xl/activeX/activeX4.xml" ContentType="application/vnd.ms-office.activeX+xml"/>
  <Override PartName="/xl/activeX/activeX43.xml" ContentType="application/vnd.ms-office.activeX+xml"/>
  <Override PartName="/xl/activeX/activeX54.xml" ContentType="application/vnd.ms-office.activeX+xml"/>
  <Override PartName="/xl/activeX/activeX90.xml" ContentType="application/vnd.ms-office.activeX+xml"/>
  <Override PartName="/xl/activeX/activeX114.xml" ContentType="application/vnd.ms-office.activeX+xml"/>
  <Override PartName="/xl/activeX/activeX161.xml" ContentType="application/vnd.ms-office.activeX+xml"/>
  <Override PartName="/xl/worksheets/sheet2.xml" ContentType="application/vnd.openxmlformats-officedocument.spreadsheetml.worksheet+xml"/>
  <Override PartName="/xl/activeX/activeX32.xml" ContentType="application/vnd.ms-office.activeX+xml"/>
  <Override PartName="/xl/activeX/activeX103.xml" ContentType="application/vnd.ms-office.activeX+xml"/>
  <Override PartName="/xl/activeX/activeX150.xml" ContentType="application/vnd.ms-office.activeX+xml"/>
  <Override PartName="/xl/activeX/activeX21.xml" ContentType="application/vnd.ms-office.activeX+xml"/>
  <Override PartName="/xl/activeX/activeX69.bin" ContentType="application/vnd.ms-office.activeX"/>
  <Override PartName="/xl/activeX/activeX129.bin" ContentType="application/vnd.ms-office.activeX"/>
  <Override PartName="/xl/activeX/activeX8.bin" ContentType="application/vnd.ms-office.activeX"/>
  <Override PartName="/xl/activeX/activeX10.xml" ContentType="application/vnd.ms-office.activeX+xml"/>
  <Override PartName="/xl/activeX/activeX58.bin" ContentType="application/vnd.ms-office.activeX"/>
  <Override PartName="/xl/activeX/activeX118.bin" ContentType="application/vnd.ms-office.activeX"/>
  <Override PartName="/xl/activeX/activeX165.bin" ContentType="application/vnd.ms-office.activeX"/>
  <Override PartName="/xl/worksheets/sheet17.xml" ContentType="application/vnd.openxmlformats-officedocument.spreadsheetml.worksheet+xml"/>
  <Override PartName="/xl/activeX/activeX36.bin" ContentType="application/vnd.ms-office.activeX"/>
  <Override PartName="/xl/activeX/activeX47.bin" ContentType="application/vnd.ms-office.activeX"/>
  <Override PartName="/xl/activeX/activeX83.bin" ContentType="application/vnd.ms-office.activeX"/>
  <Override PartName="/xl/activeX/activeX94.bin" ContentType="application/vnd.ms-office.activeX"/>
  <Override PartName="/xl/activeX/activeX107.bin" ContentType="application/vnd.ms-office.activeX"/>
  <Override PartName="/xl/activeX/activeX154.bin" ContentType="application/vnd.ms-office.activeX"/>
  <Override PartName="/xl/activeX/activeX9.xml" ContentType="application/vnd.ms-office.activeX+xml"/>
  <Override PartName="/xl/activeX/activeX25.bin" ContentType="application/vnd.ms-office.activeX"/>
  <Override PartName="/xl/activeX/activeX59.xml" ContentType="application/vnd.ms-office.activeX+xml"/>
  <Override PartName="/xl/activeX/activeX72.bin" ContentType="application/vnd.ms-office.activeX"/>
  <Override PartName="/xl/activeX/activeX132.bin" ContentType="application/vnd.ms-office.activeX"/>
  <Override PartName="/xl/activeX/activeX143.bin" ContentType="application/vnd.ms-office.activeX"/>
  <Override PartName="/xl/activeX/activeX14.bin" ContentType="application/vnd.ms-office.activeX"/>
  <Override PartName="/xl/activeX/activeX48.xml" ContentType="application/vnd.ms-office.activeX+xml"/>
  <Override PartName="/xl/activeX/activeX61.bin" ContentType="application/vnd.ms-office.activeX"/>
  <Override PartName="/xl/activeX/activeX95.xml" ContentType="application/vnd.ms-office.activeX+xml"/>
  <Override PartName="/xl/activeX/activeX108.xml" ContentType="application/vnd.ms-office.activeX+xml"/>
  <Override PartName="/xl/activeX/activeX119.xml" ContentType="application/vnd.ms-office.activeX+xml"/>
  <Override PartName="/xl/activeX/activeX121.bin" ContentType="application/vnd.ms-office.activeX"/>
  <Override PartName="/xl/activeX/activeX155.xml" ContentType="application/vnd.ms-office.activeX+xml"/>
  <Override PartName="/xl/activeX/activeX166.xml" ContentType="application/vnd.ms-office.activeX+xml"/>
  <Override PartName="/xl/worksheets/sheet7.xml" ContentType="application/vnd.openxmlformats-officedocument.spreadsheetml.worksheet+xml"/>
  <Override PartName="/xl/worksheets/sheet20.xml" ContentType="application/vnd.openxmlformats-officedocument.spreadsheetml.worksheet+xml"/>
  <Override PartName="/xl/activeX/activeX37.xml" ContentType="application/vnd.ms-office.activeX+xml"/>
  <Override PartName="/xl/activeX/activeX50.bin" ContentType="application/vnd.ms-office.activeX"/>
  <Override PartName="/xl/activeX/activeX84.xml" ContentType="application/vnd.ms-office.activeX+xml"/>
  <Override PartName="/xl/activeX/activeX110.bin" ContentType="application/vnd.ms-office.activeX"/>
  <Override PartName="/xl/activeX/activeX144.xml" ContentType="application/vnd.ms-office.activeX+xml"/>
  <Override PartName="/xl/activeX/activeX15.xml" ContentType="application/vnd.ms-office.activeX+xml"/>
  <Override PartName="/xl/activeX/activeX26.xml" ContentType="application/vnd.ms-office.activeX+xml"/>
  <Override PartName="/xl/activeX/activeX62.xml" ContentType="application/vnd.ms-office.activeX+xml"/>
  <Override PartName="/xl/activeX/activeX73.xml" ContentType="application/vnd.ms-office.activeX+xml"/>
  <Override PartName="/xl/comments4.xml" ContentType="application/vnd.openxmlformats-officedocument.spreadsheetml.comments+xml"/>
  <Override PartName="/xl/activeX/activeX133.xml" ContentType="application/vnd.ms-office.activeX+xml"/>
  <Override PartName="/xl/activeX/activeX1.xml" ContentType="application/vnd.ms-office.activeX+xml"/>
  <Override PartName="/xl/activeX/activeX51.xml" ContentType="application/vnd.ms-office.activeX+xml"/>
  <Override PartName="/xl/activeX/activeX99.bin" ContentType="application/vnd.ms-office.activeX"/>
  <Override PartName="/xl/activeX/activeX111.xml" ContentType="application/vnd.ms-office.activeX+xml"/>
  <Override PartName="/xl/activeX/activeX122.xml" ContentType="application/vnd.ms-office.activeX+xml"/>
  <Override PartName="/xl/activeX/activeX159.bin" ContentType="application/vnd.ms-office.activeX"/>
  <Override PartName="/xl/externalLinks/externalLink1.xml" ContentType="application/vnd.openxmlformats-officedocument.spreadsheetml.externalLink+xml"/>
  <Override PartName="/xl/activeX/activeX40.xml" ContentType="application/vnd.ms-office.activeX+xml"/>
  <Override PartName="/xl/activeX/activeX88.bin" ContentType="application/vnd.ms-office.activeX"/>
  <Override PartName="/xl/activeX/activeX100.xml" ContentType="application/vnd.ms-office.activeX+xml"/>
  <Override PartName="/xl/activeX/activeX148.bin" ContentType="application/vnd.ms-office.activeX"/>
  <Override PartName="/xl/sharedStrings.xml" ContentType="application/vnd.openxmlformats-officedocument.spreadsheetml.sharedStrings+xml"/>
  <Override PartName="/xl/activeX/activeX19.bin" ContentType="application/vnd.ms-office.activeX"/>
  <Override PartName="/xl/activeX/activeX66.bin" ContentType="application/vnd.ms-office.activeX"/>
  <Override PartName="/xl/activeX/activeX77.bin" ContentType="application/vnd.ms-office.activeX"/>
  <Override PartName="/xl/activeX/activeX137.bin" ContentType="application/vnd.ms-office.activeX"/>
  <Override PartName="/xl/activeX/activeX5.bin" ContentType="application/vnd.ms-office.activeX"/>
  <Override PartName="/xl/activeX/activeX55.bin" ContentType="application/vnd.ms-office.activeX"/>
  <Override PartName="/xl/activeX/activeX89.xml" ContentType="application/vnd.ms-office.activeX+xml"/>
  <Override PartName="/xl/activeX/activeX115.bin" ContentType="application/vnd.ms-office.activeX"/>
  <Override PartName="/xl/activeX/activeX126.bin" ContentType="application/vnd.ms-office.activeX"/>
  <Override PartName="/xl/activeX/activeX162.bin" ContentType="application/vnd.ms-office.activeX"/>
  <Default Extension="bin" ContentType="application/vnd.openxmlformats-officedocument.spreadsheetml.printerSettings"/>
  <Override PartName="/xl/activeX/activeX44.bin" ContentType="application/vnd.ms-office.activeX"/>
  <Override PartName="/xl/activeX/activeX78.xml" ContentType="application/vnd.ms-office.activeX+xml"/>
  <Override PartName="/xl/activeX/activeX91.bin" ContentType="application/vnd.ms-office.activeX"/>
  <Override PartName="/xl/activeX/activeX104.bin" ContentType="application/vnd.ms-office.activeX"/>
  <Override PartName="/xl/activeX/activeX138.xml" ContentType="application/vnd.ms-office.activeX+xml"/>
  <Override PartName="/xl/activeX/activeX149.xml" ContentType="application/vnd.ms-office.activeX+xml"/>
  <Override PartName="/xl/activeX/activeX151.bin" ContentType="application/vnd.ms-office.activeX"/>
  <Override PartName="/xl/worksheets/sheet14.xml" ContentType="application/vnd.openxmlformats-officedocument.spreadsheetml.worksheet+xml"/>
  <Override PartName="/xl/activeX/activeX22.bin" ContentType="application/vnd.ms-office.activeX"/>
  <Override PartName="/xl/activeX/activeX33.bin" ContentType="application/vnd.ms-office.activeX"/>
  <Override PartName="/xl/activeX/activeX67.xml" ContentType="application/vnd.ms-office.activeX+xml"/>
  <Override PartName="/xl/activeX/activeX80.bin" ContentType="application/vnd.ms-office.activeX"/>
  <Override PartName="/xl/activeX/activeX127.xml" ContentType="application/vnd.ms-office.activeX+xml"/>
  <Override PartName="/xl/activeX/activeX140.bin" ContentType="application/vnd.ms-office.activeX"/>
  <Override PartName="/xl/activeX/activeX6.xml" ContentType="application/vnd.ms-office.activeX+xml"/>
  <Override PartName="/xl/activeX/activeX11.bin" ContentType="application/vnd.ms-office.activeX"/>
  <Override PartName="/xl/activeX/activeX45.xml" ContentType="application/vnd.ms-office.activeX+xml"/>
  <Override PartName="/xl/activeX/activeX56.xml" ContentType="application/vnd.ms-office.activeX+xml"/>
  <Override PartName="/xl/activeX/activeX92.xml" ContentType="application/vnd.ms-office.activeX+xml"/>
  <Override PartName="/xl/activeX/activeX116.xml" ContentType="application/vnd.ms-office.activeX+xml"/>
  <Override PartName="/xl/activeX/activeX163.xml" ContentType="application/vnd.ms-office.activeX+xml"/>
  <Override PartName="/xl/workbook.xml" ContentType="application/vnd.openxmlformats-officedocument.spreadsheetml.sheet.main+xml"/>
  <Override PartName="/xl/worksheets/sheet4.xml" ContentType="application/vnd.openxmlformats-officedocument.spreadsheetml.worksheet+xml"/>
  <Override PartName="/xl/activeX/activeX34.xml" ContentType="application/vnd.ms-office.activeX+xml"/>
  <Override PartName="/xl/activeX/activeX81.xml" ContentType="application/vnd.ms-office.activeX+xml"/>
  <Override PartName="/xl/activeX/activeX105.xml" ContentType="application/vnd.ms-office.activeX+xml"/>
  <Override PartName="/xl/activeX/activeX152.xml" ContentType="application/vnd.ms-office.activeX+xml"/>
  <Override PartName="/xl/activeX/activeX23.xml" ContentType="application/vnd.ms-office.activeX+xml"/>
  <Override PartName="/xl/activeX/activeX70.xml" ContentType="application/vnd.ms-office.activeX+xml"/>
  <Override PartName="/xl/activeX/activeX130.xml" ContentType="application/vnd.ms-office.activeX+xml"/>
  <Override PartName="/xl/activeX/activeX141.xml" ContentType="application/vnd.ms-office.activeX+xml"/>
  <Default Extension="vml" ContentType="application/vnd.openxmlformats-officedocument.vmlDrawing"/>
  <Override PartName="/xl/activeX/activeX12.xml" ContentType="application/vnd.ms-office.activeX+xml"/>
  <Override PartName="/xl/comments1.xml" ContentType="application/vnd.openxmlformats-officedocument.spreadsheetml.comments+xml"/>
  <Override PartName="/xl/activeX/activeX167.bin" ContentType="application/vnd.ms-office.activeX"/>
  <Override PartName="/xl/worksheets/sheet19.xml" ContentType="application/vnd.openxmlformats-officedocument.spreadsheetml.worksheet+xml"/>
  <Override PartName="/xl/activeX/activeX38.bin" ContentType="application/vnd.ms-office.activeX"/>
  <Override PartName="/xl/activeX/activeX49.bin" ContentType="application/vnd.ms-office.activeX"/>
  <Override PartName="/xl/activeX/activeX85.bin" ContentType="application/vnd.ms-office.activeX"/>
  <Override PartName="/xl/activeX/activeX96.bin" ContentType="application/vnd.ms-office.activeX"/>
  <Override PartName="/xl/activeX/activeX109.bin" ContentType="application/vnd.ms-office.activeX"/>
  <Override PartName="/xl/activeX/activeX156.bin" ContentType="application/vnd.ms-office.activeX"/>
  <Override PartName="/xl/activeX/activeX27.bin" ContentType="application/vnd.ms-office.activeX"/>
  <Override PartName="/xl/activeX/activeX74.bin" ContentType="application/vnd.ms-office.activeX"/>
  <Override PartName="/xl/activeX/activeX134.bin" ContentType="application/vnd.ms-office.activeX"/>
  <Override PartName="/xl/activeX/activeX145.bin" ContentType="application/vnd.ms-office.activeX"/>
  <Override PartName="/docProps/core.xml" ContentType="application/vnd.openxmlformats-package.core-properties+xml"/>
  <Override PartName="/xl/activeX/activeX2.bin" ContentType="application/vnd.ms-office.activeX"/>
  <Override PartName="/xl/activeX/activeX16.bin" ContentType="application/vnd.ms-office.activeX"/>
  <Override PartName="/xl/activeX/activeX63.bin" ContentType="application/vnd.ms-office.activeX"/>
  <Override PartName="/xl/activeX/activeX97.xml" ContentType="application/vnd.ms-office.activeX+xml"/>
  <Override PartName="/xl/activeX/activeX123.bin" ContentType="application/vnd.ms-office.activeX"/>
  <Override PartName="/xl/activeX/activeX157.xml" ContentType="application/vnd.ms-office.activeX+xml"/>
  <Override PartName="/xl/activeX/activeX168.xml" ContentType="application/vnd.ms-office.activeX+xml"/>
  <Override PartName="/xl/worksheets/sheet9.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activeX/activeX39.xml" ContentType="application/vnd.ms-office.activeX+xml"/>
  <Override PartName="/xl/activeX/activeX41.bin" ContentType="application/vnd.ms-office.activeX"/>
  <Override PartName="/xl/activeX/activeX52.bin" ContentType="application/vnd.ms-office.activeX"/>
  <Override PartName="/xl/activeX/activeX86.xml" ContentType="application/vnd.ms-office.activeX+xml"/>
  <Override PartName="/xl/activeX/activeX112.bin" ContentType="application/vnd.ms-office.activeX"/>
  <Override PartName="/xl/activeX/activeX146.xml" ContentType="application/vnd.ms-office.activeX+xml"/>
  <Override PartName="/xl/worksheets/sheet11.xml" ContentType="application/vnd.openxmlformats-officedocument.spreadsheetml.worksheet+xml"/>
  <Override PartName="/xl/activeX/activeX17.xml" ContentType="application/vnd.ms-office.activeX+xml"/>
  <Override PartName="/xl/activeX/activeX28.xml" ContentType="application/vnd.ms-office.activeX+xml"/>
  <Override PartName="/xl/activeX/activeX30.bin" ContentType="application/vnd.ms-office.activeX"/>
  <Override PartName="/xl/activeX/activeX64.xml" ContentType="application/vnd.ms-office.activeX+xml"/>
  <Override PartName="/xl/activeX/activeX75.xml" ContentType="application/vnd.ms-office.activeX+xml"/>
  <Override PartName="/xl/activeX/activeX101.bin" ContentType="application/vnd.ms-office.activeX"/>
  <Override PartName="/xl/activeX/activeX135.xml" ContentType="application/vnd.ms-office.activeX+xml"/>
  <Override PartName="/xl/comments6.xml" ContentType="application/vnd.openxmlformats-officedocument.spreadsheetml.comments+xml"/>
  <Default Extension="rels" ContentType="application/vnd.openxmlformats-package.relationships+xml"/>
  <Override PartName="/xl/activeX/activeX3.xml" ContentType="application/vnd.ms-office.activeX+xml"/>
  <Override PartName="/xl/activeX/activeX53.xml" ContentType="application/vnd.ms-office.activeX+xml"/>
  <Override PartName="/xl/activeX/activeX113.xml" ContentType="application/vnd.ms-office.activeX+xml"/>
  <Override PartName="/xl/activeX/activeX124.xml" ContentType="application/vnd.ms-office.activeX+xml"/>
  <Override PartName="/xl/activeX/activeX160.xml" ContentType="application/vnd.ms-office.activeX+xml"/>
  <Override PartName="/xl/externalLinks/externalLink3.xml" ContentType="application/vnd.openxmlformats-officedocument.spreadsheetml.externalLink+xml"/>
  <Override PartName="/xl/activeX/activeX42.xml" ContentType="application/vnd.ms-office.activeX+xml"/>
  <Override PartName="/xl/activeX/activeX102.xml" ContentType="application/vnd.ms-office.activeX+xml"/>
  <Override PartName="/xl/worksheets/sheet1.xml" ContentType="application/vnd.openxmlformats-officedocument.spreadsheetml.worksheet+xml"/>
  <Override PartName="/xl/activeX/activeX20.xml" ContentType="application/vnd.ms-office.activeX+xml"/>
  <Override PartName="/xl/activeX/activeX31.xml" ContentType="application/vnd.ms-office.activeX+xml"/>
  <Override PartName="/xl/activeX/activeX68.bin" ContentType="application/vnd.ms-office.activeX"/>
  <Override PartName="/xl/activeX/activeX79.bin" ContentType="application/vnd.ms-office.activeX"/>
  <Override PartName="/xl/activeX/activeX139.bin" ContentType="application/vnd.ms-office.activeX"/>
  <Override PartName="/xl/activeX/activeX7.bin" ContentType="application/vnd.ms-office.activeX"/>
  <Override PartName="/xl/activeX/activeX57.bin" ContentType="application/vnd.ms-office.activeX"/>
  <Override PartName="/xl/activeX/activeX128.bin" ContentType="application/vnd.ms-office.activeX"/>
  <Override PartName="/xl/activeX/activeX46.bin" ContentType="application/vnd.ms-office.activeX"/>
  <Override PartName="/xl/activeX/activeX93.bin" ContentType="application/vnd.ms-office.activeX"/>
  <Override PartName="/xl/activeX/activeX106.bin" ContentType="application/vnd.ms-office.activeX"/>
  <Override PartName="/xl/activeX/activeX117.bin" ContentType="application/vnd.ms-office.activeX"/>
  <Override PartName="/xl/activeX/activeX153.bin" ContentType="application/vnd.ms-office.activeX"/>
  <Override PartName="/xl/activeX/activeX164.bin" ContentType="application/vnd.ms-office.activeX"/>
  <Override PartName="/xl/worksheets/sheet16.xml" ContentType="application/vnd.openxmlformats-officedocument.spreadsheetml.worksheet+xml"/>
  <Override PartName="/xl/activeX/activeX35.bin" ContentType="application/vnd.ms-office.activeX"/>
  <Override PartName="/xl/activeX/activeX69.xml" ContentType="application/vnd.ms-office.activeX+xml"/>
  <Override PartName="/xl/activeX/activeX82.bin" ContentType="application/vnd.ms-office.activeX"/>
  <Override PartName="/xl/activeX/activeX129.xml" ContentType="application/vnd.ms-office.activeX+xml"/>
  <Override PartName="/xl/activeX/activeX142.bin" ContentType="application/vnd.ms-office.activeX"/>
  <Override PartName="/xl/activeX/activeX8.xml" ContentType="application/vnd.ms-office.activeX+xml"/>
  <Override PartName="/xl/activeX/activeX13.bin" ContentType="application/vnd.ms-office.activeX"/>
  <Override PartName="/xl/activeX/activeX24.bin" ContentType="application/vnd.ms-office.activeX"/>
  <Override PartName="/xl/activeX/activeX47.xml" ContentType="application/vnd.ms-office.activeX+xml"/>
  <Override PartName="/xl/activeX/activeX58.xml" ContentType="application/vnd.ms-office.activeX+xml"/>
  <Override PartName="/xl/activeX/activeX60.bin" ContentType="application/vnd.ms-office.activeX"/>
  <Override PartName="/xl/activeX/activeX71.bin" ContentType="application/vnd.ms-office.activeX"/>
  <Override PartName="/xl/activeX/activeX118.xml" ContentType="application/vnd.ms-office.activeX+xml"/>
  <Override PartName="/xl/activeX/activeX131.bin" ContentType="application/vnd.ms-office.activeX"/>
  <Override PartName="/xl/activeX/activeX165.xml" ContentType="application/vnd.ms-office.activeX+xml"/>
  <Override PartName="/xl/worksheets/sheet6.xml" ContentType="application/vnd.openxmlformats-officedocument.spreadsheetml.worksheet+xml"/>
  <Override PartName="/xl/activeX/activeX36.xml" ContentType="application/vnd.ms-office.activeX+xml"/>
  <Override PartName="/xl/activeX/activeX83.xml" ContentType="application/vnd.ms-office.activeX+xml"/>
  <Override PartName="/xl/activeX/activeX94.xml" ContentType="application/vnd.ms-office.activeX+xml"/>
  <Override PartName="/xl/activeX/activeX107.xml" ContentType="application/vnd.ms-office.activeX+xml"/>
  <Override PartName="/xl/activeX/activeX120.bin" ContentType="application/vnd.ms-office.activeX"/>
  <Override PartName="/xl/activeX/activeX154.xml" ContentType="application/vnd.ms-office.activeX+xml"/>
  <Override PartName="/xl/activeX/activeX25.xml" ContentType="application/vnd.ms-office.activeX+xml"/>
  <Override PartName="/xl/activeX/activeX72.xml" ContentType="application/vnd.ms-office.activeX+xml"/>
  <Override PartName="/xl/activeX/activeX132.xml" ContentType="application/vnd.ms-office.activeX+xml"/>
  <Override PartName="/xl/activeX/activeX143.xml" ContentType="application/vnd.ms-office.activeX+xml"/>
  <Override PartName="/xl/activeX/activeX14.xml" ContentType="application/vnd.ms-office.activeX+xml"/>
  <Override PartName="/xl/activeX/activeX61.xml" ContentType="application/vnd.ms-office.activeX+xml"/>
  <Override PartName="/xl/comments3.xml" ContentType="application/vnd.openxmlformats-officedocument.spreadsheetml.comments+xml"/>
  <Override PartName="/xl/activeX/activeX121.xml" ContentType="application/vnd.ms-office.activeX+xml"/>
  <Override PartName="/xl/activeX/activeX169.bin" ContentType="application/vnd.ms-office.activeX"/>
  <Override PartName="/xl/activeX/activeX50.xml" ContentType="application/vnd.ms-office.activeX+xml"/>
  <Override PartName="/xl/activeX/activeX87.bin" ContentType="application/vnd.ms-office.activeX"/>
  <Override PartName="/xl/activeX/activeX98.bin" ContentType="application/vnd.ms-office.activeX"/>
  <Override PartName="/xl/activeX/activeX110.xml" ContentType="application/vnd.ms-office.activeX+xml"/>
  <Override PartName="/xl/activeX/activeX158.bin" ContentType="application/vnd.ms-office.activeX"/>
  <Override PartName="/xl/activeX/activeX29.bin" ContentType="application/vnd.ms-office.activeX"/>
  <Override PartName="/xl/activeX/activeX76.bin" ContentType="application/vnd.ms-office.activeX"/>
  <Override PartName="/xl/activeX/activeX136.bin" ContentType="application/vnd.ms-office.activeX"/>
  <Override PartName="/xl/activeX/activeX147.bin" ContentType="application/vnd.ms-office.activeX"/>
  <Override PartName="/xl/activeX/activeX18.bin" ContentType="application/vnd.ms-office.activeX"/>
  <Override PartName="/xl/activeX/activeX65.bin" ContentType="application/vnd.ms-office.activeX"/>
  <Override PartName="/xl/activeX/activeX99.xml" ContentType="application/vnd.ms-office.activeX+xml"/>
  <Override PartName="/xl/activeX/activeX125.bin" ContentType="application/vnd.ms-office.activeX"/>
  <Override PartName="/xl/activeX/activeX159.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45" windowWidth="14865" windowHeight="7305" firstSheet="4" activeTab="8"/>
  </bookViews>
  <sheets>
    <sheet name="Contact details PO" sheetId="45" r:id="rId1"/>
    <sheet name="Statistical attachment" sheetId="1" r:id="rId2"/>
    <sheet name="Indicators" sheetId="44" state="hidden" r:id="rId3"/>
    <sheet name="Standard indicators" sheetId="43" r:id="rId4"/>
    <sheet name="Contact details DPP I" sheetId="46" r:id="rId5"/>
    <sheet name="Contact details DPP II" sheetId="47" r:id="rId6"/>
    <sheet name="Contact Details DPP III" sheetId="48" r:id="rId7"/>
    <sheet name="Contact Details Partner I" sheetId="49" r:id="rId8"/>
    <sheet name="Contact Details Partner II" sheetId="50" r:id="rId9"/>
    <sheet name="Constants" sheetId="9" state="hidden" r:id="rId10"/>
    <sheet name="PA1" sheetId="24" state="hidden" r:id="rId11"/>
    <sheet name="PA2" sheetId="25" state="hidden" r:id="rId12"/>
    <sheet name="PA3" sheetId="26" state="hidden" r:id="rId13"/>
    <sheet name="PA4" sheetId="27" state="hidden" r:id="rId14"/>
    <sheet name="PA5" sheetId="28" state="hidden" r:id="rId15"/>
    <sheet name="PA6" sheetId="29" state="hidden" r:id="rId16"/>
    <sheet name="PA7" sheetId="30" state="hidden" r:id="rId17"/>
    <sheet name="PA8" sheetId="31" state="hidden" r:id="rId18"/>
    <sheet name="PA9" sheetId="32" state="hidden" r:id="rId19"/>
    <sheet name="PA10" sheetId="33" state="hidden" r:id="rId20"/>
    <sheet name="PA11" sheetId="34" state="hidden" r:id="rId21"/>
    <sheet name="PA12" sheetId="35" state="hidden" r:id="rId22"/>
  </sheets>
  <externalReferences>
    <externalReference r:id="rId23"/>
    <externalReference r:id="rId24"/>
    <externalReference r:id="rId25"/>
  </externalReferences>
  <definedNames>
    <definedName name="_xlnm._FilterDatabase" localSheetId="3" hidden="1">'Standard indicators'!$A$1:$D$459</definedName>
    <definedName name="_xlnm._FilterDatabase" localSheetId="1" hidden="1">'Statistical attachment'!#REF!</definedName>
    <definedName name="_PA1">Constants!$A$1:$AG$6</definedName>
    <definedName name="additional_benefit" localSheetId="4">[1]Constants!#REF!</definedName>
    <definedName name="additional_benefit" localSheetId="5">[1]Constants!#REF!</definedName>
    <definedName name="additional_benefit" localSheetId="6">[1]Constants!#REF!</definedName>
    <definedName name="additional_benefit" localSheetId="7">[1]Constants!#REF!</definedName>
    <definedName name="additional_benefit" localSheetId="8">[1]Constants!#REF!</definedName>
    <definedName name="additional_benefit" localSheetId="0">[1]Constants!#REF!</definedName>
    <definedName name="additional_benefit">[1]Constants!#REF!</definedName>
    <definedName name="advance_offset_mechanisms" localSheetId="4">[1]Constants!#REF!</definedName>
    <definedName name="advance_offset_mechanisms" localSheetId="5">[1]Constants!#REF!</definedName>
    <definedName name="advance_offset_mechanisms" localSheetId="6">[1]Constants!#REF!</definedName>
    <definedName name="advance_offset_mechanisms" localSheetId="7">[1]Constants!#REF!</definedName>
    <definedName name="advance_offset_mechanisms" localSheetId="8">[1]Constants!#REF!</definedName>
    <definedName name="advance_offset_mechanisms" localSheetId="0">[1]Constants!#REF!</definedName>
    <definedName name="advance_offset_mechanisms">[1]Constants!#REF!</definedName>
    <definedName name="af" localSheetId="4">'Contact details DPP I'!#REF!</definedName>
    <definedName name="af" localSheetId="5">'Contact details DPP II'!#REF!</definedName>
    <definedName name="af" localSheetId="6">'Contact Details DPP III'!#REF!</definedName>
    <definedName name="af" localSheetId="7">'Contact Details Partner I'!#REF!</definedName>
    <definedName name="af" localSheetId="8">'Contact Details Partner II'!#REF!</definedName>
    <definedName name="af" localSheetId="0">'Contact details PO'!#REF!</definedName>
    <definedName name="af" localSheetId="1">'Statistical attachment'!#REF!</definedName>
    <definedName name="all_countries">Constants!$A$10:$GO$10</definedName>
    <definedName name="AP">Constants!$B$32:$B$61</definedName>
    <definedName name="applicant_priority_areas" localSheetId="4">[1]Constants!#REF!</definedName>
    <definedName name="applicant_priority_areas" localSheetId="5">[1]Constants!#REF!</definedName>
    <definedName name="applicant_priority_areas" localSheetId="6">[1]Constants!#REF!</definedName>
    <definedName name="applicant_priority_areas" localSheetId="7">[1]Constants!#REF!</definedName>
    <definedName name="applicant_priority_areas" localSheetId="8">[1]Constants!#REF!</definedName>
    <definedName name="applicant_priority_areas" localSheetId="0">[1]Constants!#REF!</definedName>
    <definedName name="applicant_priority_areas">[1]Constants!#REF!</definedName>
    <definedName name="applicant_types" localSheetId="4">[1]Constants!#REF!</definedName>
    <definedName name="applicant_types" localSheetId="5">[1]Constants!#REF!</definedName>
    <definedName name="applicant_types" localSheetId="6">[1]Constants!#REF!</definedName>
    <definedName name="applicant_types" localSheetId="7">[1]Constants!#REF!</definedName>
    <definedName name="applicant_types" localSheetId="8">[1]Constants!#REF!</definedName>
    <definedName name="applicant_types" localSheetId="0">[1]Constants!#REF!</definedName>
    <definedName name="applicant_types">[1]Constants!#REF!</definedName>
    <definedName name="application_status" localSheetId="4">[1]Constants!#REF!</definedName>
    <definedName name="application_status" localSheetId="5">[1]Constants!#REF!</definedName>
    <definedName name="application_status" localSheetId="6">[1]Constants!#REF!</definedName>
    <definedName name="application_status" localSheetId="7">[1]Constants!#REF!</definedName>
    <definedName name="application_status" localSheetId="8">[1]Constants!#REF!</definedName>
    <definedName name="application_status" localSheetId="0">[1]Constants!#REF!</definedName>
    <definedName name="application_status">[1]Constants!#REF!</definedName>
    <definedName name="application_type" localSheetId="4">[1]Constants!#REF!</definedName>
    <definedName name="application_type" localSheetId="5">[1]Constants!#REF!</definedName>
    <definedName name="application_type" localSheetId="6">[1]Constants!#REF!</definedName>
    <definedName name="application_type" localSheetId="7">[1]Constants!#REF!</definedName>
    <definedName name="application_type" localSheetId="8">[1]Constants!#REF!</definedName>
    <definedName name="application_type" localSheetId="0">[1]Constants!#REF!</definedName>
    <definedName name="application_type">[1]Constants!#REF!</definedName>
    <definedName name="beneficiary_states">Constants!$A$10:$Q$10</definedName>
    <definedName name="beneficiary_states_table">Constants!$A$10:$P$10</definedName>
    <definedName name="body_represented">Constants!$B$26:$I$26</definedName>
    <definedName name="code" localSheetId="4">[1]Constants!#REF!</definedName>
    <definedName name="code" localSheetId="5">[1]Constants!#REF!</definedName>
    <definedName name="code" localSheetId="6">[1]Constants!#REF!</definedName>
    <definedName name="code" localSheetId="7">[1]Constants!#REF!</definedName>
    <definedName name="code" localSheetId="8">[1]Constants!#REF!</definedName>
    <definedName name="code" localSheetId="0">[1]Constants!#REF!</definedName>
    <definedName name="code">[1]Constants!#REF!</definedName>
    <definedName name="contact_type" localSheetId="4">[2]Constants!$B$23:$K$23</definedName>
    <definedName name="contact_type" localSheetId="5">[2]Constants!$B$23:$K$23</definedName>
    <definedName name="contact_type" localSheetId="6">[2]Constants!$B$23:$K$23</definedName>
    <definedName name="contact_type" localSheetId="7">[2]Constants!$B$23:$K$23</definedName>
    <definedName name="contact_type" localSheetId="8">[2]Constants!$B$23:$K$23</definedName>
    <definedName name="contact_type" localSheetId="0">[2]Constants!$B$23:$K$23</definedName>
    <definedName name="contact_type">Constants!$B$23:$K$23</definedName>
    <definedName name="Countries" localSheetId="4">[2]Constants!$B$22:$AJ$22</definedName>
    <definedName name="Countries" localSheetId="5">[2]Constants!$B$22:$AJ$22</definedName>
    <definedName name="Countries" localSheetId="6">[2]Constants!$B$22:$AJ$22</definedName>
    <definedName name="Countries" localSheetId="7">[2]Constants!$B$22:$AJ$22</definedName>
    <definedName name="Countries" localSheetId="8">[2]Constants!$B$22:$AJ$22</definedName>
    <definedName name="Countries" localSheetId="0">[2]Constants!$B$22:$AJ$22</definedName>
    <definedName name="Countries">Constants!$B$22:$AJ$22</definedName>
    <definedName name="CY" localSheetId="4">#REF!</definedName>
    <definedName name="CY" localSheetId="5">#REF!</definedName>
    <definedName name="CY" localSheetId="6">#REF!</definedName>
    <definedName name="CY" localSheetId="7">#REF!</definedName>
    <definedName name="CY" localSheetId="8">#REF!</definedName>
    <definedName name="CY" localSheetId="0">#REF!</definedName>
    <definedName name="CY" localSheetId="12">'PA3'!#REF!</definedName>
    <definedName name="CY">#REF!</definedName>
    <definedName name="CZ" localSheetId="4">#REF!</definedName>
    <definedName name="CZ" localSheetId="5">#REF!</definedName>
    <definedName name="CZ" localSheetId="6">#REF!</definedName>
    <definedName name="CZ" localSheetId="7">#REF!</definedName>
    <definedName name="CZ" localSheetId="8">#REF!</definedName>
    <definedName name="CZ" localSheetId="0">#REF!</definedName>
    <definedName name="CZ" localSheetId="12">'PA3'!#REF!</definedName>
    <definedName name="CZ">#REF!</definedName>
    <definedName name="days_of_month">Constants!$A$17:$AE$17</definedName>
    <definedName name="_xlnm.Print_Area" localSheetId="4">'Contact details DPP I'!$A$1:$M$56</definedName>
    <definedName name="_xlnm.Print_Area" localSheetId="5">'Contact details DPP II'!$A$1:$M$56</definedName>
    <definedName name="_xlnm.Print_Area" localSheetId="6">'Contact Details DPP III'!$A$1:$M$56</definedName>
    <definedName name="_xlnm.Print_Area" localSheetId="7">'Contact Details Partner I'!$A$1:$M$56</definedName>
    <definedName name="_xlnm.Print_Area" localSheetId="8">'Contact Details Partner II'!$A$1:$M$56</definedName>
    <definedName name="_xlnm.Print_Area" localSheetId="0">'Contact details PO'!$A$1:$M$56</definedName>
    <definedName name="_xlnm.Print_Area" localSheetId="3">'Standard indicators'!$A$1:$D$459</definedName>
    <definedName name="_xlnm.Print_Area" localSheetId="1">'Statistical attachment'!$B$2:$V$756</definedName>
    <definedName name="eligible_period_years" localSheetId="4">[3]List!$C$4:$I$4</definedName>
    <definedName name="eligible_period_years" localSheetId="5">[3]List!$C$4:$I$4</definedName>
    <definedName name="eligible_period_years" localSheetId="6">[3]List!$C$4:$I$4</definedName>
    <definedName name="eligible_period_years" localSheetId="7">[3]List!$C$4:$I$4</definedName>
    <definedName name="eligible_period_years" localSheetId="8">[3]List!$C$4:$I$4</definedName>
    <definedName name="eligible_period_years" localSheetId="0">[3]List!$C$4:$I$4</definedName>
    <definedName name="eligible_period_years">[3]List!$C$4:$I$4</definedName>
    <definedName name="expense_categories" localSheetId="4">[1]Constants!#REF!</definedName>
    <definedName name="expense_categories" localSheetId="5">[1]Constants!#REF!</definedName>
    <definedName name="expense_categories" localSheetId="6">[1]Constants!#REF!</definedName>
    <definedName name="expense_categories" localSheetId="7">[1]Constants!#REF!</definedName>
    <definedName name="expense_categories" localSheetId="8">[1]Constants!#REF!</definedName>
    <definedName name="expense_categories" localSheetId="0">[1]Constants!#REF!</definedName>
    <definedName name="expense_categories">[1]Constants!#REF!</definedName>
    <definedName name="focal_point_years">Constants!$A$19:$D$19</definedName>
    <definedName name="focus" localSheetId="4">[1]Constants!#REF!</definedName>
    <definedName name="focus" localSheetId="5">[1]Constants!#REF!</definedName>
    <definedName name="focus" localSheetId="6">[1]Constants!#REF!</definedName>
    <definedName name="focus" localSheetId="7">[1]Constants!#REF!</definedName>
    <definedName name="focus" localSheetId="8">[1]Constants!#REF!</definedName>
    <definedName name="focus" localSheetId="0">[1]Constants!#REF!</definedName>
    <definedName name="focus">[1]Constants!#REF!</definedName>
    <definedName name="function">Constants!$B$27:$D$27</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0">#REF!</definedName>
    <definedName name="funding">#REF!</definedName>
    <definedName name="gk" localSheetId="4">'Contact details DPP I'!#REF!</definedName>
    <definedName name="gk" localSheetId="5">'Contact details DPP II'!#REF!</definedName>
    <definedName name="gk" localSheetId="6">'Contact Details DPP III'!#REF!</definedName>
    <definedName name="gk" localSheetId="7">'Contact Details Partner I'!#REF!</definedName>
    <definedName name="gk" localSheetId="8">'Contact Details Partner II'!#REF!</definedName>
    <definedName name="gk" localSheetId="0">'Contact details PO'!#REF!</definedName>
    <definedName name="gk" localSheetId="1">'Statistical attachment'!#REF!</definedName>
    <definedName name="Gre" localSheetId="4">[1]Constants!#REF!</definedName>
    <definedName name="Gre" localSheetId="5">[1]Constants!#REF!</definedName>
    <definedName name="Gre" localSheetId="6">[1]Constants!#REF!</definedName>
    <definedName name="Gre" localSheetId="7">[1]Constants!#REF!</definedName>
    <definedName name="Gre" localSheetId="8">[1]Constants!#REF!</definedName>
    <definedName name="Gre" localSheetId="0">[1]Constants!#REF!</definedName>
    <definedName name="Gre">[1]Constants!#REF!</definedName>
    <definedName name="heard_of_grant" localSheetId="4">[1]Constants!#REF!</definedName>
    <definedName name="heard_of_grant" localSheetId="5">[1]Constants!#REF!</definedName>
    <definedName name="heard_of_grant" localSheetId="6">[1]Constants!#REF!</definedName>
    <definedName name="heard_of_grant" localSheetId="7">[1]Constants!#REF!</definedName>
    <definedName name="heard_of_grant" localSheetId="8">[1]Constants!#REF!</definedName>
    <definedName name="heard_of_grant" localSheetId="0">[1]Constants!#REF!</definedName>
    <definedName name="heard_of_grant">[1]Constants!#REF!</definedName>
    <definedName name="indicators1">Indicators!$F$5:$F$25</definedName>
    <definedName name="indicators10">Indicators!$O$5:$O$25</definedName>
    <definedName name="indicators11">Indicators!$P$5:$P$25</definedName>
    <definedName name="indicators12">Indicators!$Q$5:$Q$25</definedName>
    <definedName name="indicators2">Indicators!$G$5:$G$25</definedName>
    <definedName name="indicators3">Indicators!$H$5:$H$25</definedName>
    <definedName name="indicators4">Indicators!$I$5:$I$25</definedName>
    <definedName name="indicators5">Indicators!$J$5:$J$25</definedName>
    <definedName name="indicators6">Indicators!$K$5:$K$25</definedName>
    <definedName name="indicators7">Indicators!$L$5:$L$25</definedName>
    <definedName name="indicators8">Indicators!$M$5:$M$25</definedName>
    <definedName name="indicators9">Indicators!$N$5:$N$25</definedName>
    <definedName name="jj">'PA12'!$B$3:$B$25</definedName>
    <definedName name="lr" localSheetId="4">'Contact details DPP I'!#REF!</definedName>
    <definedName name="lr" localSheetId="5">'Contact details DPP II'!#REF!</definedName>
    <definedName name="lr" localSheetId="6">'Contact Details DPP III'!#REF!</definedName>
    <definedName name="lr" localSheetId="7">'Contact Details Partner I'!#REF!</definedName>
    <definedName name="lr" localSheetId="8">'Contact Details Partner II'!#REF!</definedName>
    <definedName name="lr" localSheetId="0">'Contact details PO'!#REF!</definedName>
    <definedName name="lr" localSheetId="1">'Statistical attachment'!#REF!</definedName>
    <definedName name="measure">Constants!$B$25:$E$25</definedName>
    <definedName name="months_of_year">Constants!$A$18:$L$18</definedName>
    <definedName name="NUTScode" localSheetId="4">#REF!</definedName>
    <definedName name="NUTScode" localSheetId="5">#REF!</definedName>
    <definedName name="NUTScode" localSheetId="6">#REF!</definedName>
    <definedName name="NUTScode" localSheetId="7">#REF!</definedName>
    <definedName name="NUTScode" localSheetId="8">#REF!</definedName>
    <definedName name="NUTScode" localSheetId="0">#REF!</definedName>
    <definedName name="NUTScode" localSheetId="10">'PA1'!$A$3:$A$84</definedName>
    <definedName name="NUTScode" localSheetId="19">'PA10'!$A$3:$A$84</definedName>
    <definedName name="NUTScode" localSheetId="20">'PA11'!$A$3:$A$84</definedName>
    <definedName name="NUTScode" localSheetId="21">'PA12'!$A$3:$A$84</definedName>
    <definedName name="NUTScode" localSheetId="11">'PA2'!$A$3:$A$84</definedName>
    <definedName name="NUTScode" localSheetId="12">'PA3'!$A$3:$A$84</definedName>
    <definedName name="NUTScode" localSheetId="13">'PA4'!$A$3:$A$84</definedName>
    <definedName name="NUTScode" localSheetId="14">'PA5'!$A$3:$A$84</definedName>
    <definedName name="NUTScode" localSheetId="15">'PA6'!$A$3:$A$84</definedName>
    <definedName name="NUTScode" localSheetId="16">'PA7'!$A$3:$A$84</definedName>
    <definedName name="NUTScode" localSheetId="17">'PA8'!$A$3:$A$84</definedName>
    <definedName name="NUTScode" localSheetId="18">'PA9'!$A$3:$A$84</definedName>
    <definedName name="NUTScode">#REF!</definedName>
    <definedName name="NUTSName" localSheetId="4">#REF!</definedName>
    <definedName name="NUTSName" localSheetId="5">#REF!</definedName>
    <definedName name="NUTSName" localSheetId="6">#REF!</definedName>
    <definedName name="NUTSName" localSheetId="7">#REF!</definedName>
    <definedName name="NUTSName" localSheetId="8">#REF!</definedName>
    <definedName name="NUTSName" localSheetId="0">#REF!</definedName>
    <definedName name="NUTSName" localSheetId="10">'PA1'!$B$3:$B$84</definedName>
    <definedName name="NUTSName" localSheetId="19">'PA10'!$B$3:$B$84</definedName>
    <definedName name="NUTSName" localSheetId="20">'PA11'!$B$3:$B$84</definedName>
    <definedName name="NUTSName" localSheetId="21">'PA12'!$B$3:$B$84</definedName>
    <definedName name="NUTSName" localSheetId="11">'PA2'!$B$3:$B$84</definedName>
    <definedName name="NUTSName" localSheetId="12">'PA3'!$B$3:$B$84</definedName>
    <definedName name="NUTSName" localSheetId="13">'PA4'!$B$3:$B$84</definedName>
    <definedName name="NUTSName" localSheetId="14">'PA5'!$B$3:$B$84</definedName>
    <definedName name="NUTSName" localSheetId="15">'PA6'!$B$3:$B$84</definedName>
    <definedName name="NUTSName" localSheetId="16">'PA7'!$B$3:$B$84</definedName>
    <definedName name="NUTSName" localSheetId="17">'PA8'!$B$3:$B$84</definedName>
    <definedName name="NUTSName" localSheetId="18">'PA9'!$B$3:$B$84</definedName>
    <definedName name="NUTSName">#REF!</definedName>
    <definedName name="Objective" localSheetId="4">#REF!</definedName>
    <definedName name="Objective" localSheetId="5">#REF!</definedName>
    <definedName name="Objective" localSheetId="6">#REF!</definedName>
    <definedName name="Objective" localSheetId="7">#REF!</definedName>
    <definedName name="Objective" localSheetId="8">#REF!</definedName>
    <definedName name="Objective" localSheetId="0">#REF!</definedName>
    <definedName name="Objective">#REF!</definedName>
    <definedName name="Objectives">Constants!$B$16:$AH$16</definedName>
    <definedName name="open" localSheetId="4">#REF!</definedName>
    <definedName name="open" localSheetId="5">#REF!</definedName>
    <definedName name="open" localSheetId="6">#REF!</definedName>
    <definedName name="open" localSheetId="7">#REF!</definedName>
    <definedName name="open" localSheetId="8">#REF!</definedName>
    <definedName name="open" localSheetId="0">#REF!</definedName>
    <definedName name="open">#REF!</definedName>
    <definedName name="outcomes">'PA1'!$B$3:$B$40</definedName>
    <definedName name="outcomes_1">Constants!$B$29:$FG$29</definedName>
    <definedName name="outcomes10">'PA10'!$B$3:$B$27</definedName>
    <definedName name="outcomes11">'PA11'!$B$3:$B$25</definedName>
    <definedName name="outcomes12">'PA12'!$B$3:$B$25</definedName>
    <definedName name="outcomes2">'PA2'!$B$3:$B$41</definedName>
    <definedName name="outcomes3">'PA3'!$B$3:$B$39</definedName>
    <definedName name="outcomes4">'PA4'!$B$3:$B$41</definedName>
    <definedName name="outcomes5">'PA5'!$B$3:$B$40</definedName>
    <definedName name="outcomes6">'PA6'!$B$3:$B$41</definedName>
    <definedName name="outcomes7">'PA7'!$B$3:$B$42</definedName>
    <definedName name="outcomes8">'PA8'!$B$3:$B$41</definedName>
    <definedName name="outcomes9">'PA9'!$B$3:$B$36</definedName>
    <definedName name="PA">Constants!$A$1:$AH$1</definedName>
    <definedName name="PAcode">'PA1'!$A$3:$A$40</definedName>
    <definedName name="PAcode10">'PA10'!$A$3:$A$25</definedName>
    <definedName name="PAcode11">'PA11'!$A$3:$A$24</definedName>
    <definedName name="PAcode12">'PA12'!$A$3:$A$25</definedName>
    <definedName name="PAcode2">'PA2'!$A$3:$A$40</definedName>
    <definedName name="PAcode3">'PA3'!$A$3:$A$39</definedName>
    <definedName name="PAcode4">'PA4'!$A$3:$A$38</definedName>
    <definedName name="PAcode5">'PA5'!$A$3:$A$40</definedName>
    <definedName name="PAcode6">'PA6'!$A$3:$A$41</definedName>
    <definedName name="PAcode7">'PA7'!$A$3:$A$40</definedName>
    <definedName name="PAcode78">'PA5'!$A$3:$A$40</definedName>
    <definedName name="PAcode8">'PA8'!$A$3:$A$41</definedName>
    <definedName name="PAcode9">'PA9'!$A$3:$A$42</definedName>
    <definedName name="po">[1]Programme_Proposal!#REF!</definedName>
    <definedName name="possible_start_dates">Constants!$A$19:$E$19</definedName>
    <definedName name="ppppp">'PA5'!$B$3:$B$40</definedName>
    <definedName name="Priority" localSheetId="4">[1]Constants!#REF!</definedName>
    <definedName name="Priority" localSheetId="5">[1]Constants!#REF!</definedName>
    <definedName name="Priority" localSheetId="6">[1]Constants!#REF!</definedName>
    <definedName name="Priority" localSheetId="7">[1]Constants!#REF!</definedName>
    <definedName name="Priority" localSheetId="8">[1]Constants!#REF!</definedName>
    <definedName name="Priority" localSheetId="0">[1]Constants!#REF!</definedName>
    <definedName name="Priority">[1]Constants!#REF!</definedName>
    <definedName name="priority_areas" localSheetId="4">[1]Constants!#REF!</definedName>
    <definedName name="priority_areas" localSheetId="5">[1]Constants!#REF!</definedName>
    <definedName name="priority_areas" localSheetId="6">[1]Constants!#REF!</definedName>
    <definedName name="priority_areas" localSheetId="7">[1]Constants!#REF!</definedName>
    <definedName name="priority_areas" localSheetId="8">[1]Constants!#REF!</definedName>
    <definedName name="priority_areas" localSheetId="0">[1]Constants!#REF!</definedName>
    <definedName name="priority_areas">[1]Constants!#REF!</definedName>
    <definedName name="Programme_Areas" localSheetId="4">#REF!</definedName>
    <definedName name="Programme_Areas" localSheetId="5">#REF!</definedName>
    <definedName name="Programme_Areas" localSheetId="6">#REF!</definedName>
    <definedName name="Programme_Areas" localSheetId="7">#REF!</definedName>
    <definedName name="Programme_Areas" localSheetId="8">#REF!</definedName>
    <definedName name="Programme_Areas" localSheetId="0">#REF!</definedName>
    <definedName name="Programme_Areas">#REF!</definedName>
    <definedName name="programme_outcomes">Constants!$B$31:$FF$31</definedName>
    <definedName name="risk_assessment" localSheetId="4">[1]Constants!#REF!</definedName>
    <definedName name="risk_assessment" localSheetId="5">[1]Constants!#REF!</definedName>
    <definedName name="risk_assessment" localSheetId="6">[1]Constants!#REF!</definedName>
    <definedName name="risk_assessment" localSheetId="7">[1]Constants!#REF!</definedName>
    <definedName name="risk_assessment" localSheetId="8">[1]Constants!#REF!</definedName>
    <definedName name="risk_assessment" localSheetId="0">[1]Constants!#REF!</definedName>
    <definedName name="risk_assessment">[1]Constants!#REF!</definedName>
    <definedName name="salutation" localSheetId="4">[2]Constants!$A$20:$F$20</definedName>
    <definedName name="salutation" localSheetId="5">[2]Constants!$A$20:$F$20</definedName>
    <definedName name="salutation" localSheetId="6">[2]Constants!$A$20:$F$20</definedName>
    <definedName name="salutation" localSheetId="7">[2]Constants!$A$20:$F$20</definedName>
    <definedName name="salutation" localSheetId="8">[2]Constants!$A$20:$F$20</definedName>
    <definedName name="salutation" localSheetId="0">[2]Constants!$A$20:$F$20</definedName>
    <definedName name="salutation">Constants!$A$20:$F$20</definedName>
    <definedName name="SignatureDateDay_1" localSheetId="4">'Contact details DPP I'!#REF!</definedName>
    <definedName name="SignatureDateDay_1" localSheetId="5">'Contact details DPP II'!#REF!</definedName>
    <definedName name="SignatureDateDay_1" localSheetId="6">'Contact Details DPP III'!#REF!</definedName>
    <definedName name="SignatureDateDay_1" localSheetId="7">'Contact Details Partner I'!#REF!</definedName>
    <definedName name="SignatureDateDay_1" localSheetId="8">'Contact Details Partner II'!#REF!</definedName>
    <definedName name="SignatureDateDay_1" localSheetId="0">'Contact details PO'!#REF!</definedName>
    <definedName name="SignatureDateDay_1">[1]Programme_Proposal!#REF!</definedName>
    <definedName name="SignatureDateDay1_1" localSheetId="4">'Contact details DPP I'!#REF!</definedName>
    <definedName name="SignatureDateDay1_1" localSheetId="5">'Contact details DPP II'!#REF!</definedName>
    <definedName name="SignatureDateDay1_1" localSheetId="6">'Contact Details DPP III'!#REF!</definedName>
    <definedName name="SignatureDateDay1_1" localSheetId="7">'Contact Details Partner I'!#REF!</definedName>
    <definedName name="SignatureDateDay1_1" localSheetId="8">'Contact Details Partner II'!#REF!</definedName>
    <definedName name="SignatureDateDay1_1" localSheetId="0">'Contact details PO'!#REF!</definedName>
    <definedName name="SignatureDateDay1_1">[1]Programme_Proposal!#REF!</definedName>
    <definedName name="SignatureDateMonth_1" localSheetId="4">'Contact details DPP I'!#REF!</definedName>
    <definedName name="SignatureDateMonth_1" localSheetId="5">'Contact details DPP II'!#REF!</definedName>
    <definedName name="SignatureDateMonth_1" localSheetId="6">'Contact Details DPP III'!#REF!</definedName>
    <definedName name="SignatureDateMonth_1" localSheetId="7">'Contact Details Partner I'!#REF!</definedName>
    <definedName name="SignatureDateMonth_1" localSheetId="8">'Contact Details Partner II'!#REF!</definedName>
    <definedName name="SignatureDateMonth_1" localSheetId="0">'Contact details PO'!#REF!</definedName>
    <definedName name="SignatureDateMonth_1">[1]Programme_Proposal!#REF!</definedName>
    <definedName name="SignatureDateMonth1_1" localSheetId="4">'Contact details DPP I'!#REF!</definedName>
    <definedName name="SignatureDateMonth1_1" localSheetId="5">'Contact details DPP II'!#REF!</definedName>
    <definedName name="SignatureDateMonth1_1" localSheetId="6">'Contact Details DPP III'!#REF!</definedName>
    <definedName name="SignatureDateMonth1_1" localSheetId="7">'Contact Details Partner I'!#REF!</definedName>
    <definedName name="SignatureDateMonth1_1" localSheetId="8">'Contact Details Partner II'!#REF!</definedName>
    <definedName name="SignatureDateMonth1_1" localSheetId="0">'Contact details PO'!#REF!</definedName>
    <definedName name="SignatureDateMonth1_1">[1]Programme_Proposal!#REF!</definedName>
    <definedName name="SignatureDateYear_1" localSheetId="4">'Contact details DPP I'!#REF!</definedName>
    <definedName name="SignatureDateYear_1" localSheetId="5">'Contact details DPP II'!#REF!</definedName>
    <definedName name="SignatureDateYear_1" localSheetId="6">'Contact Details DPP III'!#REF!</definedName>
    <definedName name="SignatureDateYear_1" localSheetId="7">'Contact Details Partner I'!#REF!</definedName>
    <definedName name="SignatureDateYear_1" localSheetId="8">'Contact Details Partner II'!#REF!</definedName>
    <definedName name="SignatureDateYear_1" localSheetId="0">'Contact details PO'!#REF!</definedName>
    <definedName name="SignatureDateYear_1">[1]Programme_Proposal!#REF!</definedName>
    <definedName name="SignatureDateYear1_1" localSheetId="4">'Contact details DPP I'!#REF!</definedName>
    <definedName name="SignatureDateYear1_1" localSheetId="5">'Contact details DPP II'!#REF!</definedName>
    <definedName name="SignatureDateYear1_1" localSheetId="6">'Contact Details DPP III'!#REF!</definedName>
    <definedName name="SignatureDateYear1_1" localSheetId="7">'Contact Details Partner I'!#REF!</definedName>
    <definedName name="SignatureDateYear1_1" localSheetId="8">'Contact Details Partner II'!#REF!</definedName>
    <definedName name="SignatureDateYear1_1" localSheetId="0">'Contact details PO'!#REF!</definedName>
    <definedName name="SignatureDateYear1_1">[1]Programme_Proposal!#REF!</definedName>
    <definedName name="SP">Constants!$A$32:$A$35</definedName>
    <definedName name="sz" localSheetId="4">'Contact details DPP I'!#REF!</definedName>
    <definedName name="sz" localSheetId="5">'Contact details DPP II'!#REF!</definedName>
    <definedName name="sz" localSheetId="6">'Contact Details DPP III'!#REF!</definedName>
    <definedName name="sz" localSheetId="7">'Contact Details Partner I'!#REF!</definedName>
    <definedName name="sz" localSheetId="8">'Contact Details Partner II'!#REF!</definedName>
    <definedName name="sz" localSheetId="0">'Contact details PO'!#REF!</definedName>
    <definedName name="sz" localSheetId="1">'Statistical attachment'!#REF!</definedName>
    <definedName name="target">Constants!$B$28:$AF$28</definedName>
    <definedName name="type_entities" localSheetId="4">[2]Constants!$B$30:$AC$30</definedName>
    <definedName name="type_entities" localSheetId="5">[2]Constants!$B$30:$AC$30</definedName>
    <definedName name="type_entities" localSheetId="6">[2]Constants!$B$30:$AC$30</definedName>
    <definedName name="type_entities" localSheetId="7">[2]Constants!$B$30:$AC$30</definedName>
    <definedName name="type_entities" localSheetId="8">[2]Constants!$B$30:$AC$30</definedName>
    <definedName name="type_entities" localSheetId="0">[2]Constants!$B$30:$AC$30</definedName>
    <definedName name="type_entities">Constants!$B$30:$AC$30</definedName>
    <definedName name="years_of_mechanism">Constants!$A$19:$G$19</definedName>
    <definedName name="YesNo">Constants!$A$21:$B$21</definedName>
    <definedName name="YN" localSheetId="4">#REF!</definedName>
    <definedName name="YN" localSheetId="5">#REF!</definedName>
    <definedName name="YN" localSheetId="6">#REF!</definedName>
    <definedName name="YN" localSheetId="7">#REF!</definedName>
    <definedName name="YN" localSheetId="8">#REF!</definedName>
    <definedName name="YN" localSheetId="0">#REF!</definedName>
    <definedName name="YN">#REF!</definedName>
    <definedName name="yyy">'PA4'!$B$3:$B$41</definedName>
  </definedNames>
  <calcPr calcId="125725" iterate="1"/>
</workbook>
</file>

<file path=xl/calcChain.xml><?xml version="1.0" encoding="utf-8"?>
<calcChain xmlns="http://schemas.openxmlformats.org/spreadsheetml/2006/main">
  <c r="C522" i="1"/>
  <c r="U708"/>
  <c r="N688"/>
  <c r="C520"/>
  <c r="C518"/>
  <c r="C516"/>
  <c r="C739"/>
  <c r="C675"/>
  <c r="C674"/>
  <c r="H709"/>
  <c r="A1" i="24"/>
  <c r="A1" i="25"/>
  <c r="B15"/>
  <c r="B23"/>
  <c r="A1" i="31"/>
  <c r="A4" s="1"/>
  <c r="B25"/>
  <c r="B38"/>
  <c r="F53" i="1"/>
  <c r="M2" i="44" s="1"/>
  <c r="U677" i="1"/>
  <c r="U678"/>
  <c r="U679"/>
  <c r="U680"/>
  <c r="U681"/>
  <c r="U682"/>
  <c r="U683"/>
  <c r="U684"/>
  <c r="U687"/>
  <c r="A1" i="26"/>
  <c r="B10" s="1"/>
  <c r="B35"/>
  <c r="A1" i="27"/>
  <c r="B6" s="1"/>
  <c r="B4"/>
  <c r="B14"/>
  <c r="B26"/>
  <c r="B30"/>
  <c r="B36"/>
  <c r="A9"/>
  <c r="A5"/>
  <c r="A1" i="28"/>
  <c r="B10"/>
  <c r="B14"/>
  <c r="B30"/>
  <c r="F47" i="1"/>
  <c r="J2" i="44" s="1"/>
  <c r="A1" i="29"/>
  <c r="B18"/>
  <c r="B34"/>
  <c r="F49" i="1"/>
  <c r="K2" i="44" s="1"/>
  <c r="A1" i="30"/>
  <c r="B18"/>
  <c r="B14"/>
  <c r="F51" i="1"/>
  <c r="L2" i="44" s="1"/>
  <c r="A1" i="32"/>
  <c r="F55" i="1"/>
  <c r="N2" i="44" s="1"/>
  <c r="A1" i="33"/>
  <c r="B10" s="1"/>
  <c r="B18"/>
  <c r="F57" i="1"/>
  <c r="O2" i="44" s="1"/>
  <c r="A1" i="34"/>
  <c r="B15"/>
  <c r="F59" i="1"/>
  <c r="P2" i="44" s="1"/>
  <c r="A1" i="35"/>
  <c r="B4"/>
  <c r="B7"/>
  <c r="B14"/>
  <c r="B22"/>
  <c r="F61" i="1"/>
  <c r="Q2" i="44" s="1"/>
  <c r="H722" i="1"/>
  <c r="I722"/>
  <c r="I692"/>
  <c r="J722"/>
  <c r="K692"/>
  <c r="K709"/>
  <c r="L722"/>
  <c r="L692"/>
  <c r="N722"/>
  <c r="N692"/>
  <c r="N709"/>
  <c r="P722"/>
  <c r="P692"/>
  <c r="P709"/>
  <c r="R722"/>
  <c r="R692"/>
  <c r="R709"/>
  <c r="U721"/>
  <c r="U720"/>
  <c r="U719"/>
  <c r="U718"/>
  <c r="U717"/>
  <c r="U716"/>
  <c r="U715"/>
  <c r="U714"/>
  <c r="U713"/>
  <c r="U707"/>
  <c r="U706"/>
  <c r="N686"/>
  <c r="U705"/>
  <c r="N685"/>
  <c r="U704"/>
  <c r="U703"/>
  <c r="U702"/>
  <c r="U701"/>
  <c r="U700"/>
  <c r="U699"/>
  <c r="U698"/>
  <c r="U697"/>
  <c r="U696"/>
  <c r="N676"/>
  <c r="U695"/>
  <c r="N675"/>
  <c r="U694"/>
  <c r="N674"/>
  <c r="U693"/>
  <c r="N673"/>
  <c r="D623"/>
  <c r="D627"/>
  <c r="D631"/>
  <c r="C482"/>
  <c r="C446"/>
  <c r="C410"/>
  <c r="C374"/>
  <c r="C338"/>
  <c r="C302"/>
  <c r="C266"/>
  <c r="C230"/>
  <c r="C194"/>
  <c r="C158"/>
  <c r="C122"/>
  <c r="D611"/>
  <c r="D615"/>
  <c r="D619"/>
  <c r="D635"/>
  <c r="D639"/>
  <c r="D643"/>
  <c r="D647"/>
  <c r="D651"/>
  <c r="D655"/>
  <c r="K755"/>
  <c r="L677"/>
  <c r="L678"/>
  <c r="L679"/>
  <c r="L680"/>
  <c r="L681"/>
  <c r="L682"/>
  <c r="L683"/>
  <c r="L684"/>
  <c r="K677"/>
  <c r="K678"/>
  <c r="K679"/>
  <c r="K680"/>
  <c r="K681"/>
  <c r="K682"/>
  <c r="K683"/>
  <c r="K684"/>
  <c r="A4" i="28"/>
  <c r="K732" i="1"/>
  <c r="R689"/>
  <c r="C750"/>
  <c r="C749"/>
  <c r="C748"/>
  <c r="C747"/>
  <c r="C746"/>
  <c r="C745"/>
  <c r="C744"/>
  <c r="C743"/>
  <c r="C741"/>
  <c r="C740"/>
  <c r="C704"/>
  <c r="C703"/>
  <c r="C702"/>
  <c r="C701"/>
  <c r="C700"/>
  <c r="C699"/>
  <c r="C698"/>
  <c r="C697"/>
  <c r="C695"/>
  <c r="C694"/>
  <c r="C70"/>
  <c r="G553"/>
  <c r="C673"/>
  <c r="C677"/>
  <c r="C693"/>
  <c r="A4" i="35"/>
  <c r="A10"/>
  <c r="A12"/>
  <c r="A14"/>
  <c r="A18"/>
  <c r="A20"/>
  <c r="A22"/>
  <c r="A26"/>
  <c r="A27"/>
  <c r="A28"/>
  <c r="A30"/>
  <c r="A31"/>
  <c r="A32"/>
  <c r="A34"/>
  <c r="A35"/>
  <c r="A36"/>
  <c r="A38"/>
  <c r="A39"/>
  <c r="A40"/>
  <c r="A42"/>
  <c r="A43"/>
  <c r="A44"/>
  <c r="A46"/>
  <c r="A47"/>
  <c r="A48"/>
  <c r="A50"/>
  <c r="A51"/>
  <c r="A52"/>
  <c r="A54"/>
  <c r="A55"/>
  <c r="A56"/>
  <c r="A58"/>
  <c r="A59"/>
  <c r="A60"/>
  <c r="A62"/>
  <c r="A63"/>
  <c r="A64"/>
  <c r="A66"/>
  <c r="A67"/>
  <c r="A68"/>
  <c r="A70"/>
  <c r="A71"/>
  <c r="A72"/>
  <c r="A74"/>
  <c r="A75"/>
  <c r="A76"/>
  <c r="A78"/>
  <c r="A79"/>
  <c r="A80"/>
  <c r="A82"/>
  <c r="A83"/>
  <c r="A84"/>
  <c r="A6" i="34"/>
  <c r="A16"/>
  <c r="A24"/>
  <c r="A29"/>
  <c r="A33"/>
  <c r="A37"/>
  <c r="A41"/>
  <c r="A45"/>
  <c r="A49"/>
  <c r="A53"/>
  <c r="A57"/>
  <c r="A61"/>
  <c r="A65"/>
  <c r="A69"/>
  <c r="A73"/>
  <c r="A77"/>
  <c r="A81"/>
  <c r="A7" i="33"/>
  <c r="A10"/>
  <c r="A11"/>
  <c r="A15"/>
  <c r="A18"/>
  <c r="A19"/>
  <c r="A23"/>
  <c r="A26"/>
  <c r="A27"/>
  <c r="B29"/>
  <c r="A31"/>
  <c r="B31"/>
  <c r="B33"/>
  <c r="A35"/>
  <c r="B35"/>
  <c r="B37"/>
  <c r="A39"/>
  <c r="B39"/>
  <c r="B41"/>
  <c r="A43"/>
  <c r="B43"/>
  <c r="B45"/>
  <c r="A47"/>
  <c r="B47"/>
  <c r="B49"/>
  <c r="A51"/>
  <c r="B51"/>
  <c r="B53"/>
  <c r="A55"/>
  <c r="B55"/>
  <c r="B57"/>
  <c r="A59"/>
  <c r="B59"/>
  <c r="B61"/>
  <c r="A63"/>
  <c r="B63"/>
  <c r="B65"/>
  <c r="A67"/>
  <c r="B67"/>
  <c r="B69"/>
  <c r="A71"/>
  <c r="B71"/>
  <c r="B73"/>
  <c r="A75"/>
  <c r="B75"/>
  <c r="B77"/>
  <c r="A79"/>
  <c r="B79"/>
  <c r="B81"/>
  <c r="A83"/>
  <c r="B83"/>
  <c r="A8" i="32"/>
  <c r="A12"/>
  <c r="A16"/>
  <c r="A20"/>
  <c r="A24"/>
  <c r="A28"/>
  <c r="A32"/>
  <c r="A36"/>
  <c r="B38"/>
  <c r="B40"/>
  <c r="B42"/>
  <c r="B44"/>
  <c r="B46"/>
  <c r="B48"/>
  <c r="B50"/>
  <c r="B52"/>
  <c r="B54"/>
  <c r="B56"/>
  <c r="B58"/>
  <c r="B60"/>
  <c r="B62"/>
  <c r="B64"/>
  <c r="B66"/>
  <c r="B68"/>
  <c r="B70"/>
  <c r="B72"/>
  <c r="B74"/>
  <c r="B76"/>
  <c r="B78"/>
  <c r="B80"/>
  <c r="B82"/>
  <c r="B84"/>
  <c r="A6" i="31"/>
  <c r="A8"/>
  <c r="A9"/>
  <c r="A10"/>
  <c r="A11"/>
  <c r="A12"/>
  <c r="A13"/>
  <c r="A14"/>
  <c r="A15"/>
  <c r="A16"/>
  <c r="A17"/>
  <c r="A18"/>
  <c r="A19"/>
  <c r="A20"/>
  <c r="A21"/>
  <c r="A22"/>
  <c r="A23"/>
  <c r="A24"/>
  <c r="A25"/>
  <c r="A26"/>
  <c r="A27"/>
  <c r="A28"/>
  <c r="A29"/>
  <c r="A30"/>
  <c r="A31"/>
  <c r="A32"/>
  <c r="A33"/>
  <c r="A34"/>
  <c r="A35"/>
  <c r="A36"/>
  <c r="A37"/>
  <c r="A38"/>
  <c r="A39"/>
  <c r="A40"/>
  <c r="A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6" i="30"/>
  <c r="A8"/>
  <c r="A9"/>
  <c r="A10"/>
  <c r="A11"/>
  <c r="A12"/>
  <c r="A13"/>
  <c r="A14"/>
  <c r="A15"/>
  <c r="A16"/>
  <c r="A17"/>
  <c r="A18"/>
  <c r="A19"/>
  <c r="A20"/>
  <c r="A21"/>
  <c r="A22"/>
  <c r="A23"/>
  <c r="A24"/>
  <c r="A25"/>
  <c r="A26"/>
  <c r="A27"/>
  <c r="A28"/>
  <c r="A29"/>
  <c r="A30"/>
  <c r="A31"/>
  <c r="A32"/>
  <c r="A33"/>
  <c r="A34"/>
  <c r="A35"/>
  <c r="A36"/>
  <c r="A37"/>
  <c r="A38"/>
  <c r="A39"/>
  <c r="A40"/>
  <c r="A41"/>
  <c r="A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6" i="29"/>
  <c r="A8"/>
  <c r="A9"/>
  <c r="A10"/>
  <c r="A11"/>
  <c r="A12"/>
  <c r="A13"/>
  <c r="A14"/>
  <c r="A15"/>
  <c r="A16"/>
  <c r="A17"/>
  <c r="A18"/>
  <c r="A19"/>
  <c r="A20"/>
  <c r="A21"/>
  <c r="A22"/>
  <c r="A23"/>
  <c r="A24"/>
  <c r="A25"/>
  <c r="A26"/>
  <c r="A27"/>
  <c r="A28"/>
  <c r="A29"/>
  <c r="A30"/>
  <c r="A31"/>
  <c r="A32"/>
  <c r="A33"/>
  <c r="A34"/>
  <c r="A35"/>
  <c r="A36"/>
  <c r="A37"/>
  <c r="A38"/>
  <c r="A39"/>
  <c r="A40"/>
  <c r="A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6" i="28"/>
  <c r="A7"/>
  <c r="A8"/>
  <c r="A10"/>
  <c r="A11"/>
  <c r="A12"/>
  <c r="A13"/>
  <c r="A14"/>
  <c r="A15"/>
  <c r="A16"/>
  <c r="A17"/>
  <c r="A18"/>
  <c r="A19"/>
  <c r="A20"/>
  <c r="A21"/>
  <c r="A22"/>
  <c r="A23"/>
  <c r="A24"/>
  <c r="A25"/>
  <c r="A26"/>
  <c r="A27"/>
  <c r="A28"/>
  <c r="A29"/>
  <c r="A30"/>
  <c r="A31"/>
  <c r="A32"/>
  <c r="A33"/>
  <c r="A34"/>
  <c r="A35"/>
  <c r="A36"/>
  <c r="A37"/>
  <c r="A38"/>
  <c r="A39"/>
  <c r="A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7" i="26"/>
  <c r="A8"/>
  <c r="A9"/>
  <c r="A10"/>
  <c r="A11"/>
  <c r="A12"/>
  <c r="A13"/>
  <c r="A14"/>
  <c r="A15"/>
  <c r="A16"/>
  <c r="A17"/>
  <c r="A18"/>
  <c r="A19"/>
  <c r="A20"/>
  <c r="A21"/>
  <c r="A22"/>
  <c r="A23"/>
  <c r="A24"/>
  <c r="A25"/>
  <c r="A26"/>
  <c r="A27"/>
  <c r="A28"/>
  <c r="A29"/>
  <c r="A30"/>
  <c r="A31"/>
  <c r="A32"/>
  <c r="A33"/>
  <c r="A34"/>
  <c r="A35"/>
  <c r="A36"/>
  <c r="A37"/>
  <c r="A38"/>
  <c r="A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10" i="27"/>
  <c r="A11"/>
  <c r="A12"/>
  <c r="A13"/>
  <c r="A14"/>
  <c r="A15"/>
  <c r="A16"/>
  <c r="A17"/>
  <c r="A18"/>
  <c r="A19"/>
  <c r="A20"/>
  <c r="A21"/>
  <c r="A22"/>
  <c r="A23"/>
  <c r="A24"/>
  <c r="A25"/>
  <c r="A26"/>
  <c r="A27"/>
  <c r="A28"/>
  <c r="A29"/>
  <c r="A30"/>
  <c r="A31"/>
  <c r="A32"/>
  <c r="A33"/>
  <c r="A34"/>
  <c r="A35"/>
  <c r="A36"/>
  <c r="A37"/>
  <c r="A38"/>
  <c r="A39"/>
  <c r="A40"/>
  <c r="A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A6" i="25"/>
  <c r="A8"/>
  <c r="A7"/>
  <c r="A9"/>
  <c r="A10"/>
  <c r="A11"/>
  <c r="A12"/>
  <c r="A13"/>
  <c r="A14"/>
  <c r="A15"/>
  <c r="A16"/>
  <c r="A17"/>
  <c r="A18"/>
  <c r="A19"/>
  <c r="A20"/>
  <c r="A21"/>
  <c r="A22"/>
  <c r="A23"/>
  <c r="A24"/>
  <c r="A25"/>
  <c r="A26"/>
  <c r="A27"/>
  <c r="A28"/>
  <c r="A29"/>
  <c r="A30"/>
  <c r="A31"/>
  <c r="A32"/>
  <c r="A33"/>
  <c r="A34"/>
  <c r="A35"/>
  <c r="A36"/>
  <c r="A37"/>
  <c r="A38"/>
  <c r="A39"/>
  <c r="A40"/>
  <c r="A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B4" i="32"/>
  <c r="B11"/>
  <c r="B19"/>
  <c r="B27"/>
  <c r="B35"/>
  <c r="B7" i="29"/>
  <c r="B14"/>
  <c r="B22"/>
  <c r="B30"/>
  <c r="B38"/>
  <c r="B24" i="35"/>
  <c r="B20"/>
  <c r="B16"/>
  <c r="B12"/>
  <c r="B8"/>
  <c r="B5"/>
  <c r="B12" i="33"/>
  <c r="B16"/>
  <c r="B36" i="32"/>
  <c r="B20"/>
  <c r="B5"/>
  <c r="B5" i="30"/>
  <c r="B8"/>
  <c r="B12"/>
  <c r="B16"/>
  <c r="B20"/>
  <c r="B24"/>
  <c r="B28"/>
  <c r="B32"/>
  <c r="B36"/>
  <c r="B40"/>
  <c r="A4"/>
  <c r="A4" i="29"/>
  <c r="B26"/>
  <c r="B10"/>
  <c r="A5" i="26"/>
  <c r="B38"/>
  <c r="B36"/>
  <c r="B34"/>
  <c r="B32"/>
  <c r="B30"/>
  <c r="B28"/>
  <c r="B26"/>
  <c r="B24"/>
  <c r="B20"/>
  <c r="B16"/>
  <c r="B12"/>
  <c r="B8"/>
  <c r="A4"/>
  <c r="B41" i="31"/>
  <c r="B39"/>
  <c r="B37"/>
  <c r="B35"/>
  <c r="B33"/>
  <c r="B31"/>
  <c r="B27"/>
  <c r="B23"/>
  <c r="B19"/>
  <c r="B15"/>
  <c r="B11"/>
  <c r="B7"/>
  <c r="B5"/>
  <c r="B41" i="25"/>
  <c r="B37"/>
  <c r="B33"/>
  <c r="B29"/>
  <c r="B25"/>
  <c r="B21"/>
  <c r="B17"/>
  <c r="B13"/>
  <c r="B9"/>
  <c r="B5"/>
  <c r="B40" i="28"/>
  <c r="B36"/>
  <c r="B32"/>
  <c r="B28"/>
  <c r="B24"/>
  <c r="B20"/>
  <c r="B16"/>
  <c r="B12"/>
  <c r="B9"/>
  <c r="B5"/>
  <c r="A7" i="27"/>
  <c r="A6"/>
  <c r="B41"/>
  <c r="B39"/>
  <c r="B37"/>
  <c r="B35"/>
  <c r="B33"/>
  <c r="B31"/>
  <c r="B29"/>
  <c r="B27"/>
  <c r="B24"/>
  <c r="B20"/>
  <c r="B16"/>
  <c r="B12"/>
  <c r="B8"/>
  <c r="A4"/>
  <c r="B30" i="31"/>
  <c r="B28"/>
  <c r="B26"/>
  <c r="B24"/>
  <c r="B22"/>
  <c r="B20"/>
  <c r="B18"/>
  <c r="B16"/>
  <c r="B14"/>
  <c r="B12"/>
  <c r="B10"/>
  <c r="B8"/>
  <c r="A5"/>
  <c r="B6"/>
  <c r="U722" i="1"/>
  <c r="B4" i="30"/>
  <c r="B6"/>
  <c r="A7"/>
  <c r="B9"/>
  <c r="B11"/>
  <c r="B13"/>
  <c r="B15"/>
  <c r="B17"/>
  <c r="B19"/>
  <c r="B21"/>
  <c r="B23"/>
  <c r="B25"/>
  <c r="B27"/>
  <c r="B29"/>
  <c r="B31"/>
  <c r="B33"/>
  <c r="B35"/>
  <c r="B37"/>
  <c r="B39"/>
  <c r="B41"/>
  <c r="A5"/>
  <c r="B4" i="29"/>
  <c r="B5"/>
  <c r="B8"/>
  <c r="B12"/>
  <c r="B16"/>
  <c r="B20"/>
  <c r="B24"/>
  <c r="B28"/>
  <c r="B32"/>
  <c r="B36"/>
  <c r="B40"/>
  <c r="A5" i="28"/>
  <c r="B39"/>
  <c r="B37"/>
  <c r="B35"/>
  <c r="B33"/>
  <c r="B31"/>
  <c r="B29"/>
  <c r="B27"/>
  <c r="B25"/>
  <c r="B23"/>
  <c r="B21"/>
  <c r="B19"/>
  <c r="B17"/>
  <c r="B15"/>
  <c r="B13"/>
  <c r="B11"/>
  <c r="A9"/>
  <c r="B8"/>
  <c r="B6"/>
  <c r="B25" i="27"/>
  <c r="B23"/>
  <c r="B21"/>
  <c r="B19"/>
  <c r="B17"/>
  <c r="B15"/>
  <c r="B13"/>
  <c r="B11"/>
  <c r="B9"/>
  <c r="B7"/>
  <c r="B5"/>
  <c r="B23" i="26"/>
  <c r="B21"/>
  <c r="B19"/>
  <c r="B17"/>
  <c r="B15"/>
  <c r="B13"/>
  <c r="B11"/>
  <c r="B9"/>
  <c r="B7"/>
  <c r="B5"/>
  <c r="B25" i="35"/>
  <c r="B23"/>
  <c r="B21"/>
  <c r="B19"/>
  <c r="B17"/>
  <c r="B15"/>
  <c r="B13"/>
  <c r="B11"/>
  <c r="B9"/>
  <c r="A7"/>
  <c r="B6"/>
  <c r="B4" i="33"/>
  <c r="B9"/>
  <c r="B17"/>
  <c r="B19"/>
  <c r="B25"/>
  <c r="A5" i="29"/>
  <c r="B41"/>
  <c r="B39"/>
  <c r="B37"/>
  <c r="B35"/>
  <c r="B33"/>
  <c r="B31"/>
  <c r="B29"/>
  <c r="B27"/>
  <c r="B25"/>
  <c r="B23"/>
  <c r="B21"/>
  <c r="B19"/>
  <c r="B17"/>
  <c r="B15"/>
  <c r="B13"/>
  <c r="B11"/>
  <c r="B9"/>
  <c r="A7"/>
  <c r="B6"/>
  <c r="B40" i="25"/>
  <c r="B38"/>
  <c r="B36"/>
  <c r="B34"/>
  <c r="B32"/>
  <c r="B30"/>
  <c r="B28"/>
  <c r="B26"/>
  <c r="B24"/>
  <c r="B22"/>
  <c r="B20"/>
  <c r="B18"/>
  <c r="B16"/>
  <c r="B14"/>
  <c r="B12"/>
  <c r="B10"/>
  <c r="B8"/>
  <c r="B6"/>
  <c r="A4" i="24"/>
  <c r="B4"/>
  <c r="A5"/>
  <c r="B5"/>
  <c r="A6"/>
  <c r="B6"/>
  <c r="A7"/>
  <c r="B7"/>
  <c r="A8"/>
  <c r="B8"/>
  <c r="A9"/>
  <c r="B9"/>
  <c r="A10"/>
  <c r="B10"/>
  <c r="A11"/>
  <c r="B11"/>
  <c r="A12"/>
  <c r="B12"/>
  <c r="A13"/>
  <c r="B13"/>
  <c r="A14"/>
  <c r="B14"/>
  <c r="A15"/>
  <c r="B15"/>
  <c r="A16"/>
  <c r="B16"/>
  <c r="A17"/>
  <c r="B17"/>
  <c r="A18"/>
  <c r="B18"/>
  <c r="A19"/>
  <c r="B19"/>
  <c r="A20"/>
  <c r="B20"/>
  <c r="A21"/>
  <c r="B21"/>
  <c r="A22"/>
  <c r="B22"/>
  <c r="A23"/>
  <c r="B23"/>
  <c r="A24"/>
  <c r="B24"/>
  <c r="A25"/>
  <c r="B25"/>
  <c r="A26"/>
  <c r="B26"/>
  <c r="A27"/>
  <c r="B27"/>
  <c r="A28"/>
  <c r="B28"/>
  <c r="A29"/>
  <c r="B29"/>
  <c r="A30"/>
  <c r="B30"/>
  <c r="A31"/>
  <c r="B31"/>
  <c r="A32"/>
  <c r="B32"/>
  <c r="A33"/>
  <c r="B33"/>
  <c r="A34"/>
  <c r="B34"/>
  <c r="A35"/>
  <c r="B35"/>
  <c r="A36"/>
  <c r="B36"/>
  <c r="A37"/>
  <c r="B37"/>
  <c r="A38"/>
  <c r="B38"/>
  <c r="A39"/>
  <c r="B39"/>
  <c r="A40"/>
  <c r="B40"/>
  <c r="A41"/>
  <c r="B41"/>
  <c r="A42"/>
  <c r="B42"/>
  <c r="A43"/>
  <c r="B43"/>
  <c r="A44"/>
  <c r="B44"/>
  <c r="A45"/>
  <c r="B45"/>
  <c r="A46"/>
  <c r="B46"/>
  <c r="A47"/>
  <c r="B47"/>
  <c r="A48"/>
  <c r="B48"/>
  <c r="A49"/>
  <c r="B49"/>
  <c r="A50"/>
  <c r="B50"/>
  <c r="A51"/>
  <c r="B51"/>
  <c r="A52"/>
  <c r="B52"/>
  <c r="A53"/>
  <c r="B53"/>
  <c r="A54"/>
  <c r="B54"/>
  <c r="A55"/>
  <c r="B55"/>
  <c r="A56"/>
  <c r="B56"/>
  <c r="A57"/>
  <c r="B57"/>
  <c r="A58"/>
  <c r="B58"/>
  <c r="A59"/>
  <c r="B59"/>
  <c r="A60"/>
  <c r="B60"/>
  <c r="A61"/>
  <c r="B61"/>
  <c r="A62"/>
  <c r="B62"/>
  <c r="A63"/>
  <c r="B63"/>
  <c r="A64"/>
  <c r="B64"/>
  <c r="A65"/>
  <c r="B65"/>
  <c r="A66"/>
  <c r="B66"/>
  <c r="A67"/>
  <c r="B67"/>
  <c r="A68"/>
  <c r="B68"/>
  <c r="A69"/>
  <c r="B69"/>
  <c r="A70"/>
  <c r="B70"/>
  <c r="A71"/>
  <c r="B71"/>
  <c r="A72"/>
  <c r="B72"/>
  <c r="A73"/>
  <c r="B73"/>
  <c r="A74"/>
  <c r="B74"/>
  <c r="A75"/>
  <c r="B75"/>
  <c r="A76"/>
  <c r="B76"/>
  <c r="A77"/>
  <c r="B77"/>
  <c r="A78"/>
  <c r="B78"/>
  <c r="A79"/>
  <c r="B79"/>
  <c r="A80"/>
  <c r="B80"/>
  <c r="A81"/>
  <c r="B81"/>
  <c r="A82"/>
  <c r="B82"/>
  <c r="A83"/>
  <c r="B83"/>
  <c r="A84"/>
  <c r="B84"/>
  <c r="I709" i="1"/>
  <c r="K688"/>
  <c r="L688"/>
  <c r="U688"/>
  <c r="K673"/>
  <c r="L673"/>
  <c r="U673"/>
  <c r="K685"/>
  <c r="L685"/>
  <c r="U685"/>
  <c r="L676"/>
  <c r="U676"/>
  <c r="K676"/>
  <c r="U675"/>
  <c r="K675"/>
  <c r="L675"/>
  <c r="K674"/>
  <c r="U674"/>
  <c r="L674"/>
  <c r="U686"/>
  <c r="K686"/>
  <c r="L686"/>
  <c r="U692"/>
  <c r="N672"/>
  <c r="L709"/>
  <c r="U709"/>
  <c r="B84" i="35"/>
  <c r="B82"/>
  <c r="B80"/>
  <c r="B78"/>
  <c r="B76"/>
  <c r="B74"/>
  <c r="B72"/>
  <c r="B70"/>
  <c r="B68"/>
  <c r="B66"/>
  <c r="B64"/>
  <c r="B62"/>
  <c r="B60"/>
  <c r="B58"/>
  <c r="B56"/>
  <c r="B54"/>
  <c r="B52"/>
  <c r="B50"/>
  <c r="B48"/>
  <c r="B46"/>
  <c r="B44"/>
  <c r="B42"/>
  <c r="B40"/>
  <c r="B38"/>
  <c r="B36"/>
  <c r="B34"/>
  <c r="B32"/>
  <c r="B30"/>
  <c r="B28"/>
  <c r="B26"/>
  <c r="A23"/>
  <c r="A19"/>
  <c r="A15"/>
  <c r="A11"/>
  <c r="A6"/>
  <c r="A5"/>
  <c r="B10"/>
  <c r="B22" i="32"/>
  <c r="B38" i="30"/>
  <c r="B22"/>
  <c r="B7"/>
  <c r="B34" i="28"/>
  <c r="B18"/>
  <c r="B4"/>
  <c r="B37" i="26"/>
  <c r="B29"/>
  <c r="B18"/>
  <c r="B4"/>
  <c r="F43" i="1" s="1"/>
  <c r="H2" i="44" s="1"/>
  <c r="B6" i="26"/>
  <c r="B22"/>
  <c r="B25"/>
  <c r="B31"/>
  <c r="B33"/>
  <c r="B39"/>
  <c r="B27" i="25"/>
  <c r="B11"/>
  <c r="B26" i="32"/>
  <c r="B42" i="30"/>
  <c r="B26"/>
  <c r="B10"/>
  <c r="B38" i="28"/>
  <c r="B22"/>
  <c r="B7"/>
  <c r="B83" i="35"/>
  <c r="B81"/>
  <c r="B79"/>
  <c r="B77"/>
  <c r="B75"/>
  <c r="B73"/>
  <c r="B71"/>
  <c r="B69"/>
  <c r="B67"/>
  <c r="B65"/>
  <c r="B63"/>
  <c r="B61"/>
  <c r="B59"/>
  <c r="B57"/>
  <c r="B55"/>
  <c r="B53"/>
  <c r="B51"/>
  <c r="B49"/>
  <c r="B47"/>
  <c r="B45"/>
  <c r="B43"/>
  <c r="B41"/>
  <c r="B39"/>
  <c r="B37"/>
  <c r="B35"/>
  <c r="B33"/>
  <c r="B31"/>
  <c r="B29"/>
  <c r="B27"/>
  <c r="A25"/>
  <c r="A21"/>
  <c r="A17"/>
  <c r="A13"/>
  <c r="A9"/>
  <c r="A6" i="26"/>
  <c r="B18" i="35"/>
  <c r="B30" i="32"/>
  <c r="B30" i="30"/>
  <c r="B26" i="28"/>
  <c r="A4" i="25"/>
  <c r="A7" i="31"/>
  <c r="B34"/>
  <c r="B21"/>
  <c r="B35" i="25"/>
  <c r="B19"/>
  <c r="U672" i="1"/>
  <c r="U689"/>
  <c r="K672"/>
  <c r="K689"/>
  <c r="N689"/>
  <c r="L672"/>
  <c r="L689"/>
  <c r="Q680"/>
  <c r="Q687"/>
  <c r="Q677"/>
  <c r="Q678"/>
  <c r="Q679"/>
  <c r="Q684"/>
  <c r="Q682"/>
  <c r="Q681"/>
  <c r="Q688"/>
  <c r="Q683"/>
  <c r="Q674"/>
  <c r="Q675"/>
  <c r="Q686"/>
  <c r="Q673"/>
  <c r="Q685"/>
  <c r="Q676"/>
  <c r="Q672"/>
  <c r="Q689"/>
  <c r="N4" i="44"/>
  <c r="N11" s="1"/>
  <c r="B34" i="30"/>
  <c r="B14" i="26"/>
  <c r="B21" i="34"/>
  <c r="B40" i="27"/>
  <c r="B32"/>
  <c r="B22"/>
  <c r="B27" i="26"/>
  <c r="A5" i="25"/>
  <c r="B40" i="31"/>
  <c r="B29"/>
  <c r="B9"/>
  <c r="B39" i="25"/>
  <c r="B36" i="31"/>
  <c r="B17"/>
  <c r="B6" i="34"/>
  <c r="B14"/>
  <c r="B19"/>
  <c r="B24"/>
  <c r="A4"/>
  <c r="A11"/>
  <c r="A15"/>
  <c r="A19"/>
  <c r="A23"/>
  <c r="B26"/>
  <c r="B28"/>
  <c r="B30"/>
  <c r="B32"/>
  <c r="B34"/>
  <c r="B36"/>
  <c r="B38"/>
  <c r="B40"/>
  <c r="B42"/>
  <c r="B44"/>
  <c r="B46"/>
  <c r="B48"/>
  <c r="B50"/>
  <c r="B52"/>
  <c r="B54"/>
  <c r="B56"/>
  <c r="B58"/>
  <c r="B60"/>
  <c r="B62"/>
  <c r="B64"/>
  <c r="B66"/>
  <c r="B68"/>
  <c r="B70"/>
  <c r="B72"/>
  <c r="B74"/>
  <c r="B76"/>
  <c r="B78"/>
  <c r="B80"/>
  <c r="B82"/>
  <c r="B84"/>
  <c r="B7"/>
  <c r="B25"/>
  <c r="A5"/>
  <c r="B8"/>
  <c r="B11"/>
  <c r="B16"/>
  <c r="B22"/>
  <c r="A7"/>
  <c r="A8"/>
  <c r="A17"/>
  <c r="A21"/>
  <c r="A25"/>
  <c r="B27"/>
  <c r="B29"/>
  <c r="B33"/>
  <c r="B35"/>
  <c r="B39"/>
  <c r="B41"/>
  <c r="B45"/>
  <c r="B49"/>
  <c r="B53"/>
  <c r="B55"/>
  <c r="B59"/>
  <c r="B63"/>
  <c r="B65"/>
  <c r="B69"/>
  <c r="B73"/>
  <c r="B77"/>
  <c r="B81"/>
  <c r="B4"/>
  <c r="B5"/>
  <c r="B12"/>
  <c r="B18"/>
  <c r="B23"/>
  <c r="A9"/>
  <c r="A10"/>
  <c r="A14"/>
  <c r="A18"/>
  <c r="A22"/>
  <c r="A26"/>
  <c r="A28"/>
  <c r="A30"/>
  <c r="A32"/>
  <c r="A34"/>
  <c r="A36"/>
  <c r="A38"/>
  <c r="A40"/>
  <c r="A42"/>
  <c r="A44"/>
  <c r="A46"/>
  <c r="A48"/>
  <c r="A50"/>
  <c r="A52"/>
  <c r="A54"/>
  <c r="A56"/>
  <c r="A58"/>
  <c r="A60"/>
  <c r="A62"/>
  <c r="A64"/>
  <c r="A66"/>
  <c r="A68"/>
  <c r="A70"/>
  <c r="A72"/>
  <c r="A74"/>
  <c r="A76"/>
  <c r="A78"/>
  <c r="A80"/>
  <c r="A82"/>
  <c r="A84"/>
  <c r="B13"/>
  <c r="A13"/>
  <c r="B31"/>
  <c r="B37"/>
  <c r="B43"/>
  <c r="B47"/>
  <c r="B51"/>
  <c r="B57"/>
  <c r="B61"/>
  <c r="B67"/>
  <c r="B71"/>
  <c r="B75"/>
  <c r="B79"/>
  <c r="B83"/>
  <c r="N28" i="44"/>
  <c r="N7"/>
  <c r="N14"/>
  <c r="B17" i="34"/>
  <c r="B9"/>
  <c r="A79"/>
  <c r="A71"/>
  <c r="A63"/>
  <c r="A55"/>
  <c r="A47"/>
  <c r="A39"/>
  <c r="A31"/>
  <c r="A20"/>
  <c r="B10"/>
  <c r="J20" i="44"/>
  <c r="J4"/>
  <c r="A83" i="34"/>
  <c r="A75"/>
  <c r="A67"/>
  <c r="A59"/>
  <c r="A51"/>
  <c r="A43"/>
  <c r="A35"/>
  <c r="A27"/>
  <c r="A12"/>
  <c r="B20"/>
  <c r="A84" i="33"/>
  <c r="A82"/>
  <c r="A80"/>
  <c r="A76"/>
  <c r="A74"/>
  <c r="A72"/>
  <c r="A68"/>
  <c r="A66"/>
  <c r="A64"/>
  <c r="A60"/>
  <c r="A58"/>
  <c r="A56"/>
  <c r="A52"/>
  <c r="A50"/>
  <c r="A48"/>
  <c r="A44"/>
  <c r="A42"/>
  <c r="A40"/>
  <c r="A36"/>
  <c r="A34"/>
  <c r="A32"/>
  <c r="A28"/>
  <c r="A24"/>
  <c r="A20"/>
  <c r="A12"/>
  <c r="A8"/>
  <c r="B14"/>
  <c r="B13" i="31"/>
  <c r="B31" i="25"/>
  <c r="B7"/>
  <c r="B22" i="33"/>
  <c r="B13"/>
  <c r="B5"/>
  <c r="B20"/>
  <c r="B26"/>
  <c r="B23"/>
  <c r="B15"/>
  <c r="B24"/>
  <c r="B8"/>
  <c r="B84"/>
  <c r="B80"/>
  <c r="B78"/>
  <c r="B76"/>
  <c r="B72"/>
  <c r="B70"/>
  <c r="B68"/>
  <c r="B64"/>
  <c r="B62"/>
  <c r="B60"/>
  <c r="B56"/>
  <c r="B54"/>
  <c r="B52"/>
  <c r="B48"/>
  <c r="B46"/>
  <c r="B44"/>
  <c r="B40"/>
  <c r="B38"/>
  <c r="B36"/>
  <c r="B32"/>
  <c r="B30"/>
  <c r="B28"/>
  <c r="A21"/>
  <c r="A17"/>
  <c r="A13"/>
  <c r="A81" i="35"/>
  <c r="A77"/>
  <c r="A73"/>
  <c r="A69"/>
  <c r="A65"/>
  <c r="A61"/>
  <c r="A57"/>
  <c r="A53"/>
  <c r="A49"/>
  <c r="A45"/>
  <c r="A41"/>
  <c r="A37"/>
  <c r="A33"/>
  <c r="A29"/>
  <c r="A24"/>
  <c r="A16"/>
  <c r="A8"/>
  <c r="B4" i="25"/>
  <c r="B32" i="31"/>
  <c r="J27" i="44"/>
  <c r="L23" l="1"/>
  <c r="L26"/>
  <c r="L17"/>
  <c r="L16"/>
  <c r="L14"/>
  <c r="L21"/>
  <c r="L11"/>
  <c r="K10"/>
  <c r="K9"/>
  <c r="K30"/>
  <c r="K20"/>
  <c r="K17"/>
  <c r="K4"/>
  <c r="K21"/>
  <c r="K8"/>
  <c r="K29"/>
  <c r="K25"/>
  <c r="K26"/>
  <c r="K24"/>
  <c r="J14"/>
  <c r="J24"/>
  <c r="J13"/>
  <c r="J9"/>
  <c r="J19"/>
  <c r="J29"/>
  <c r="J31"/>
  <c r="J6"/>
  <c r="J30"/>
  <c r="J7"/>
  <c r="J25"/>
  <c r="J16"/>
  <c r="J28"/>
  <c r="J22"/>
  <c r="J10"/>
  <c r="M27"/>
  <c r="M26"/>
  <c r="M31"/>
  <c r="M17"/>
  <c r="M18"/>
  <c r="M28"/>
  <c r="M4"/>
  <c r="M30"/>
  <c r="M12"/>
  <c r="M29"/>
  <c r="M23"/>
  <c r="M22"/>
  <c r="M13"/>
  <c r="O4"/>
  <c r="O24" s="1"/>
  <c r="B34" i="32"/>
  <c r="A7"/>
  <c r="A11"/>
  <c r="A15"/>
  <c r="A19"/>
  <c r="A23"/>
  <c r="A27"/>
  <c r="A31"/>
  <c r="A35"/>
  <c r="A38"/>
  <c r="A40"/>
  <c r="A42"/>
  <c r="A44"/>
  <c r="A46"/>
  <c r="A48"/>
  <c r="A50"/>
  <c r="A52"/>
  <c r="A54"/>
  <c r="A56"/>
  <c r="A58"/>
  <c r="A60"/>
  <c r="A62"/>
  <c r="A64"/>
  <c r="A66"/>
  <c r="A68"/>
  <c r="A70"/>
  <c r="A72"/>
  <c r="A74"/>
  <c r="A76"/>
  <c r="A78"/>
  <c r="A80"/>
  <c r="A82"/>
  <c r="A84"/>
  <c r="B9"/>
  <c r="B17"/>
  <c r="B25"/>
  <c r="B33"/>
  <c r="B24"/>
  <c r="B8"/>
  <c r="B18"/>
  <c r="A10"/>
  <c r="A14"/>
  <c r="A18"/>
  <c r="A22"/>
  <c r="A26"/>
  <c r="A30"/>
  <c r="A34"/>
  <c r="B37"/>
  <c r="B39"/>
  <c r="B41"/>
  <c r="B43"/>
  <c r="B45"/>
  <c r="B47"/>
  <c r="B49"/>
  <c r="B51"/>
  <c r="B53"/>
  <c r="B55"/>
  <c r="B57"/>
  <c r="B59"/>
  <c r="B61"/>
  <c r="B63"/>
  <c r="B65"/>
  <c r="B67"/>
  <c r="B69"/>
  <c r="B71"/>
  <c r="B73"/>
  <c r="B75"/>
  <c r="B77"/>
  <c r="B79"/>
  <c r="B81"/>
  <c r="B83"/>
  <c r="B7"/>
  <c r="B15"/>
  <c r="B23"/>
  <c r="B31"/>
  <c r="B28"/>
  <c r="B12"/>
  <c r="B6"/>
  <c r="B21"/>
  <c r="B29"/>
  <c r="A6"/>
  <c r="B14"/>
  <c r="A9"/>
  <c r="A13"/>
  <c r="A17"/>
  <c r="A21"/>
  <c r="A25"/>
  <c r="A29"/>
  <c r="A33"/>
  <c r="A37"/>
  <c r="A39"/>
  <c r="A41"/>
  <c r="A43"/>
  <c r="A45"/>
  <c r="A47"/>
  <c r="A49"/>
  <c r="A51"/>
  <c r="A53"/>
  <c r="A55"/>
  <c r="A57"/>
  <c r="A59"/>
  <c r="A61"/>
  <c r="A63"/>
  <c r="A65"/>
  <c r="A67"/>
  <c r="A69"/>
  <c r="A71"/>
  <c r="A73"/>
  <c r="A75"/>
  <c r="A77"/>
  <c r="A79"/>
  <c r="A81"/>
  <c r="A83"/>
  <c r="B13"/>
  <c r="A5"/>
  <c r="B32"/>
  <c r="B16"/>
  <c r="A4"/>
  <c r="B10"/>
  <c r="M7" i="44"/>
  <c r="M24"/>
  <c r="J12"/>
  <c r="L15"/>
  <c r="P4"/>
  <c r="P31" s="1"/>
  <c r="P11"/>
  <c r="P25"/>
  <c r="P16"/>
  <c r="P6"/>
  <c r="P23"/>
  <c r="P9"/>
  <c r="P13"/>
  <c r="Q29"/>
  <c r="Q17"/>
  <c r="Q31"/>
  <c r="Q7"/>
  <c r="Q16"/>
  <c r="Q4"/>
  <c r="Q21"/>
  <c r="Q13"/>
  <c r="Q11"/>
  <c r="Q8"/>
  <c r="N21"/>
  <c r="N15"/>
  <c r="N12"/>
  <c r="N6"/>
  <c r="N31"/>
  <c r="N29"/>
  <c r="N30"/>
  <c r="N24"/>
  <c r="N23"/>
  <c r="N13"/>
  <c r="N17"/>
  <c r="N9"/>
  <c r="N20"/>
  <c r="N22"/>
  <c r="N19"/>
  <c r="N18"/>
  <c r="N26"/>
  <c r="N16"/>
  <c r="N10"/>
  <c r="N25"/>
  <c r="J11"/>
  <c r="P14"/>
  <c r="L12"/>
  <c r="M11"/>
  <c r="J23"/>
  <c r="P18"/>
  <c r="F41" i="1"/>
  <c r="G2" i="44" s="1"/>
  <c r="L4"/>
  <c r="L31" s="1"/>
  <c r="N8"/>
  <c r="J17"/>
  <c r="K7"/>
  <c r="M15"/>
  <c r="N27"/>
  <c r="P27"/>
  <c r="M8"/>
  <c r="J26"/>
  <c r="M19"/>
  <c r="J15"/>
  <c r="M16"/>
  <c r="J18"/>
  <c r="P22"/>
  <c r="L22"/>
  <c r="J21"/>
  <c r="P7"/>
  <c r="K6"/>
  <c r="J8"/>
  <c r="K15"/>
  <c r="B38" i="27"/>
  <c r="B28"/>
  <c r="B10"/>
  <c r="B4" i="31"/>
  <c r="A8" i="27"/>
  <c r="B34"/>
  <c r="B18"/>
  <c r="F45" i="1"/>
  <c r="I2" i="44" s="1"/>
  <c r="A9" i="33"/>
  <c r="A25"/>
  <c r="B34"/>
  <c r="B42"/>
  <c r="B50"/>
  <c r="B58"/>
  <c r="B66"/>
  <c r="B74"/>
  <c r="B82"/>
  <c r="B7"/>
  <c r="B6"/>
  <c r="B21"/>
  <c r="A16"/>
  <c r="A30"/>
  <c r="A38"/>
  <c r="A46"/>
  <c r="A54"/>
  <c r="A62"/>
  <c r="A70"/>
  <c r="A78"/>
  <c r="A4"/>
  <c r="F39" i="1"/>
  <c r="F2" i="44" s="1"/>
  <c r="F4" s="1"/>
  <c r="B27" i="33"/>
  <c r="B11"/>
  <c r="A5"/>
  <c r="A81"/>
  <c r="A77"/>
  <c r="A73"/>
  <c r="A69"/>
  <c r="A65"/>
  <c r="A61"/>
  <c r="A57"/>
  <c r="A53"/>
  <c r="A49"/>
  <c r="A45"/>
  <c r="A41"/>
  <c r="A37"/>
  <c r="A33"/>
  <c r="A29"/>
  <c r="A22"/>
  <c r="A14"/>
  <c r="A6"/>
  <c r="H4" i="44"/>
  <c r="H31" s="1"/>
  <c r="F6" l="1"/>
  <c r="F17"/>
  <c r="F14"/>
  <c r="F11"/>
  <c r="G29"/>
  <c r="Q30"/>
  <c r="Q27"/>
  <c r="Q28"/>
  <c r="Q6"/>
  <c r="Q15"/>
  <c r="Q18"/>
  <c r="Q26"/>
  <c r="Q9"/>
  <c r="Q20"/>
  <c r="K14"/>
  <c r="K27"/>
  <c r="K23"/>
  <c r="K13"/>
  <c r="I4"/>
  <c r="I13" s="1"/>
  <c r="Q19"/>
  <c r="Q25"/>
  <c r="P17"/>
  <c r="P8"/>
  <c r="O9"/>
  <c r="O14"/>
  <c r="O13"/>
  <c r="O18"/>
  <c r="K19"/>
  <c r="K28"/>
  <c r="L25"/>
  <c r="L29"/>
  <c r="O27"/>
  <c r="O25"/>
  <c r="O31"/>
  <c r="O6"/>
  <c r="O7"/>
  <c r="O30"/>
  <c r="O29"/>
  <c r="O20"/>
  <c r="O8"/>
  <c r="O15"/>
  <c r="P15"/>
  <c r="P26"/>
  <c r="P21"/>
  <c r="P20"/>
  <c r="P12"/>
  <c r="P30"/>
  <c r="L24"/>
  <c r="L7"/>
  <c r="L30"/>
  <c r="L6"/>
  <c r="L28"/>
  <c r="L18"/>
  <c r="L10"/>
  <c r="L19"/>
  <c r="L13"/>
  <c r="M14"/>
  <c r="M20"/>
  <c r="M21"/>
  <c r="M25"/>
  <c r="M6"/>
  <c r="O26"/>
  <c r="O17"/>
  <c r="O28"/>
  <c r="I18"/>
  <c r="O23"/>
  <c r="O11"/>
  <c r="O12"/>
  <c r="O10"/>
  <c r="F12"/>
  <c r="F19"/>
  <c r="I25"/>
  <c r="I30"/>
  <c r="Q24"/>
  <c r="Q10"/>
  <c r="I20"/>
  <c r="I24"/>
  <c r="G4"/>
  <c r="G12"/>
  <c r="K11"/>
  <c r="P10"/>
  <c r="L8"/>
  <c r="Q23"/>
  <c r="Q22"/>
  <c r="Q12"/>
  <c r="Q14"/>
  <c r="P28"/>
  <c r="P24"/>
  <c r="P19"/>
  <c r="P29"/>
  <c r="O22"/>
  <c r="O21"/>
  <c r="O19"/>
  <c r="O16"/>
  <c r="M9"/>
  <c r="M10"/>
  <c r="K22"/>
  <c r="K18"/>
  <c r="K31"/>
  <c r="K12"/>
  <c r="K16"/>
  <c r="L20"/>
  <c r="L27"/>
  <c r="L9"/>
  <c r="H30"/>
  <c r="H12"/>
  <c r="H16"/>
  <c r="H14"/>
  <c r="H25"/>
  <c r="H10"/>
  <c r="H6"/>
  <c r="H13"/>
  <c r="H8"/>
  <c r="H19"/>
  <c r="H21"/>
  <c r="H15"/>
  <c r="H29"/>
  <c r="H26"/>
  <c r="H27"/>
  <c r="H23"/>
  <c r="H17"/>
  <c r="H9"/>
  <c r="F7"/>
  <c r="F20"/>
  <c r="F13"/>
  <c r="F15"/>
  <c r="H22"/>
  <c r="H24"/>
  <c r="H11"/>
  <c r="H18"/>
  <c r="H7"/>
  <c r="H20"/>
  <c r="F10"/>
  <c r="F21"/>
  <c r="F16"/>
  <c r="F18"/>
  <c r="F8"/>
  <c r="G27"/>
  <c r="G11"/>
  <c r="G9"/>
  <c r="G10"/>
  <c r="G14"/>
  <c r="H28"/>
  <c r="F9"/>
  <c r="G31"/>
  <c r="G15"/>
  <c r="G24"/>
  <c r="G18" l="1"/>
  <c r="G23"/>
  <c r="G25"/>
  <c r="G26"/>
  <c r="G28"/>
  <c r="G19"/>
  <c r="G21"/>
  <c r="G6"/>
  <c r="G17"/>
  <c r="G16"/>
  <c r="G20"/>
  <c r="G22"/>
  <c r="I29"/>
  <c r="I14"/>
  <c r="I23"/>
  <c r="I16"/>
  <c r="I27"/>
  <c r="I31"/>
  <c r="I9"/>
  <c r="I22"/>
  <c r="I26"/>
  <c r="I15"/>
  <c r="I17"/>
  <c r="I10"/>
  <c r="I12"/>
  <c r="I6"/>
  <c r="G30"/>
  <c r="G7"/>
  <c r="G8"/>
  <c r="G13"/>
  <c r="I21"/>
  <c r="I7"/>
  <c r="I8"/>
  <c r="I19"/>
  <c r="I28"/>
  <c r="I11"/>
</calcChain>
</file>

<file path=xl/comments1.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2.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3.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4.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5.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comments6.xml><?xml version="1.0" encoding="utf-8"?>
<comments xmlns="http://schemas.openxmlformats.org/spreadsheetml/2006/main">
  <authors>
    <author>dparisi</author>
  </authors>
  <commentList>
    <comment ref="C37" authorId="0">
      <text>
        <r>
          <rPr>
            <b/>
            <sz val="8"/>
            <color indexed="81"/>
            <rFont val="Tahoma"/>
            <family val="2"/>
            <charset val="186"/>
          </rPr>
          <t>dparisi:</t>
        </r>
        <r>
          <rPr>
            <sz val="8"/>
            <color indexed="81"/>
            <rFont val="Tahoma"/>
            <family val="2"/>
            <charset val="186"/>
          </rPr>
          <t xml:space="preserve">
Official address of the entity/organization</t>
        </r>
      </text>
    </comment>
  </commentList>
</comments>
</file>

<file path=xl/sharedStrings.xml><?xml version="1.0" encoding="utf-8"?>
<sst xmlns="http://schemas.openxmlformats.org/spreadsheetml/2006/main" count="9633" uniqueCount="2473">
  <si>
    <t>Number of Primary Health Care professionals benefiting from training in mental health, disaggregated by gender</t>
  </si>
  <si>
    <t>1311</t>
  </si>
  <si>
    <t>Number of capacity building measures in surveillance and tracing infective/poisonous foodstuff and water</t>
  </si>
  <si>
    <t>Number of organised public information and awareness raising campaigns on food safety</t>
  </si>
  <si>
    <t>1401</t>
  </si>
  <si>
    <t>Increased percentage of gender-mainstreamed policies and practices</t>
  </si>
  <si>
    <t>Number of gender mainstreaming action plans implemented</t>
  </si>
  <si>
    <t>1402</t>
  </si>
  <si>
    <t>Change in attitudes towards gender roles (survey)</t>
  </si>
  <si>
    <t>1403</t>
  </si>
  <si>
    <t>PA03.3 Increased exchange of information on environmental impact, status and trends between Beneficiary States and other EU Member States</t>
  </si>
  <si>
    <t>PA03.4 Strengthened capacity of environmental authorities in relation to integrated planning and control</t>
  </si>
  <si>
    <t>PA04.1 Developed strategies for authorities’ management of hazardous waste</t>
  </si>
  <si>
    <t>PA04.2 Hazardous waste managed in an environmentally sound manner</t>
  </si>
  <si>
    <t>PA04.3 Improved monitoring of hazardous substances in the environment</t>
  </si>
  <si>
    <t>PA04.4 Increased awareness of and education in hazardous substances</t>
  </si>
  <si>
    <t>PA04.5 Increased industry compliance with EU chemicals and hazardous waste legislation</t>
  </si>
  <si>
    <t>PA1701-05</t>
  </si>
  <si>
    <t>PA1701-06</t>
  </si>
  <si>
    <t>PA1701-07</t>
  </si>
  <si>
    <t>PA1701-08</t>
  </si>
  <si>
    <t>PA1702-01</t>
  </si>
  <si>
    <t>PA1702-02</t>
  </si>
  <si>
    <t>PA1702-03</t>
  </si>
  <si>
    <t>PA1702-04</t>
  </si>
  <si>
    <t>PA1702-05</t>
  </si>
  <si>
    <t>PA1703-01</t>
  </si>
  <si>
    <t>PA1801-01</t>
  </si>
  <si>
    <t>PA1801-02</t>
  </si>
  <si>
    <t>PA1801-03</t>
  </si>
  <si>
    <t>PA1801-04</t>
  </si>
  <si>
    <t>PA1801-05</t>
  </si>
  <si>
    <t>PA1802-01</t>
  </si>
  <si>
    <t>PA1802-02</t>
  </si>
  <si>
    <t>PA1802-03</t>
  </si>
  <si>
    <t>PA1802-04</t>
  </si>
  <si>
    <t>PA1802-05</t>
  </si>
  <si>
    <t>PA1802-06</t>
  </si>
  <si>
    <t>PA1802-07</t>
  </si>
  <si>
    <t>PA1802-08</t>
  </si>
  <si>
    <t>PA1802-09</t>
  </si>
  <si>
    <t>PA1803-01</t>
  </si>
  <si>
    <t>PA1803-02</t>
  </si>
  <si>
    <t>PA1803-03</t>
  </si>
  <si>
    <t>PA1804-01</t>
  </si>
  <si>
    <t>PA1804-02</t>
  </si>
  <si>
    <t>PA1901-01</t>
  </si>
  <si>
    <t>PA1901-02</t>
  </si>
  <si>
    <t>PA1901-03</t>
  </si>
  <si>
    <t>PA1902-01</t>
  </si>
  <si>
    <t>PA1902-02</t>
  </si>
  <si>
    <t>PA1903-01</t>
  </si>
  <si>
    <t>PA2001-01</t>
  </si>
  <si>
    <t>PA2002-01</t>
  </si>
  <si>
    <t>PA2101-01</t>
  </si>
  <si>
    <t>PA2101-02</t>
  </si>
  <si>
    <t>PA2102-01</t>
  </si>
  <si>
    <t>PA2102-02</t>
  </si>
  <si>
    <t>PA2102-03</t>
  </si>
  <si>
    <t>PA2102-04</t>
  </si>
  <si>
    <t>PA2102-05</t>
  </si>
  <si>
    <t>PA2103-01</t>
  </si>
  <si>
    <t>PA2103-02</t>
  </si>
  <si>
    <t>PA2103-03</t>
  </si>
  <si>
    <t>PA2103-04</t>
  </si>
  <si>
    <t>PA2201-02</t>
  </si>
  <si>
    <t>PA2201-03</t>
  </si>
  <si>
    <t>PA2201-04</t>
  </si>
  <si>
    <t>PA2205-01</t>
  </si>
  <si>
    <t>PA2205-02</t>
  </si>
  <si>
    <t>PA2205-03</t>
  </si>
  <si>
    <t>PA2205-04</t>
  </si>
  <si>
    <t>PA2205-05</t>
  </si>
  <si>
    <t>PA2205-06</t>
  </si>
  <si>
    <t>PA2206-02</t>
  </si>
  <si>
    <t>PA2301-01</t>
  </si>
  <si>
    <t>PA2301-02</t>
  </si>
  <si>
    <t>PA2301-03</t>
  </si>
  <si>
    <t>PA2301-04</t>
  </si>
  <si>
    <t>PA2301-05</t>
  </si>
  <si>
    <t>PA2302-01</t>
  </si>
  <si>
    <t>PA2302-02</t>
  </si>
  <si>
    <t>PA2302-03</t>
  </si>
  <si>
    <t>PA2302-04</t>
  </si>
  <si>
    <t>PA2302-05</t>
  </si>
  <si>
    <t>PA2302-06</t>
  </si>
  <si>
    <t>PA2302-07</t>
  </si>
  <si>
    <t>PA2302-08</t>
  </si>
  <si>
    <t>PA2302-09</t>
  </si>
  <si>
    <t>PA2302-10</t>
  </si>
  <si>
    <t>PA2302-11</t>
  </si>
  <si>
    <t>PA2302-12</t>
  </si>
  <si>
    <t>PA2302-13</t>
  </si>
  <si>
    <t>PA2302-14</t>
  </si>
  <si>
    <t>PA2401-01</t>
  </si>
  <si>
    <t>PA2401-02</t>
  </si>
  <si>
    <t>PA2402-01</t>
  </si>
  <si>
    <t>PA2501-01</t>
  </si>
  <si>
    <t>PA2502-01</t>
  </si>
  <si>
    <t>PA2503-01</t>
  </si>
  <si>
    <t>PA2601-01</t>
  </si>
  <si>
    <t>PA2601-02</t>
  </si>
  <si>
    <t>PA2601-03</t>
  </si>
  <si>
    <t>PA2601-04</t>
  </si>
  <si>
    <t>PA2601-05</t>
  </si>
  <si>
    <t>PA2601-06</t>
  </si>
  <si>
    <t>PA2601-07</t>
  </si>
  <si>
    <t>PA2601-08</t>
  </si>
  <si>
    <t>PA2601-09</t>
  </si>
  <si>
    <t>PA2602-01</t>
  </si>
  <si>
    <t>PA2602-02</t>
  </si>
  <si>
    <t>PA2602-03</t>
  </si>
  <si>
    <t>PA2602-04</t>
  </si>
  <si>
    <t>PA2602-05</t>
  </si>
  <si>
    <t>PA2602-06</t>
  </si>
  <si>
    <t>PA2602-07</t>
  </si>
  <si>
    <t>Number of buildings of cultural heritage value opened or reopened to the public</t>
  </si>
  <si>
    <t>Number of hits to newly created online databases with digitally available cultural heritage documentation</t>
  </si>
  <si>
    <t>Number of items of cultural heritage value made available to the public in electronic format</t>
  </si>
  <si>
    <t>Number of new museums and cultural centres facilities created</t>
  </si>
  <si>
    <t>Number of objects of cultural heritage value made available to the public for the first time</t>
  </si>
  <si>
    <t>1701</t>
  </si>
  <si>
    <t>Number of cultural institutions with new cultural programmes developed specifically for children</t>
  </si>
  <si>
    <t>Number of cultural performances held</t>
  </si>
  <si>
    <t>Number of new exhibitions created</t>
  </si>
  <si>
    <t>Number of new exhibitions created focusing on the culture of minorities</t>
  </si>
  <si>
    <t>Number of persons taking part in cultural performances</t>
  </si>
  <si>
    <t>Number of persons taking part in minorities’ cultural performances</t>
  </si>
  <si>
    <t>Number of visitors to newly created permanent exhibitions</t>
  </si>
  <si>
    <t>Number of visitors to newly created temporary exhibitions</t>
  </si>
  <si>
    <t>1702</t>
  </si>
  <si>
    <t>Number of cross-cultural performances held</t>
  </si>
  <si>
    <t>Number of cultural performances held that focus on minorities’ cultural expressions</t>
  </si>
  <si>
    <t>Number of local cultural associations involved in the implementation of projects</t>
  </si>
  <si>
    <t>Number of new cross-cultural exhibitions created</t>
  </si>
  <si>
    <t>Number of persons taking part in cross-cultural performances</t>
  </si>
  <si>
    <t>1703</t>
  </si>
  <si>
    <t>Number of persons that are registered members of cultural associations</t>
  </si>
  <si>
    <t>1704</t>
  </si>
  <si>
    <t>1801</t>
  </si>
  <si>
    <t>Number of internationally refereed joint scientific publications published as part of the programme (bibliometric data)</t>
  </si>
  <si>
    <t>Number of PhDs students supported (gender &amp; scientific field)</t>
  </si>
  <si>
    <t>Number of Master students supported (gender &amp; scientific field)</t>
  </si>
  <si>
    <t xml:space="preserve">Number of cooperating research institutions </t>
  </si>
  <si>
    <t>Number of cooperative projects</t>
  </si>
  <si>
    <t>1802</t>
  </si>
  <si>
    <t>Number of cooperation projects between enterprises and research institutions</t>
  </si>
  <si>
    <t>Number of researchers reintegrated after stay abroad</t>
  </si>
  <si>
    <t>Number of SMEs involved in R&amp;D and/or innovation activities</t>
  </si>
  <si>
    <t xml:space="preserve">Number of female researchers </t>
  </si>
  <si>
    <t>Number of female project leaders</t>
  </si>
  <si>
    <t xml:space="preserve">Number of R&amp;D facilities established </t>
  </si>
  <si>
    <t>Increased awareness of and education in climate change adaptation</t>
  </si>
  <si>
    <t>Increased capacity to assess vulnerability to climate change</t>
  </si>
  <si>
    <t>Increased awareness of and education in how to reduce emissions from ships</t>
  </si>
  <si>
    <t>Measures taken to reduce greenhouse gas emissions in the shipping sector</t>
  </si>
  <si>
    <t>Strengthened capacity of relevant authorities to implement climate change-related policy elements</t>
  </si>
  <si>
    <t>Increased development and application of technology that benefits the environment</t>
  </si>
  <si>
    <t>Increased national and international knowledge base of the EEA programme areas on environment and climate change</t>
  </si>
  <si>
    <t>Active citizenship fostered</t>
  </si>
  <si>
    <t>Advocacy and watchdog role developed</t>
  </si>
  <si>
    <t xml:space="preserve">PA0502 Increased energy efficiency in industry and the transport sector </t>
  </si>
  <si>
    <t>PA0503 Increased utilisation of excess heat</t>
  </si>
  <si>
    <t>PA0504 Improved capacity at national, regional and local level to undertake energy-efficiency measures</t>
  </si>
  <si>
    <t>PA0505 Increased awareness of and education in energy efficiency</t>
  </si>
  <si>
    <t xml:space="preserve">PA0601 A less carbon-dependent economy </t>
  </si>
  <si>
    <t xml:space="preserve">PA0602 Increased renewable energy production </t>
  </si>
  <si>
    <t>PA0603 Increased use of renewable energy in the transport sector</t>
  </si>
  <si>
    <t>PA0604 Increased feed-in of renewable energy to existing energy infrastructures</t>
  </si>
  <si>
    <t>PA0605 Developed strategies to improve the use of green investment schemes</t>
  </si>
  <si>
    <t xml:space="preserve">PA1102 Quality of child welfare systems and protection measures effectively improved, relaying the views of relevant stakeholders and society at large through high quality and participatory debate </t>
  </si>
  <si>
    <t>PA1103 Effective and efficient measures addressing vulnerable groups of children and youth facing particular risks implemented</t>
  </si>
  <si>
    <t>PA1104 Instances of violence, abuse and exploitation against children and youth prevented and tackled through high- impact implemented measures</t>
  </si>
  <si>
    <t>PA1106 Health and social care services provided to ensure equal access for children and youth</t>
  </si>
  <si>
    <t>PA1201 Regions and urban areas are cooperating in the fields of public and private services, business development and innovation, to stimulate social and economic development</t>
  </si>
  <si>
    <t>PA1202 Regions are experiencing improvements particularly with respect to job creation and/or improvement of access to public services</t>
  </si>
  <si>
    <t>PA1203 Local and regional authorities, as well as private and civil society actors, are developing initiatives to strengthen anti-discriminatory measures for groups vulnerable to social and economic exclusion</t>
  </si>
  <si>
    <t>PA1204 Local and regional authorities are cooperating with private and civil society actors to strengthen participation in decision-making processes</t>
  </si>
  <si>
    <t>PA1205 Local and regional authorities are developing and modernising the public sector</t>
  </si>
  <si>
    <t xml:space="preserve">PA1301 Reduced inequalities between user groups </t>
  </si>
  <si>
    <t xml:space="preserve">PA1302 Developed resources for all levels of health care </t>
  </si>
  <si>
    <t xml:space="preserve">PA1303 Improved governance in health care </t>
  </si>
  <si>
    <t xml:space="preserve">PA1304 Strengthened financing systems </t>
  </si>
  <si>
    <t>PA1305 National health registries and health information systems, data management and use improved</t>
  </si>
  <si>
    <t>PA1306 Improved access to and quality of health services including reproductive and preventive child health care</t>
  </si>
  <si>
    <t>PA1307 Improved access to and quality of health services for elderly people</t>
  </si>
  <si>
    <t>PA1308 Life-style related diseases prevented or reduced</t>
  </si>
  <si>
    <t xml:space="preserve">PA1309 Improved prevention and treatment of communicable diseases (including HIV/AIDS and TB) </t>
  </si>
  <si>
    <t xml:space="preserve">PA1310 Improved mental health services </t>
  </si>
  <si>
    <t>PA1311 Improved food safety and increased access to information about food safety and health for consumers, public authorities and industry</t>
  </si>
  <si>
    <t>PA1401 Gender issues across policies and practices mainstreamed</t>
  </si>
  <si>
    <t>PA1402 Awareness raised and research on gender issues promoted</t>
  </si>
  <si>
    <t>Labklājības, t.sk. sociālo pakalpojumu, nodrošināšanas palielināšana noteiktām mērķa grupām</t>
  </si>
  <si>
    <t xml:space="preserve">Projektu atskaites ,  Programmas „NVO fonds”  izvērtējums     </t>
  </si>
  <si>
    <t xml:space="preserve">Projektu atskaites ,  Programmas „NVO fonds” izvērtējums    </t>
  </si>
  <si>
    <t xml:space="preserve"> Projektu atskaites ,  Programmas „NVO fonds”  izvērtējums     </t>
  </si>
  <si>
    <t xml:space="preserve">Projektu atskaites ,  līdzfinansējuma saņēmēju aptaujas dati, Programmas „NVO fonds”  izvērtējums     </t>
  </si>
  <si>
    <t xml:space="preserve">Finansēšanas līgumi , Projektu atskaites ,  Programmas „NVO fonds”  izvērtējums                                                                                                                                                                           </t>
  </si>
  <si>
    <t>PA1009 Labklājības, t.sk. sociālo pakalpojumu, nodrošināšanas palielināšana noteiktām mērķa grupām - 2.konkurss  mecoprojekti un makroprojekti (2 kārtas)</t>
  </si>
  <si>
    <t>PA1009 Labklājības, t.sk., sociālo pakalpojumu nodrošināšanas palielināšana noteiktām mērķa grupām - 2.konkurss  mikroprojekti ( 1 kārta)</t>
  </si>
  <si>
    <t>PA1009 Labklājības, t.sk. sociālo pakalpojumu, nodrošināšanas palielināšana noteiktām mērķa grupām - 3.konkurss  mikroprojekti ( 1 kārta)</t>
  </si>
  <si>
    <t>PA1009 Labklājības, t.sk. sociālo pakalpojumu, nodrošināšanas palielināšana noteiktām mērķa grupām- 1. konkurss</t>
  </si>
  <si>
    <t xml:space="preserve">PA0102 Established environmental targets and management plans for marine and inland waters </t>
  </si>
  <si>
    <t>PA0103 Improved water management infrastructure</t>
  </si>
  <si>
    <t>PA0104 Improved monitoring of marine waters</t>
  </si>
  <si>
    <t>PA0105 Increased capacity for assessing and predicting environmental status in marine and inland waters</t>
  </si>
  <si>
    <t>PA0106 Increased awareness of and education in integrated marine and inland water management</t>
  </si>
  <si>
    <t>PA0201 Increased capacity to manage and monitor Natura 2000 sites effectively</t>
  </si>
  <si>
    <t xml:space="preserve">PA0202 Avoided fragmentation of ecosystems </t>
  </si>
  <si>
    <t>PA0203 Increased protection of Natura 2000 sites against external disruptive influences through the establishment of buffer zones</t>
  </si>
  <si>
    <t>PA0204 Increased protection of native ecosystems against invasive alien species</t>
  </si>
  <si>
    <t>PA0205 Increased awareness of and education in biodiversity and ecosystem services, including awareness of and education in the linkage between biodiversity and climate change, and economic valuation of ecosystems</t>
  </si>
  <si>
    <t>Palielināts noteiktām mērķa grupām sniegto sociālās pakalpojkumu un pamatpakalpojumu skaits</t>
  </si>
  <si>
    <t>Sociālās atstumtības riskam pakļauto cilvēku skaits (piemēram, romi, cilvēki ar invaliditāti; sociālā riska bērni un jaunieši u. c.), kuri gūst labumu no uzlabotas pieejas sociālajiem pakalpojumiem, sadalījumā pa dzimumiem un vecumiem</t>
  </si>
  <si>
    <r>
      <t>Norādīt konkursu skaitu un to detalizēto plānoto laiku, kā arī katrā konkursā pieejamo indikatīvo finansējuma apmēru. Uzsvērt jebkuras atšķirības starp konkursiem, piemēram, konkursa mērķis, iespējamie pretendenti utt. Programmas apsaimniekotājam ir jāpaskaidro plānotās publicitātes metodes konkursu ietvaros. Konkursiem ir jābūt plaši izziņotiem, lai tie sasniegtu visus potenciālos projektu iesniegumu iesniedzējus. Jebkādi publicitātes ierobežojumi ir jāpamato programmas iesniegumā</t>
    </r>
    <r>
      <rPr>
        <sz val="10"/>
        <color indexed="17"/>
        <rFont val="Calibri"/>
        <family val="2"/>
      </rPr>
      <t xml:space="preserve"> (MS Word formāts).</t>
    </r>
  </si>
  <si>
    <t>Indikatīvais finansējums katram rezultātam šajā konkursā, eiro</t>
  </si>
  <si>
    <t>Plānotais noslēguma datums
(mm/gg)</t>
  </si>
  <si>
    <t>Plānotais noslēguma  datums
(mm/gg)</t>
  </si>
  <si>
    <t>Norādīt minimālo un maksimālo programmas projektu finansējumu, kā arī grantu likmes projektu līmenī. Definēt potenciālos projektu iesniegumu iesniedzējus. Jebkādi ierobežojumi attiecībā uz projektu iesniegumu iesniedzējiem un/vai projekta partneriem ir jāpamato. Ja ir aicināti pieteikties NVO vai mazie un vidējie uzņēmumi, tas ir jānorāda. Vairāk informācijas par iesniegumu konkursiem skatīt Regulas 6.3. pantā. Pārrobešu projektu iesniegumu konkursi vai/un konkursi, kuros var piedalīties starptautiskas organizācijas, ir sevišķi jāatzīmē.</t>
  </si>
  <si>
    <t>no attiecināmajām izmaksām.</t>
  </si>
  <si>
    <t>Granta summa projekta līmenī</t>
  </si>
  <si>
    <t>Maksimālā granta summa, eiro</t>
  </si>
  <si>
    <t>Minimālā granta summa, eiro</t>
  </si>
  <si>
    <t>Grants no programmas nepārsniegs</t>
  </si>
  <si>
    <t>Increased capacity within environmental NGOs promoting biodiversity</t>
  </si>
  <si>
    <t>FMO</t>
  </si>
  <si>
    <t>Programme Area &amp; Number</t>
  </si>
  <si>
    <t>ID</t>
  </si>
  <si>
    <t>Indicator</t>
  </si>
  <si>
    <t>0101</t>
  </si>
  <si>
    <t>Number of marine strategies updated/developed, c.f. MSFD Article 5</t>
  </si>
  <si>
    <t>Number of programme of measures designed/updated/reviewed, c.f. MSFD Article 5/WFD Article 11</t>
  </si>
  <si>
    <t>Number of River Basin Districts that have established cross-sectorial arenas for river basin management plans (RBMP) development and policy integration</t>
  </si>
  <si>
    <t xml:space="preserve"> </t>
  </si>
  <si>
    <t>0102</t>
  </si>
  <si>
    <t>Number of environmental targets established, c.f. MSFD Article 5</t>
  </si>
  <si>
    <t>Number of river basin management plans updated/developed, c.f. WFD Article 13</t>
  </si>
  <si>
    <t>0103</t>
  </si>
  <si>
    <t>0104</t>
  </si>
  <si>
    <t>Number of environmental monitoring programmes implemented</t>
  </si>
  <si>
    <t>0105</t>
  </si>
  <si>
    <t>Number of water quality criteria systems established</t>
  </si>
  <si>
    <t>Number water catchment models developed</t>
  </si>
  <si>
    <t>0106</t>
  </si>
  <si>
    <t>0201</t>
  </si>
  <si>
    <t>Number of management plans for Natura 2000 areas created</t>
  </si>
  <si>
    <t>Number of management plans for Natura 2000 areas created, improved and/or implemented</t>
  </si>
  <si>
    <t>Number of management plans for Natura 2000 areas implemented</t>
  </si>
  <si>
    <t>Number of management plans for Natura 2000 areas improved</t>
  </si>
  <si>
    <t>0202</t>
  </si>
  <si>
    <t>Area of green corridor(s) established in km2</t>
  </si>
  <si>
    <t>Wetlands protected/reclaimed in km2</t>
  </si>
  <si>
    <t>0203</t>
  </si>
  <si>
    <t>Area of buffer zone(s) established in km2</t>
  </si>
  <si>
    <t>0204</t>
  </si>
  <si>
    <t>PA2401 Increased higher education student and staff mobility between Beneficiary States and Norway</t>
  </si>
  <si>
    <t>PA2402 Increased and strengthened institutional cooperation within the higher education sector between the Beneficiary States and Norway</t>
  </si>
  <si>
    <t>PA2501 Increased and strengthened cooperation between public institutions, local and regional authorities in the Beneficiary States and similar institutions and authorities in Norway</t>
  </si>
  <si>
    <t>PA2502 Enhanced institutional capacity and human resources development in public institutions, local and regional authorities in the Beneficiary States</t>
  </si>
  <si>
    <t>PA2503 Enhanced capacity and quality of the services provided by public institutions, local and regional authorities through enhanced institutional capacity and human resources development</t>
  </si>
  <si>
    <t xml:space="preserve">PA2601 Closer contact and cooperation between local and regional institutions and NGOs on both sides of the EU external border </t>
  </si>
  <si>
    <t>PA2602 Local and regional institutions and NGOs are enhancing knowledge and skills for developing cross-border cooperation</t>
  </si>
  <si>
    <t>PA2603 Mitigation of existing barriers to cross-border cooperation</t>
  </si>
  <si>
    <t>PA2604 Greater understanding of common cross-border challenges and opportunities</t>
  </si>
  <si>
    <t>PA2605 New and innovative forms of cross-border cooperation developed</t>
  </si>
  <si>
    <t xml:space="preserve">PA2701 Reduced inequalities between user groups </t>
  </si>
  <si>
    <t xml:space="preserve">PA2702 Developed resources for all levels of health care </t>
  </si>
  <si>
    <t xml:space="preserve">PA2703 Improved governance in health care </t>
  </si>
  <si>
    <t xml:space="preserve">PA2704 Strengthened financing systems </t>
  </si>
  <si>
    <t>PA2705 National health registries and health information systems, data management and use improved</t>
  </si>
  <si>
    <t xml:space="preserve">PA2706 Improved access to and quality of health services including reproductive and preventive child health care </t>
  </si>
  <si>
    <t>PA2707 Improved access to and quality of health services for elderly people</t>
  </si>
  <si>
    <t>PA2708 Life-style related diseases prevented or reduced</t>
  </si>
  <si>
    <t xml:space="preserve">PA2709 Improved prevention and treatment of communicable diseases (including HIV/AIDS and TB) </t>
  </si>
  <si>
    <t xml:space="preserve">PA2710 Improved mental health services </t>
  </si>
  <si>
    <t>Number of articles in each others countries' media</t>
  </si>
  <si>
    <t>Number of political alliances in international negotiations and/or fora</t>
  </si>
  <si>
    <t>a un b</t>
  </si>
  <si>
    <t>Estimated PMx reduction and/or avoidance in tonnes/year</t>
  </si>
  <si>
    <t>Estimated SO2 reduction and/or avoidance in kg/year</t>
  </si>
  <si>
    <t>0502</t>
  </si>
  <si>
    <t>0503</t>
  </si>
  <si>
    <t>0504</t>
  </si>
  <si>
    <t>Number of enterprises that have applied an environmental management system</t>
  </si>
  <si>
    <t>0505</t>
  </si>
  <si>
    <t>0601</t>
  </si>
  <si>
    <t>Estimated renewable energy production (heat and electricity) in MWh/year</t>
  </si>
  <si>
    <t>0602</t>
  </si>
  <si>
    <t>0603</t>
  </si>
  <si>
    <t>0604</t>
  </si>
  <si>
    <t>0605</t>
  </si>
  <si>
    <t>Number of green investment schemes developed</t>
  </si>
  <si>
    <t>0606</t>
  </si>
  <si>
    <t>0607</t>
  </si>
  <si>
    <t>0701</t>
  </si>
  <si>
    <t>0702</t>
  </si>
  <si>
    <t>Number of adaptation strategies developed at national level</t>
  </si>
  <si>
    <t>PA0301 Strengthened capacity of environmental authorities in relation to integrated planning and control</t>
  </si>
  <si>
    <t>PA0302 Improved environmental information on impact, status and trends</t>
  </si>
  <si>
    <t>PA0303 Increased exchange of information on environmental impact, status and trends between Beneficiary States and other EU Member States</t>
  </si>
  <si>
    <t>PA0304 Increased awareness of and education in environmental monitoring and integrated planning and control</t>
  </si>
  <si>
    <t xml:space="preserve">PA0401 Strengthened capacity to enforce and implement EU chemicals and hazardous waste legislation </t>
  </si>
  <si>
    <t>PA0402 Increased industry compliance with EU chemicals and hazardous waste legislation</t>
  </si>
  <si>
    <t>PA0403 Developed strategies for authorities’ management of hazardous waste</t>
  </si>
  <si>
    <t>PA0404 Improved monitoring of hazardous substances in the environment</t>
  </si>
  <si>
    <t>PA0405 Hazardous waste managed in an environmentally sound manner</t>
  </si>
  <si>
    <t>PA0406 Increased awareness of and education in hazardous substances</t>
  </si>
  <si>
    <t>PA0501 Improved energy efficiency in buildings</t>
  </si>
  <si>
    <t>Estimated waste reduction and/or avoidance in tonnes/year</t>
  </si>
  <si>
    <t>Number of environmental technologies applied</t>
  </si>
  <si>
    <t>1001</t>
  </si>
  <si>
    <t>Number of established civil dialogue mechanisms</t>
  </si>
  <si>
    <t>Number of people from vulnerable groups (e.g. Roma, people with disabilities; disadvantaged youth etc) benefiting from improved access to social servives, disaggregated by gender</t>
  </si>
  <si>
    <t xml:space="preserve">Number of persons engaged on a regular basis in volunteering with NGOs </t>
  </si>
  <si>
    <t>Number of NGOs reporting increase in membership of their organization and increased outreach to citizens</t>
  </si>
  <si>
    <t>Number of citizens participating in NGO activities</t>
  </si>
  <si>
    <t xml:space="preserve">Number of public/NGO consultations organized </t>
  </si>
  <si>
    <t xml:space="preserve">Number of established civil dialogue mechanisms </t>
  </si>
  <si>
    <t>Evidence of increased local citizen engagement in citizen action organized by NGOs E.g. petitions signed; letters written; councilors and MPs contacted; meetings arranged bringing citizens and government together</t>
  </si>
  <si>
    <t>1002</t>
  </si>
  <si>
    <t>Number of national/local NGO coalitions and platforms newly created</t>
  </si>
  <si>
    <t xml:space="preserve">Number of NGOs reporting increased engagement in policy and decision-making with local, regional and national governments (in line with Council of Europe Guidelines on participation in decision-making by NGOs) </t>
  </si>
  <si>
    <t>Reported changes in attitudes on the part of local authorities to NGOs (increased understanding, willingness to work more closely with them etc)</t>
  </si>
  <si>
    <t>1003</t>
  </si>
  <si>
    <t>Number of formal cross-sectoral partnerships facilitating participation of NGOs with public authorities</t>
  </si>
  <si>
    <t>Number of NGO peer reviews</t>
  </si>
  <si>
    <t>Number of partnership activities between NGOs and media</t>
  </si>
  <si>
    <t>Number of NGOs engaged in activities in partnership with local authorities and state institutions, including number of established civil dialogue mechanisms</t>
  </si>
  <si>
    <t>1004</t>
  </si>
  <si>
    <t>Number of NGOs which secure access to citizens rights/redress</t>
  </si>
  <si>
    <t>Number of NGOs including human rights issues and promotion in their work plans and activities</t>
  </si>
  <si>
    <t>Number of citizens who secure access to rights/redress through the work of NGOs</t>
  </si>
  <si>
    <t>Number of Child Labor Policies  adopted by targeted enterprises.</t>
  </si>
  <si>
    <t>2207</t>
  </si>
  <si>
    <t>Number of Code of Ethics adopted by targeted enterprises.</t>
  </si>
  <si>
    <t>Number of Conflict of Interest Policies adopted by targeted enterprises.</t>
  </si>
  <si>
    <t xml:space="preserve">Quality of Worker Safety policies of targeted enterprises concerning 1) Appropriate work environment 2) Prevention of healt-related departures caused by working conditions 3) Promotion of physical, mental and social wellbeing of all workers 4) Protection </t>
  </si>
  <si>
    <t xml:space="preserve">Improvement of ILO Decent Work legal indicators (minimum wages, working hours, maternity protection) </t>
  </si>
  <si>
    <t>2301</t>
  </si>
  <si>
    <t>2302</t>
  </si>
  <si>
    <t>2401</t>
  </si>
  <si>
    <t>Number of staff benefiting from a mobility grant under the NO FM by country, gender, category of staff and level</t>
  </si>
  <si>
    <t>Number of HE students benefiting from a mobility grant from NO FM by country, gender, level of study, and academic field</t>
  </si>
  <si>
    <t>2402</t>
  </si>
  <si>
    <t>Percentage of HE graduates having had a study period abroad as part of their education by country</t>
  </si>
  <si>
    <t xml:space="preserve">Number of joint study programmes developed between Higher Education Institutions by country and level </t>
  </si>
  <si>
    <t>2501</t>
  </si>
  <si>
    <t>Increased and strengthened cooperation between public institutions, local and regional authorities in the Beneficiary States and similar institutions and authorities in Norway</t>
  </si>
  <si>
    <t>Survey indicator (Satisfaction with cooperation, quality of cooperation, perceived synergies)</t>
  </si>
  <si>
    <t>2502</t>
  </si>
  <si>
    <t>Increased (internal) performance of targeted institutions in units to be specified (e.g. cost per unit produced, number of people served, average waiting time)</t>
  </si>
  <si>
    <t>2503</t>
  </si>
  <si>
    <t>Increased satisfaction of customer/recipient/counterparty of targeted institutions</t>
  </si>
  <si>
    <t>2601</t>
  </si>
  <si>
    <t>2602</t>
  </si>
  <si>
    <t>2603</t>
  </si>
  <si>
    <t>2604</t>
  </si>
  <si>
    <t>2605</t>
  </si>
  <si>
    <t>Number of new CBC partnerships established</t>
  </si>
  <si>
    <t>number of NGOs actively involved in project implementation</t>
  </si>
  <si>
    <t>number of local or regional authorities/institutions actively involved in project implementation</t>
  </si>
  <si>
    <t>number of sustainable cooperative structures established</t>
  </si>
  <si>
    <t>PA1306-04</t>
  </si>
  <si>
    <t>PA1308-01</t>
  </si>
  <si>
    <t>PA1308-02</t>
  </si>
  <si>
    <t>PA1308-03</t>
  </si>
  <si>
    <t>PA1308-04</t>
  </si>
  <si>
    <t>PA1308-05</t>
  </si>
  <si>
    <t>PA1308-06</t>
  </si>
  <si>
    <t>PA1308-07</t>
  </si>
  <si>
    <t>PA1308-08</t>
  </si>
  <si>
    <t>PA1308-09</t>
  </si>
  <si>
    <t>PA1309-01</t>
  </si>
  <si>
    <t>PA1309-02</t>
  </si>
  <si>
    <t>PA1309-03</t>
  </si>
  <si>
    <t>PA1309-04</t>
  </si>
  <si>
    <t>PA1309-05</t>
  </si>
  <si>
    <t>PA1310-01</t>
  </si>
  <si>
    <t>PA1310-02</t>
  </si>
  <si>
    <t>PA1310-03</t>
  </si>
  <si>
    <t>PA1311-01</t>
  </si>
  <si>
    <t>PA1311-02</t>
  </si>
  <si>
    <t>PA1401-01</t>
  </si>
  <si>
    <t>PA1401-04</t>
  </si>
  <si>
    <t>PA1402-01</t>
  </si>
  <si>
    <t>PA1403-01</t>
  </si>
  <si>
    <t>PA1404-01</t>
  </si>
  <si>
    <t>PA1404-04</t>
  </si>
  <si>
    <t>PA1404-05</t>
  </si>
  <si>
    <t>PA1405-01</t>
  </si>
  <si>
    <t>PA1406-01</t>
  </si>
  <si>
    <t>PA1406-02</t>
  </si>
  <si>
    <t>PA1407-01</t>
  </si>
  <si>
    <t>PA11   Children and Youth at Risk</t>
  </si>
  <si>
    <t>PA12   Local and Regional Initiatives to Reduce National Inequalities and to Promote Social Inclusion</t>
  </si>
  <si>
    <t>PA13   Public Health Initiatives</t>
  </si>
  <si>
    <t>PA14   Mainstreaming Gender Equality and Promoting Work-Life Balance</t>
  </si>
  <si>
    <t>PA15   Institutional Framework in the Asylum and Migration Sector</t>
  </si>
  <si>
    <t>PA16   Conservation and Revitalisation of Cultural and Natural Heritage</t>
  </si>
  <si>
    <t>PA17   Promotion of Diversity in Culture and Arts within European Cultural Heritage</t>
  </si>
  <si>
    <t>PA18   Research within Priority Sectors</t>
  </si>
  <si>
    <t>PA19   Scholarships</t>
  </si>
  <si>
    <t>PA20   Carbon Capture and Storage (CCS)</t>
  </si>
  <si>
    <t>PA21   Green Industry Innovation</t>
  </si>
  <si>
    <t>PA22   Global Fund for Decent Work and Tripartite Dialogue</t>
  </si>
  <si>
    <t>PA23   Bilateral Research Cooperation</t>
  </si>
  <si>
    <t>PA24   Bilateral Scholarship Programme</t>
  </si>
  <si>
    <t>PA25   Capacity-building and Institutional Cooperation between Beneficiary State and Norwegian Public Institutions, Local and Regional Authorities</t>
  </si>
  <si>
    <t>PA26   Cross-border Cooperation</t>
  </si>
  <si>
    <t>PA27   Public Health Initiatives</t>
  </si>
  <si>
    <t>PA28   Mainstreaming Gender Equality and Promoting Work-Life Balance</t>
  </si>
  <si>
    <t>PA29   Domestic and Gender-based violence</t>
  </si>
  <si>
    <t>PA30   Schengen Cooperation and Combating Cross-border and Organised Crime, including Trafficking and Itinerant Criminal Groups</t>
  </si>
  <si>
    <t>PA31   Judicial Capacity-building and Cooperation</t>
  </si>
  <si>
    <t>PA32   Correctional Services, including Non-custodial Sanctions</t>
  </si>
  <si>
    <t>PA04   Reduction of Hazardous PA04 - Reduction of hazardous substancesSubstances</t>
  </si>
  <si>
    <t>0506</t>
  </si>
  <si>
    <t>General Indicators</t>
  </si>
  <si>
    <t>Improved performance (To be based on survey of the organisations and networks, i.e.the ability to form successful and productive working relationships with other organisations doing similar or related work, including government agencies, for-profit compan</t>
  </si>
  <si>
    <t>1501</t>
  </si>
  <si>
    <t>Number of new individual asylum applications received</t>
  </si>
  <si>
    <t>Total recognition rate (asylum-seekers granted Convention refugee statues and/or complementary recognition)</t>
  </si>
  <si>
    <t xml:space="preserve">Number of asylum-seekers housed in built and/or renovated reception centers. </t>
  </si>
  <si>
    <t>Number of licenses</t>
  </si>
  <si>
    <t>Number of new enterprises</t>
  </si>
  <si>
    <t>1901</t>
  </si>
  <si>
    <t xml:space="preserve">Number of staff benefiting from a mobility grant under the EEA/NO FM by country, gender, category of staff and level </t>
  </si>
  <si>
    <t>Number of HE students benefiting from a mobility grant from EEA/NO FM by country, gender, level of study, and academic field</t>
  </si>
  <si>
    <t xml:space="preserve">Percentage of HE graduates having had a study period abroad as part of their education by country </t>
  </si>
  <si>
    <t>1902</t>
  </si>
  <si>
    <t>Number of joint study programmes developed between Higher Education Institutions by country and level</t>
  </si>
  <si>
    <t>Number of long term relationships established between institutions by country and level of education sector</t>
  </si>
  <si>
    <t>1903</t>
  </si>
  <si>
    <t>Number of staff participating in mobility by sector: vocational training/education, adult education, school education. , disaggregated by gender</t>
  </si>
  <si>
    <t>2001</t>
  </si>
  <si>
    <t>2002</t>
  </si>
  <si>
    <t>Number of characterisations and assessments of potential storage complexes and surrounding areas in line with the CCS Directive</t>
  </si>
  <si>
    <t>2101</t>
  </si>
  <si>
    <t>2102</t>
  </si>
  <si>
    <t>2103</t>
  </si>
  <si>
    <t>2104</t>
  </si>
  <si>
    <t>2201</t>
  </si>
  <si>
    <t>Collective bargaining coverage rate</t>
  </si>
  <si>
    <t>Union density rate</t>
  </si>
  <si>
    <t>Percentage of enterprises belonging to employer organization [rate]</t>
  </si>
  <si>
    <t>2202</t>
  </si>
  <si>
    <t>2203</t>
  </si>
  <si>
    <t>2204</t>
  </si>
  <si>
    <t>2205</t>
  </si>
  <si>
    <t>Number of women on board rooms</t>
  </si>
  <si>
    <t>Pay gap between women and men</t>
  </si>
  <si>
    <t>Number of written Fair Hiring / Recruiting Policies adopted by targeted enterprises.</t>
  </si>
  <si>
    <t>Number of written Fair Career Advancement Policies adopted by targeted enterprises.</t>
  </si>
  <si>
    <t>Number of Fair Compensation Practices adopted by targeted enterprises.</t>
  </si>
  <si>
    <t>Number of Sexual Harassment Policies adopted by targeted enterprises.</t>
  </si>
  <si>
    <t>2206</t>
  </si>
  <si>
    <t>PA25.2 Enhanced institutional capacity and human resources development in public institutions, local and regional authorities in the Beneficiary States</t>
  </si>
  <si>
    <t xml:space="preserve">PA26.1 Closer contact and cooperation between local and regional institutions and NGOs on both sides of the EU external border </t>
  </si>
  <si>
    <t>PA26.2 Greater understanding of common cross-border challenges and opportunities</t>
  </si>
  <si>
    <t>PA26.3 Local and regional institutions and NGOs are enhancing knowledge and skills for developing cross-border cooperation</t>
  </si>
  <si>
    <t>PA26.4 Mitigation of existing barriers to cross-border cooperation</t>
  </si>
  <si>
    <t>PA26.5 New and innovative forms of cross-border cooperation developed</t>
  </si>
  <si>
    <t xml:space="preserve">PA27.1 Developed resources for all levels of health care </t>
  </si>
  <si>
    <t>PA27.2 Improved access to and quality of health services for elderly people</t>
  </si>
  <si>
    <t xml:space="preserve">PA27.3 Improved access to and quality of health services including reproductive and preventive child health care </t>
  </si>
  <si>
    <t>Well-functioning asylum system in place, enabling asylum-seekers to bring forward their claim for international protection, have their claim processed in due time and be offered accommodation during the processing of their case, or to return voluntary to their country of origin</t>
  </si>
  <si>
    <t>PA14.3 Capacity of gender equality organisations and networks strengthened</t>
  </si>
  <si>
    <t>PA14.4 Gender balance on company boards improved</t>
  </si>
  <si>
    <t>PA14.5 Gender equality ombudspersons / authorities established</t>
  </si>
  <si>
    <t>PA14.6 Gender issues across policies and practices mainstreamed</t>
  </si>
  <si>
    <t>PA14.7 Gender pay gap reduced</t>
  </si>
  <si>
    <t>PA14.8 Successful national policies and best practices on gender equality exchanged</t>
  </si>
  <si>
    <t>PA15.1 Strengthened institutional framework to ensure legal protection and care for the most vulnerable group of migrants, namely unaccompanied children</t>
  </si>
  <si>
    <t>PA16.1 Cultural heritage made accessible to the public</t>
  </si>
  <si>
    <t>PA16.2 Cultural heritage restored, renovated and protected</t>
  </si>
  <si>
    <t xml:space="preserve">PA16.3 Cultural history documented </t>
  </si>
  <si>
    <t xml:space="preserve">PA16.4 Local communities further developed and economically sustainable livelihoods established through the revitalisation of cultural and natural heritage </t>
  </si>
  <si>
    <t xml:space="preserve">PA17.1 Awareness of cultural diversity raised and intercultural dialogue strengthened </t>
  </si>
  <si>
    <t>PA17.2 Contemporary art and culture presented and reaching a broader audience</t>
  </si>
  <si>
    <t xml:space="preserve">PA17.3 Contemporary art and culture presented and reaching a broader audience </t>
  </si>
  <si>
    <t xml:space="preserve">PA17.4 Cultural history documented </t>
  </si>
  <si>
    <t>PA17.5 Individual citizens’ cultural identity strengthened</t>
  </si>
  <si>
    <t>PA18.1 Increased application of research results</t>
  </si>
  <si>
    <t>PA18.2 Increased research cooperation between the EEA EFTA and Beneficiary States</t>
  </si>
  <si>
    <t>PA18.3 Strengthened research allocations in the Beneficiary States</t>
  </si>
  <si>
    <t>PA18.4 Strengthened research capacity in the Beneficiary States</t>
  </si>
  <si>
    <t>PA19.1 Increased and strengthened institutional cooperation at all levels of the education sector (school education, higher education, vocational training/education and adult education) between Beneficiary and EEA EFTA States</t>
  </si>
  <si>
    <t xml:space="preserve"> NVO, kas pārstāv mazākumtautību un  pamatnācijas  intereses</t>
  </si>
  <si>
    <t>Palielinājies NVO skaits, kuru darbība vērsta uz organizācijas ilgtspējīgu attīstību vietējā, reģionālajā vai nacionālajā  līmenī</t>
  </si>
  <si>
    <t>NVO skaits, kas palielinājušās iesaistīšanos politikā un lēmumu pieņemšanā kopā ar vietējo reģionālo un nacionālo valdību.</t>
  </si>
  <si>
    <t>Jaunizveidoto vai paplašināto starptautisko/ nacionāla / vietējo NVO koalīciju platformu skaits</t>
  </si>
  <si>
    <t>NVO darbībā iesaistīto iedzīvotāju skaits</t>
  </si>
  <si>
    <t xml:space="preserve">Projektu atskaites ,  Programmas „ NVO fonds”  izvērtējums     </t>
  </si>
  <si>
    <t xml:space="preserve">Palielināts pieejamu inovatīvu sociālo pakalpojumu un pasākumu skaits sociālās atstumtības riskam pakļauto iedzīvotāju  grupām </t>
  </si>
  <si>
    <t>Pasākumu skaits, kas vērsti uz dzimumu līdztiesības principa iedzīvināšanu un integrēšanu visās dzīves jomās</t>
  </si>
  <si>
    <t xml:space="preserve">NVO skaits, kas savā darbībā  iekļauj demokrātijas un cilvēktiesību jautājumus </t>
  </si>
  <si>
    <t>Īstenotas vietējā līmeņa NVO darbības programmas</t>
  </si>
  <si>
    <t>NVO darbības programmas</t>
  </si>
  <si>
    <t>Īstenotas  reģionāla un nacionāla NVO darbības programmas</t>
  </si>
  <si>
    <t>Palielinājies publiskā un NVO sektora konsultāciju skaits vietējā līmenī</t>
  </si>
  <si>
    <t>Pasākumu/tikšanos skaits ar pašvaldībām</t>
  </si>
  <si>
    <t>Palielinājies publiskā un NVO sektora konsultāciju skaits reģionālajā un nacionālajā līmenī</t>
  </si>
  <si>
    <t>Pasākumu/tikšanos skaits ar reģionāla vai nacionāla mēroga institūcijām</t>
  </si>
  <si>
    <t xml:space="preserve">Palielinājusies NVO līdzdalība līmeņa sadarbības tīklos </t>
  </si>
  <si>
    <t>NVO skaits, kas iesaistījušās vietēja līmeņa sadarbības tīklos</t>
  </si>
  <si>
    <t>Palielinājusies NVO līdzdalība reģionāla, nacionāla vai starptautiskā līmeņa sadarbības tīklos</t>
  </si>
  <si>
    <t>NVO skaits, kas iesaistījušās reģionāla, nacionāla vai starptautiskā līmeņa sadarbības tīklos</t>
  </si>
  <si>
    <t xml:space="preserve">NVO biedru skaita palielināšanās </t>
  </si>
  <si>
    <t xml:space="preserve">Biedru skaits </t>
  </si>
  <si>
    <t>Palielinājies personu skaits, kas brīvprātīgi iesaistās NVO</t>
  </si>
  <si>
    <t>Personu skaits, kas brīvprātīgi iesaistās NVO</t>
  </si>
  <si>
    <t>Personu skaits, kurām ir paaugstinājusies  pieejamība inovatīviem  sociāliem pakalpojumiem un pasākumiem</t>
  </si>
  <si>
    <t xml:space="preserve">Personu skaits </t>
  </si>
  <si>
    <t>Personu skaits, kas ir piedalījušās aktivitātēs, kas vērstas uz dzimumu līdztiesības jautājumiem</t>
  </si>
  <si>
    <t>NVO skaits, kuru darbība vērsta uz mazākumtautībām</t>
  </si>
  <si>
    <t>NVO skaits</t>
  </si>
  <si>
    <t>NVO skaits, kuru darbība vērsta uz starpkultūru komunikāciju un sekmē iecietības veicināšanu un mazina diskrimināciju</t>
  </si>
  <si>
    <t>Pieaudzis personu skaits, kas mācījušies latviešu valodu un ieguvuši zināšanas par Latvijas vēsturi un kultūru</t>
  </si>
  <si>
    <t>Mācību dalībnieku skaits</t>
  </si>
  <si>
    <t xml:space="preserve">Nepilsoņu skaits, kas apmeklējuši konkrētus pasākumus pilsonības iegūšanas veicināšanai </t>
  </si>
  <si>
    <t>Personu skaits</t>
  </si>
  <si>
    <t>Realisation of the business opportunities of greening of the European economy</t>
  </si>
  <si>
    <t>Reduced production of waste and reduced emissions to air, water and ground</t>
  </si>
  <si>
    <t>Advancement of gender equality and non-discrimination in the workplace</t>
  </si>
  <si>
    <t>Enhanced access to employment and participation in the labour market</t>
  </si>
  <si>
    <t>Enhanced focus on the social dimension of workforce mobility</t>
  </si>
  <si>
    <t xml:space="preserve">Enhanced understanding of the benefits of decent work </t>
  </si>
  <si>
    <t>Improved social dialogue and tripartite dialogue structures and practices</t>
  </si>
  <si>
    <t xml:space="preserve">Improvement of work, family and private life balance </t>
  </si>
  <si>
    <t>Worker adaptability and lifelong learning opportunities improved</t>
  </si>
  <si>
    <t>Domestic violence reduced</t>
  </si>
  <si>
    <t>Gender-based violence reduced</t>
  </si>
  <si>
    <t>Victims of trafficking supported</t>
  </si>
  <si>
    <t>Development and improvement of structures, systems and technical equipment in order to improve the implementation of the Schengen acquis</t>
  </si>
  <si>
    <t>Improved capacity to prevent and combat cross-border and organized crime, including trafficking in human beings and itinerant criminal groups</t>
  </si>
  <si>
    <t>Improved cooperation between the authorities and relevant stakeholders, including non-governmental organisations, in assisting victims of trafficking</t>
  </si>
  <si>
    <t>Strengthening of the cooperation between the police in the Schengen Member States</t>
  </si>
  <si>
    <t>Alternative dispute resolutions developed (restorative justice)</t>
  </si>
  <si>
    <t xml:space="preserve">Improved access to justice, including for vulnerable persons (e.g. victims, minors, minorities) </t>
  </si>
  <si>
    <t>Improved efficiency of the court systems, including the development of systems for case handling</t>
  </si>
  <si>
    <t xml:space="preserve">Increased competence of actors within the judiciary </t>
  </si>
  <si>
    <t>Improved competences of both inmates and prison staff</t>
  </si>
  <si>
    <t>Increased application of alternatives to prison</t>
  </si>
  <si>
    <t>Increased focus on vulnerable groups in prison</t>
  </si>
  <si>
    <t>Overcome challenges connected to growing prison populations and prison overcrowding</t>
  </si>
  <si>
    <t>Programme_Areas</t>
  </si>
  <si>
    <t>PA01</t>
  </si>
  <si>
    <t>PA02</t>
  </si>
  <si>
    <t>PA03</t>
  </si>
  <si>
    <t>PA04</t>
  </si>
  <si>
    <t>PA05</t>
  </si>
  <si>
    <t>PA06</t>
  </si>
  <si>
    <t>PA07</t>
  </si>
  <si>
    <t>PA08</t>
  </si>
  <si>
    <t>PA09</t>
  </si>
  <si>
    <t>PA10</t>
  </si>
  <si>
    <t>PA11</t>
  </si>
  <si>
    <t>PA12</t>
  </si>
  <si>
    <t>PA13</t>
  </si>
  <si>
    <t>PA14</t>
  </si>
  <si>
    <t>PA15</t>
  </si>
  <si>
    <t>PA25</t>
  </si>
  <si>
    <t>PA26</t>
  </si>
  <si>
    <t>PA27</t>
  </si>
  <si>
    <t>PA28</t>
  </si>
  <si>
    <t>PA16</t>
  </si>
  <si>
    <t>PA17</t>
  </si>
  <si>
    <t>PA18</t>
  </si>
  <si>
    <t>PA19</t>
  </si>
  <si>
    <t>PA23</t>
  </si>
  <si>
    <t>PA24</t>
  </si>
  <si>
    <t>PA20</t>
  </si>
  <si>
    <t>PA21</t>
  </si>
  <si>
    <t>PA22</t>
  </si>
  <si>
    <t xml:space="preserve">PA2202 Enhanced understanding of the benefits of decent work </t>
  </si>
  <si>
    <t>PA2203 Enhanced access to employment and participation in the labour market</t>
  </si>
  <si>
    <t>PA2204 Enhanced focus on the social dimension of workforce mobility</t>
  </si>
  <si>
    <t>PA2205 Advancement of gender equality and non-discrimination in the workplace</t>
  </si>
  <si>
    <t xml:space="preserve">PA2206 Improvement of work, family and private life balance </t>
  </si>
  <si>
    <t>PA2207 Worker adaptability and lifelong learning opportunities improved</t>
  </si>
  <si>
    <t>PA2301 Increased research cooperation between Norway and the Beneficiary States</t>
  </si>
  <si>
    <t>PA2302 Strengthened research capacity in the Beneficiary States and increased application of research results through research cooperation between Norway and the Beneficiary States</t>
  </si>
  <si>
    <t>08/2012</t>
  </si>
  <si>
    <t>09/2012</t>
  </si>
  <si>
    <t>12/2012</t>
  </si>
  <si>
    <t>03/2013</t>
  </si>
  <si>
    <t>PA28 - Mainstreaming gender equality and promoting work-life balance</t>
  </si>
  <si>
    <t>PA16 - Conservation and revitalisation of cultural and natural heritage</t>
  </si>
  <si>
    <t>PA17 - Promotion of diversity in culture and arts within European cultural heritage</t>
  </si>
  <si>
    <t>PA18 - Research within priority sectors</t>
  </si>
  <si>
    <t>PA19 - Scholarships</t>
  </si>
  <si>
    <t>PA23 - Bilateral research cooperation</t>
  </si>
  <si>
    <t>PA24 - Bilateral scholarship programme</t>
  </si>
  <si>
    <t>PA20 - Carbon capture and storage (CCS)</t>
  </si>
  <si>
    <t>PA21 - Green Industry Innovation</t>
  </si>
  <si>
    <t>PA22 - Global fund for decent work and tripartite dialogue</t>
  </si>
  <si>
    <t>PA29 - Domestic and Gender-based violence</t>
  </si>
  <si>
    <t>PA30 - Schengen cooperation and combating cross-border and organised crime, including trafficking and itinerant criminal groups</t>
  </si>
  <si>
    <t>Number of adaptation strategies developed at regional and local level</t>
  </si>
  <si>
    <t>Number of strategies where ecosystem resilience is incorporated at national level</t>
  </si>
  <si>
    <t>Number of strategies where ecosystem resilience is incorporated at regional and local level</t>
  </si>
  <si>
    <t>0703</t>
  </si>
  <si>
    <t>Ecosystems protected/reclaimed to avoid extreme natural events in km2</t>
  </si>
  <si>
    <t>Number of contingency systems established</t>
  </si>
  <si>
    <t>Number of infrastructure measures put in place to avoid extreme natural events</t>
  </si>
  <si>
    <t>Number of strategies to avoid extreme natural events developed</t>
  </si>
  <si>
    <t>0704</t>
  </si>
  <si>
    <t>0801</t>
  </si>
  <si>
    <t>Number of more energy efficient ships</t>
  </si>
  <si>
    <t>0802</t>
  </si>
  <si>
    <t>0803</t>
  </si>
  <si>
    <t>0901</t>
  </si>
  <si>
    <t>Number of environmental technologies improved/developed</t>
  </si>
  <si>
    <t>0902</t>
  </si>
  <si>
    <t>Estimated hazardous waste reduction and/or avoidance in tonnes/year</t>
  </si>
  <si>
    <t>Cross-sectoral partnerships developed, particularly with government organisations at local, regional and / or national level</t>
  </si>
  <si>
    <t>Democratic values, including human rights, promoted</t>
  </si>
  <si>
    <t>Developed networks and coalitions of NGOs working in partnership</t>
  </si>
  <si>
    <t>Empowerment of vulnerable groups</t>
  </si>
  <si>
    <t>Focal Point</t>
  </si>
  <si>
    <t>Own contribution</t>
  </si>
  <si>
    <t>----------</t>
  </si>
  <si>
    <t>---------</t>
  </si>
  <si>
    <t>Countries _contactdb</t>
  </si>
  <si>
    <t>Innovation Norway</t>
  </si>
  <si>
    <t>Donor Programme partner</t>
  </si>
  <si>
    <t>member</t>
  </si>
  <si>
    <t>observer</t>
  </si>
  <si>
    <t>Function</t>
  </si>
  <si>
    <t>Body represented</t>
  </si>
  <si>
    <t>Programme Operator</t>
  </si>
  <si>
    <t>Programme Partner</t>
  </si>
  <si>
    <t>State budget</t>
  </si>
  <si>
    <t>Donor Programme Partner</t>
  </si>
  <si>
    <t>Contact_type</t>
  </si>
  <si>
    <t>Funding provided_by</t>
  </si>
  <si>
    <t>PA</t>
  </si>
  <si>
    <t>PA15.2 Well-functioning asylum system in place, enabling asylum-seekers to bring forward their claim for international protection, have their claim processed in due time and be offered accommodation during the processing of their case, or to return</t>
  </si>
  <si>
    <t>PA1002 Increased involvement of NGOs in policy and decision-making processes with local, regional and national governments</t>
  </si>
  <si>
    <t>PA1003 Cross-sectoral partnerships developed, particularly with government organisations at local, regional and / or national level</t>
  </si>
  <si>
    <t>PA1004 Democratic values, including human rights, promoted</t>
  </si>
  <si>
    <t>PA1005 Advocacy and watchdog role developed</t>
  </si>
  <si>
    <t>Objectives</t>
  </si>
  <si>
    <t>Effective and efficient measures addressing vulnerable groups of children and youth facing particular risks implemented</t>
  </si>
  <si>
    <t>Yes</t>
  </si>
  <si>
    <t>No</t>
  </si>
  <si>
    <t>Jan</t>
  </si>
  <si>
    <t>Feb</t>
  </si>
  <si>
    <t>Mar</t>
  </si>
  <si>
    <t>Apr</t>
  </si>
  <si>
    <t>May</t>
  </si>
  <si>
    <t>Jun</t>
  </si>
  <si>
    <t>Jul</t>
  </si>
  <si>
    <t>Aug</t>
  </si>
  <si>
    <t>Oct</t>
  </si>
  <si>
    <t>Nov</t>
  </si>
  <si>
    <t>Dec</t>
  </si>
  <si>
    <t>Sep</t>
  </si>
  <si>
    <t>CY</t>
  </si>
  <si>
    <t>CZ</t>
  </si>
  <si>
    <t>EE</t>
  </si>
  <si>
    <t>HU</t>
  </si>
  <si>
    <t>LV</t>
  </si>
  <si>
    <t>LT</t>
  </si>
  <si>
    <t>MT</t>
  </si>
  <si>
    <t>PL</t>
  </si>
  <si>
    <t>PT</t>
  </si>
  <si>
    <t>SK</t>
  </si>
  <si>
    <t>SI</t>
  </si>
  <si>
    <t>ES</t>
  </si>
  <si>
    <t>EL</t>
  </si>
  <si>
    <t>CYP</t>
  </si>
  <si>
    <t>CZK</t>
  </si>
  <si>
    <t>EEK</t>
  </si>
  <si>
    <t>EUR</t>
  </si>
  <si>
    <t>HUF</t>
  </si>
  <si>
    <t>LVL</t>
  </si>
  <si>
    <t>LTL</t>
  </si>
  <si>
    <t>MTL</t>
  </si>
  <si>
    <t>PLN</t>
  </si>
  <si>
    <t>SKK</t>
  </si>
  <si>
    <t>SIT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</si>
  <si>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</si>
  <si>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</si>
  <si>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</si>
  <si>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</si>
  <si>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</si>
  <si>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</si>
  <si>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</si>
  <si>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</si>
  <si>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</si>
  <si>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</si>
  <si>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</si>
  <si>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</si>
  <si>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</si>
  <si>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</si>
  <si>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</si>
  <si>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</si>
  <si>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</si>
  <si>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</si>
  <si>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</si>
  <si>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</si>
  <si>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The Netherlands</t>
  </si>
  <si>
    <t>Norway</t>
  </si>
  <si>
    <t>Poland</t>
  </si>
  <si>
    <t>Portugal</t>
  </si>
  <si>
    <t>Romania</t>
  </si>
  <si>
    <t>Slovakia</t>
  </si>
  <si>
    <t>Slovenia</t>
  </si>
  <si>
    <t>Spain</t>
  </si>
  <si>
    <t>Sweden</t>
  </si>
  <si>
    <t>Switzerland</t>
  </si>
  <si>
    <t>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</si>
  <si>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Quality of child welfare systems and protection measures effectively improved, relaying the views of relevant stakeholders and society at large through high quality and participatory debate </t>
  </si>
  <si>
    <t>Number of capacity of inmates in prisons to be built/renovated with Norway Grants</t>
  </si>
  <si>
    <t>Pre-trial detainee/remand prisoners (percentage of prison population)</t>
  </si>
  <si>
    <t>3202</t>
  </si>
  <si>
    <t xml:space="preserve">Number of persons taking part in programmes as alternative to prison (special treatment, courses for drunken drivers, supervision, community sanctions, community service etc)
</t>
  </si>
  <si>
    <t>3203</t>
  </si>
  <si>
    <t>3204</t>
  </si>
  <si>
    <t>Number of prison staff trained</t>
  </si>
  <si>
    <t>Number of inmates taking part in educational and/or work programmes</t>
  </si>
  <si>
    <t>Bilateral Relations</t>
  </si>
  <si>
    <t>3501</t>
  </si>
  <si>
    <t>Reduction of hazardous substances</t>
  </si>
  <si>
    <t>Prevent injury and adverse environmental effects caused by chemicals and hazardous waste</t>
  </si>
  <si>
    <t>Energy efficiency</t>
  </si>
  <si>
    <t>Reduced emissions of greenhouse gases and air pollutants</t>
  </si>
  <si>
    <t>Renewable energy</t>
  </si>
  <si>
    <t>Increased share of renewable energy in energy use\</t>
  </si>
  <si>
    <t>Adaptation to climate change</t>
  </si>
  <si>
    <t>Reduced human and ecosystem vulnerability to climate change</t>
  </si>
  <si>
    <t>Maritime sector</t>
  </si>
  <si>
    <t>Reduced emissions of greenhouse gases and air pollutants from the maritime sector</t>
  </si>
  <si>
    <t>Environmental and climate change-related research and technology</t>
  </si>
  <si>
    <t>Strengthened knowledge base on the environment and climate change and increased application of environmental technology</t>
  </si>
  <si>
    <t>Funds for non-governmental organisations</t>
  </si>
  <si>
    <t>Strengthened civil society development and enhanced contribution to social justice, democracy and sustainable development</t>
  </si>
  <si>
    <t>Children and youth at risk</t>
  </si>
  <si>
    <t>Improved well-being of children and young people at risk</t>
  </si>
  <si>
    <t>Local and regional initiatives to reduce national inequalities and to promote social inclusion</t>
  </si>
  <si>
    <t>Strengthened social and economic cohesion at national, regional and local levels</t>
  </si>
  <si>
    <t>Public health initiatives</t>
  </si>
  <si>
    <t>Improved public health and reduced health inequalities</t>
  </si>
  <si>
    <t>Mainstreaming gender equality and promoting work-life balance</t>
  </si>
  <si>
    <t>Gender equality and work-life balance promoted</t>
  </si>
  <si>
    <t>Institutional framework in the asylum and migration sector</t>
  </si>
  <si>
    <t>PA3102 Alternative dispute resolutions developed (restorative justice)</t>
  </si>
  <si>
    <t>PA3103 Improved efficiency of the court systems, including the development of systems for case handling</t>
  </si>
  <si>
    <t xml:space="preserve">PA3104 Increased competence of actors within the judiciary </t>
  </si>
  <si>
    <t>PA3201 Overcome challenges connected to growing prison populations and prison overcrowding</t>
  </si>
  <si>
    <t>PA3202 Increased application of alternatives to prison</t>
  </si>
  <si>
    <t>PA0207</t>
  </si>
  <si>
    <t>PA0304</t>
  </si>
  <si>
    <t>PA0405</t>
  </si>
  <si>
    <t>PA0406</t>
  </si>
  <si>
    <t>PA0505</t>
  </si>
  <si>
    <t>PA0604</t>
  </si>
  <si>
    <t>PA0607</t>
  </si>
  <si>
    <t>PA0701</t>
  </si>
  <si>
    <t>PA0704</t>
  </si>
  <si>
    <t>PA0802</t>
  </si>
  <si>
    <t>PA0803</t>
  </si>
  <si>
    <t>PA1303</t>
  </si>
  <si>
    <t>PA1304</t>
  </si>
  <si>
    <t>PA1307</t>
  </si>
  <si>
    <t>PA1603</t>
  </si>
  <si>
    <t>PA1704</t>
  </si>
  <si>
    <t>PA2104</t>
  </si>
  <si>
    <t>PA2202</t>
  </si>
  <si>
    <t>PA2203</t>
  </si>
  <si>
    <t>PA2204</t>
  </si>
  <si>
    <t>PA2207</t>
  </si>
  <si>
    <t>PA2705</t>
  </si>
  <si>
    <t>PA2707</t>
  </si>
  <si>
    <t>PA2708</t>
  </si>
  <si>
    <t>PA2710</t>
  </si>
  <si>
    <t>PA2711</t>
  </si>
  <si>
    <t>PA3102</t>
  </si>
  <si>
    <t>PA0101</t>
  </si>
  <si>
    <t>PA0102</t>
  </si>
  <si>
    <t>PA0103</t>
  </si>
  <si>
    <t>PA0104</t>
  </si>
  <si>
    <t>PA0105</t>
  </si>
  <si>
    <t>PA0201</t>
  </si>
  <si>
    <t>PA0202</t>
  </si>
  <si>
    <t>PA0203</t>
  </si>
  <si>
    <t>PA0204</t>
  </si>
  <si>
    <t>PA0206</t>
  </si>
  <si>
    <t>PA0301</t>
  </si>
  <si>
    <t>PA0302</t>
  </si>
  <si>
    <t>PA0303</t>
  </si>
  <si>
    <t>PA0401</t>
  </si>
  <si>
    <t>PA0402</t>
  </si>
  <si>
    <t>PA0403</t>
  </si>
  <si>
    <t>PA0404</t>
  </si>
  <si>
    <t>PA0501</t>
  </si>
  <si>
    <t>PA0502</t>
  </si>
  <si>
    <t>PA0503</t>
  </si>
  <si>
    <t>PA0504</t>
  </si>
  <si>
    <t>PA0601</t>
  </si>
  <si>
    <t>PA0602</t>
  </si>
  <si>
    <t>PA0603</t>
  </si>
  <si>
    <t>PA0605</t>
  </si>
  <si>
    <t>PA0606</t>
  </si>
  <si>
    <t>PA0702</t>
  </si>
  <si>
    <t>PA0703</t>
  </si>
  <si>
    <t>PA0801</t>
  </si>
  <si>
    <t>PA0901</t>
  </si>
  <si>
    <t>PA0902</t>
  </si>
  <si>
    <t>PA1001</t>
  </si>
  <si>
    <t>PA1002</t>
  </si>
  <si>
    <t>PA1003</t>
  </si>
  <si>
    <t>PA1004</t>
  </si>
  <si>
    <t>PA1005</t>
  </si>
  <si>
    <t>PA1006</t>
  </si>
  <si>
    <t>PA1007</t>
  </si>
  <si>
    <t>PA1008</t>
  </si>
  <si>
    <t>PA1009</t>
  </si>
  <si>
    <t>PA1010</t>
  </si>
  <si>
    <t>PA1101</t>
  </si>
  <si>
    <t>PA1102</t>
  </si>
  <si>
    <t>PA1103</t>
  </si>
  <si>
    <t>PA1104</t>
  </si>
  <si>
    <t>PA1105</t>
  </si>
  <si>
    <t>PA1106</t>
  </si>
  <si>
    <t>PA1201</t>
  </si>
  <si>
    <t>PA1202</t>
  </si>
  <si>
    <t>PA1203</t>
  </si>
  <si>
    <t>PA1204</t>
  </si>
  <si>
    <t>PA1205</t>
  </si>
  <si>
    <t>PA1301</t>
  </si>
  <si>
    <t>PA1302</t>
  </si>
  <si>
    <t>PA1305</t>
  </si>
  <si>
    <t>PA1306</t>
  </si>
  <si>
    <t>PA1308</t>
  </si>
  <si>
    <t>PA1309</t>
  </si>
  <si>
    <t>PA1310</t>
  </si>
  <si>
    <t>PA1311</t>
  </si>
  <si>
    <t xml:space="preserve">Cultural history documented </t>
  </si>
  <si>
    <t>BG</t>
  </si>
  <si>
    <t>RO</t>
  </si>
  <si>
    <t>Strengthened technical cooperation</t>
  </si>
  <si>
    <t>Number of patent applications submitted</t>
  </si>
  <si>
    <t>Number of persons taking part in professional exchanges</t>
  </si>
  <si>
    <t>Number of professional exchanges conducted</t>
  </si>
  <si>
    <t>Number of technical networks in function</t>
  </si>
  <si>
    <t>Number of laws, regulations and policies adapted</t>
  </si>
  <si>
    <t>Number of strengthened institutions</t>
  </si>
  <si>
    <t>Number of use of each others technology</t>
  </si>
  <si>
    <t>Common articles and publications published</t>
  </si>
  <si>
    <t>Number of bilateral partnerships</t>
  </si>
  <si>
    <t>Number of people trained or with enhanced skills</t>
  </si>
  <si>
    <t>3502</t>
  </si>
  <si>
    <t>Strengthened political cooperation</t>
  </si>
  <si>
    <t>Number of political exchange visits, meetings, common political initiatives</t>
  </si>
  <si>
    <t>Number of children and youth benefitting from healthy life style activities, disaggregated by gender</t>
  </si>
  <si>
    <t>Number of health staff and school staff trained on adolescents’ sexual and reproductive health and rights, disaggregated by gender</t>
  </si>
  <si>
    <t>Number of youth who receive sexuality education in the public system (school or health care)  (Impact indicators), disaggregated by gender</t>
  </si>
  <si>
    <t>Reduction in suicide incidence in population (Impact indicators), disaggregated by gender</t>
  </si>
  <si>
    <t>1309</t>
  </si>
  <si>
    <t>Annual capacity for communicable diseases diagnosis and/or treatment established (in number of patients)</t>
  </si>
  <si>
    <t>Number of actions aimed to reduce sexually transmitted infections in defined groups at risk</t>
  </si>
  <si>
    <t>Number of injecting drug users benefiting from actions aimed to fight drugs addiction, disaggregated by gender</t>
  </si>
  <si>
    <t>Number of persons receiving improved medical care after having been exposed to sexual violence, including rape, disaggregated by gender</t>
  </si>
  <si>
    <t>Number of detected communicable disease cases that receive complete treatment, disaggregated by gender</t>
  </si>
  <si>
    <t>1310</t>
  </si>
  <si>
    <t>Number of carried out studies to document the effect on mental health (in particular depression) of economic transition and other individual or societal changes (data collected by ad hoc survey)</t>
  </si>
  <si>
    <t>Number of carried out studies to document the mental health status and access to/appropriateness of mental health services for vulnerable groups (data collected by ad hoc survey)</t>
  </si>
  <si>
    <t>Adreses lauks 2:</t>
  </si>
  <si>
    <t>Adreses lauks 1:</t>
  </si>
  <si>
    <t>Kontaktadrese (ja atšķiras no iepriekšminētās):</t>
  </si>
  <si>
    <t>Faks:</t>
  </si>
  <si>
    <t>Centrāle:</t>
  </si>
  <si>
    <t>Numurs</t>
  </si>
  <si>
    <t>Valsts kods</t>
  </si>
  <si>
    <t>Mājas lapas adrese:</t>
  </si>
  <si>
    <t>Reģistrētā adrese:</t>
  </si>
  <si>
    <t>Mobīlais tālrunis:</t>
  </si>
  <si>
    <t>Tālrunis:</t>
  </si>
  <si>
    <t>E-pasts:</t>
  </si>
  <si>
    <t>Amata nosaukums:</t>
  </si>
  <si>
    <t>Vārds:</t>
  </si>
  <si>
    <t>Otrā kontakpersona:</t>
  </si>
  <si>
    <t>Iestādes/organizācijas e-pasts:</t>
  </si>
  <si>
    <t>Pirmā kontaktpersona:</t>
  </si>
  <si>
    <t>Iestādes/organizācijas veids:</t>
  </si>
  <si>
    <t>Pilns juridisks nosaukums angļu valodā:</t>
  </si>
  <si>
    <t>Pilns juridisks nosaukums:</t>
  </si>
  <si>
    <t>Iestādes/organizācijas informācija:</t>
  </si>
  <si>
    <t>Programmas Apsaimniekotājs</t>
  </si>
  <si>
    <t>Kontakta veids:</t>
  </si>
  <si>
    <t>Nosaukums and kontaktinformācija</t>
  </si>
  <si>
    <t>Programmas apsaimniekotāja kontakinformācija</t>
  </si>
  <si>
    <t>EEZ un Norvēģijas finanšu instrumenti 2009.-2014.gads
Programmas iesnieguma veidlapa - statistikas pielikums</t>
  </si>
  <si>
    <t>Donoru programmas partneris</t>
  </si>
  <si>
    <t xml:space="preserve"> Donoru programmas partnera nr.1 kontakinformācija</t>
  </si>
  <si>
    <t xml:space="preserve"> Donoru programmas partnera nr.2 kontakinformācija</t>
  </si>
  <si>
    <t xml:space="preserve"> Donoru programmas partnera nr.3 kontakinformācija</t>
  </si>
  <si>
    <t>Programmas partneris</t>
  </si>
  <si>
    <t>Programmas partnera nr.1 kontakinformācija</t>
  </si>
  <si>
    <t>Programmas partnera nr.2 kontakinformācija</t>
  </si>
  <si>
    <t>Plānotais nobeigums:</t>
  </si>
  <si>
    <t>Latvija</t>
  </si>
  <si>
    <t>Izstrādātas sistēmas informācijas apmaiņai par pielāgošanos klimata pārmaiņām</t>
  </si>
  <si>
    <t xml:space="preserve">PA04.6 Strengthened capacity to enforce and implement EU chemicals and hazardous waste legislation </t>
  </si>
  <si>
    <t>PA05.1 Improved capacity at national, regional and local level to undertake energy-efficiency measures</t>
  </si>
  <si>
    <t>PA05.2 Improved energy efficiency in buildings</t>
  </si>
  <si>
    <t>PA05.3 Increased awareness of and education in energy efficiency</t>
  </si>
  <si>
    <t xml:space="preserve">PA05.4 Increased energy efficiency in industry and the transport sector </t>
  </si>
  <si>
    <t>PA05.5 Increased utilisation of excess heat</t>
  </si>
  <si>
    <t xml:space="preserve">PA06.1 A less carbon-dependent economy </t>
  </si>
  <si>
    <t>PA06.2 Developed strategies to improve the use of green investment schemes</t>
  </si>
  <si>
    <t>PA06.3 Improved capacity at national, regional and local level on renewable energy solutions</t>
  </si>
  <si>
    <t>PA06.4 Increased awareness of and education in renewable energy solutions</t>
  </si>
  <si>
    <t>PA06.5 Increased feed-in of renewable energy to existing energy infrastructures</t>
  </si>
  <si>
    <t xml:space="preserve">PA06.6 Increased renewable energy production </t>
  </si>
  <si>
    <t>PA06.7 Increased use of renewable energy in the transport sector</t>
  </si>
  <si>
    <t xml:space="preserve">PA07.1 Developed strategies and measures for adapting to a changing climate </t>
  </si>
  <si>
    <t xml:space="preserve">PA07.2 Developed systems for information exchange on climate change adaptation </t>
  </si>
  <si>
    <t>PA07.3 Increased awareness of and education in climate change adaptation</t>
  </si>
  <si>
    <t>PA07.4 Increased capacity to assess vulnerability to climate change</t>
  </si>
  <si>
    <t>PA08.1 Increased awareness of and education in how to reduce emissions from ships</t>
  </si>
  <si>
    <t>PA08.2 Measures taken to reduce greenhouse gas emissions in the shipping sector</t>
  </si>
  <si>
    <t>PA08.3 Strengthened capacity of relevant authorities to implement climate change-related policy elements</t>
  </si>
  <si>
    <t>PA09.1 Increased development and application of technology that benefits the environment</t>
  </si>
  <si>
    <t>PA2602-08</t>
  </si>
  <si>
    <t>PA2602-09</t>
  </si>
  <si>
    <t>PA2603-01</t>
  </si>
  <si>
    <t>PA2603-02</t>
  </si>
  <si>
    <t>PA2603-03</t>
  </si>
  <si>
    <t>PA2603-04</t>
  </si>
  <si>
    <t>PA2603-05</t>
  </si>
  <si>
    <t>PA2603-06</t>
  </si>
  <si>
    <t>PA2603-07</t>
  </si>
  <si>
    <t>PA2603-08</t>
  </si>
  <si>
    <t>PA2603-09</t>
  </si>
  <si>
    <t>PA2604-01</t>
  </si>
  <si>
    <t>PA2604-02</t>
  </si>
  <si>
    <t>PA2604-03</t>
  </si>
  <si>
    <t>PA2604-04</t>
  </si>
  <si>
    <t>PA2604-05</t>
  </si>
  <si>
    <t>PA2604-06</t>
  </si>
  <si>
    <t>PA2604-07</t>
  </si>
  <si>
    <t>PA2604-08</t>
  </si>
  <si>
    <t>PA2604-09</t>
  </si>
  <si>
    <t>PA2605-01</t>
  </si>
  <si>
    <t>PA2605-02</t>
  </si>
  <si>
    <t>PA2605-03</t>
  </si>
  <si>
    <t>PA2605-04</t>
  </si>
  <si>
    <t>PA2605-05</t>
  </si>
  <si>
    <t>PA2605-06</t>
  </si>
  <si>
    <t>PA2605-07</t>
  </si>
  <si>
    <t>PA2605-08</t>
  </si>
  <si>
    <t>PA2701-01</t>
  </si>
  <si>
    <t>PA2701-02</t>
  </si>
  <si>
    <t>PA2702-01</t>
  </si>
  <si>
    <t>PA2702-02</t>
  </si>
  <si>
    <t>PA2702-03</t>
  </si>
  <si>
    <t>PA2702-04</t>
  </si>
  <si>
    <t>PA2702-05</t>
  </si>
  <si>
    <t>PA2703-01</t>
  </si>
  <si>
    <t>PA2703-02</t>
  </si>
  <si>
    <t>PA2704-01</t>
  </si>
  <si>
    <t>PA2704-02</t>
  </si>
  <si>
    <t>PA2704-03</t>
  </si>
  <si>
    <t>PA2706-01</t>
  </si>
  <si>
    <t>PA2709-01</t>
  </si>
  <si>
    <t>PA2801-04</t>
  </si>
  <si>
    <t>PA2801-05</t>
  </si>
  <si>
    <t>PA2802-02</t>
  </si>
  <si>
    <t>PA2803-02</t>
  </si>
  <si>
    <t>PA2804-03</t>
  </si>
  <si>
    <t>PA2804-04</t>
  </si>
  <si>
    <t>PA2804-05</t>
  </si>
  <si>
    <t>PA2805-02</t>
  </si>
  <si>
    <t>PA2806-01</t>
  </si>
  <si>
    <t>PA2806-02</t>
  </si>
  <si>
    <t>PA2807-02</t>
  </si>
  <si>
    <t>PA2808-01</t>
  </si>
  <si>
    <t>PA2901-01</t>
  </si>
  <si>
    <t>PA2901-02</t>
  </si>
  <si>
    <t>PA2901-03</t>
  </si>
  <si>
    <t>PA2901-04</t>
  </si>
  <si>
    <t>PA2901-05</t>
  </si>
  <si>
    <t>PA2901-06</t>
  </si>
  <si>
    <t>PA2901-07</t>
  </si>
  <si>
    <t>PA2901-08</t>
  </si>
  <si>
    <t>PA2901-09</t>
  </si>
  <si>
    <t>PA2901-10</t>
  </si>
  <si>
    <t>PA2901-11</t>
  </si>
  <si>
    <t>PA2901-12</t>
  </si>
  <si>
    <t>PA2901-13</t>
  </si>
  <si>
    <t>PA2902-01</t>
  </si>
  <si>
    <t>PA2902-02</t>
  </si>
  <si>
    <t>PA2902-03</t>
  </si>
  <si>
    <t>PA2903-01</t>
  </si>
  <si>
    <t>PA2903-02</t>
  </si>
  <si>
    <t>PA2903-03</t>
  </si>
  <si>
    <t>PA2903-04</t>
  </si>
  <si>
    <t>PA2903-05</t>
  </si>
  <si>
    <t>PA2903-06</t>
  </si>
  <si>
    <t>PA2903-07</t>
  </si>
  <si>
    <t>PA3001-01</t>
  </si>
  <si>
    <t>PA3002-01</t>
  </si>
  <si>
    <t>PA3002-02</t>
  </si>
  <si>
    <t>PA3003-01</t>
  </si>
  <si>
    <t>PA3003-02</t>
  </si>
  <si>
    <t>PA3004-01</t>
  </si>
  <si>
    <t>PA3101-01</t>
  </si>
  <si>
    <t>PA3103-01</t>
  </si>
  <si>
    <t>PA3103-02</t>
  </si>
  <si>
    <t>PA3103-03</t>
  </si>
  <si>
    <t>PA3103-04</t>
  </si>
  <si>
    <t>PA3103-05</t>
  </si>
  <si>
    <t>PA3103-06</t>
  </si>
  <si>
    <t>PA3104-01</t>
  </si>
  <si>
    <t>PA3501</t>
  </si>
  <si>
    <t>PA3502</t>
  </si>
  <si>
    <t>PA3201-01</t>
  </si>
  <si>
    <t>PA3201-02</t>
  </si>
  <si>
    <t>PA3202-01</t>
  </si>
  <si>
    <t>PA3204-01</t>
  </si>
  <si>
    <t>PA3204-02</t>
  </si>
  <si>
    <t>PA3501-01</t>
  </si>
  <si>
    <t>PA3501-02</t>
  </si>
  <si>
    <t>PA3501-03</t>
  </si>
  <si>
    <t>PA3501-04</t>
  </si>
  <si>
    <t>PA3501-05</t>
  </si>
  <si>
    <t>PA3501-06</t>
  </si>
  <si>
    <t>PA3501-07</t>
  </si>
  <si>
    <t>PA11.3 Instances of violence, abuse and exploitation against children and youth prevented and tackled through high- impact implemented measures</t>
  </si>
  <si>
    <t>PA11.4 Laws, policies and measures in the field of children’s and youth rights, as enshrined in relevant international instruments effectively implemented</t>
  </si>
  <si>
    <t>PA11.5 Policies and standards of intervention in the field of juvenile justice developed and implemented in view to ensuring protection and securing full rights during detention and a wide range of opportunities for young offenders to reintegrate society created</t>
  </si>
  <si>
    <t xml:space="preserve">PA11.6 Quality of child welfare systems and protection measures effectively improved, relaying the views of relevant stakeholders and society at large through high quality and participatory debate </t>
  </si>
  <si>
    <t>PA12.1 Local and regional authorities are cooperating with private and civil society actors to strengthen participation in decision-making processes</t>
  </si>
  <si>
    <t>PA12.2 Local and regional authorities are developing and modernising the public sector</t>
  </si>
  <si>
    <t>PA12.3 Local and regional authorities, as well as private and civil society actors, are developing initiatives to strengthen anti-discriminatory measures for groups vulnerable to social and economic exclusion</t>
  </si>
  <si>
    <t>PA12.4 Regions and urban areas are cooperating in the fields of public and private services, business development and innovation, to stimulate social and economic development</t>
  </si>
  <si>
    <t>PA12.5 Regions are experiencing improvements particularly with respect to job creation and/or improvement of access to public services</t>
  </si>
  <si>
    <t xml:space="preserve">PA13.1 Developed resources for all levels of health care </t>
  </si>
  <si>
    <t>PA13.2 Improved access to and quality of health services for elderly people</t>
  </si>
  <si>
    <t>PA13.3 Improved access to and quality of health services including reproductive and preventive child health care</t>
  </si>
  <si>
    <t>PA13.4 Improved food safety and increased access to information about food safety and health for consumers, public authorities and industry</t>
  </si>
  <si>
    <t xml:space="preserve">PA13.5 Improved governance in health care </t>
  </si>
  <si>
    <t xml:space="preserve">PA13.6 Improved mental health services </t>
  </si>
  <si>
    <t xml:space="preserve">PA13.7 Improved prevention and treatment of communicable diseases (including HIV/AIDS and TB) </t>
  </si>
  <si>
    <t>PA13.8 Life-style related diseases prevented or reduced</t>
  </si>
  <si>
    <t>PA13.9 National health registries and health information systems, data management and use improved</t>
  </si>
  <si>
    <t xml:space="preserve">PA13.10 Reduced inequalities between user groups </t>
  </si>
  <si>
    <t xml:space="preserve">PA13.11 Strengthened financing systems </t>
  </si>
  <si>
    <t>PA14.1 Awareness raised and research on gender issues promoted</t>
  </si>
  <si>
    <t>PA14.2 Balance between work, private and family life improved</t>
  </si>
  <si>
    <t>PA1006 Developed networks and coalitions of NGOs working in partnership</t>
  </si>
  <si>
    <t>PA1007 Strengthened capacity of NGOs and an enabling environment for the sector promoted</t>
  </si>
  <si>
    <t>PA1008 Increased contribution to sustainable development achieved</t>
  </si>
  <si>
    <t>PA3501-08</t>
  </si>
  <si>
    <t>PA3501-09</t>
  </si>
  <si>
    <t>PA3501-10</t>
  </si>
  <si>
    <t>PA3502-01</t>
  </si>
  <si>
    <t>PA3502-02</t>
  </si>
  <si>
    <t>PA3502-03</t>
  </si>
  <si>
    <t>Outcome1</t>
  </si>
  <si>
    <t>Outcome2</t>
  </si>
  <si>
    <t>Outcome3</t>
  </si>
  <si>
    <t>Outcome4</t>
  </si>
  <si>
    <t>Outcome5</t>
  </si>
  <si>
    <t>Outcome6</t>
  </si>
  <si>
    <t>Outcome7</t>
  </si>
  <si>
    <t>Outcome8</t>
  </si>
  <si>
    <t>Outcome9</t>
  </si>
  <si>
    <t>Outcome10</t>
  </si>
  <si>
    <t>Outcome11</t>
  </si>
  <si>
    <t>Outcome12</t>
  </si>
  <si>
    <t>Halt loss of biodiversity</t>
  </si>
  <si>
    <t>Environmental monitoring and integrated planning and control</t>
  </si>
  <si>
    <t>Improved compliance with environmental legislation</t>
  </si>
  <si>
    <t>Green Industry Innovation</t>
  </si>
  <si>
    <t xml:space="preserve">Local communities further developed and economically sustainable livelihoods established through the revitalisation of cultural and natural heritage </t>
  </si>
  <si>
    <t>Ensure the existence of a functioning national migration management system that safeguards the right to seek asylum and gives special attention to the situation for unaccompanied asylum seeking children (UASC)</t>
  </si>
  <si>
    <t>Capacity-building and Institutional Cooperation between Beneficiary State and Norwegian Public Institutions, Local and Regional Authorities</t>
  </si>
  <si>
    <t>PA1403 Successful national policies and best practices on gender equality exchanged</t>
  </si>
  <si>
    <t>PA1404 Balance between work, private and family life improved</t>
  </si>
  <si>
    <t>PA1405 Gender balance on company boards improved</t>
  </si>
  <si>
    <t>PA1406 Gender pay gap reduced</t>
  </si>
  <si>
    <t>PA1407 Gender equality ombudspersons / authorities established</t>
  </si>
  <si>
    <t>PA1408 Capacity of gender equality organisations and networks strengthened</t>
  </si>
  <si>
    <t>PA1501 Strengthened institutional framework to ensure legal protection and care for the most vulnerable group of migrants, namely unaccompanied children</t>
  </si>
  <si>
    <t>PA1601 Cultural heritage restored, renovated and protected</t>
  </si>
  <si>
    <t xml:space="preserve">PA1602 Cultural history documented </t>
  </si>
  <si>
    <t xml:space="preserve">PA1603 Local communities further developed and economically sustainable livelihoods established through the revitalisation of cultural and natural heritage </t>
  </si>
  <si>
    <t>PA1604 Cultural heritage made accessible to the public</t>
  </si>
  <si>
    <t>PA1701 Contemporary art and culture presented and reaching a broader audience</t>
  </si>
  <si>
    <t xml:space="preserve">PA1702 Awareness of cultural diversity raised and intercultural dialogue strengthened </t>
  </si>
  <si>
    <t>PA1703 Individual citizens’ cultural identity strengthened</t>
  </si>
  <si>
    <t xml:space="preserve">PA1704 Cultural history documented </t>
  </si>
  <si>
    <t>PA1801 Increased research cooperation between the EEA EFTA and Beneficiary States</t>
  </si>
  <si>
    <t>PA1802 Strengthened research capacity in the Beneficiary States</t>
  </si>
  <si>
    <t>PA1803 Strengthened research allocations in the Beneficiary States</t>
  </si>
  <si>
    <t>PA1804 Increased application of research results</t>
  </si>
  <si>
    <t>PA1901 Increased higher education student and staff mobility between Beneficiary and EEA EFTA States</t>
  </si>
  <si>
    <t>PA1902 Increased and strengthened institutional cooperation at all levels of the education sector (school education, higher education, vocational training/education and adult education) between Beneficiary and EEA EFTA States</t>
  </si>
  <si>
    <t>PA1903 Increased mobility of education sector staff at all levels of education between Beneficiary and EEA EFTA States</t>
  </si>
  <si>
    <t>PA2001 CO2 captured and safely stored</t>
  </si>
  <si>
    <t>PA2002 Increased knowledge and transnational cooperation on CCS</t>
  </si>
  <si>
    <t>PA2101 Realisation of the business opportunities of greening of the European economy</t>
  </si>
  <si>
    <t>PA2102 Reduced production of waste and reduced emissions to air, water and ground</t>
  </si>
  <si>
    <t>PA2103 More use of environmentally friendly technologies</t>
  </si>
  <si>
    <t>PA2104 Increased green job creation and entrepreneurship</t>
  </si>
  <si>
    <t>PA2201 Improved social dialogue and tripartite dialogue structures and practices</t>
  </si>
  <si>
    <t>Bilateral scholarship programme</t>
  </si>
  <si>
    <t>Carbon capture and storage (CCS)</t>
  </si>
  <si>
    <t>Mitigate Climate Change</t>
  </si>
  <si>
    <t>Increased competitiveness of green enterprises, including greening of existing industries, green innovation and green entrepreneurship</t>
  </si>
  <si>
    <t>Global fund for decent work and tripartite dialogue</t>
  </si>
  <si>
    <t>PA0206 Improved integration of biodiversity considerations in sectoral policies and legislation</t>
  </si>
  <si>
    <t>PA0207 Increased capacity within environmental NGOs promoting biodiversity</t>
  </si>
  <si>
    <t>PA31 - Judicial capacity-building and cooperation</t>
  </si>
  <si>
    <t>PA32 - Correctional services, including non-custodial sanctions</t>
  </si>
  <si>
    <t>(€)</t>
  </si>
  <si>
    <t>---</t>
  </si>
  <si>
    <t>Mr</t>
  </si>
  <si>
    <t>Mrs</t>
  </si>
  <si>
    <t>Miss</t>
  </si>
  <si>
    <t>Ms</t>
  </si>
  <si>
    <t>Dr</t>
  </si>
  <si>
    <t>Prof.</t>
  </si>
  <si>
    <t>Other</t>
  </si>
  <si>
    <t>United Kingdom</t>
  </si>
  <si>
    <t>XX</t>
  </si>
  <si>
    <t>XXX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</si>
  <si>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</si>
  <si>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</si>
  <si>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</si>
  <si>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</si>
  <si>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</si>
  <si>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</si>
  <si>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</si>
  <si>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</si>
  <si>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</si>
  <si>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</si>
  <si>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</si>
  <si>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</si>
  <si>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</si>
  <si>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</si>
  <si>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</si>
  <si>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</si>
  <si>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</si>
  <si>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</si>
  <si>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</si>
  <si>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</si>
  <si>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</si>
  <si>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</si>
  <si>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</si>
  <si>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</si>
  <si>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</si>
  <si>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</si>
  <si>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</si>
  <si>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</si>
  <si>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</si>
  <si>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</si>
  <si>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</si>
  <si>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2010</t>
  </si>
  <si>
    <t>2011</t>
  </si>
  <si>
    <t>2012</t>
  </si>
  <si>
    <t>European Commission</t>
  </si>
  <si>
    <t xml:space="preserve"> (€)</t>
  </si>
  <si>
    <t>Unit cost</t>
  </si>
  <si>
    <t>Local/Regional NGO</t>
  </si>
  <si>
    <t>National NGO</t>
  </si>
  <si>
    <t>International NGO</t>
  </si>
  <si>
    <t>Foundation</t>
  </si>
  <si>
    <t>%</t>
  </si>
  <si>
    <t>Increased protection of native ecosystems against invasive alien species</t>
  </si>
  <si>
    <t>Improved integration of biodiversity considerations in sectoral policies and legislation</t>
  </si>
  <si>
    <t>Integrated marine and inland water management</t>
  </si>
  <si>
    <t>Good environmental status in European marine and inland waters</t>
  </si>
  <si>
    <t>Biodiversity and ecosystem services</t>
  </si>
  <si>
    <t xml:space="preserve">Changes in professionals’ qualifications in the field of juvenile justice </t>
  </si>
  <si>
    <t xml:space="preserve">Use of child and youth-friendly and gender appropriate investigation, legal procedures </t>
  </si>
  <si>
    <t>All outcomes</t>
  </si>
  <si>
    <t>Number of carried out studies and surveys aiming to assess the satisfaction rate of children and youth at risk benefiting the programme (data collection systems in place)</t>
  </si>
  <si>
    <t>1201</t>
  </si>
  <si>
    <t>Increased number of joint strategies implemented (measured in value of implemented strategies)</t>
  </si>
  <si>
    <t>Increased number of joint strategies developed (measured in value of developed strategies)</t>
  </si>
  <si>
    <t>New businesses established</t>
  </si>
  <si>
    <t>1202</t>
  </si>
  <si>
    <t>Structural unemployment reduction of target population</t>
  </si>
  <si>
    <t>New jobs created (6 months, 12 months, 24 months?)</t>
  </si>
  <si>
    <t>Increased number of people benefiting from improved access to social services, disaggregated by gender</t>
  </si>
  <si>
    <t>1203</t>
  </si>
  <si>
    <t>Enrolment rates for ethnic minorities (including Roma) in primary, secondary and tertiary education</t>
  </si>
  <si>
    <t>Number of victims of trafficking benefiting from support services</t>
  </si>
  <si>
    <t>Number of women’s shelters or crisis centres established</t>
  </si>
  <si>
    <t>Number of national strategies or action plans to combat trafficking developed</t>
  </si>
  <si>
    <t>Number of multi-sectoral and inter-agency procedures to tackle trafficking implemented</t>
  </si>
  <si>
    <t>Number of traffickers prosecuted and convicted</t>
  </si>
  <si>
    <t>Number of Anti-trafficking laws adopted</t>
  </si>
  <si>
    <t>Number of Organisations preventing and tackling trafficking supported</t>
  </si>
  <si>
    <t>3001</t>
  </si>
  <si>
    <t>Number of law enforcement officers trained in Schengen-relevant laws and the use of Schengen-relevant equipment</t>
  </si>
  <si>
    <t>3002</t>
  </si>
  <si>
    <t>Number of data entered into the Schengen Information System by the competent national authorities</t>
  </si>
  <si>
    <t>Number of bilateral meetings with the Norwegian police.</t>
  </si>
  <si>
    <t>3003</t>
  </si>
  <si>
    <t>Number of law enforcement officers trained to prevent and combat cross-border and organized crime</t>
  </si>
  <si>
    <t>Number of victims of trafficking assisted.</t>
  </si>
  <si>
    <t>3004</t>
  </si>
  <si>
    <t>Number of cooperation projects/activities between the national law enforcement authorities and civil society with the aim of assisting victims of trafficking?</t>
  </si>
  <si>
    <t>3101</t>
  </si>
  <si>
    <t>Cases granted legal aid per 100 000 inhabitants (total)</t>
  </si>
  <si>
    <t>3102</t>
  </si>
  <si>
    <t>3103</t>
  </si>
  <si>
    <t>Number of computer facilities within the courts used for Direct assistance to judges and court clerks</t>
  </si>
  <si>
    <t>Number of computer facilities within the courts used for Administration and management</t>
  </si>
  <si>
    <t>Number of computer facilities within the courts used for Communication between courts and the parties</t>
  </si>
  <si>
    <t>Number of cases regarding Article 6 of the European Convention of Human Rights (lengths of proceedings)</t>
  </si>
  <si>
    <t>Number of 1st instance incoming and resolved civil (and commercial) litigious cases per 100.000 inhabitants</t>
  </si>
  <si>
    <t>Disposition time of enforcement, land register and business register cases at 1st instance courts</t>
  </si>
  <si>
    <t>3104</t>
  </si>
  <si>
    <t>Number of legal professionals trained</t>
  </si>
  <si>
    <t>3201</t>
  </si>
  <si>
    <t xml:space="preserve">Jaunu pamatpakalpojumu un sociālo pakalpojumu skaits, kas izveidoti, lai apmierinātu noteiktu mērķa grupu vajadzības </t>
  </si>
  <si>
    <t>Indivīdu skaits, kam ir palielinājusies piekļuve sociālajiem  pakalpojumiem, kas atbilst to vajadzībām (S/V)</t>
  </si>
  <si>
    <t xml:space="preserve">Pamata un sociālos pakalpojumus sniedzošo NVO skaits, kas vismaz reizi gadā saņem gala saņēmēju izvērtējumu </t>
  </si>
  <si>
    <t>Pamata un sociālos pakalpojumus sniedzošo NVO skaits, kas vismaz divreiz gadā saņem gala saņēmēju izvērtējumu</t>
  </si>
  <si>
    <t>PA01.5 Increased capacity for assessing and predicting environmental status in marine and inland waters</t>
  </si>
  <si>
    <t>PA01.6 More integrated management of marine and inland water resources</t>
  </si>
  <si>
    <t xml:space="preserve">PA02.1 Avoided fragmentation of ecosystems </t>
  </si>
  <si>
    <t>PA02.2 Improved integration of biodiversity considerations in sectoral policies and legislation</t>
  </si>
  <si>
    <t>PA02.3 Increased awareness of and education in biodiversity and ecosystem services, including awareness of and education in the linkage between biodiversity and climate change, and economic valuation of ecosystems</t>
  </si>
  <si>
    <t>PA02.4 Increased capacity to manage and monitor Natura 2000 sites effectively</t>
  </si>
  <si>
    <t>PA02.5 Increased capacity within environmental NGOs promoting biodiversity</t>
  </si>
  <si>
    <t>PA02.6 Increased protection of native ecosystems against invasive alien species</t>
  </si>
  <si>
    <t>PA02.7 Increased protection of Natura 2000 sites against external disruptive influences through the establishment of buffer zones</t>
  </si>
  <si>
    <t>PA03.1 Improved environmental information on impact, status and trends</t>
  </si>
  <si>
    <t>PA03.2 Increased awareness of and education in environmental monitoring and integrated planning and control</t>
  </si>
  <si>
    <t>Ouctome ID</t>
  </si>
  <si>
    <t>Indicator ID</t>
  </si>
  <si>
    <t>PA0101-01</t>
  </si>
  <si>
    <t>PA0101-02</t>
  </si>
  <si>
    <t>PA0101-03</t>
  </si>
  <si>
    <t>PA0102-01</t>
  </si>
  <si>
    <t>PA0102-02</t>
  </si>
  <si>
    <t>PA0103-01</t>
  </si>
  <si>
    <t>PA0104-01</t>
  </si>
  <si>
    <t>PA0105-01</t>
  </si>
  <si>
    <t>PA0105-02</t>
  </si>
  <si>
    <t>PA0201-01</t>
  </si>
  <si>
    <t>PA0201-02</t>
  </si>
  <si>
    <t>PA0201-03</t>
  </si>
  <si>
    <t>PA0201-04</t>
  </si>
  <si>
    <t>PA0202-01</t>
  </si>
  <si>
    <t>PA0202-02</t>
  </si>
  <si>
    <t>PA0202-03</t>
  </si>
  <si>
    <t>PA0203-01</t>
  </si>
  <si>
    <t>PA0204-01</t>
  </si>
  <si>
    <t>PA0206-01</t>
  </si>
  <si>
    <t>PA0301-01</t>
  </si>
  <si>
    <t>PA0301-02</t>
  </si>
  <si>
    <t>PA0301-03</t>
  </si>
  <si>
    <t>PA0302-01</t>
  </si>
  <si>
    <t>PA0302-02</t>
  </si>
  <si>
    <t>PA0302-03</t>
  </si>
  <si>
    <t>PA0303-01</t>
  </si>
  <si>
    <t>PA0401-01</t>
  </si>
  <si>
    <t>PA0401-02</t>
  </si>
  <si>
    <t>PA0402-01</t>
  </si>
  <si>
    <t>PA0403-01</t>
  </si>
  <si>
    <t>PA0404-01</t>
  </si>
  <si>
    <t>PA0404-02</t>
  </si>
  <si>
    <t>PA0404-03</t>
  </si>
  <si>
    <t>PA0501-01</t>
  </si>
  <si>
    <t>PA0501-02</t>
  </si>
  <si>
    <t>PA0501-03</t>
  </si>
  <si>
    <t>PA0501-04</t>
  </si>
  <si>
    <t>PA0501-05</t>
  </si>
  <si>
    <t>PA0502-01</t>
  </si>
  <si>
    <t>PA0502-02</t>
  </si>
  <si>
    <t>PA0502-03</t>
  </si>
  <si>
    <t>PA0502-04</t>
  </si>
  <si>
    <t>PA0502-05</t>
  </si>
  <si>
    <t>PA0503-01</t>
  </si>
  <si>
    <t>PA0504-01</t>
  </si>
  <si>
    <t>PA0601-01</t>
  </si>
  <si>
    <t>PA0602-01</t>
  </si>
  <si>
    <t>PA0602-02</t>
  </si>
  <si>
    <t>PA0602-03</t>
  </si>
  <si>
    <t>PA0602-04</t>
  </si>
  <si>
    <t>PA0602-05</t>
  </si>
  <si>
    <t>PA0603-01</t>
  </si>
  <si>
    <t>PA0603-02</t>
  </si>
  <si>
    <t>PA0603-03</t>
  </si>
  <si>
    <t>PA0603-04</t>
  </si>
  <si>
    <t>PA0605-01</t>
  </si>
  <si>
    <t>PA0606-01</t>
  </si>
  <si>
    <t>PA0702-01</t>
  </si>
  <si>
    <t>PA0702-02</t>
  </si>
  <si>
    <t>PA0702-03</t>
  </si>
  <si>
    <t>PA0702-04</t>
  </si>
  <si>
    <t>PA0703-01</t>
  </si>
  <si>
    <t>PA0703-02</t>
  </si>
  <si>
    <t>PA0703-03</t>
  </si>
  <si>
    <t>PA0703-04</t>
  </si>
  <si>
    <t>PA0703-05</t>
  </si>
  <si>
    <t>PA0801-01</t>
  </si>
  <si>
    <t>PA0801-02</t>
  </si>
  <si>
    <t>PA0801-03</t>
  </si>
  <si>
    <t>PA0801-04</t>
  </si>
  <si>
    <t>PA0801-05</t>
  </si>
  <si>
    <t>PA0801-06</t>
  </si>
  <si>
    <t>PA0901-01</t>
  </si>
  <si>
    <t>PA0902-01</t>
  </si>
  <si>
    <t>PA0902-02</t>
  </si>
  <si>
    <t>PA0902-03</t>
  </si>
  <si>
    <t>PA0902-04</t>
  </si>
  <si>
    <t>PA0902-05</t>
  </si>
  <si>
    <t>PA0902-06</t>
  </si>
  <si>
    <t>PA0902-07</t>
  </si>
  <si>
    <t>PA0902-08</t>
  </si>
  <si>
    <t xml:space="preserve">Changes in the reported professionalism of NGOs
• Number of NGO work-programmes developed with clear aims and outcomes linked to monitoring and evaluation
• Changes in scope of work of NGOs
• Number of staff in targeted NGOs
• Number of NGOs achieving appropriate professional accreditation/ recognition/ certification/ registration/ quality assurance
• Number of NGOs producing and publishing annual reports for the first time
• Membership in targeted NGOs
• Number of persons engaged on a regular basis in volunteering with NGOs
</t>
  </si>
  <si>
    <t>PA1001-01</t>
  </si>
  <si>
    <t>PA1001-02</t>
  </si>
  <si>
    <t>PA1001-03</t>
  </si>
  <si>
    <t>PA1001-04</t>
  </si>
  <si>
    <t>PA1001-05</t>
  </si>
  <si>
    <t>PA1001-06</t>
  </si>
  <si>
    <t>PA1001-07</t>
  </si>
  <si>
    <t>PA1001-08</t>
  </si>
  <si>
    <t>PA1002-01</t>
  </si>
  <si>
    <t>PA1002-02</t>
  </si>
  <si>
    <t>PA1002-03</t>
  </si>
  <si>
    <t>PA1002-04</t>
  </si>
  <si>
    <t>PA1003-01</t>
  </si>
  <si>
    <t>PA1003-02</t>
  </si>
  <si>
    <t>PA1003-03</t>
  </si>
  <si>
    <t>PA1003-04</t>
  </si>
  <si>
    <t>PA1004-01</t>
  </si>
  <si>
    <t>PA1004-02</t>
  </si>
  <si>
    <t>PA1004-03</t>
  </si>
  <si>
    <t>PA1004-04</t>
  </si>
  <si>
    <t>PA1004-05</t>
  </si>
  <si>
    <t>PA1004-06</t>
  </si>
  <si>
    <t>PA1004-07</t>
  </si>
  <si>
    <t>PA1005-01</t>
  </si>
  <si>
    <t>PA1005-02</t>
  </si>
  <si>
    <t>PA1005-03</t>
  </si>
  <si>
    <t>PA1006-01</t>
  </si>
  <si>
    <t>PA1006-02</t>
  </si>
  <si>
    <t>PA1006-03</t>
  </si>
  <si>
    <t>PA1007-01</t>
  </si>
  <si>
    <t>PA1007-02</t>
  </si>
  <si>
    <t>PA1007-03</t>
  </si>
  <si>
    <t>PA1007-04</t>
  </si>
  <si>
    <t>PA1007-05</t>
  </si>
  <si>
    <t>PA1007-06</t>
  </si>
  <si>
    <t>PA1007-07</t>
  </si>
  <si>
    <t>PA1007-08</t>
  </si>
  <si>
    <t>PA1007-09</t>
  </si>
  <si>
    <t>PA1007-10</t>
  </si>
  <si>
    <t>PA1007-11</t>
  </si>
  <si>
    <t>PA1008-01</t>
  </si>
  <si>
    <t>PA1008-02</t>
  </si>
  <si>
    <t>PA1009-01</t>
  </si>
  <si>
    <t>PA1009-02</t>
  </si>
  <si>
    <t>PA1009-03</t>
  </si>
  <si>
    <t>PA1009-04</t>
  </si>
  <si>
    <t>PA1009-05</t>
  </si>
  <si>
    <t>PA1010-01</t>
  </si>
  <si>
    <t>PA1010-02</t>
  </si>
  <si>
    <t>PA1101-01</t>
  </si>
  <si>
    <t>PA1101-02</t>
  </si>
  <si>
    <t>PA1102-01</t>
  </si>
  <si>
    <t>PA1102-02</t>
  </si>
  <si>
    <t>PA1103-01</t>
  </si>
  <si>
    <t>PA1103-02</t>
  </si>
  <si>
    <t>PA1104-01</t>
  </si>
  <si>
    <t>PA1104-02</t>
  </si>
  <si>
    <t>PA1104-03</t>
  </si>
  <si>
    <t>PA1104-04</t>
  </si>
  <si>
    <t>PA1105-01</t>
  </si>
  <si>
    <t>PA1105-02</t>
  </si>
  <si>
    <t>PA1105-03</t>
  </si>
  <si>
    <t>PA1105-04</t>
  </si>
  <si>
    <t>PA1105-05</t>
  </si>
  <si>
    <t>PA1105-06</t>
  </si>
  <si>
    <t>PA1106-01</t>
  </si>
  <si>
    <t>PA1106-02</t>
  </si>
  <si>
    <t>PA1106-03</t>
  </si>
  <si>
    <t>PA1201-01</t>
  </si>
  <si>
    <t>PA1201-02</t>
  </si>
  <si>
    <t>PA1201-03</t>
  </si>
  <si>
    <t>PA1202-01</t>
  </si>
  <si>
    <t>PA1202-02</t>
  </si>
  <si>
    <t>PA1202-03</t>
  </si>
  <si>
    <t>PA1203-01</t>
  </si>
  <si>
    <t>PA1203-02</t>
  </si>
  <si>
    <t>PA1203-03</t>
  </si>
  <si>
    <t>PA1203-04</t>
  </si>
  <si>
    <t>PA1204-01</t>
  </si>
  <si>
    <t>PA1205-01</t>
  </si>
  <si>
    <t>PA1301-01</t>
  </si>
  <si>
    <t>PA1302-01</t>
  </si>
  <si>
    <t>PA1302-02</t>
  </si>
  <si>
    <t>PA1305-01</t>
  </si>
  <si>
    <t>PA1305-02</t>
  </si>
  <si>
    <t>PA1305-03</t>
  </si>
  <si>
    <t>PA1306-01</t>
  </si>
  <si>
    <t>PA1306-02</t>
  </si>
  <si>
    <t>PA1306-03</t>
  </si>
  <si>
    <t>Development of government/NGO agreements or protocols on relationship</t>
  </si>
  <si>
    <t>Number of NGOs achieving new sources of funding</t>
  </si>
  <si>
    <t>Number of NGOs developing income generation activities to sustain their core work</t>
  </si>
  <si>
    <t xml:space="preserve">Number of new smaller/grassroots organisations established </t>
  </si>
  <si>
    <t>Number of workshops and experience exchange events for good practice and learning transfer</t>
  </si>
  <si>
    <t>1008</t>
  </si>
  <si>
    <t>Number of NGOs having developed strategic sustainability plans</t>
  </si>
  <si>
    <t>Numbers of NGO projects that both contribute towards sustainable development locally, regionally or nationally and engage local citizens</t>
  </si>
  <si>
    <t>1009</t>
  </si>
  <si>
    <t>Number of improved accessible social services available for disadvantaged groups</t>
  </si>
  <si>
    <t>Number of new basic and welfare services created to meet needs of defined target groups</t>
  </si>
  <si>
    <t>Number of  individuals reporting increased access to welfare/social services that are responsive to their needs (M/F)</t>
  </si>
  <si>
    <t xml:space="preserve">Number of beneficiaries accessing basic services in deprived / disadvantaged areas </t>
  </si>
  <si>
    <t>Number of NGOs providing basic and welfare services who take at least annual feedback from beneficiaries</t>
  </si>
  <si>
    <t>1010</t>
  </si>
  <si>
    <t>Number of beneficiaries involved in the strategic planning and implementation of activities</t>
  </si>
  <si>
    <t>Number of NGOs providing basic and welfare services who take at least six monthly feedback from beneficiaries</t>
  </si>
  <si>
    <t>1101</t>
  </si>
  <si>
    <t>Number of newly developed and/or enforced child-centred legislation</t>
  </si>
  <si>
    <t xml:space="preserve">Number of laws, policies and practices developed/improved as a consequence of stakeholders’ actions </t>
  </si>
  <si>
    <t>1102</t>
  </si>
  <si>
    <t>Number of established and operational consultative mechanisms involving children and youth and other stakeholders</t>
  </si>
  <si>
    <t>Number of newly created children and youth protection public institutions/structures/bodies with clear operational procedures in place (e.g. National Ombudsperson for children)</t>
  </si>
  <si>
    <t>1103</t>
  </si>
  <si>
    <t>Number of measures addressing the needs of vulnerable groups of children and youth facing particular risks</t>
  </si>
  <si>
    <t>PA1401</t>
  </si>
  <si>
    <t>PA1402</t>
  </si>
  <si>
    <t>PA1403</t>
  </si>
  <si>
    <t>PA1404</t>
  </si>
  <si>
    <t>PA1405</t>
  </si>
  <si>
    <t>PA1406</t>
  </si>
  <si>
    <t>PA1407</t>
  </si>
  <si>
    <t>PA1408</t>
  </si>
  <si>
    <t>PA1501</t>
  </si>
  <si>
    <t>PA1502</t>
  </si>
  <si>
    <t>PA1601</t>
  </si>
  <si>
    <t>PA1602</t>
  </si>
  <si>
    <t>PA1604</t>
  </si>
  <si>
    <t>PA1701</t>
  </si>
  <si>
    <t>PA1702</t>
  </si>
  <si>
    <t>PA1703</t>
  </si>
  <si>
    <t>PA1801</t>
  </si>
  <si>
    <t>PA1802</t>
  </si>
  <si>
    <t>PA1803</t>
  </si>
  <si>
    <t>PA1804</t>
  </si>
  <si>
    <t>PA1901</t>
  </si>
  <si>
    <t>PA1902</t>
  </si>
  <si>
    <t>PA1903</t>
  </si>
  <si>
    <t>PA2001</t>
  </si>
  <si>
    <t>PA2002</t>
  </si>
  <si>
    <t>PA2101</t>
  </si>
  <si>
    <t>PA2102</t>
  </si>
  <si>
    <t>PA2103</t>
  </si>
  <si>
    <t>PA2201</t>
  </si>
  <si>
    <t>PA2205</t>
  </si>
  <si>
    <t>PA2206</t>
  </si>
  <si>
    <t>PA2301</t>
  </si>
  <si>
    <t>PA2302</t>
  </si>
  <si>
    <t>PA2401</t>
  </si>
  <si>
    <t>PA2402</t>
  </si>
  <si>
    <t>PA2501</t>
  </si>
  <si>
    <t>PA2502</t>
  </si>
  <si>
    <t>PA2503</t>
  </si>
  <si>
    <t>PA2601</t>
  </si>
  <si>
    <t>PA2602</t>
  </si>
  <si>
    <t>PA2603</t>
  </si>
  <si>
    <t>PA2604</t>
  </si>
  <si>
    <t>PA2605</t>
  </si>
  <si>
    <t>PA2701</t>
  </si>
  <si>
    <t>PA2702</t>
  </si>
  <si>
    <t>PA2703</t>
  </si>
  <si>
    <t>PA2704</t>
  </si>
  <si>
    <t>PA2706</t>
  </si>
  <si>
    <t>PA2709</t>
  </si>
  <si>
    <t>PA2801</t>
  </si>
  <si>
    <t>PA2802</t>
  </si>
  <si>
    <t>PA2803</t>
  </si>
  <si>
    <t>PA2804</t>
  </si>
  <si>
    <t>PA2805</t>
  </si>
  <si>
    <t>PA2806</t>
  </si>
  <si>
    <t>PA2807</t>
  </si>
  <si>
    <t>PA2808</t>
  </si>
  <si>
    <t>PA2901</t>
  </si>
  <si>
    <t>PA2902</t>
  </si>
  <si>
    <t>PA2903</t>
  </si>
  <si>
    <t>PA3001</t>
  </si>
  <si>
    <t>PA3002</t>
  </si>
  <si>
    <t>PA3003</t>
  </si>
  <si>
    <t>PA3004</t>
  </si>
  <si>
    <t>PA3101</t>
  </si>
  <si>
    <t>PA3103</t>
  </si>
  <si>
    <t>PA3104</t>
  </si>
  <si>
    <t>PA3201</t>
  </si>
  <si>
    <t>PA3202</t>
  </si>
  <si>
    <t xml:space="preserve">PA1105 Policies and standards of intervention in the field of juvenile justice developed and implemented in view to ensuring protection and securing full rights during detention and a wide range of opportunities for young offenders to reintegrate society </t>
  </si>
  <si>
    <t>National agency</t>
  </si>
  <si>
    <t>Regional or local authority</t>
  </si>
  <si>
    <t> International institutions IOM</t>
  </si>
  <si>
    <t>other</t>
  </si>
  <si>
    <t>International institutions Council of Europe</t>
  </si>
  <si>
    <t>International institutions    FMO</t>
  </si>
  <si>
    <t>Type_of_entities</t>
  </si>
  <si>
    <t>PA3203</t>
  </si>
  <si>
    <t>PA3204</t>
  </si>
  <si>
    <t>PA3203 Increased focus on vulnerable groups in prison</t>
  </si>
  <si>
    <t>PA3204 Improved competences of both inmates and prison staff</t>
  </si>
  <si>
    <t>PA06   Renewable Energy</t>
  </si>
  <si>
    <t>PA07   Adaptation to Climate Change</t>
  </si>
  <si>
    <t>PA08   Maritime Sector</t>
  </si>
  <si>
    <t>PA09   Environmental and Climate Change-related Research and Technology</t>
  </si>
  <si>
    <t>PA10   Funds for Non-Governmental Organisations</t>
  </si>
  <si>
    <t>8.1 Donoru programmas partneris(-i)</t>
  </si>
  <si>
    <t>Programmas var tikt sagatavotas un ieviestas sadarbībā starp vienu vai vairākām juridiskām personām saņēmējvalstī un vienu vai vairākām juridiskām personām donorvalstī(-s).</t>
  </si>
  <si>
    <r>
      <t>Informācija par donoru programmas partneri (nosaukums, kontaktinformācija) jānorāda Excel lapā "</t>
    </r>
    <r>
      <rPr>
        <sz val="10"/>
        <color indexed="17"/>
        <rFont val="Calibri"/>
        <family val="2"/>
      </rPr>
      <t>Contact Info".</t>
    </r>
  </si>
  <si>
    <t>8.2 Donoru partnerības projekti</t>
  </si>
  <si>
    <t>Pasākums B</t>
  </si>
  <si>
    <t>10 Mazās grantu shēmas</t>
  </si>
  <si>
    <t>Vai šajā programmā ir mazās grantu shēmas?</t>
  </si>
  <si>
    <t>11 Horizontālie jautājumi</t>
  </si>
  <si>
    <t>13 Informācija un publicitāte</t>
  </si>
  <si>
    <t>14 Pārvaldība</t>
  </si>
  <si>
    <t>14.1 Pārvaldības struktūra</t>
  </si>
  <si>
    <t>Ja sadarbības komiteja tiek veidota, nākamajā tabulā norādīt komitejas locekļus un funkcijas.</t>
  </si>
  <si>
    <t>Nr.</t>
  </si>
  <si>
    <t>Nosaukums</t>
  </si>
  <si>
    <t>Vārds</t>
  </si>
  <si>
    <t>Uzvārds</t>
  </si>
  <si>
    <t>Iestāde</t>
  </si>
  <si>
    <t>Pārstāvētā institūcija</t>
  </si>
  <si>
    <t>Funkcija</t>
  </si>
  <si>
    <t>14.2 Laika grafiks</t>
  </si>
  <si>
    <t xml:space="preserve">Plānotais sākums: </t>
  </si>
  <si>
    <t>mēnesis</t>
  </si>
  <si>
    <t>gads</t>
  </si>
  <si>
    <t>14.3 Konkursi</t>
  </si>
  <si>
    <t>Programmas rezultāti</t>
  </si>
  <si>
    <t>Atklāta konkursa publicēšanas datums</t>
  </si>
  <si>
    <t>PA19.2 Increased higher education student and staff mobility between Beneficiary and EEA EFTA States</t>
  </si>
  <si>
    <t>PA19.3 Increased mobility of education sector staff at all levels of education between Beneficiary and EEA EFTA States</t>
  </si>
  <si>
    <t>PA20.1 CO2 captured and safely stored</t>
  </si>
  <si>
    <t>PA20.2 Increased knowledge and transnational cooperation on CCS</t>
  </si>
  <si>
    <t>PA21.1 Increased green job creation and entrepreneurship</t>
  </si>
  <si>
    <t>Number of internationally refereed scientific publications</t>
  </si>
  <si>
    <t>Number of scientific publications</t>
  </si>
  <si>
    <t xml:space="preserve">Number of submitted and ranked projects in the EUs Framework Programmes  for research </t>
  </si>
  <si>
    <t>1803</t>
  </si>
  <si>
    <t>Gross domestic expenditure on R&amp;D</t>
  </si>
  <si>
    <t xml:space="preserve">R&amp;D expenditure as a percentage of the GDP by source of funds, sector of performance and per capita </t>
  </si>
  <si>
    <t>Percentage of government budget appropriations for R&amp;D</t>
  </si>
  <si>
    <t>1804</t>
  </si>
  <si>
    <t>Number of patent applications</t>
  </si>
  <si>
    <t>Izstrādātas stratēģijas un pasākumi saistībā ar pielāgošanos klimata pārmaiņām</t>
  </si>
  <si>
    <t>Valsts līmenī izstrādāto pielāgošanās stratēģiju skaits</t>
  </si>
  <si>
    <t>Reģionālā un vietējā līmenī izstrādāto pielāgošanās stratēģiju skaits</t>
  </si>
  <si>
    <t>Stratēģiju, kurās ekosistēmas elastīgums ir iestrādāts valsts līmenī, skaits</t>
  </si>
  <si>
    <t>Stratēģiju, kurās ekosistēmas elastīgums ir iestrādāts reģionālā un vietējā līmenī, skaits</t>
  </si>
  <si>
    <t>Palielināta kapacitāte atkarības no klimata pārmaiņām izvērtēšanai</t>
  </si>
  <si>
    <t>Izveidoto zaļo koridoru teritorija km2</t>
  </si>
  <si>
    <t>Aizsargātās/uzlabotās ekosistēmas, lai izvairītos no ārkārtas dabas notikumiem, km</t>
  </si>
  <si>
    <t>Ieviesto iespējamību sistēmu skaits</t>
  </si>
  <si>
    <t>Lai izvairītos no ārkārtas dabas notikumiem ieviesto infrastruktūras pasākumu skaits</t>
  </si>
  <si>
    <t>Lai izvairītos no ārkārtas dabas notikumiem izstrādāto stratēģiju skaits</t>
  </si>
  <si>
    <t>Palielināta izpratne par pielāgošanos klimata pārmaiņām un attiecīga izglītība</t>
  </si>
  <si>
    <t>PA07   Pielāgošanās klimata pārmaiņām</t>
  </si>
  <si>
    <t>PA10   Finansējums nevalstiskām organizācijām</t>
  </si>
  <si>
    <t xml:space="preserve">Veicināta aktīva pilsonība </t>
  </si>
  <si>
    <t>Ieviesto pilsonisko dialogu instrumentu skaits</t>
  </si>
  <si>
    <t>NVO aktivitātēs iesaistīto iedzīvotāju skaits</t>
  </si>
  <si>
    <t xml:space="preserve">Sabiedrības/NVO organizēto konsultāciju skaits </t>
  </si>
  <si>
    <t>Pierādījumi par palielinātu vietējo iedzīvotāju iesaistīšanos NVO organizētās pilsoniskās aktivitātēs, piemēram, parakstīti lūgumraksti, uzrakstītas vēstules, nodibinātā komunikācija ar domniekiem un deputātiem, organizētās sanāksmes, kas notiek, lai satiktos pilsoņi un valdība</t>
  </si>
  <si>
    <t>NVO skaits, kurās ir palielinājies dalībnieku skaits un ir paplašināta saziņa ar sabiedrību</t>
  </si>
  <si>
    <t xml:space="preserve">Personu skaits, kas regulāri brīvprātīgi iesaistās NVO 
</t>
  </si>
  <si>
    <t>ActiPalielināta NVO iesaistīšanās politikas un lēmumu pieņemšanas procesos kopā ar vietējo, reģionālo un valsts valdībuve citizenship fostered</t>
  </si>
  <si>
    <t>PA27.4 Improved food safety and increased access to information about food safety and health for consumers, public authorities and industry</t>
  </si>
  <si>
    <t xml:space="preserve">PA27.5 Improved governance in health care </t>
  </si>
  <si>
    <t xml:space="preserve">PA27.6 Improved mental health services </t>
  </si>
  <si>
    <t xml:space="preserve">PA27.7 Improved prevention and treatment of communicable diseases (including HIV/AIDS and TB) </t>
  </si>
  <si>
    <t>PA27.8 Life-style related diseases prevented or reduced</t>
  </si>
  <si>
    <t>PA27.9 National health registries and health information systems, data management and use improved</t>
  </si>
  <si>
    <t xml:space="preserve">PA27.10 Reduced inequalities between user groups </t>
  </si>
  <si>
    <t xml:space="preserve">PA27.11 Strengthened financing systems </t>
  </si>
  <si>
    <t>PA28.1 Awareness raised and research on gender issues promoted</t>
  </si>
  <si>
    <t>PA28.2 Balance between work, private and family life improved</t>
  </si>
  <si>
    <t>PA28.3 Capacity of gender equality organisations and networks strengthened</t>
  </si>
  <si>
    <t>PA28.4 Gender balance on company boards improved</t>
  </si>
  <si>
    <t>PA28.5 Gender equality ombudspersons/authorities established</t>
  </si>
  <si>
    <t>PA28.6 Gender issues across policies and practices mainstreamed</t>
  </si>
  <si>
    <t>PA28.7 Gender pay gap reduced</t>
  </si>
  <si>
    <t>PA28.8 Successful national policies and best practices on gender equality exchanged</t>
  </si>
  <si>
    <t>PA29.1 Domestic violence reduced</t>
  </si>
  <si>
    <t>PA29.2 Gender-based violence reduced</t>
  </si>
  <si>
    <t>PA29.3 Victims of trafficking supported</t>
  </si>
  <si>
    <t>PA30.1 Development and improvement of structures, systems and technical equipment in order to improve the implementation of the Schengen acquis</t>
  </si>
  <si>
    <t>PA30.2 Improved capacity to prevent and combat cross-border and organized crime, including trafficking in human beings and itinerant criminal groups</t>
  </si>
  <si>
    <t>PA30.3 Improved cooperation between the authorities and relevant stakeholders, including non-governmental organisations, in assisting victims of trafficking</t>
  </si>
  <si>
    <t>PA30.4 Strengthening of the cooperation between the police in the Schengen Member States</t>
  </si>
  <si>
    <t>PA31.1 Alternative dispute resolutions developed (restorative justice)</t>
  </si>
  <si>
    <t xml:space="preserve">PA31.2 Improved access to justice, including for vulnerable persons (e.g. victims, minors, minorities) </t>
  </si>
  <si>
    <t>PA31.3 Improved efficiency of the court systems, including the development of systems for case handling</t>
  </si>
  <si>
    <t xml:space="preserve">PA31.4 Increased competence of actors within the judiciary </t>
  </si>
  <si>
    <t>PA32.1 Improved competences of both inmates and prison staff</t>
  </si>
  <si>
    <t>PA32.2 Increased application of alternatives to prison</t>
  </si>
  <si>
    <t>PA32.3 Increased focus on vulnerable groups in prison</t>
  </si>
  <si>
    <t>PA32.4 Overcome challenges connected to growing prison populations and prison overcrowding</t>
  </si>
  <si>
    <t>Outcomes</t>
  </si>
  <si>
    <t>PA01   Integrated Marine and Inland Water Management</t>
  </si>
  <si>
    <t>PA02   Biodiversity and Ecosystem Services</t>
  </si>
  <si>
    <t>PA03   Environmental Monitoring and Integrated Planning and Control</t>
  </si>
  <si>
    <t>PA05   Energy Efficiency</t>
  </si>
  <si>
    <t>PA0106</t>
  </si>
  <si>
    <t>PA0205</t>
  </si>
  <si>
    <t>Programme_outcomes</t>
  </si>
  <si>
    <t>PA0101 More integrated management of marine and inland water resources</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</si>
  <si>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</si>
  <si>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r>
      <t>Aprakstīt partnera iesaisti programmas iesnieguma izstrādē. Ja programmas apsaimniekotājs ir iepriekš sadarbojies ar donoru programmas partneri, tas ir jānorāda programmas iesniegumā (</t>
    </r>
    <r>
      <rPr>
        <sz val="10"/>
        <color indexed="17"/>
        <rFont val="Calibri"/>
        <family val="2"/>
        <charset val="186"/>
      </rPr>
      <t>MS Word formāts</t>
    </r>
    <r>
      <rPr>
        <sz val="10"/>
        <color indexed="8"/>
        <rFont val="Calibri"/>
        <family val="2"/>
      </rPr>
      <t>).</t>
    </r>
  </si>
  <si>
    <t>Programmas apsaimniekotājs katrā programmā rezervē ne mazāk kā 1,5 % no programmas attiecināmajiem izdevumiem, lai:</t>
  </si>
  <si>
    <t>a) meklētu donorvalsts(u) projekta partnerus pirms projekta iesnieguma izstrādes vai tās laikā, lai attīstītu šādas sadarbības, un sagatavotu donorvalsts partnerības projektu iesniegumus un/vai</t>
  </si>
  <si>
    <t>Programmas apsaimniekotājs no izvēlnes izvēlas, kuru no iepriekšminētajiem pasākumiem a) vai b) tas plāno īstenot.</t>
  </si>
  <si>
    <t>Ja Programmas apsaimniekotājs plāno izmantot pasākumu a) un  b), tad tas norāda katram pasākumam finansējumu procentos</t>
  </si>
  <si>
    <t>9 Iepriekš definēti projekti</t>
  </si>
  <si>
    <t>Aizpildīt papildus vienu projekta kopsavilkuma veidlapu katram iepriekš definētam projektam</t>
  </si>
  <si>
    <r>
      <t>Ja jā, norādīt un pamatot katru plānoto mazo grantu shēmu (sk. Regulas 5.6. pantu) un aprakstīt programmas iesniegumā (</t>
    </r>
    <r>
      <rPr>
        <sz val="10"/>
        <color indexed="17"/>
        <rFont val="Calibri"/>
        <family val="2"/>
        <charset val="186"/>
      </rPr>
      <t>MS Word formāts</t>
    </r>
    <r>
      <rPr>
        <sz val="10"/>
        <color indexed="8"/>
        <rFont val="Calibri"/>
        <family val="2"/>
      </rPr>
      <t>), kādu ieguldījum tās kā atsevišķs iznākums sniegs attiecīgā rezultāta sasniegšanā.</t>
    </r>
  </si>
  <si>
    <r>
      <t>Aprakstīt programmas iesniegumā (</t>
    </r>
    <r>
      <rPr>
        <sz val="10"/>
        <color indexed="17"/>
        <rFont val="Calibri"/>
        <family val="2"/>
        <charset val="186"/>
      </rPr>
      <t>MS Word formāts</t>
    </r>
    <r>
      <rPr>
        <sz val="10"/>
        <color indexed="8"/>
        <rFont val="Calibri"/>
        <family val="2"/>
      </rPr>
      <t>) konkrētus pasākumus, kas tiks īstenoti, lai nodrošinātu labas pārvaldības principa ievērošanu programmas un projektu plānošanas un īstenošanas posmā.</t>
    </r>
  </si>
  <si>
    <t>12 Programmas apsaimniekotāja veiktā projektu uzraudzība</t>
  </si>
  <si>
    <r>
      <t>Iekļaut programmas iesniegumā (</t>
    </r>
    <r>
      <rPr>
        <sz val="10"/>
        <color indexed="17"/>
        <rFont val="Calibri"/>
        <family val="2"/>
        <charset val="186"/>
      </rPr>
      <t>MS Word formāts</t>
    </r>
    <r>
      <rPr>
        <sz val="10"/>
        <color indexed="8"/>
        <rFont val="Calibri"/>
        <family val="2"/>
      </rPr>
      <t>)  Komunikācijas plānu saskaņā ar Regulas 4.7.2 pantu un Informācijas un publicitātes prasībām.</t>
    </r>
  </si>
  <si>
    <r>
      <t>Programmas apsaimniekotājs apraksta programmas iesniegumā (</t>
    </r>
    <r>
      <rPr>
        <sz val="10"/>
        <color indexed="17"/>
        <rFont val="Calibri"/>
        <family val="2"/>
        <charset val="186"/>
      </rPr>
      <t>MS Word formāts</t>
    </r>
    <r>
      <rPr>
        <sz val="10"/>
        <color indexed="8"/>
        <rFont val="Calibri"/>
        <family val="2"/>
      </rPr>
      <t>)  programmas pārvaldības struktūru.</t>
    </r>
  </si>
  <si>
    <t>b) veidotu tīklus, apmainītos, dalītos un nodotu zināšanas, tehnoloģijas, pieredzi un labāko praksi starp projekta iesnieguma iesniedzēju  un donorvalstu iestādēm.</t>
  </si>
  <si>
    <t>Donoru partnerības programmas apsaimniekotājs izveido Sadarbības komiteju. Komitejas sastāvs ir aprakstīts Regulas 3.3.pantā. Sadarbības komitejas mērķis ir izveidot oficiālu tikšanās vietu programmas partneriem programmas sagatavošanas un īstenošanas laikā. Ja Sadarbības komiteja tiek organizēta programmai, apsaimniekotājs apraksta plānoto izveidi un darbību programmas ietvaros.</t>
  </si>
  <si>
    <t>Norādīt laika grafiku, kur atzīmēt visus svarīgākos notikumus programmas ieviešanas laikā.</t>
  </si>
  <si>
    <t xml:space="preserve">Veicināts uzņēmējdarbības nekaitīgums Eiropā </t>
  </si>
  <si>
    <t>Izmantoto vides tehnoloģiju skaits</t>
  </si>
  <si>
    <t>Uzlaboto/attīstīto vides tehnoloģiju skaits</t>
  </si>
  <si>
    <t>PA21   Inovācijas „zaļās” ražošanas jomā</t>
  </si>
  <si>
    <t>Samazināta atkritumu ražošana un emisijas gaisā, ūdenī un uz zemes</t>
  </si>
  <si>
    <t>Samazināti CO2 izmeši (tonnas/gadā)</t>
  </si>
  <si>
    <t>Paredzamā ietaupītā enerģija (MWh/gadā)</t>
  </si>
  <si>
    <t>Paredzamā bīstamo atkritumu samazināšana (tonnas/gadā)</t>
  </si>
  <si>
    <t>Paredzamā NOx samazināšana (kg/gadā)</t>
  </si>
  <si>
    <t>Paredzamā atkritumu samazināšana (tonnas/gadā)</t>
  </si>
  <si>
    <t>Videi draudzīgu tehnoloģiju plašāka izmantošana</t>
  </si>
  <si>
    <t>Palielināta „zaļo” darbavietu radīšana un uzņēmējdarbība</t>
  </si>
  <si>
    <t>PA23   Divpusēja sadarbība pētniecības jomā</t>
  </si>
  <si>
    <t>Pastiprināta sadarbība pētniecības jomā starp Norvēģiju un saņēmējvalstīm</t>
  </si>
  <si>
    <t>Programmas ietvaros publicēto kopējo pētniecisko publikāciju skaits (bibliometriskie dati)</t>
  </si>
  <si>
    <t xml:space="preserve"> Starptautisku programmas ietvaros publicēto kopējo pētniecisko publikāciju skaits (bibliometriskie dati)</t>
  </si>
  <si>
    <t xml:space="preserve">Atbalstīto doktorantūras studentu skaits (pēc dzimuma un zinātnes jomas)  </t>
  </si>
  <si>
    <t>Atbalstīto maģistratūras studentu skaits (pēc dzimuma un zinātnes jomas)</t>
  </si>
  <si>
    <t>Sadarbības pētniecības iestāžu skaits, kas sadarbojas</t>
  </si>
  <si>
    <t>Sadarbības projektu skaits</t>
  </si>
  <si>
    <t>Pastiprināta pētniecība Saņēmējvalstī un pastiprināta pētniecības rezultātu izmantošana, Norvēģijai un saņēmējvalstīm sadarbojoties pētniecības jomāresearch cooperation between Norway and the Beneficiary States</t>
  </si>
  <si>
    <t>Uzņēmumu un pētniecības iestāžu sadarbības projektu skaits</t>
  </si>
  <si>
    <t>Kopējie valsts izdevumi pētniecībai un attīstībai</t>
  </si>
  <si>
    <t>Pētnieku skaits, kas pēc uzturēšanās ārzemēs atgriežas pētniecībā</t>
  </si>
  <si>
    <t>MVU skaits, kas iesaistās pētniecības un attīstības un / vai inovāciju jomā</t>
  </si>
  <si>
    <t>Sieviešu pētnieču īpatsvars</t>
  </si>
  <si>
    <t>Sieviešu projektu vadītāju skaits</t>
  </si>
  <si>
    <t>Izveidoto pētniecības un attīstības iestāžu skaits</t>
  </si>
  <si>
    <t>Starptautiski publicētu zinātnisko publikāciju skaits</t>
  </si>
  <si>
    <t>Zinātnisko publikāciju skaits</t>
  </si>
  <si>
    <t>Increased contribution to sustainable development achieved</t>
  </si>
  <si>
    <t>Increased involvement of NGOs in policy and decision-making processes with local, regional and national governments</t>
  </si>
  <si>
    <t>Provision of welfare and basic services to defined target groups increased</t>
  </si>
  <si>
    <t>Strengthened capacity of NGOs and an enabling environment for the sector promoted</t>
  </si>
  <si>
    <t>Outcome</t>
  </si>
  <si>
    <t>PA1009 Provision of welfare and basic services to defined target groups increased</t>
  </si>
  <si>
    <t>PA1010 Empowerment of vulnerable groups</t>
  </si>
  <si>
    <t>PA1101 Laws, policies and measures in the field of children’s and youth rights, as enshrined in relevant international instruments effectively implemented</t>
  </si>
  <si>
    <t>PA1502 Well-functioning asylum system in place, enabling asylum-seekers to bring forward their claim for international protection, have their claim processed in due time and be offered accommodation during the processing of their case, or to return</t>
  </si>
  <si>
    <t>PA21.2 More use of environmentally friendly technologies</t>
  </si>
  <si>
    <t>PA21.3 Realisation of the business opportunities of greening of the European economy</t>
  </si>
  <si>
    <t>PA21.4 Reduced production of waste and reduced emissions to air, water and ground</t>
  </si>
  <si>
    <t>Number of preventive actions towards invasive alien species</t>
  </si>
  <si>
    <t>0205</t>
  </si>
  <si>
    <t>0206</t>
  </si>
  <si>
    <t>Number of sectors with increased reporting on biodiversity and ecosystem services indicators</t>
  </si>
  <si>
    <t>0207</t>
  </si>
  <si>
    <t>0301</t>
  </si>
  <si>
    <t>Number of new and revised environmental permits issued in accordance with the IPPC Directive</t>
  </si>
  <si>
    <t>Number of new sectors with regular risk based inspections in line with the IPPC directive</t>
  </si>
  <si>
    <t>Number of systems for risk-based inspections developed/supported/enhanced</t>
  </si>
  <si>
    <t>0302</t>
  </si>
  <si>
    <t>No of deviations from environmental permits per annum/(area/sector)</t>
  </si>
  <si>
    <t>Number of parcels of ownership registered in digital immovable property rights registers</t>
  </si>
  <si>
    <t>0303</t>
  </si>
  <si>
    <t>Number of public authorities that link their spatial datasets to the INSPIRE network</t>
  </si>
  <si>
    <t>0304</t>
  </si>
  <si>
    <t>0401</t>
  </si>
  <si>
    <t>Number of enquires answered by the REACH help-desks annually</t>
  </si>
  <si>
    <t>Number of national REACH help-desks supported/enhanced</t>
  </si>
  <si>
    <t>0402</t>
  </si>
  <si>
    <t>Number of deviations in permits in industries related to EU chemicals and hazardous waste legislation</t>
  </si>
  <si>
    <t>0403</t>
  </si>
  <si>
    <t>Number of national strategies for management of hazardous waste developed</t>
  </si>
  <si>
    <t>0404</t>
  </si>
  <si>
    <t>Number of new hazardous substances monitored regularly in environment</t>
  </si>
  <si>
    <t>Number of targeted industries with EMS systems</t>
  </si>
  <si>
    <t>0405</t>
  </si>
  <si>
    <t>0406</t>
  </si>
  <si>
    <t>0501</t>
  </si>
  <si>
    <t>Estimated CO2 reduction and/or avoidance in tonnes/year</t>
  </si>
  <si>
    <t>Estimated energy saved in MWh/year</t>
  </si>
  <si>
    <t>Estimated NOx reduction and/or avoidance in kg/year</t>
  </si>
  <si>
    <t>Jāsniedz kopsavilkums (1700 līdz 2000 simboli) par programmu. Kopsavilkumus izskatīs FIB un publicēs EEZ un Norvēģijas finanšu instrumentu tiešsaistes programmu/projektu datubāzē (sk. http://www.eeagrants.org/ ). Kopsavilkumiem:
• jāsniedz  kodolīgs pārskats par programmas mērķiem un sasniedzamajiem rezultātiem. 
• jāsniedz informācija par programmas rezultātiem, katra rezultāta darbības jomu, rīkiem/instrumentiem, kurus ir plānots izmantot/izstrādāt, un kā uzdevumi ir saistīti ar darbības mērķiem u.c.
• jāapraksta mērķa grupa(s), kā tās tiks iesaistītas un kādu labumu tās gūs no programmas
• jāapraksta, kādu atbalstu sniegs donorprogrammas partneris(-i), lai sasniegtu programmas mērķus
Sniedziet konkrētu, precīzu informāciju, pievēršot uzmanību detaļām.</t>
  </si>
  <si>
    <r>
      <t>Šajā sadaļā tiek sniegts programmas iesnieguma īss kopsavilkums. Kopsavilkums jāsniedz gan programmas iesniegumā (</t>
    </r>
    <r>
      <rPr>
        <sz val="10"/>
        <color indexed="17"/>
        <rFont val="Calibri"/>
        <family val="2"/>
        <charset val="186"/>
      </rPr>
      <t>MS Word formāts)</t>
    </r>
    <r>
      <rPr>
        <sz val="10"/>
        <color indexed="8"/>
        <rFont val="Calibri"/>
        <family val="2"/>
      </rPr>
      <t>, gan šajā pielikumā.</t>
    </r>
  </si>
  <si>
    <t>3 Programmas atbilstība - Programmas apsaimniekotājs norāda šo informāciju programmas iesnieguma veidlapā (MS Word formāts).</t>
  </si>
  <si>
    <t>4 Programmas pamatojums - Programmas apsaimniekotājs norāda šo informāciju programmas iesnieguma veidlapā (MS Word formāts).</t>
  </si>
  <si>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tika izvēlēts katrs programmas indikators.</t>
    </r>
  </si>
  <si>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xml:space="preserve"> kāpēc un kā tika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</si>
  <si>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xml:space="preserve">), kāpēc un kā tiks izvēlēts katrs programmas indikators. </t>
    </r>
  </si>
  <si>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 xml:space="preserve">(MS Word formāts), </t>
    </r>
    <r>
      <rPr>
        <sz val="10"/>
        <color indexed="8"/>
        <rFont val="Calibri"/>
        <family val="2"/>
      </rPr>
      <t>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</si>
  <si>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</si>
  <si>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</si>
  <si>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t>number of local or regional administrations or organizations offering new types of services or new ways of providing existing services</t>
  </si>
  <si>
    <t>number of people taking part in cross-border events</t>
  </si>
  <si>
    <t>number of people taking part in exchanges</t>
  </si>
  <si>
    <t>Readiness among local partners to cooperate across the border (survey)</t>
  </si>
  <si>
    <t>Changes in attitudes in the border regions regarding border issues (survey)</t>
  </si>
  <si>
    <t>2701</t>
  </si>
  <si>
    <t>Number of needs’ assessment studies to document the development of primary health care services with a focus on disadvantaged groups</t>
  </si>
  <si>
    <t>Satisfaction level (measured by survey) amongst disadvantaged user groups</t>
  </si>
  <si>
    <t>2702</t>
  </si>
  <si>
    <t>Number of health professionals trained (master degree or specialist qualifications)</t>
  </si>
  <si>
    <t>Number of implemented equipment and infrastructure development projects</t>
  </si>
  <si>
    <t>Number of implemented projects aimed to strengthen the health systems to face challenges of financial crisis and reduce inequalities in health</t>
  </si>
  <si>
    <t>Rate of health coverage (population per doctor, nurse, midwife etc) in deprived rural areas</t>
  </si>
  <si>
    <t>Number of developed national data collection, monitoring and evaluation systems related to risk factors for non-communicable diseases such as tobacco, obesity, harmful use of alcohol, mental health, suicide, traffic injuries, child health etc</t>
  </si>
  <si>
    <t>2703</t>
  </si>
  <si>
    <t>Number of improved health centres meeting official standards</t>
  </si>
  <si>
    <t>Number of projects to strengthen surveillance and complaint mechanisms respectively, at national and local levels</t>
  </si>
  <si>
    <t>2704</t>
  </si>
  <si>
    <t>Expenditure on medical services and goods per age group and disadvantaged groups (measured by studies)</t>
  </si>
  <si>
    <t>Number of studies aimed to assess the needs of current financing systems and make recommendations for improvement</t>
  </si>
  <si>
    <t>Percentage of out-of-pocket patients’ contribution (macro)</t>
  </si>
  <si>
    <t>2705</t>
  </si>
  <si>
    <t>2706</t>
  </si>
  <si>
    <t>Number of adopted policies aimed to improve access to and quality of health care service provision</t>
  </si>
  <si>
    <t>2707</t>
  </si>
  <si>
    <t>2708</t>
  </si>
  <si>
    <t>2709</t>
  </si>
  <si>
    <t>Number of developed tailored health surveillance systems and data collection methods in the field of communicable diseases</t>
  </si>
  <si>
    <t>2710</t>
  </si>
  <si>
    <t>2711</t>
  </si>
  <si>
    <t>2799</t>
  </si>
  <si>
    <t>Number of developed tailored health surveillance systems and data collection methods in the field of non communicable diseases</t>
  </si>
  <si>
    <t>Number of persons trained in the management of decentralized health services, disaggregated by gender</t>
  </si>
  <si>
    <t>2801</t>
  </si>
  <si>
    <t>2802</t>
  </si>
  <si>
    <t>2803</t>
  </si>
  <si>
    <t>2804</t>
  </si>
  <si>
    <t>2805</t>
  </si>
  <si>
    <t>2806</t>
  </si>
  <si>
    <t>2807</t>
  </si>
  <si>
    <t>2808</t>
  </si>
  <si>
    <t>2901</t>
  </si>
  <si>
    <t>GBV training curriculum developed and in use</t>
  </si>
  <si>
    <t>Number of counselling/treatment programmes for offenders established</t>
  </si>
  <si>
    <t>Number of GBV reports identified by active screening at health center</t>
  </si>
  <si>
    <t>Number of GBV-related assault cases reported</t>
  </si>
  <si>
    <t>Number of national strategies or action plans to combat gender based violence developed</t>
  </si>
  <si>
    <t>Improved performance (To be based on survey of the organisations and networks, i.e.the ability to form successful and productive working relationships with other organisations doing similar or related work, including government agencies, for-profit companies, regulating authorities and other NGOs, technical capacity of staff in relevant (gender) issues etc)</t>
  </si>
  <si>
    <t>PA1408-01</t>
  </si>
  <si>
    <t>PA1501-01</t>
  </si>
  <si>
    <t>PA1501-02</t>
  </si>
  <si>
    <t>PA1502-01</t>
  </si>
  <si>
    <t>PA1601-01</t>
  </si>
  <si>
    <t>PA1601-02</t>
  </si>
  <si>
    <t>PA1601-03</t>
  </si>
  <si>
    <t>PA1601-04</t>
  </si>
  <si>
    <t>PA1602-01</t>
  </si>
  <si>
    <t>PA1604-01</t>
  </si>
  <si>
    <t>PA1604-02</t>
  </si>
  <si>
    <t>PA1604-03</t>
  </si>
  <si>
    <t>PA1604-04</t>
  </si>
  <si>
    <t>PA1604-05</t>
  </si>
  <si>
    <t>PA1701-01</t>
  </si>
  <si>
    <t>PA1701-02</t>
  </si>
  <si>
    <t>PA1701-03</t>
  </si>
  <si>
    <t>PA1701-04</t>
  </si>
  <si>
    <t>Number of phone lines established</t>
  </si>
  <si>
    <t>Number of reported rape survivors receiving health services within three days of incident</t>
  </si>
  <si>
    <t>Number of women’s shelters or crisis centres supported</t>
  </si>
  <si>
    <t>Number of police who successfully complete GBV training</t>
  </si>
  <si>
    <t>Number of Health care staff who successfully complete GBV training, disaggregated by gender</t>
  </si>
  <si>
    <t>Number of Men and boys sensitised on GBV issues</t>
  </si>
  <si>
    <t>Number of Legislation on GBV adopted</t>
  </si>
  <si>
    <t>Number of Organisations preventing and tackling gender-based violence supported</t>
  </si>
  <si>
    <t>2902</t>
  </si>
  <si>
    <t>Number of technical aids to protect from violence distributed</t>
  </si>
  <si>
    <t>Number of national strategies or action plans to combat domestic violence developed</t>
  </si>
  <si>
    <t>Number of victims of domestic violence benefitting from support services</t>
  </si>
  <si>
    <t>2903</t>
  </si>
  <si>
    <t>Number of cross border initiatives to combat trafficking in human beings established</t>
  </si>
  <si>
    <t>Well-functioning asylum system in place, enabling asylum-seekers to bring forward their claim for international protection, have their claim processed in due time and be offered accommodation during the processing of their case, or to return</t>
  </si>
  <si>
    <t>PA0606 Improved capacity at national, regional and local level on renewable energy solutions</t>
  </si>
  <si>
    <t>PA0607 Increased awareness of and education in renewable energy solutions</t>
  </si>
  <si>
    <t xml:space="preserve">PA0701 Developed systems for information exchange on climate change adaptation </t>
  </si>
  <si>
    <t xml:space="preserve">PA0702 Developed strategies and measures for adapting to a changing climate </t>
  </si>
  <si>
    <t>PA0703 Increased capacity to assess vulnerability to climate change</t>
  </si>
  <si>
    <t>PA0704 Increased awareness of and education in climate change adaptation</t>
  </si>
  <si>
    <t>PA0801 Measures taken to reduce greenhouse gas emissions in the shipping sector</t>
  </si>
  <si>
    <t>PA0802 Strengthened capacity of relevant authorities to implement climate change-related policy elements</t>
  </si>
  <si>
    <t>PA0803 Increased awareness of and education in how to reduce emissions from ships</t>
  </si>
  <si>
    <t>PA0901 Increased national and international knowledge base of the EEA programme areas on environment and climate change</t>
  </si>
  <si>
    <t>PA0902 Increased development and application of technology that benefits the environment</t>
  </si>
  <si>
    <t>PA1001 Active citizenship fostered</t>
  </si>
  <si>
    <t>Change in attitudes towards ethnic minorities, including Roma (survey)</t>
  </si>
  <si>
    <t>Increased awareness of rights in the field of non-discrimination (survey)</t>
  </si>
  <si>
    <t>Increased proportion of ethnic minorities employed as percentage of total population</t>
  </si>
  <si>
    <t>1204</t>
  </si>
  <si>
    <t>Increased pubilc consultation (measured as value of proposals made through public consultations)</t>
  </si>
  <si>
    <t>1205</t>
  </si>
  <si>
    <t>Increased public satisfaction with services delivered (survey - similar to PA 25? Should we standardise a few topics that should be included in the survey? E.g. efficiency, access, etc)</t>
  </si>
  <si>
    <t>1301</t>
  </si>
  <si>
    <t>Number of new developed family planning services for disabled persons</t>
  </si>
  <si>
    <t>1302</t>
  </si>
  <si>
    <t>Annual capacity for non communicable diseases diagnosis and/or treatment established (in number of patients)</t>
  </si>
  <si>
    <t>Annual capacity for rare diseases diagnosis and/or treatment established (in number of patients)</t>
  </si>
  <si>
    <t>1303</t>
  </si>
  <si>
    <t>1304</t>
  </si>
  <si>
    <t>1305</t>
  </si>
  <si>
    <t xml:space="preserve">Number of campaigns to reduce stigma of mentally ill people among the general public, and integrate mental patients in the society   </t>
  </si>
  <si>
    <t xml:space="preserve">Number of developed and used health informatics tools   </t>
  </si>
  <si>
    <t>Number of developed\improved data collection and registration systems on health issues</t>
  </si>
  <si>
    <t>1306</t>
  </si>
  <si>
    <t>Number of third country nationals assisted in programmes of voluntary return</t>
  </si>
  <si>
    <t xml:space="preserve">The number asylum-seekers living in reception centres being financially supported through the EEA Grants. </t>
  </si>
  <si>
    <t>1601</t>
  </si>
  <si>
    <t>Number of buildings of cultural heritage value restored or rehabilitated</t>
  </si>
  <si>
    <t>Number of natural heritage sites protected or revitalised</t>
  </si>
  <si>
    <t>Number of objects of cultural heritage value restored/preserved</t>
  </si>
  <si>
    <t>Proportion of protected buildings maintained at a standard requiring only regular maintenance</t>
  </si>
  <si>
    <t>1602</t>
  </si>
  <si>
    <t>Number of items of cultural heritage value converted to an electronic format</t>
  </si>
  <si>
    <t>1603</t>
  </si>
  <si>
    <t>1604</t>
  </si>
  <si>
    <t>Annual number of visitors to cultural and/or natural heritage sites and/or museums</t>
  </si>
  <si>
    <t>Improved satisfaction with the quality of pregnancy/delivery/abortion care among minorities/ women living in disadvantaged areas, verified by surveys (Impact indicators)</t>
  </si>
  <si>
    <t>Number of sick/premature newborns who get improved care</t>
  </si>
  <si>
    <t>Perinatal mortality rate (Impact indicator)</t>
  </si>
  <si>
    <t>Incidents of stroke in younger age groups, disaggregated by gender</t>
  </si>
  <si>
    <t>1307</t>
  </si>
  <si>
    <t>1308</t>
  </si>
  <si>
    <t xml:space="preserve">Number of actions aimed to fight obesity </t>
  </si>
  <si>
    <t>Number of developed and/or implemented strategies on lifestyle related risk factors</t>
  </si>
  <si>
    <t>Number of studies assessing the quality of healthy life style interventions for the general public and for specific groups</t>
  </si>
  <si>
    <t xml:space="preserve">Incidents of alcohol related deaths (Impact indicator) </t>
  </si>
  <si>
    <t>Number of people suffering from tobacco related diseases (Impact indicator), disaggregated by gender</t>
  </si>
  <si>
    <t>PA2711 Improved food safety and increased access to information about food safety and health for consumers, public authorities and industry</t>
  </si>
  <si>
    <t>PA2801 Gender issues across policies and practices mainstreamed</t>
  </si>
  <si>
    <t>PA2802 Awareness raised and research on gender issues promoted</t>
  </si>
  <si>
    <t>PA2803 Successful national policies and best practices on gender equality exchanged</t>
  </si>
  <si>
    <t>PA2804 Balance between work, private and family life improved</t>
  </si>
  <si>
    <t>PA2805 Gender balance on company boards improved</t>
  </si>
  <si>
    <t>PA2806 Gender pay gap reduced</t>
  </si>
  <si>
    <t>PA2807 Gender equality ombudspersons/authorities established</t>
  </si>
  <si>
    <t>PA2808 Capacity of gender equality organisations and networks strengthened</t>
  </si>
  <si>
    <t>PA2901 Gender-based violence reduced</t>
  </si>
  <si>
    <t>PA2902 Domestic violence reduced</t>
  </si>
  <si>
    <t>PA2903 Victims of trafficking supported</t>
  </si>
  <si>
    <t>PA3001 Development and improvement of structures, systems and technical equipment in order to improve the implementation of the Schengen acquis</t>
  </si>
  <si>
    <t>PA3002 Strengthening of the cooperation between the police in the Schengen Member States</t>
  </si>
  <si>
    <t>PA3003 Improved capacity to prevent and combat cross-border and organized crime, including trafficking in human beings and itinerant criminal groups</t>
  </si>
  <si>
    <t>PA3004 Improved cooperation between the authorities and relevant stakeholders, including non-governmental organisations, in assisting victims of trafficking</t>
  </si>
  <si>
    <t xml:space="preserve">PA3101 Improved access to justice, including for vulnerable persons (e.g. victims, minors, minorities) </t>
  </si>
  <si>
    <t xml:space="preserve">Awareness of cultural diversity raised and intercultural dialogue strengthened </t>
  </si>
  <si>
    <t>Contemporary art and culture presented and reaching a broader audience</t>
  </si>
  <si>
    <t>Individual citizens’ cultural identity strengthened</t>
  </si>
  <si>
    <t>Increased application of research results</t>
  </si>
  <si>
    <t>Increased research cooperation between the EEA EFTA and Beneficiary States</t>
  </si>
  <si>
    <t>Strengthened research allocations in the Beneficiary States</t>
  </si>
  <si>
    <t>Strengthened research capacity in the Beneficiary States</t>
  </si>
  <si>
    <t>Increased and strengthened institutional cooperation at all levels of the education sector (school education, higher education, vocational training/education and adult education) between Beneficiary and EEA EFTA States</t>
  </si>
  <si>
    <t>Increased higher education student and staff mobility between Beneficiary and EEA EFTA States</t>
  </si>
  <si>
    <t>Increased mobility of education sector staff at all levels of education between Beneficiary and EEA EFTA States</t>
  </si>
  <si>
    <t>Increased research cooperation between Norway and the Beneficiary States</t>
  </si>
  <si>
    <t>Strengthened research capacity in the Beneficiary States and increased application of research results through research cooperation between Norway and the Beneficiary States</t>
  </si>
  <si>
    <t>Increased and strengthened institutional cooperation within the higher education sector between the Beneficiary States and Norway</t>
  </si>
  <si>
    <t>Increased higher education student and staff mobility between Beneficiary States and Norway</t>
  </si>
  <si>
    <t>CO2 captured and safely stored</t>
  </si>
  <si>
    <t>Increased knowledge and transnational cooperation on CCS</t>
  </si>
  <si>
    <t>Increased green job creation and entrepreneurship</t>
  </si>
  <si>
    <t>More use of environmentally friendly technologies</t>
  </si>
  <si>
    <t xml:space="preserve">Uzlabotu nelabvēlīgām grupām pieejamu sociālo pakalpojumu skaits </t>
  </si>
  <si>
    <t xml:space="preserve">Saņēmēju skaits, kas piekļūt pamatpakalpojumiem nelabvēlīgos/mazāk labvēlīgos apgabalos </t>
  </si>
  <si>
    <t xml:space="preserve">Paplašinātas neaizsargāto grupu iespējas </t>
  </si>
  <si>
    <t>Gala saņēmēju skaits, kas iesaistīti stratēģiskajā plānošanā un darbību īstenošanā</t>
  </si>
  <si>
    <t>PA16   Kultūras un dabas mantojuma saglabāšana un atjaunināšana</t>
  </si>
  <si>
    <t>Kultūras mantojums atjaunots, restaurēts un aizsargāts</t>
  </si>
  <si>
    <t xml:space="preserve">Restaurētu vai sanētu ēku skaits, kurām ir kultūras mantojuma vērtība </t>
  </si>
  <si>
    <t>Aizsargātu vai atjaunotu dabas mantojuma objektu skaits</t>
  </si>
  <si>
    <t>Atjaunotu / saglabātu objektu ar kultūras mantojuma vērtību skaits</t>
  </si>
  <si>
    <t>Atbilstoši standartiem aizsargāto ēku skaits, kam nepieciešama tikai regulāra apkope</t>
  </si>
  <si>
    <t xml:space="preserve">Dokumentēta kultūras vēsture </t>
  </si>
  <si>
    <t>Vienību ar kultūras mantojuma vērtību skaits, kas pārvērsti elektroniskā formātā</t>
  </si>
  <si>
    <t>Attīstītas vietējās kopienas un nodrošināta tām ekonomiski ilgtspējīga iztika, atjaunojot kultūras un dabas mantojumu</t>
  </si>
  <si>
    <t xml:space="preserve"> Kultūras un / vai dabas mantojuma vietu un / vai muzeju apmeklētāju skaits gadā</t>
  </si>
  <si>
    <t>Sabiedrībai pieejams kultūras mantojums</t>
  </si>
  <si>
    <t xml:space="preserve">Sabiedrībai no jauna vai atkārtoti atvērtu ēku ar kultūras mantojuma vērtību skaits </t>
  </si>
  <si>
    <t xml:space="preserve">Jaunizveidoto interneta datubāzu ar digitāli pieejamu kultūras mantojumu dokumentāciju apmeklējumu skaits </t>
  </si>
  <si>
    <t>Sabiedrībai elektroniskā veidā pieejamo vienību ar kultūras mantojuma vērtību skaits</t>
  </si>
  <si>
    <t>PA29</t>
  </si>
  <si>
    <t>PA30</t>
  </si>
  <si>
    <t>PA31</t>
  </si>
  <si>
    <t>PA32</t>
  </si>
  <si>
    <t>Measure(s):</t>
  </si>
  <si>
    <t>Measure A</t>
  </si>
  <si>
    <t>Measure B</t>
  </si>
  <si>
    <t>Measures A and B</t>
  </si>
  <si>
    <t>Government/ministry</t>
  </si>
  <si>
    <t>University, college or other teaching institution, research institute or think-tank</t>
  </si>
  <si>
    <t>Umbrella Organisation / Network of NGOs</t>
  </si>
  <si>
    <t>Faith-Based Organisation</t>
  </si>
  <si>
    <t>Grass Root Initiative</t>
  </si>
  <si>
    <t>Public benefit organisation / Tax-exempt organisation</t>
  </si>
  <si>
    <t>Community-Based Organisation</t>
  </si>
  <si>
    <t>Service Provision Organisation</t>
  </si>
  <si>
    <t>Advocacy Organisation</t>
  </si>
  <si>
    <t>Social enterprise</t>
  </si>
  <si>
    <t>Trade union</t>
  </si>
  <si>
    <t>Employers’ organisation</t>
  </si>
  <si>
    <t>Professional Association</t>
  </si>
  <si>
    <t>Transparency International</t>
  </si>
  <si>
    <t>Single person enterprise</t>
  </si>
  <si>
    <t>Small or medium sized enterprise (SME)</t>
  </si>
  <si>
    <t>Large enterprise</t>
  </si>
  <si>
    <t>Health and social care services provided to ensure equal access for children and youth</t>
  </si>
  <si>
    <t>Instances of violence, abuse and exploitation against children and youth prevented and tackled through high- impact implemented measures</t>
  </si>
  <si>
    <t>Laws, policies and measures in the field of children’s and youth rights, as enshrined in relevant international instruments effectively implemented</t>
  </si>
  <si>
    <t>Project Partner</t>
  </si>
  <si>
    <t>2013</t>
  </si>
  <si>
    <t>2014</t>
  </si>
  <si>
    <t>2015</t>
  </si>
  <si>
    <t>2016</t>
  </si>
  <si>
    <t>PA01 - Integrated marine and inland water management</t>
  </si>
  <si>
    <t>PA02 - Biodiversity and ecosystem services</t>
  </si>
  <si>
    <t>PA03 - Environmental monitoring and integrated planning and control</t>
  </si>
  <si>
    <t>PA04 - Reduction of hazardous substances</t>
  </si>
  <si>
    <t>PA05 - Energy efficiency</t>
  </si>
  <si>
    <t>PA06 - Renewable energy</t>
  </si>
  <si>
    <t>PA07 - Adaptation to climate change</t>
  </si>
  <si>
    <t>PA08 - Maritime sector</t>
  </si>
  <si>
    <t>PA09 - Environmental and climate change-related research and technology</t>
  </si>
  <si>
    <t>PA10 - Funds for non-governmental organisations</t>
  </si>
  <si>
    <t>PA11 - Children and youth at risk</t>
  </si>
  <si>
    <t>PA12 - Local and regional initiatives to reduce national inequalities and to promote social inclusion</t>
  </si>
  <si>
    <t>PA13 - Public health initiatives</t>
  </si>
  <si>
    <t>PA14 - Mainstreaming gender equality and promoting work-life balance</t>
  </si>
  <si>
    <t>PA15 - Institutional framework in the asylum and migration sector</t>
  </si>
  <si>
    <t>PA25 - Capacity-building and Institutional Cooperation between Beneficiary State and Norwegian Public Institutions, Local and Regional Authorities</t>
  </si>
  <si>
    <t>PA26 - Cross-border cooperation</t>
  </si>
  <si>
    <t>PA27 - Public health initiatives</t>
  </si>
  <si>
    <t>Programmas apsaimniekotājs var saņemt avansa maksājumu saskaņā ar Regulas 8.2. pantu. Avansa maksājuma summa ir jābūt noteiktai kā finanšu instrumentu finansējuma daļa no plānotajiem programmas izdevumiem divos pilnos pārskata periodos, t.i. no 4 līdz 8 mēnešiem no programmas attiecināmības pirmās dienas. Pieprasītais avansa maksājums ir jāsadala pa budžeta pozīcijām un jāsniedz pamatojums.</t>
  </si>
  <si>
    <t>Divpusējo attiecību fonds</t>
  </si>
  <si>
    <t>programmas apsaimniekotājs nosaka vienu indikatoru katram programmas iznākumam.</t>
  </si>
  <si>
    <t>Programmas apsaimniekotājam ir jānorāda plānotais konkursu skaits un indikatīvo finansējuma apmēru katram plānotajam konkursam. Programmas apsaimniekotājam ir arī jānorāda plānotais konkursa sākuma un beigu datums, paturot prātā, ka šim periodā ir jābūt vismaz 2 mēnešus garam. Plānotais iesniegumu atlases sākuma un beigu datums arī ir jānorāda. Parasti atlases perioda sākuma datums ir nākamā diena pēc atklāta konkursa perioda pēdējās dienas, un beigu datums ir diena, kad tiek paziņoti iesniegumu uzvarētāji.</t>
  </si>
  <si>
    <t>Mērķis, plānotie rezultāti un iznākumi  ir galvenie elementi programmas prioritāšu noteikšanā. Tāpēc, kad tiek izsludināts konkurss (sk. Rokasgrāmatas 3.14.3. sadaļu), noteiktais mērķis, rezultāti un iznākumi  būs noteicošais faktors, kurus  Programmas apsaimniekotājam ir jāņem vērā projektu iesniegumu atlasē.</t>
  </si>
  <si>
    <t>Izvēlieties iesniegumam programmas jomu no izvēles saraksta</t>
  </si>
  <si>
    <r>
      <t>Pamatot programmas iesniegumā (</t>
    </r>
    <r>
      <rPr>
        <sz val="10"/>
        <color indexed="17"/>
        <rFont val="Calibri"/>
        <family val="2"/>
        <charset val="186"/>
      </rPr>
      <t>MS Word formāts</t>
    </r>
    <r>
      <rPr>
        <sz val="10"/>
        <color indexed="8"/>
        <rFont val="Calibri"/>
        <family val="2"/>
      </rPr>
      <t>) programmas projektu uzraudzības metodoloģiju saskaņā ar Regulas 4.7.1 panta f) apakšpunktu un principiem, kas aprakstīti PAR 5. sadaļā.</t>
    </r>
  </si>
  <si>
    <t>Sociālās atstumtības riskam pakļauto bērnu un jauniešu, kā arī  ģimeņu ar bērniem, kuras potenciāli biežāk nonāk riska situācijā,  pārstāvju skaits, kuriem ir paaugstinājusies pieejamība inovatīviem sociāliem pakalpojumiem un pasākumiem</t>
  </si>
  <si>
    <t>Stiprināta NVO kapacitāte un stimulēta vide nozares attīstībai</t>
  </si>
  <si>
    <t xml:space="preserve">Izstrādātie normatīvie akti un veiktie pētījumi NVO tiesiskās un fiskālās vides uzlabošanai </t>
  </si>
  <si>
    <t xml:space="preserve">Projekta atskaites, pētījumu ziņojumi, indeksa apraksts        
Programmas „NVO fonds”  izvērtējums                                                                                                                                                                           </t>
  </si>
  <si>
    <t>Veikto pētījumu skaits</t>
  </si>
  <si>
    <t>Skaits</t>
  </si>
  <si>
    <t>Pētījumu  ziņojumi</t>
  </si>
  <si>
    <t xml:space="preserve">Izstrādāti normatīvi,, metodoloģiski materiāli NVO tiesiskās un fiskālās vides uzlabošanai  </t>
  </si>
  <si>
    <t xml:space="preserve">Finansēšanas līgumi , Projektu atskaites ,  Programmas „NVO fonds”  izvērtējums       </t>
  </si>
  <si>
    <t>Palielināts sociālās atstumtības riskam pakļautiem bērniem un jauniešiem,  kā arī ģimenēm ar bērniem, kuras potenciāli biežāk nonāk riska situācijā,  pieejamu inovatīvu sociālo pakalpojumu un pasākumu skaits</t>
  </si>
  <si>
    <t>Cilvēki ar dažādu veidu invaliditāti, bērni un jaunieši, kas pakļauti sociālās atstumtības riskam, ģimenes ar bērniem, kuras potenciāli biežāk nonāk riska situācijā</t>
  </si>
  <si>
    <t xml:space="preserve">Iepriekš noteiktais projekts </t>
  </si>
  <si>
    <t xml:space="preserve">Iepriekš noteiktais  projekts </t>
  </si>
  <si>
    <t>Local and regional authorities are cooperating with private and civil society actors to strengthen participation in decision-making processes</t>
  </si>
  <si>
    <t>Local and regional authorities are developing and modernising the public sector</t>
  </si>
  <si>
    <t>Local and regional authorities, as well as private and civil society actors, are developing initiatives to strengthen anti-discriminatory measures for groups vulnerable to social and economic exclusion</t>
  </si>
  <si>
    <t>Regions and urban areas are cooperating in the fields of public and private services, business development and innovation, to stimulate social and economic development</t>
  </si>
  <si>
    <t>Regions are experiencing improvements particularly with respect to job creation and/or improvement of access to public services</t>
  </si>
  <si>
    <t xml:space="preserve">Developed resources for all levels of health care </t>
  </si>
  <si>
    <t>Improved access to and quality of health services for elderly people</t>
  </si>
  <si>
    <t>Improved access to and quality of health services including reproductive and preventive child health care</t>
  </si>
  <si>
    <t>Improved food safety and increased access to information about food safety and health for consumers, public authorities and industry</t>
  </si>
  <si>
    <t xml:space="preserve">Improved governance in health care </t>
  </si>
  <si>
    <t xml:space="preserve">Improved mental health services </t>
  </si>
  <si>
    <t xml:space="preserve">Improved prevention and treatment of communicable diseases (including HIV/AIDS and TB) </t>
  </si>
  <si>
    <t>Life-style related diseases prevented or reduced</t>
  </si>
  <si>
    <t>National health registries and health information systems, data management and use improved</t>
  </si>
  <si>
    <t xml:space="preserve">Reduced inequalities between user groups </t>
  </si>
  <si>
    <t xml:space="preserve">Strengthened financing systems </t>
  </si>
  <si>
    <t>Awareness raised and research on gender issues promoted</t>
  </si>
  <si>
    <t>Balance between work, private and family life improved</t>
  </si>
  <si>
    <t>Capacity of gender equality organisations and networks strengthened</t>
  </si>
  <si>
    <t>Gender balance on company boards improved</t>
  </si>
  <si>
    <t>Gender equality ombudspersons / authorities established</t>
  </si>
  <si>
    <t>Gender issues across policies and practices mainstreamed</t>
  </si>
  <si>
    <t>Gender pay gap reduced</t>
  </si>
  <si>
    <t>Successful national policies and best practices on gender equality exchanged</t>
  </si>
  <si>
    <t>Strengthened institutional framework to ensure legal protection and care for the most vulnerable group of migrants, namely unaccompanied children</t>
  </si>
  <si>
    <t>Enhanced capacity and quality of the services provided by public institutions, local and regional authorities through enhanced institutional capacity and human resources development</t>
  </si>
  <si>
    <t>Enhanced institutional capacity and human resources development in public institutions, local and regional authorities in the Beneficiary States</t>
  </si>
  <si>
    <t xml:space="preserve">Closer contact and cooperation between local and regional institutions and NGOs on both sides of the EU external border </t>
  </si>
  <si>
    <t>Greater understanding of common cross-border challenges and opportunities</t>
  </si>
  <si>
    <t>Local and regional institutions and NGOs are enhancing knowledge and skills for developing cross-border cooperation</t>
  </si>
  <si>
    <t>Mitigation of existing barriers to cross-border cooperation</t>
  </si>
  <si>
    <t>New and innovative forms of cross-border cooperation developed</t>
  </si>
  <si>
    <t xml:space="preserve">Improved access to and quality of health services including reproductive and preventive child health care </t>
  </si>
  <si>
    <t>Gender equality ombudspersons/authorities established</t>
  </si>
  <si>
    <t>Cultural heritage made accessible to the public</t>
  </si>
  <si>
    <t>Cultural heritage restored, renovated and protected</t>
  </si>
  <si>
    <r>
      <t xml:space="preserve">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</si>
  <si>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</si>
  <si>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Nosakiet nepieciešamo indikatoru skaitu, tai skaitā bāzes vērtību, mērķa vērtību un pārbaudes avotu(s) katram rezultātam, kas objektīvi novērtē, kad un vai ir panākts programmas progress attiecībā uz rezultātu. Aprakstiet programmas iesniegumā (</t>
    </r>
    <r>
      <rPr>
        <sz val="10"/>
        <color indexed="17"/>
        <rFont val="Calibri"/>
        <family val="2"/>
        <charset val="186"/>
      </rPr>
      <t>MS Word formāts</t>
    </r>
    <r>
      <rPr>
        <sz val="10"/>
        <color indexed="8"/>
        <rFont val="Calibri"/>
        <family val="2"/>
      </rPr>
      <t>), kāpēc un kā tiks izvēlēts katrs programmas indikators.</t>
    </r>
  </si>
  <si>
    <r>
      <t>Definēt katra rezultāta mērķa grupu. Aprakstīt programmas iesniegumā (</t>
    </r>
    <r>
      <rPr>
        <sz val="10"/>
        <color indexed="17"/>
        <rFont val="Calibri"/>
        <family val="2"/>
        <charset val="186"/>
      </rPr>
      <t>MS Word formāts</t>
    </r>
    <r>
      <rPr>
        <sz val="10"/>
        <color indexed="8"/>
        <rFont val="Calibri"/>
        <family val="2"/>
      </rPr>
      <t>), ka notika konsultācijas ar mērķa grupām plānošanas un ieviešanas posmos.</t>
    </r>
  </si>
  <si>
    <r>
      <t>Noteikt un novērtēt riska faktorus, kas varētu ietekmēt programmas plānoto rezultātu sasniegšanu. Programmas iesniegumā (</t>
    </r>
    <r>
      <rPr>
        <sz val="10"/>
        <color indexed="17"/>
        <rFont val="Calibri"/>
        <family val="2"/>
        <charset val="186"/>
      </rPr>
      <t>MS Word formāts</t>
    </r>
    <r>
      <rPr>
        <sz val="10"/>
        <color indexed="8"/>
        <rFont val="Calibri"/>
        <family val="2"/>
      </rPr>
      <t>) jāietver risku novēršanas plāns.</t>
    </r>
  </si>
  <si>
    <r>
      <t>Norādīt un pamatot iepriekš definētos projektus un aprakstīt programmas iesniegumā (</t>
    </r>
    <r>
      <rPr>
        <sz val="10"/>
        <color indexed="17"/>
        <rFont val="Calibri"/>
        <family val="2"/>
        <charset val="186"/>
      </rPr>
      <t>MS Word formāts</t>
    </r>
    <r>
      <rPr>
        <sz val="10"/>
        <color indexed="8"/>
        <rFont val="Calibri"/>
        <family val="2"/>
      </rPr>
      <t>), kādu ieguldījum tie sniegs attiecīgā rezultāta sasniegšanā.</t>
    </r>
  </si>
  <si>
    <r>
      <t>Programmas apsaimniekotājs apraksta, kā tiks sākta programmas īstenošana, kā tiks sagatavoti konkursi, kā tiks īstenoti konkursi, kā tiks pabeigta projektu atlase, kādi būs pārskata periodi, informatīvās aktivitātes, kā iesaistīties donorvalsts(u) iestādes utt. Autori ar tekstu un grafikiem prezentē šo informāciju  programmas iesniegumā (</t>
    </r>
    <r>
      <rPr>
        <sz val="10"/>
        <color indexed="17"/>
        <rFont val="Calibri"/>
        <family val="2"/>
        <charset val="186"/>
      </rPr>
      <t>MS Word formāts</t>
    </r>
    <r>
      <rPr>
        <sz val="10"/>
        <color indexed="8"/>
        <rFont val="Calibri"/>
        <family val="2"/>
      </rPr>
      <t>).</t>
    </r>
  </si>
  <si>
    <r>
      <t>Programmas apsaimniekotājs sniedz programmas iesniegumā (</t>
    </r>
    <r>
      <rPr>
        <sz val="10"/>
        <color indexed="17"/>
        <rFont val="Calibri"/>
        <family val="2"/>
        <charset val="186"/>
      </rPr>
      <t>MS Word formāts</t>
    </r>
    <r>
      <rPr>
        <sz val="10"/>
        <color indexed="8"/>
        <rFont val="Calibri"/>
        <family val="2"/>
      </rPr>
      <t>) sīku aprakstu par projektu atlases procesu un procedūrām (papildus infromācijai skat. Regulas 6.daļu).</t>
    </r>
  </si>
  <si>
    <r>
      <t>Aprakstīt programmas iesniegumā (</t>
    </r>
    <r>
      <rPr>
        <sz val="10"/>
        <color indexed="17"/>
        <rFont val="Calibri"/>
        <family val="2"/>
        <charset val="186"/>
      </rPr>
      <t>MS Word formāts</t>
    </r>
    <r>
      <rPr>
        <sz val="10"/>
        <color indexed="8"/>
        <rFont val="Calibri"/>
        <family val="2"/>
      </rPr>
      <t>) procedūru, kāda tiks piemērota projekta grozījumu gadījumā.</t>
    </r>
  </si>
  <si>
    <r>
      <t>Aizpildīt budžeta tabulu zemāk. Sniegt pamatojumus saskaņā ar PAR (sk. 13. sadaļu "Budžets un finanses") programmas iesniegumā</t>
    </r>
    <r>
      <rPr>
        <sz val="10"/>
        <color indexed="57"/>
        <rFont val="Calibri"/>
        <family val="2"/>
      </rPr>
      <t xml:space="preserve"> (MS Word formāts).</t>
    </r>
  </si>
  <si>
    <r>
      <t xml:space="preserve">Programmas apsaimniekotājs ir atbildīgs par programmas finanšu vadību saskaņā ar Regulu un attiecīgās valsts SM, apsaimniekotājam ir jāpaskaidro minētais programmas iesniegumā </t>
    </r>
    <r>
      <rPr>
        <sz val="10"/>
        <color indexed="17"/>
        <rFont val="Calibri"/>
        <family val="2"/>
        <charset val="186"/>
      </rPr>
      <t>(MS Word formāts)</t>
    </r>
    <r>
      <rPr>
        <sz val="10"/>
        <color indexed="17"/>
        <rFont val="Calibri"/>
        <family val="2"/>
      </rPr>
      <t>.</t>
    </r>
  </si>
  <si>
    <t>EEZ un Norvēģijas finanšu instrumenti 2009.-2014. gads
Programmas iesnieguma veidlapa - statistikas pielikums</t>
  </si>
  <si>
    <t>Valsts:</t>
  </si>
  <si>
    <t>Pilsēta:</t>
  </si>
  <si>
    <t>Pasta indekss:</t>
  </si>
  <si>
    <t xml:space="preserve">Lielāka attiecīgo iestāžu klientu/saņēmēju/darījuma partneru apmierinātība </t>
  </si>
  <si>
    <t>PA32   Korekcijas pakalpojumi, tajā skaitā ar ieslodzījumu nesaistītas sankcijas</t>
  </si>
  <si>
    <t xml:space="preserve">Atrisināt problēmas saistībā ar pieaugošo cietumnieku skaitu un pārblīvētajiem cietumiem </t>
  </si>
  <si>
    <t xml:space="preserve">Palielināta ieslodzījuma alternatīvu izmantošana </t>
  </si>
  <si>
    <t>Pastiprināta uzmanība mazāk aizsargātajām grupām cietumā</t>
  </si>
  <si>
    <t>Ieslodzīto un cietuma darbinieku kompetenču uzlabošana</t>
  </si>
  <si>
    <t>Ieslodzīto skaits cietumos, kas tiks būvēti/restaurēti par Norvēģijas Granta līdzekļiem</t>
  </si>
  <si>
    <t>Pirmstiesas ieslodzīto/apcietināto skaits (procentos no ieslodzīto skaita)</t>
  </si>
  <si>
    <t xml:space="preserve">Cilvēku skaits, kas piedalās ieslodzījuma alternatīvajās programmās (īpašs režīms, kursi dzērājšoferiem, uzraudzība, sabiedriskie sodi, piespiedu darbs u.c.) 
</t>
  </si>
  <si>
    <t>Apmācīto cietuma darbinieku skaits</t>
  </si>
  <si>
    <t>Ieslodzīto skaits, kas piedalās izglītojošās un/vai darba programmās</t>
  </si>
  <si>
    <t>Finansējums nevalstiskajām organizācijām</t>
  </si>
  <si>
    <t xml:space="preserve">Pilsoniskās sabiedrības attīstības stiprināšana un  ieguldījums sociālā taisnīguma, demokrātijas un ilgtspējīgas attīstībā </t>
  </si>
  <si>
    <t>PA10 -Finansējums nevalstiskajām organizācijām</t>
  </si>
  <si>
    <t>PA10 - Finansējums nevalstiskajām organizācijām</t>
  </si>
  <si>
    <t>Veicināta aktīva pilsoniska līdzdalība</t>
  </si>
  <si>
    <t>Veicinātas demokrātiskās vērtības un cilvēktiesību  ievērošana</t>
  </si>
  <si>
    <t xml:space="preserve">Nē </t>
  </si>
  <si>
    <t>Sabiedrības integrācijas fonds</t>
  </si>
  <si>
    <t>Atvasināta publisko tiesību juridiskā persona (publisks nodibinājums)</t>
  </si>
  <si>
    <t xml:space="preserve">Society Integration Fund </t>
  </si>
  <si>
    <t>Aija</t>
  </si>
  <si>
    <t>Bauere</t>
  </si>
  <si>
    <t>Sabiedrības integrācijas fonda sekretariāta direktore</t>
  </si>
  <si>
    <t>aija.bauere@lsif.lv</t>
  </si>
  <si>
    <t>info@lsif.lv</t>
  </si>
  <si>
    <t>Alda</t>
  </si>
  <si>
    <t>Sebre</t>
  </si>
  <si>
    <t>Sabiedrības integrācijas fonda Projektu nodaļas vadītāja</t>
  </si>
  <si>
    <t>alda.sebre@lsif.lv</t>
  </si>
  <si>
    <t>LV-1050</t>
  </si>
  <si>
    <t>Rīga</t>
  </si>
  <si>
    <t>Brīvības ielā 40-39, 6.stāvs</t>
  </si>
  <si>
    <t>www.sif.lv</t>
  </si>
  <si>
    <t>NVO</t>
  </si>
  <si>
    <t xml:space="preserve">NVO biedri/ darbinieki/ brīvprātīgie, iedzīvotāji </t>
  </si>
  <si>
    <t>NVO, kas pārstāv sociālajam riskam pakļauto personu tiesības un intereses t.sk. šo organizāciju biedri/ darbinieki/ brīvprātīgie.</t>
  </si>
  <si>
    <t>Personas, kas pakļautas sociālās atstumtības un nabadzības riskam, no vardarbības cietušas vai vardarbību veikušas personas</t>
  </si>
  <si>
    <t>Nepilsoņi</t>
  </si>
  <si>
    <t xml:space="preserve">1. </t>
  </si>
  <si>
    <t>PA1001 Veicināta aktīva pilsoniskā līdzdalība - 1 konkurss (divas kārtas)</t>
  </si>
  <si>
    <t>2.</t>
  </si>
  <si>
    <t>2.1.</t>
  </si>
  <si>
    <t xml:space="preserve"> mikroprojekti ( 1 kārta)</t>
  </si>
  <si>
    <t>2.2.</t>
  </si>
  <si>
    <t>mecoprojekti un makroprojekti (2 kārtas)</t>
  </si>
  <si>
    <t>3.</t>
  </si>
  <si>
    <t>4.</t>
  </si>
  <si>
    <t>5.</t>
  </si>
  <si>
    <t>6.</t>
  </si>
  <si>
    <t>6.1.</t>
  </si>
  <si>
    <t>mikroprojekti ( 1 kārta)</t>
  </si>
  <si>
    <t>6.2.</t>
  </si>
  <si>
    <t xml:space="preserve">mecoprojekti un makroprojekti (2 kārtas) </t>
  </si>
  <si>
    <t>7.</t>
  </si>
  <si>
    <t>8.</t>
  </si>
  <si>
    <t>9.</t>
  </si>
  <si>
    <t>07/2012</t>
  </si>
  <si>
    <t>07/2013</t>
  </si>
  <si>
    <t>09/2013</t>
  </si>
  <si>
    <t>12/2013</t>
  </si>
  <si>
    <t>10/2013</t>
  </si>
  <si>
    <t>PA1004 Veicinātas demokrātiskās vērtības un cilvēktiesību  ievērošana -2.konkurss - mikroprojekti ( 1 kārta)</t>
  </si>
  <si>
    <t>PA1004 Veicinātas demokrātiskās vērtības un cilvēktiesību ievērošana - 2. konkurss  mecoprojekti un makroprojekti (2 kārtas)</t>
  </si>
  <si>
    <t>PA1004 Veicinātas demokrātiskās vērtības un cilvēktiesību  ievērošana - 1. konkurss</t>
  </si>
  <si>
    <t>03/2015</t>
  </si>
  <si>
    <t>01/2015</t>
  </si>
  <si>
    <t>10/2014</t>
  </si>
  <si>
    <t>12/2014</t>
  </si>
  <si>
    <t>PA1004 Veicinātas demokrātiskās vērtības un cilvēktiesību  ievērošana -3.konkurss - mikroprojekti ( 1 kārta)</t>
  </si>
  <si>
    <t>01/2013</t>
  </si>
  <si>
    <t>08/2013</t>
  </si>
  <si>
    <t>03/2014</t>
  </si>
  <si>
    <t xml:space="preserve">Iepriekšdefinētais projekts </t>
  </si>
  <si>
    <t>Plānotais sākuma datums
(mm/gg)</t>
  </si>
  <si>
    <t>Atlases periods</t>
  </si>
  <si>
    <t>Minimālais finansējums, eiro</t>
  </si>
  <si>
    <t>Projekta ilgums</t>
  </si>
  <si>
    <t>Maksimālais ilgums (mēnešos)</t>
  </si>
  <si>
    <t>Minimālais ilgums (mēnešos)</t>
  </si>
  <si>
    <t>Līdzfinansējums:</t>
  </si>
  <si>
    <t>Atlikušās projekta izmaksas segs vai uzņemsies gala saņēmējs.</t>
  </si>
  <si>
    <t>14.4 Projektu atlase</t>
  </si>
  <si>
    <t>15 Budžets</t>
  </si>
  <si>
    <t>15.1 Budžeta pozīcijas</t>
  </si>
  <si>
    <t>Summas rozā šūnās tiek aprēķinātas automātiski</t>
  </si>
  <si>
    <t>Nerakstīt rozā šūnās</t>
  </si>
  <si>
    <t>EEZ/Norvēģija
(a)</t>
  </si>
  <si>
    <t>Valsts līdzfinansējums
 (b)</t>
  </si>
  <si>
    <t>Kopējie izdevumi
(e)=(c )+(d)</t>
  </si>
  <si>
    <t>Papildu darbības</t>
  </si>
  <si>
    <t>Rezerve zaudējumiem valūtas maiņas rezultātā</t>
  </si>
  <si>
    <t>Kopā</t>
  </si>
  <si>
    <t>Budžeta pozīcija</t>
  </si>
  <si>
    <t>Izmaksu kategorija</t>
  </si>
  <si>
    <t>Sagatavošanās programmas ieviešanai</t>
  </si>
  <si>
    <t>Projektu izvērtēšana un atlase</t>
  </si>
  <si>
    <t>Maksājumu pieprasījumu pārbaude, maksājumu veikšana</t>
  </si>
  <si>
    <t>Projektu uzraudzība</t>
  </si>
  <si>
    <t>Projektu revīzijas un pārbaudes uz vietas</t>
  </si>
  <si>
    <t>Reklāma un informācija</t>
  </si>
  <si>
    <t>Ziņošana donoriem un valsts iestādēm</t>
  </si>
  <si>
    <t>Palielināta NVO iesaistīšanās politikas un lēmumu pieņemšanas procesos kopā ar vietējo, reģionālo un valsts valdību</t>
  </si>
  <si>
    <t xml:space="preserve">Jaunizveidoto valsts / pašvaldību NVO koalīciju un platformu skaits </t>
  </si>
  <si>
    <t>Organizēto valsts / NVO konsultāciju skaits</t>
  </si>
  <si>
    <t xml:space="preserve">NVO skaits, kas palielinājušas iesaistīšanos politikā un lēmumu pieņemšanā kopā ar vietējo, reģionālo un valsts valdību (saskaņā ar Eiropas Padomes pamatnostādnēm par piedalīšanos lēmumu pieņemšanā, ko veic NVO) </t>
  </si>
  <si>
    <t>Izmaiņas vietējās pašvaldības attieksmē pret NVO (palielināta izpratne, vēlme ciešāk sadarboties u.t.t), par kurām ir ziņots</t>
  </si>
  <si>
    <t>Starpnozaru partnerības attīstība, sevišķi ar valsts iestādēm vietējā, reģionālā un / vai valsts līmenī</t>
  </si>
  <si>
    <t xml:space="preserve">Oficiālu starpnozaru partnerību skaits, kas veicina NVO sadarbību  ar valsts iestādēm </t>
  </si>
  <si>
    <t>NVO salīdzinošo pārskatu skaits</t>
  </si>
  <si>
    <t>Partnerību starp NVO un plašsaziņas līdzekļiem skaits</t>
  </si>
  <si>
    <t>NVO skaits, kas sadarbojas ar vietējām pašvaldībām un valsts iestādēm, tai skaitā izveidoto pilsoniskā dialoga mehānismu skaits</t>
  </si>
  <si>
    <t xml:space="preserve">Veicinātas demokrātiskās vērtības, tostarp cilvēktiesības </t>
  </si>
  <si>
    <t>NVO skaits, kas garantē piekļuvi pilsoņu tiesībām / kompensāciju</t>
  </si>
  <si>
    <t xml:space="preserve">NVO skaits, kas ieļauj cilvēktiesību jautājumus un to veicināšanu darba plānā un darbībās </t>
  </si>
  <si>
    <t>Pilsoņu skaits, kuri nodrošina piekļuvi tiesībām/ kompensācijām, strādājot NVO</t>
  </si>
  <si>
    <t>NVO skaits, kuru darbība ir vērsta uz mazākumtautību grupām, piemēram, etnisko minoritāšu grupām, tostarp romu, bēgļu un patvēruma meklētājiem; sieviešu, geju un lesbiešu grupām</t>
  </si>
  <si>
    <t>Lietu / apelāciju skaits, ko NVO iesniegušas tribunālā, kā arī tiesās (tostarp starptautiskās)</t>
  </si>
  <si>
    <t>Pierādījumi par NVO politiku un praksi, kas atspoguļo demokrātijas vērtības</t>
  </si>
  <si>
    <t>NVO skaits, kas apņēmušās īstenot NVO darba un ētikas kodeksu</t>
  </si>
  <si>
    <t>Attīstīta aizstāvības un uzrauga loma</t>
  </si>
  <si>
    <t xml:space="preserve">NVO iesniegto tiesību aktu/politikas iniciatīvu un prakšu skaits </t>
  </si>
  <si>
    <t>Mainīto vai uzlaboto likumu, politiku un prakšu skaits NVO aizstāvības darbību rezultātā</t>
  </si>
  <si>
    <t>NVO skaits, kas spēj pierādīt palielinātu spēju pārraudzīt un sadarboties ar valsts, reģionālajām un vietējām iestādēm politikas un prakses jautājumos, tai skaitā sabiedriskās kampaņās, politikas vadlīniju izstrādē un politikas dialogos</t>
  </si>
  <si>
    <t>Attīstīti tādu NVO tīkli un koalīcijas, kas darbojas partnerībā</t>
  </si>
  <si>
    <t>Mazo/vietējo organizāciju skaits, kas strādā sadarbībā ar lielākām NVO</t>
  </si>
  <si>
    <t>Izveidotu un aktīvu NVO tīklu / platformu / koalīciju skaits</t>
  </si>
  <si>
    <t xml:space="preserve">Attieksmes maiņa NVO sektorā attiecībā uz sadarbību, un platformu izstrāde un ilgtspēja u. c. </t>
  </si>
  <si>
    <t xml:space="preserve">Stiprināta NVO kapacitāte un stimulēta vide nozares 
attīstībai
</t>
  </si>
  <si>
    <t xml:space="preserve">Jaunizveidotu NVO skaits </t>
  </si>
  <si>
    <t>Jaunu mazu / vietēju organizāciju skaits,  kas paplašina savu darbības jomu</t>
  </si>
  <si>
    <t>Mazu / vietēju organizāciju skaits, kas pierāda palielinātu spēju attiecībā uz ilgtspēju un darbības paplašināšanu</t>
  </si>
  <si>
    <t xml:space="preserve">Izstrādāto un pieņemto normatīvo aktu skaits NVO tiesiskās un fiskālās vides uzlabošanai </t>
  </si>
  <si>
    <t>Izmaiņas reģionālo un valsts iestāžu un vietējās varas iestāžu attieksmē pret NVO (palielināta izpratni, vēlme ciešāk sadarboties ar tām u. c.)</t>
  </si>
  <si>
    <t>Valsts / NVO līgumu vai protokolu par attiecībām izstrāde</t>
  </si>
  <si>
    <t>Jaunus finansējuma avotus ieguvušo NVO skaits</t>
  </si>
  <si>
    <t>NVO skaits, kas attīsta ienākumu gūšanas aktivitātes, lai saglabātu savu pamatdarbību</t>
  </si>
  <si>
    <t xml:space="preserve">Izmaiņas NVO profesionālismā
• NVO izstrādāto darba programmu skaits ar skaidri definētiem mērķiem un rezultātiem, kas saistīti ar uzraudzību un izvērtēšanu
• NVO darba jomas izmaiņas
• Darbinieku skaits noteiktās NVO
• NVO skaits, kas sasniedz app?? 
</t>
  </si>
  <si>
    <t>Jaunu mazu / vietēju organizāciju skaits</t>
  </si>
  <si>
    <t>Semināru un pieredzes apmaiņas pasākumu skaits labās prakses un apmācību pieredzes nodošanai</t>
  </si>
  <si>
    <t>Palielināts ieguldījums ilgtspējīgā attīstībā</t>
  </si>
  <si>
    <t>NVO skaits, kuras ir izstrādājušas stratēģiskos ilgtspējas plānus</t>
  </si>
  <si>
    <t xml:space="preserve">NVO projektu skaits, kas ir vērsti gan uz ilgtspējīgu attīstību vietējā, reģionālā vai valsts mērogā, gan arī uz vietējo iedzīvotāju iesaisti </t>
  </si>
  <si>
    <t xml:space="preserve">Strengthened institutional capacity and human resource development in public institutions, local and regional authorities in the Beneficiary States within the agreed priority sectors through cooperation and transfer of knowledge with similar institutions </t>
  </si>
  <si>
    <t>Cross-border cooperation</t>
  </si>
  <si>
    <t>Strengthened cross-border cooperation between regions on both sides of the EU external border</t>
  </si>
  <si>
    <t>Conservation and revitalisation of cultural and natural heritage</t>
  </si>
  <si>
    <t>Cultural and natural heritage for future generations safe-guarded and conserved and made publicly accessible</t>
  </si>
  <si>
    <t>Promotion of diversity in culture and arts within European cultural heritage</t>
  </si>
  <si>
    <t>Elderly people</t>
  </si>
  <si>
    <t>Civil servants/Public administration staff</t>
  </si>
  <si>
    <t>Prisoners</t>
  </si>
  <si>
    <t>Victims of conflicts/catastrophes</t>
  </si>
  <si>
    <t>People with addictions (drug, alcohol, other)</t>
  </si>
  <si>
    <t>People with communicable diseases</t>
  </si>
  <si>
    <t>People with mental health issues</t>
  </si>
  <si>
    <t>People with rare diseases</t>
  </si>
  <si>
    <t>Drug consumers</t>
  </si>
  <si>
    <t>Increased number of transnational policy-level peer reviews organised</t>
  </si>
  <si>
    <t>1404</t>
  </si>
  <si>
    <t>Increased provision of childcare services for children under the mandatory school age (measured as % of population offered childcare services as proportion of total population under the mandatory school age)</t>
  </si>
  <si>
    <t>Increased number of comprehensive and integrated policies, particularly employment policies, aimed at promoting work/life balance implemented</t>
  </si>
  <si>
    <t xml:space="preserve">Increased percentage of women in  formal labour life </t>
  </si>
  <si>
    <t>1405</t>
  </si>
  <si>
    <t>Increased proportion of of women among members of executive boards of firms publicly quoted on the national stock exchange</t>
  </si>
  <si>
    <t>1406</t>
  </si>
  <si>
    <t>Reduction of the unadjusted Gender Pay Gap (GPG)</t>
  </si>
  <si>
    <t>Number of newly established systems for assessing equal pay</t>
  </si>
  <si>
    <t>1407</t>
  </si>
  <si>
    <t>Increased number of gender equality ombudspersons / authorities established</t>
  </si>
  <si>
    <t>1408</t>
  </si>
  <si>
    <t>Certifing authority</t>
  </si>
  <si>
    <t>Audit authority</t>
  </si>
  <si>
    <t>chairperson</t>
  </si>
  <si>
    <t>Donor representative</t>
  </si>
  <si>
    <t>People with cancer</t>
  </si>
  <si>
    <t>People with HIV/AIDS</t>
  </si>
  <si>
    <t>Students</t>
  </si>
  <si>
    <t>Researchers or scientists</t>
  </si>
  <si>
    <t>Juvenile and young offenders</t>
  </si>
  <si>
    <t>People at risk of poverty</t>
  </si>
  <si>
    <t>Victims of intimate-partner violence</t>
  </si>
  <si>
    <t>Unemployed</t>
  </si>
  <si>
    <t>Foreign migrant workers</t>
  </si>
  <si>
    <t>Migrants for settlement</t>
  </si>
  <si>
    <t>Unaccompanied asylum seeking children</t>
  </si>
  <si>
    <t>Asylum-seekers</t>
  </si>
  <si>
    <t>Entrepreneurs</t>
  </si>
  <si>
    <t>Small and medium-sized enterprises (SME)</t>
  </si>
  <si>
    <t>Non governmental organisation</t>
  </si>
  <si>
    <t>Victims of trafficking</t>
  </si>
  <si>
    <t>Disabled</t>
  </si>
  <si>
    <t>Roma</t>
  </si>
  <si>
    <t>Minorities</t>
  </si>
  <si>
    <t>Men</t>
  </si>
  <si>
    <t>Women</t>
  </si>
  <si>
    <t>Young adults</t>
  </si>
  <si>
    <t xml:space="preserve">Children </t>
  </si>
  <si>
    <t>Target_group</t>
  </si>
  <si>
    <t>Cultural dialogue increased and European identity fostered through understanding of cultural diversity</t>
  </si>
  <si>
    <t>Research within priority sectors</t>
  </si>
  <si>
    <t>Enhanced research-based knowledge development in the Beneficiary States</t>
  </si>
  <si>
    <t>Scholarships</t>
  </si>
  <si>
    <t>Enhanced human capital and knowledge base in the Beneficiary States</t>
  </si>
  <si>
    <t>Bilateral research cooperation</t>
  </si>
  <si>
    <t>Enhanced research-based knowledge development in the Beneficiary States through enhanced research cooperation between Norway and the Beneficiary States</t>
  </si>
  <si>
    <t>14.5 Finanšu vadība</t>
  </si>
  <si>
    <t>14.6 Projektu grozījumi</t>
  </si>
  <si>
    <t>Kopējais programmas finansējums. Programmas budžetu nodrošina programmas apsaimniekotājs. Visām budžeta sadaļā norādītajām summām ir jābūt eiro. Summas ir jānoapaļo līdz veseliem eiro.</t>
  </si>
  <si>
    <t xml:space="preserve">Pieprasītā programmas granta likme (%): </t>
  </si>
  <si>
    <t>Attiecināmie izdevumi</t>
  </si>
  <si>
    <t>Neattiecināmie izdevumi
(d)</t>
  </si>
  <si>
    <t>Kopējie attiecināmie izdevumi
(c )=(a) +(b)</t>
  </si>
  <si>
    <t>Programmas vadība</t>
  </si>
  <si>
    <t>Programmas iesnieguma sagatavošana</t>
  </si>
  <si>
    <t xml:space="preserve">EEZ un Norvēģijas finanšu instrumentu finansējuma sadalījums pa gadiem </t>
  </si>
  <si>
    <t xml:space="preserve">Detalizētais budžets programmas apsaimniekotāja vadības izmaksām </t>
  </si>
  <si>
    <t>Virsizmaksas</t>
  </si>
  <si>
    <t>Detalizētais budžets programmas iesnieguma sagatavošanas izmaksām</t>
  </si>
  <si>
    <t>Programmas apsaimniekotāja darbinieku algas</t>
  </si>
  <si>
    <t>Tehniski ekonomiskais pamatojums, t.sk. ekspertu izmaksas</t>
  </si>
  <si>
    <t>15.2 Avansa maksājums</t>
  </si>
  <si>
    <t>Decent work promoted and tripartite cooperation improved between employers’ organisations, trade unions and public authorities in supporting equitable and sustainable economic and social development</t>
  </si>
  <si>
    <t>Domestic and Gender-based violence</t>
  </si>
  <si>
    <t>Gender-based violence prevented and tackled</t>
  </si>
  <si>
    <t>Schengen cooperation and combating cross-border and organised crime, including trafficking and itinerant criminal groups</t>
  </si>
  <si>
    <t>Increase citizen’s security through improvement of the efficiency of cooperation between law enforcement authorities in the Schengen Member States in fighting organised crime, including trafficking in human beings</t>
  </si>
  <si>
    <t>Judicial capacity-building and cooperation</t>
  </si>
  <si>
    <t>A fairer and more efficient judicial system</t>
  </si>
  <si>
    <t>Correctional services, including non-custodial sanctions</t>
  </si>
  <si>
    <t>Improved correctional services system in compliance with relevant international human rights instruments</t>
  </si>
  <si>
    <t xml:space="preserve">Established environmental targets and management plans for marine and inland waters </t>
  </si>
  <si>
    <t>Improved monitoring of marine waters</t>
  </si>
  <si>
    <t>Improved water management infrastructure</t>
  </si>
  <si>
    <t>Increased awareness of and education in integrated marine and inland water management</t>
  </si>
  <si>
    <t>Increased capacity for assessing and predicting environmental status in marine and inland waters</t>
  </si>
  <si>
    <t>More integrated management of marine and inland water resources</t>
  </si>
  <si>
    <t xml:space="preserve">Avoided fragmentation of ecosystems </t>
  </si>
  <si>
    <t>Increased awareness of and education in biodiversity and ecosystem services, including awareness of and education in the linkage between biodiversity and climate change, and economic valuation of ecosystems</t>
  </si>
  <si>
    <t>Increased capacity to manage and monitor Natura 2000 sites effectively</t>
  </si>
  <si>
    <t>Increased protection of Natura 2000 sites against external disruptive influences through the establishment of buffer zones</t>
  </si>
  <si>
    <t>Improved environmental information on impact, status and trends</t>
  </si>
  <si>
    <t>Increased awareness of and education in environmental monitoring and integrated planning and control</t>
  </si>
  <si>
    <t>Increased exchange of information on environmental impact, status and trends between Beneficiary States and other EU Member States</t>
  </si>
  <si>
    <t>Strengthened capacity of environmental authorities in relation to integrated planning and control</t>
  </si>
  <si>
    <t>Developed strategies for authorities’ management of hazardous waste</t>
  </si>
  <si>
    <t>Hazardous waste managed in an environmentally sound manner</t>
  </si>
  <si>
    <t>Improved monitoring of hazardous substances in the environment</t>
  </si>
  <si>
    <t>Increased awareness of and education in hazardous substances</t>
  </si>
  <si>
    <t>Increased industry compliance with EU chemicals and hazardous waste legislation</t>
  </si>
  <si>
    <t xml:space="preserve">Strengthened capacity to enforce and implement EU chemicals and hazardous waste legislation </t>
  </si>
  <si>
    <t>Improved capacity at national, regional and local level to undertake energy-efficiency measures</t>
  </si>
  <si>
    <t>Improved energy efficiency in buildings</t>
  </si>
  <si>
    <t>Increased awareness of and education in energy efficiency</t>
  </si>
  <si>
    <t xml:space="preserve">Increased energy efficiency in industry and the transport sector </t>
  </si>
  <si>
    <t>Increased utilisation of excess heat</t>
  </si>
  <si>
    <t xml:space="preserve">A less carbon-dependent economy </t>
  </si>
  <si>
    <t>Developed strategies to improve the use of green investment schemes</t>
  </si>
  <si>
    <t>Improved capacity at national, regional and local level on renewable energy solutions</t>
  </si>
  <si>
    <t>Increased awareness of and education in renewable energy solutions</t>
  </si>
  <si>
    <t>Increased feed-in of renewable energy to existing energy infrastructures</t>
  </si>
  <si>
    <t xml:space="preserve">Increased renewable energy production </t>
  </si>
  <si>
    <t>Increased use of renewable energy in the transport sector</t>
  </si>
  <si>
    <t xml:space="preserve">Developed strategies and measures for adapting to a changing climate </t>
  </si>
  <si>
    <t xml:space="preserve">Developed systems for information exchange on climate change adaptation </t>
  </si>
  <si>
    <t>Project Operetor</t>
  </si>
  <si>
    <t>Donor Project Partner</t>
  </si>
  <si>
    <t xml:space="preserve">PA01.1 Established environmental targets and management plans for marine and inland waters </t>
  </si>
  <si>
    <t>PA01.2 Improved monitoring of marine waters</t>
  </si>
  <si>
    <t>PA01.3 Improved water management infrastructure</t>
  </si>
  <si>
    <t>PA01.4 Increased awareness of and education in integrated marine and inland water management</t>
  </si>
  <si>
    <t>PA22.1 Advancement of gender equality and non-discrimination in the workplace</t>
  </si>
  <si>
    <t>PA22.2 Enhanced access to employment and participation in the labour market</t>
  </si>
  <si>
    <t>PA22.3 Enhanced focus on the social dimension of workforce mobility</t>
  </si>
  <si>
    <t xml:space="preserve">PA22.4 Enhanced understanding of the benefits of decent work </t>
  </si>
  <si>
    <t>PA22.5 Improved social dialogue and tripartite dialogue structures and practices</t>
  </si>
  <si>
    <t xml:space="preserve">PA22.6 Improvement of work, family and private life balance </t>
  </si>
  <si>
    <t>PA22.7 Worker adaptability and lifelong learning opportunities improved</t>
  </si>
  <si>
    <t>PA23.1 Increased research cooperation between Norway and the Beneficiary States</t>
  </si>
  <si>
    <t>PA23.2 Strengthened research capacity in the Beneficiary States and increased application of research results through research cooperation between Norway and the Beneficiary States</t>
  </si>
  <si>
    <t>PA24.1 Increased and strengthened institutional cooperation within the higher education sector between the Beneficiary States and Norway</t>
  </si>
  <si>
    <t>PA24.2 Increased higher education student and staff mobility between Beneficiary States and Norway</t>
  </si>
  <si>
    <t>PA25.1 Enhanced capacity and quality of the services provided by public institutions, local and regional authorities through enhanced institutional capacity and human resources development</t>
  </si>
  <si>
    <t>Numbers of NGOs whose work is focused on minority groups. E.g minority ethnic groups including Roma people, refugees and asylum seekers; women and gay and lesbian groups</t>
  </si>
  <si>
    <t>Numbers of cases/ appeals taken by NGOs to tribunals, and courts ( including international)</t>
  </si>
  <si>
    <t>Evidence of NGOs policies and practices reflecting democratic values</t>
  </si>
  <si>
    <t>Numbers of NGOs committed to NGO Codes of Practice and ethics</t>
  </si>
  <si>
    <t>1005</t>
  </si>
  <si>
    <t>Number of legislation/policy initiatives and practices addressed by NGOs</t>
  </si>
  <si>
    <t>Number of laws, policies and practices changed or improved as a consequence of NGO advocacy activities</t>
  </si>
  <si>
    <t>Number of NGOs able to demonstrate increased capacity to monitor and engage with national, regional and local authorities on policy and practice issues, including public campaigns, policy briefing development and policy dialogues</t>
  </si>
  <si>
    <t>1006</t>
  </si>
  <si>
    <t>Number of smaller/grassroots organisations engaged in working in partnership with larger NGOs</t>
  </si>
  <si>
    <t>Number of NGO networks/platforms/coalitions established and active</t>
  </si>
  <si>
    <t>Changes in attitudes in NGO sector towards co-operation, and the development and sustainability of platforms etc</t>
  </si>
  <si>
    <t>1007</t>
  </si>
  <si>
    <t>Number of new NGOs established</t>
  </si>
  <si>
    <t>Number of new smaller/grassroots organisations broadening their scope of work</t>
  </si>
  <si>
    <t>Number of smaller/grass roots organisations demonstrating increased capabilities in relation to sustainability and extension of activities</t>
  </si>
  <si>
    <t>Number of pieces of legislation developed and enacted improving the legal and fiscal environment for NGOs</t>
  </si>
  <si>
    <t>Reported changes in attitudes on the part of regional and national governments and local authorities to NGOs (increased understanding, willingness to work more closely with them etc)</t>
  </si>
  <si>
    <t>Iesniegto un novērtēto projektus skaits ES pētniecības ietvarprogrammās</t>
  </si>
  <si>
    <t>Izdevumi pētniecībai un attīstībai procentos no IKP sadalījumā pa finansējuma avotiem, nozarēm un uz vienu iedzīvotāju</t>
  </si>
  <si>
    <t>Valsts budžeta apropriāciju pētniecībai un attīstībai procentuālais īpatsvars</t>
  </si>
  <si>
    <t>Patentu pieteikumu skaits</t>
  </si>
  <si>
    <t>Licenču skaits</t>
  </si>
  <si>
    <t>Jaunu uzņēmumu skaits</t>
  </si>
  <si>
    <t>PA24   Divpusēja stipendiju programma</t>
  </si>
  <si>
    <t>Lielāka augstskolu studentu un darbinieku mobilitāte starp Saņēmējvalstīm un Norvēģiju</t>
  </si>
  <si>
    <t>Darbinieku skaits, kas gūst labumu no mobilitātes granta saskaņā ar NOR FI sadalījumā pa valstīm, dzimumiem, personāla kategorijām un līmeņiem</t>
  </si>
  <si>
    <t>Augstskolu studentu skaits, kas gūst labumu no mobilitātes granta saskaņā ar NOR FI sadalījumā pa valstīm, dzimumiem, studiju līmeņiem un akadēmiskiem līmeņiem</t>
  </si>
  <si>
    <t>Pastiprināta institucionālā sadarbība augstākās izglītības jomā starp saņēmējvalstīm un Norvēģiju</t>
  </si>
  <si>
    <t>Augstskolu studentu skaits procentuālā izteiksmē, kas ir bijuši studēt ārzemēs viņu izglītības programmas ietvaros sadalījuma pa valstīm</t>
  </si>
  <si>
    <t>Augstskolu kopējo studiju programmu skaits sadalījumā pa valstīm un līmeņiem</t>
  </si>
  <si>
    <t>PA25   Kapacitātes stiprināšana un institucionālā sadarbība ar Norvēģijas valsts iestādēm, vietējām un reģionālām iestādēm</t>
  </si>
  <si>
    <t>Pastiprināta un veicināta sadarbība starp valsts iestādēm, vietējām un reģionālajām pašvaldībām saņēmējvalstīs un līdzīgām institūcijām un iestādēm Norvēģijā</t>
  </si>
  <si>
    <t>Stiprināta institucionālā kapacitāte un cilvēkresursu attīstība valsts iestādēs, vietējās un reģionālajās pašvaldībās saņēmējvalstī</t>
  </si>
  <si>
    <t>Uzlabota kapacitāte un valsts iestāžu, vietējo un reģionālo pašvaldību sniegto pakalpojumu kvalitāte, uzlabojot institucionālo kapacitāti un cilvēkresursu attīstību</t>
  </si>
  <si>
    <t>Pētījumu rādītājs (apmierinātība ar sadarbību, sadarbības kvalitāti, gūto sinerģiju)</t>
  </si>
  <si>
    <t>Palielināts (iekšējās) izpildes apjoms attiecīgajās iestādēm attiecīgajās vienībās (piem., izmaksas uz vienu saražoto vienību, nodarbināto cilvēku skaits, vidējais gaidīšanas laiks)</t>
  </si>
  <si>
    <t xml:space="preserve">Number of regions with established and operational community based programmes addressing specific needs of vulnerable groups of children and youth </t>
  </si>
  <si>
    <t>1104</t>
  </si>
  <si>
    <t>Number of children and youth in selected/geographical regions who grow up in family environments that are increasingly free from violence, abuse and exploitation   (data collected by ad hoc survey)</t>
  </si>
  <si>
    <t>Number of children and youth who have reported that they have been victims of violence at home or in school during the last 12 months in the selected regions/communities</t>
  </si>
  <si>
    <t>Number of children and youth who have reported that they have been victims of violence at home or in school during the last 12 months in the selected regions/communities, disaggregated by gender</t>
  </si>
  <si>
    <t>Proportion of adults who accept corporal punishment as means of discipline/education</t>
  </si>
  <si>
    <t>1106</t>
  </si>
  <si>
    <t>Number of carried out studies aimed to assess the quality of health services and social care provision for children and youth at risk (data collected by ad hoc survey)</t>
  </si>
  <si>
    <t>Number of new developed and implemented health and/or social care services for children and youth</t>
  </si>
  <si>
    <t>Number of newly developed and implemented health and/or social care services for children and youth</t>
  </si>
  <si>
    <t>Number of measures aimed to enforce restorative justice approach to juvenile justice</t>
  </si>
  <si>
    <t>Number of newly developed and/or enforced legislation aimed to meet international standards related to children in conflict with the law</t>
  </si>
  <si>
    <t>Number of training courses in the field of juvenile justice</t>
  </si>
  <si>
    <t>Number of young offenders directly benefiting re-integration society activities</t>
  </si>
  <si>
    <t>1 Kopsavilkums</t>
  </si>
  <si>
    <t>2 Pamatinformācija</t>
  </si>
  <si>
    <t>Norādiet pamatinformāciju par programmu, lai to identificētu:</t>
  </si>
  <si>
    <t>Saņēmējvalsts</t>
  </si>
  <si>
    <t>Programmas nosaukums, kas norādīts SM:</t>
  </si>
  <si>
    <t>5 Programmas mērķi un indikatori</t>
  </si>
  <si>
    <t>5.1 Programmas mērķis (plānotā ietekme)</t>
  </si>
  <si>
    <t>5.2 Programmas joma un plānotie rezultāti</t>
  </si>
  <si>
    <t>Programmas joma</t>
  </si>
  <si>
    <t>Programmas paredzamais rezultāts</t>
  </si>
  <si>
    <t>Programmas plānoto rezultātu indikatori</t>
  </si>
  <si>
    <t>Plānotais rezultāts</t>
  </si>
  <si>
    <t>Šūna tiek aizpildīta automātiski, pamatojoties uz iepriekš sniegto informāciju</t>
  </si>
  <si>
    <t>Indikatori</t>
  </si>
  <si>
    <t>Pārbaudes avots</t>
  </si>
  <si>
    <t>Standarta indikators</t>
  </si>
  <si>
    <t>Papildu indikators</t>
  </si>
  <si>
    <t>5.3 Programmas iznākumi</t>
  </si>
  <si>
    <t>Programmas plānoto iznākumu indikatori</t>
  </si>
  <si>
    <t>Definēt vismaz 2 programmas iznākumus 2. plānotajam rezultātam.</t>
  </si>
  <si>
    <t>Definēt vismaz 2 programmas iznākumus 3. plānotajam rezultātam.</t>
  </si>
  <si>
    <t>Definēt vismaz 2 programmas iznākumus 4. plānotajam rezultātam.</t>
  </si>
  <si>
    <t>Definēt vismaz 2 programmas iznākumus 5. plānotajam rezultātam.</t>
  </si>
  <si>
    <t>Definēt vismaz 2 programmas iznākumus 6. plānotajam rezultātam.</t>
  </si>
  <si>
    <t>Definēt vismaz 2 programmas iznākumus 7. plānotajam rezultātam.</t>
  </si>
  <si>
    <t>Definēt vismaz 2 programmas iznākumus 8. plānotajam rezultātam.</t>
  </si>
  <si>
    <t>Definēt vismaz 2 programmas iznākumus 9. plānotajam rezultātam.</t>
  </si>
  <si>
    <t>Definēt vismaz 2 programmas iznākumus 10. plānotajam rezultātam.</t>
  </si>
  <si>
    <t>Definēt vismaz 2 programmas iznākumus 11. plānotajam rezultātam.</t>
  </si>
  <si>
    <t>Definēt vismaz 2 programmas iznākumus 12. plānotajam rezultātam.</t>
  </si>
  <si>
    <t>6 Programmas mērķa grupas</t>
  </si>
  <si>
    <t>Mērķa grupas</t>
  </si>
  <si>
    <t>izvēlne</t>
  </si>
  <si>
    <t>Ja cita, norādīt</t>
  </si>
  <si>
    <t>Rezultāts</t>
  </si>
  <si>
    <t>7 Riski un neskaidrības</t>
  </si>
  <si>
    <t>PA09.2 Increased national and international knowledge base of the EEA programme areas on environment and climate change</t>
  </si>
  <si>
    <t>PA10.1 Active citizenship fostered</t>
  </si>
  <si>
    <t>PA10.2 Advocacy and watchdog role developed</t>
  </si>
  <si>
    <t>PA10.3 Cross-sectoral partnerships developed, particularly with government organisations at local, regional and / or national level</t>
  </si>
  <si>
    <t>PA10.4 Democratic values, including human rights, promoted</t>
  </si>
  <si>
    <t>PA10.5 Developed networks and coalitions of NGOs working in partnership</t>
  </si>
  <si>
    <t>PA10.6 Empowerment of vulnerable groups</t>
  </si>
  <si>
    <t>PA10.7 Increased contribution to sustainable development achieved</t>
  </si>
  <si>
    <t>PA10.8 Increased involvement of NGOs in policy and decision-making processes with local, regional and national governments</t>
  </si>
  <si>
    <t>PA10.9 Provision of welfare and basic services to defined target groups increased</t>
  </si>
  <si>
    <t>PA10.10 Strengthened capacity of NGOs and an enabling environment for the sector promoted</t>
  </si>
  <si>
    <t>PA11.1 Effective and efficient measures addressing vulnerable groups of children and youth facing particular risks implemented</t>
  </si>
  <si>
    <t>PA11.2 Health and social care services provided to ensure equal access for children and youth</t>
  </si>
  <si>
    <t>Bankas kontu atvēršana un lietošana</t>
  </si>
  <si>
    <t>Ceļošanas un uzturēšanās izmaksas</t>
  </si>
  <si>
    <t>Tulkošanas izmaksas</t>
  </si>
  <si>
    <t>Sagatavošanās publiskam iepirkumam un valsts atbalstam</t>
  </si>
  <si>
    <t>Sabiedriskās apspriešanas</t>
  </si>
  <si>
    <t>Pieprasītais avansa maksājums
(€)</t>
  </si>
  <si>
    <t>Pasākums A</t>
  </si>
  <si>
    <t>(Jā/Nē)</t>
  </si>
  <si>
    <t>Vienības</t>
  </si>
  <si>
    <t>Summa (€)</t>
  </si>
  <si>
    <t>Norādiet programmas jomu un plānotos rezultātus. Jāatbilst informācijai, kas norādīta attiecīgajā SM</t>
  </si>
  <si>
    <t xml:space="preserve">Plānotie programmas rezultāti reprezentē vissvarīgāko rezultātu līmeni uz rezultātiem balstītajā vadības metodoloģijā (RBM). Plānotie rezultāti ir ticama vai sasniegtā īstermiņa un vidēja termiņa programmas ietekme. Tie tiek noteikti, lai aprakstītu pozitīvo situāciju, ko ir plānots panākt programmas īstenošanas rezultātā. Plānotie rezultāti ir fiksēti visā programmas periodā. 
Dažas programmas var aptvert vairākas programmas jomas, tāpēc tabulā zemāk ir nepieciešams attiecīgajai programmas jomai norādīt korektus  plānotos rezultātus. </t>
  </si>
  <si>
    <t>Izvēlieties paredzamo programmas rezultātu(us) no izvēles saraksta</t>
  </si>
  <si>
    <t>Izvēloties indikatorus programmas progresa novērtēšanai, ir svarīgi izvēlieties indikatorus, kurus programma varētu ietekmēt. Vairāk informācijas par indikatoriem PAR 2. sadaļā.</t>
  </si>
  <si>
    <t>5.4 Indikatori, pārbaude un bāzes vērtība</t>
  </si>
  <si>
    <t>Bāzes vērtība</t>
  </si>
  <si>
    <t>Mērķa vērtība</t>
  </si>
  <si>
    <t>Ja standarta indikatori ir nepiemēroti/nepietiekami, lai izmērītu programmas progresu, programmas apsaimniekotājs definē citus piemērotus kvalitatīvus un/vai kvantitatīvus indikatorus un pamato tos programmas iesniegumā.</t>
  </si>
  <si>
    <t>Ir izstrādāts standarta indikatoru saraksts, un programmas apsaimniekotājam ir jāizvēlas vismaz viens standarta indikators katram rezultātam no izvēlnes. Papildu indikatorus var izvēlēties no izvēlnes vai tos var definēt pats programmas apsaimniekotājs.</t>
  </si>
  <si>
    <t>Nosakiet nepieciešamo indikatoru skaitu, tai skaitā bāzes vērtības, mērķa vērtības un pārbaudes avotu(s) katram rezultātam, kas objektīvi novērtē, kad un vai ir panākts programmas progress attiecībā uz rezultātu.  Aprakstiet kāpēc un kā tiks izvēlēts katrs programmas indikators.</t>
  </si>
  <si>
    <t>Programmas apsaimniekotājs nosaka vienu indikatoru katram programmas iznākumam.</t>
  </si>
  <si>
    <t>Definēt vismaz 2 programmas iznākumus katram plānotajam rezultātam.</t>
  </si>
  <si>
    <t>Programmas apsaimniekotājs nosaka vienu indikatoru katram programmas iznākumam</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</si>
  <si>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</si>
  <si>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Ja standarta indikatori ir nepietiekami, lai izmērītu programmas progresu, programmas apsaimniekotājs definē citus piemērotus kvalitatīvus un/vai kvantitatīvus indikatorus un pamato tos programmas iesniegumā.</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</si>
  <si>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</si>
  <si>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Ir izstrādāts standarta indikatoru saraksts, un tas ir pieejams izveltnē zemāk. Programmas apsaimniekotājam ir jāizvēlas vismaz viens standarta indikators katram rezultātam no izvēlnes. Papildu indikatorus var izvēlēties no izvēlnes vai tos var definēt pats programmas apsaimniekotājs.</t>
  </si>
  <si>
    <t>Bāzes vēsrtība</t>
  </si>
  <si>
    <t>Ir izstrādāts standarta indikatoru saraksts, un tas ir pieejams izvelnē zemāk. Programmas apsaimniekotājam ir jāizvēlas vismaz viens standarta indikators katram rezultātam no izvēlnes. Izvēles indikatorus var izvēlēties no izvēlnes vai tos var definēt pats programmas apsaimniekotājs.</t>
  </si>
  <si>
    <t>Ir izstrādāts standarta indikatoru saraksts, un programmas apsaimniekotājam ir jāizvēlas vismaz viens standarta indikators katram rezultātam no izvēlnes. Izvēles indikatorus var izvēlēties no izvēlnes vai tos var definēt pats programmas apsaimniekotājs.</t>
  </si>
  <si>
    <t xml:space="preserve">Mērķa vērtība </t>
  </si>
  <si>
    <t>Nosakiet nepieciešamo indikatoru skaitu,tai skaitā bāzes vērtību, mērķa vērtību un pārbaudes avotu(s) katram rezultātam, kas objektīvi novērtē, kad un vai ir panākts programmas progress attiecībā uz rezultātu. Aprakstiet kāpēc un kā tiks izvēlēts katrs programmas indikators.</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</si>
  <si>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</si>
  <si>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 xml:space="preserve">Bāzes vērtība </t>
  </si>
  <si>
    <t>Nosakiet nepieciešamo indikatoru skaitu,  tai skaitā bāzes vērtību,  mērķa vērtību un pārbaudes avotu(s) katram rezultātam, kas objektīvi novērtē, kad un vai ir panākts programmas progress attiecībā uz rezultātu. Aprakstiet kāpēc un kā tiks izvēlēts katrs programmas indikators.</t>
  </si>
  <si>
    <t>Papildus indikators</t>
  </si>
  <si>
    <t xml:space="preserve">NVO skaits, kas veicina piekļuves nodrošināšanu pilsoņu tiesībām </t>
  </si>
  <si>
    <t xml:space="preserve">Jaunu muzeju un jaunizveidotu kultūras centru skaits </t>
  </si>
  <si>
    <t xml:space="preserve">Sabiedrībai pirmo reizi pieejamo objektu ar kultūras mantojuma vērtību skaits </t>
  </si>
  <si>
    <t>Lielāka augstskolu studentu un personāla mobilitāte starp saņēmējvalstīm un EEZ EBTA valstīm</t>
  </si>
  <si>
    <t>Darbinieku skaits, kas gūst labumu no mobilitātes granta saskaņā ar EEZ/NOR FI sadalījumā pa valstīm, dzimumiem, personāla kategorijām un līmeņiem</t>
  </si>
  <si>
    <t>Augstskolu studentu skaits, kas gūst labumu no mobilitātes granta no EEZ/NOR FI sadalījumā pa valstīm, dzimumiem, studiju līmeņiem un akadēmiskajām jomām</t>
  </si>
  <si>
    <t>Augstskolu studentu skaits procentuālā izteiksmē, kas ir studējuši ārzemēs viņu izglītības programmas ietvaros sadalījuma pa valstīm</t>
  </si>
  <si>
    <t>Pastiprināta un veicināta institucionālā sadarbība visos izglītības nozares līmeņos (skolas, augstākā izglītība, profesionālā apmācība / pieaugušo izglītība) starp saņēmējvalstīm un EEZ EBTA valstīm</t>
  </si>
  <si>
    <t>Augstskolas kopīgi izstrādāto studiju programmu skaits sadalījumā pa valstīm un līmeņiem</t>
  </si>
  <si>
    <t>Starp iestādēm izveidotās ilgtermiņa attiecības sadalījumā pa valstīm un izglītības nozares līmeņiem</t>
  </si>
  <si>
    <t>Palielināta izglītības nozares darbinieku mobilitāte visos izglītības līmeņos starp saņēmējvalstīm un EEZ EBTA valstīm</t>
  </si>
  <si>
    <t>Darbinieku skaits, kas piedalās mobilitātē sadalījumā pa sektoriem: profesionālā apmācība /pieaugušo izglītība, skolas izglītība sadalījumā pa dzimumiem</t>
  </si>
  <si>
    <t>EEZ Grantu finansēto mobilitātē iesaistīto studentu skaits % no visiem augstskolās uzņemtajiem studentiem saņēmējvalstī (ietekmes rādītāji)</t>
  </si>
  <si>
    <t>To iestāžu skaits, kas tieši gūst labumu</t>
  </si>
  <si>
    <t>Kopīgi izveidoto izglītības grādu skaits</t>
  </si>
  <si>
    <t>Kopīgi publicēto zinātnisko publikāciju skaits</t>
  </si>
  <si>
    <t>Saņemto maģistra grādu skaits (sadalījumā pa dzimumiem un akadēmiskajām jomā)</t>
  </si>
  <si>
    <t>Cilvēku skaits, kas piedalās apmācībās/pētījumos pieaugušo izglītības sektorā</t>
  </si>
  <si>
    <t>Cilvēku skaits, kas piedalās apmācībās/pētījumos profesionālās izglītības jomā</t>
  </si>
  <si>
    <t>Cilvēku skaits, kas piedalās apmācībās/pētījumos, kuru rezultātā tiek piešķirti akreditēti studiju kredītpunkti (ECTS)</t>
  </si>
  <si>
    <t>Atbalstīto zinātņu doktora grādu skaits (informācija sadalījumā pa dzimumiem un akadēmiskajām jomām)</t>
  </si>
  <si>
    <t xml:space="preserve"> Publicēto zinātnisko publikāciju skaits</t>
  </si>
</sst>
</file>

<file path=xl/styles.xml><?xml version="1.0" encoding="utf-8"?>
<styleSheet xmlns="http://schemas.openxmlformats.org/spreadsheetml/2006/main">
  <numFmts count="5">
    <numFmt numFmtId="164" formatCode="_-&quot;€&quot;* #,##0_-;\-&quot;€&quot;* #,##0_-;_-&quot;€&quot;* &quot;-&quot;_-;_-@_-"/>
    <numFmt numFmtId="165" formatCode="_-&quot;€&quot;* #,##0.00_-;\-&quot;€&quot;* #,##0.00_-;_-&quot;€&quot;* &quot;-&quot;??_-;_-@_-"/>
    <numFmt numFmtId="166" formatCode="_-&quot;€&quot;\ * #,##0_-;\-&quot;€&quot;\ * #,##0_-;_-&quot;€&quot;\ * &quot;-&quot;_-;_-@_-"/>
    <numFmt numFmtId="167" formatCode="_-&quot;£&quot;* #,##0.00_-;\-&quot;£&quot;* #,##0.00_-;_-&quot;£&quot;* &quot;-&quot;??_-;_-@_-"/>
    <numFmt numFmtId="168" formatCode="0.0%"/>
  </numFmts>
  <fonts count="61">
    <font>
      <sz val="10"/>
      <name val="Arial"/>
    </font>
    <font>
      <sz val="10"/>
      <name val="Arial"/>
      <family val="2"/>
      <charset val="186"/>
    </font>
    <font>
      <sz val="8"/>
      <name val="Arial"/>
      <family val="2"/>
      <charset val="186"/>
    </font>
    <font>
      <b/>
      <sz val="11"/>
      <name val="Calibri"/>
      <family val="2"/>
    </font>
    <font>
      <sz val="10"/>
      <name val="Calibri"/>
      <family val="2"/>
    </font>
    <font>
      <sz val="10"/>
      <color indexed="8"/>
      <name val="Calibri"/>
      <family val="2"/>
    </font>
    <font>
      <b/>
      <sz val="10"/>
      <name val="Calibri"/>
      <family val="2"/>
    </font>
    <font>
      <sz val="8"/>
      <name val="Calibri"/>
      <family val="2"/>
    </font>
    <font>
      <sz val="12"/>
      <color indexed="8"/>
      <name val="Calibri"/>
      <family val="2"/>
    </font>
    <font>
      <b/>
      <sz val="14"/>
      <name val="Calibri"/>
      <family val="2"/>
    </font>
    <font>
      <sz val="12"/>
      <name val="Calibri"/>
      <family val="2"/>
    </font>
    <font>
      <b/>
      <sz val="10"/>
      <color indexed="8"/>
      <name val="Calibri"/>
      <family val="2"/>
    </font>
    <font>
      <i/>
      <sz val="10"/>
      <name val="Calibri"/>
      <family val="2"/>
    </font>
    <font>
      <sz val="10"/>
      <color indexed="9"/>
      <name val="Calibri"/>
      <family val="2"/>
    </font>
    <font>
      <sz val="10"/>
      <color indexed="10"/>
      <name val="Calibri"/>
      <family val="2"/>
    </font>
    <font>
      <u/>
      <sz val="10"/>
      <color indexed="12"/>
      <name val="Calibri"/>
      <family val="2"/>
    </font>
    <font>
      <sz val="14"/>
      <color indexed="8"/>
      <name val="Calibri"/>
      <family val="2"/>
    </font>
    <font>
      <b/>
      <sz val="10"/>
      <color indexed="10"/>
      <name val="Calibri"/>
      <family val="2"/>
    </font>
    <font>
      <sz val="8"/>
      <color indexed="8"/>
      <name val="Calibri"/>
      <family val="2"/>
    </font>
    <font>
      <u/>
      <sz val="10"/>
      <name val="Calibri"/>
      <family val="2"/>
    </font>
    <font>
      <b/>
      <sz val="14"/>
      <color indexed="62"/>
      <name val="Calibri"/>
      <family val="2"/>
    </font>
    <font>
      <b/>
      <sz val="12"/>
      <color indexed="62"/>
      <name val="Calibri"/>
      <family val="2"/>
    </font>
    <font>
      <sz val="10"/>
      <color indexed="62"/>
      <name val="Calibri"/>
      <family val="2"/>
    </font>
    <font>
      <b/>
      <sz val="10"/>
      <color indexed="62"/>
      <name val="Calibri"/>
      <family val="2"/>
    </font>
    <font>
      <b/>
      <sz val="16"/>
      <name val="Calibri"/>
      <family val="2"/>
    </font>
    <font>
      <sz val="9"/>
      <name val="Calibri"/>
      <family val="2"/>
    </font>
    <font>
      <sz val="10"/>
      <color indexed="17"/>
      <name val="Calibri"/>
      <family val="2"/>
    </font>
    <font>
      <b/>
      <sz val="12"/>
      <color indexed="17"/>
      <name val="Calibri"/>
      <family val="2"/>
    </font>
    <font>
      <i/>
      <sz val="8"/>
      <name val="Calibri"/>
      <family val="2"/>
    </font>
    <font>
      <b/>
      <sz val="8"/>
      <color indexed="8"/>
      <name val="Calibri"/>
      <family val="2"/>
    </font>
    <font>
      <b/>
      <sz val="12"/>
      <color indexed="18"/>
      <name val="Calibri"/>
      <family val="2"/>
    </font>
    <font>
      <b/>
      <sz val="11"/>
      <color indexed="62"/>
      <name val="Calibri"/>
      <family val="2"/>
    </font>
    <font>
      <sz val="11"/>
      <name val="Arial"/>
      <family val="2"/>
      <charset val="186"/>
    </font>
    <font>
      <b/>
      <i/>
      <sz val="11"/>
      <color indexed="62"/>
      <name val="Calibri"/>
      <family val="2"/>
    </font>
    <font>
      <sz val="11"/>
      <color indexed="8"/>
      <name val="Calibri"/>
      <family val="2"/>
    </font>
    <font>
      <b/>
      <i/>
      <sz val="12"/>
      <color indexed="62"/>
      <name val="Calibri"/>
      <family val="2"/>
    </font>
    <font>
      <sz val="12"/>
      <name val="Arial"/>
      <family val="2"/>
      <charset val="186"/>
    </font>
    <font>
      <b/>
      <sz val="10"/>
      <name val="Arial"/>
      <family val="2"/>
      <charset val="186"/>
    </font>
    <font>
      <sz val="9"/>
      <name val="Arial"/>
      <family val="2"/>
      <charset val="186"/>
    </font>
    <font>
      <sz val="9"/>
      <name val="Arial"/>
      <family val="2"/>
    </font>
    <font>
      <b/>
      <sz val="10"/>
      <name val="Arial"/>
      <family val="2"/>
    </font>
    <font>
      <sz val="8"/>
      <color indexed="10"/>
      <name val="Calibri"/>
      <family val="2"/>
    </font>
    <font>
      <b/>
      <sz val="10"/>
      <color indexed="9"/>
      <name val="Arial"/>
      <family val="2"/>
      <charset val="186"/>
    </font>
    <font>
      <sz val="9"/>
      <color indexed="9"/>
      <name val="Arial"/>
      <family val="2"/>
      <charset val="186"/>
    </font>
    <font>
      <sz val="10"/>
      <color indexed="9"/>
      <name val="Arial"/>
      <family val="2"/>
      <charset val="186"/>
    </font>
    <font>
      <sz val="10"/>
      <color indexed="8"/>
      <name val="Arial"/>
      <family val="2"/>
      <charset val="186"/>
    </font>
    <font>
      <sz val="10"/>
      <color indexed="57"/>
      <name val="Calibri"/>
      <family val="2"/>
    </font>
    <font>
      <sz val="10"/>
      <name val="Arial"/>
      <family val="2"/>
    </font>
    <font>
      <b/>
      <sz val="16"/>
      <color indexed="8"/>
      <name val="Calibri"/>
      <family val="2"/>
    </font>
    <font>
      <sz val="10"/>
      <color indexed="17"/>
      <name val="Calibri"/>
      <family val="2"/>
      <charset val="186"/>
    </font>
    <font>
      <u/>
      <sz val="10"/>
      <color indexed="12"/>
      <name val="Arial"/>
      <family val="2"/>
      <charset val="186"/>
    </font>
    <font>
      <b/>
      <sz val="8"/>
      <color indexed="81"/>
      <name val="Tahoma"/>
      <family val="2"/>
      <charset val="186"/>
    </font>
    <font>
      <sz val="8"/>
      <color indexed="81"/>
      <name val="Tahoma"/>
      <family val="2"/>
      <charset val="186"/>
    </font>
    <font>
      <sz val="10"/>
      <name val="Calibri"/>
      <family val="2"/>
      <charset val="186"/>
    </font>
    <font>
      <i/>
      <sz val="10"/>
      <name val="Calibri"/>
      <family val="2"/>
      <charset val="186"/>
    </font>
    <font>
      <i/>
      <sz val="10"/>
      <color indexed="8"/>
      <name val="Calibri"/>
      <family val="2"/>
      <charset val="186"/>
    </font>
    <font>
      <b/>
      <sz val="10"/>
      <name val="Calibri"/>
      <family val="2"/>
      <charset val="186"/>
    </font>
    <font>
      <sz val="10"/>
      <color indexed="10"/>
      <name val="Arial"/>
      <family val="2"/>
      <charset val="186"/>
    </font>
    <font>
      <i/>
      <sz val="10"/>
      <name val="Calibri"/>
      <family val="2"/>
      <charset val="186"/>
    </font>
    <font>
      <sz val="8"/>
      <name val="Arial"/>
    </font>
    <font>
      <u/>
      <sz val="10"/>
      <color indexed="12"/>
      <name val="Arial"/>
    </font>
  </fonts>
  <fills count="1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7"/>
        <bgColor indexed="64"/>
      </patternFill>
    </fill>
    <fill>
      <patternFill patternType="solid">
        <fgColor indexed="55"/>
        <bgColor indexed="64"/>
      </patternFill>
    </fill>
    <fill>
      <patternFill patternType="solid">
        <fgColor indexed="27"/>
        <bgColor indexed="64"/>
      </patternFill>
    </fill>
    <fill>
      <patternFill patternType="solid">
        <fgColor indexed="29"/>
        <bgColor indexed="64"/>
      </patternFill>
    </fill>
    <fill>
      <patternFill patternType="lightGray">
        <bgColor indexed="9"/>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64"/>
      </right>
      <top style="thin">
        <color indexed="8"/>
      </top>
      <bottom/>
      <diagonal/>
    </border>
    <border>
      <left style="thin">
        <color indexed="8"/>
      </left>
      <right/>
      <top style="thin">
        <color indexed="65"/>
      </top>
      <bottom/>
      <diagonal/>
    </border>
    <border>
      <left style="thin">
        <color indexed="64"/>
      </left>
      <right style="thin">
        <color indexed="64"/>
      </right>
      <top style="thin">
        <color indexed="8"/>
      </top>
      <bottom/>
      <diagonal/>
    </border>
    <border>
      <left style="thin">
        <color indexed="64"/>
      </left>
      <right style="thin">
        <color indexed="64"/>
      </right>
      <top style="thin">
        <color indexed="65"/>
      </top>
      <bottom/>
      <diagonal/>
    </border>
    <border>
      <left style="thin">
        <color indexed="8"/>
      </left>
      <right style="thin">
        <color indexed="64"/>
      </right>
      <top style="thin">
        <color indexed="64"/>
      </top>
      <bottom style="thin">
        <color indexed="64"/>
      </bottom>
      <diagonal/>
    </border>
    <border>
      <left style="thin">
        <color indexed="64"/>
      </left>
      <right/>
      <top style="thin">
        <color indexed="65"/>
      </top>
      <bottom/>
      <diagonal/>
    </border>
    <border>
      <left style="thin">
        <color indexed="8"/>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8"/>
      </bottom>
      <diagonal/>
    </border>
  </borders>
  <cellStyleXfs count="4">
    <xf numFmtId="0" fontId="0" fillId="0" borderId="0"/>
    <xf numFmtId="0" fontId="6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67" fontId="1" fillId="0" borderId="0" applyFont="0" applyFill="0" applyBorder="0" applyAlignment="0" applyProtection="0"/>
  </cellStyleXfs>
  <cellXfs count="634">
    <xf numFmtId="0" fontId="0" fillId="0" borderId="0" xfId="0"/>
    <xf numFmtId="0" fontId="5" fillId="0" borderId="0" xfId="0" applyFont="1" applyFill="1" applyBorder="1" applyAlignment="1" applyProtection="1">
      <alignment horizontal="right" vertical="center" wrapText="1"/>
      <protection hidden="1"/>
    </xf>
    <xf numFmtId="0" fontId="7" fillId="0" borderId="0" xfId="0" applyFont="1" applyFill="1" applyBorder="1" applyAlignment="1">
      <alignment horizontal="left" vertical="top"/>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49" fontId="4" fillId="2" borderId="2" xfId="0" applyNumberFormat="1" applyFont="1" applyFill="1" applyBorder="1" applyAlignment="1" applyProtection="1">
      <alignment vertical="center"/>
      <protection locked="0"/>
    </xf>
    <xf numFmtId="0" fontId="6" fillId="0" borderId="0" xfId="0" applyFont="1" applyFill="1" applyBorder="1" applyAlignment="1" applyProtection="1">
      <alignment horizontal="right" vertical="center" indent="1"/>
    </xf>
    <xf numFmtId="49" fontId="4" fillId="0" borderId="3" xfId="0" applyNumberFormat="1"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Alignment="1" applyProtection="1">
      <alignment vertical="center"/>
    </xf>
    <xf numFmtId="0" fontId="4" fillId="0" borderId="4" xfId="0" applyFont="1" applyFill="1" applyBorder="1" applyAlignment="1" applyProtection="1">
      <alignment vertical="center" wrapText="1"/>
      <protection hidden="1"/>
    </xf>
    <xf numFmtId="0" fontId="6" fillId="0" borderId="0"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6" xfId="0" applyNumberFormat="1" applyFont="1" applyFill="1" applyBorder="1" applyAlignment="1" applyProtection="1">
      <alignment vertical="center"/>
    </xf>
    <xf numFmtId="0" fontId="14" fillId="0" borderId="7" xfId="0" applyFont="1" applyFill="1" applyBorder="1" applyAlignment="1" applyProtection="1">
      <alignment vertical="center"/>
    </xf>
    <xf numFmtId="0" fontId="5" fillId="0" borderId="7" xfId="0" applyFont="1" applyFill="1" applyBorder="1" applyAlignment="1" applyProtection="1">
      <alignment vertical="center"/>
    </xf>
    <xf numFmtId="0" fontId="4" fillId="0" borderId="7" xfId="0" applyFont="1" applyFill="1" applyBorder="1" applyAlignment="1" applyProtection="1">
      <alignment vertical="center"/>
    </xf>
    <xf numFmtId="0" fontId="6" fillId="0" borderId="0" xfId="0"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4" fillId="0" borderId="5" xfId="0" applyFont="1" applyFill="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5" fillId="0" borderId="5"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20" fillId="3" borderId="7"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5" fillId="3" borderId="0" xfId="0" applyFont="1" applyFill="1" applyBorder="1" applyAlignment="1" applyProtection="1">
      <alignment vertical="center" wrapText="1"/>
      <protection hidden="1"/>
    </xf>
    <xf numFmtId="0" fontId="23" fillId="0"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right" vertical="center" wrapText="1"/>
      <protection hidden="1"/>
    </xf>
    <xf numFmtId="0" fontId="17" fillId="0" borderId="1" xfId="0" applyFont="1" applyBorder="1" applyAlignment="1" applyProtection="1">
      <alignment horizontal="left" vertical="center" wrapText="1"/>
      <protection hidden="1"/>
    </xf>
    <xf numFmtId="0" fontId="20" fillId="3" borderId="1"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5" fillId="3" borderId="5" xfId="0" applyFont="1" applyFill="1" applyBorder="1" applyAlignment="1" applyProtection="1">
      <alignment horizontal="right" vertical="center" wrapText="1"/>
      <protection hidden="1"/>
    </xf>
    <xf numFmtId="0" fontId="5" fillId="3" borderId="0" xfId="0" applyFont="1" applyFill="1" applyBorder="1" applyAlignment="1" applyProtection="1">
      <alignment horizontal="center" vertical="center" wrapText="1"/>
      <protection hidden="1"/>
    </xf>
    <xf numFmtId="0" fontId="5" fillId="3" borderId="5" xfId="0" applyFont="1" applyFill="1" applyBorder="1" applyAlignment="1" applyProtection="1">
      <alignment vertical="center" wrapText="1"/>
      <protection hidden="1"/>
    </xf>
    <xf numFmtId="0" fontId="7" fillId="0" borderId="0" xfId="0" applyFont="1"/>
    <xf numFmtId="1" fontId="7" fillId="0" borderId="0" xfId="0" applyNumberFormat="1" applyFont="1"/>
    <xf numFmtId="0" fontId="7" fillId="0" borderId="0" xfId="0" applyFont="1" applyFill="1" applyBorder="1"/>
    <xf numFmtId="49" fontId="7" fillId="0" borderId="0" xfId="0" applyNumberFormat="1" applyFont="1" applyFill="1" applyBorder="1"/>
    <xf numFmtId="0" fontId="5" fillId="0" borderId="2" xfId="0" applyFont="1" applyFill="1" applyBorder="1" applyAlignment="1" applyProtection="1">
      <alignment horizontal="right" vertical="center" wrapText="1"/>
      <protection hidden="1"/>
    </xf>
    <xf numFmtId="0" fontId="28" fillId="0" borderId="0" xfId="0" applyNumberFormat="1" applyFont="1" applyFill="1" applyBorder="1" applyAlignment="1" applyProtection="1">
      <alignment horizontal="center" vertical="center" wrapText="1"/>
    </xf>
    <xf numFmtId="0" fontId="6" fillId="3" borderId="6" xfId="0" applyFont="1" applyFill="1" applyBorder="1" applyAlignment="1" applyProtection="1">
      <alignment vertical="center"/>
      <protection hidden="1"/>
    </xf>
    <xf numFmtId="0" fontId="7" fillId="4" borderId="0" xfId="0" applyFont="1" applyFill="1"/>
    <xf numFmtId="0" fontId="7" fillId="4" borderId="0" xfId="0" applyFont="1" applyFill="1" applyBorder="1" applyAlignment="1">
      <alignment horizontal="left" vertical="top"/>
    </xf>
    <xf numFmtId="0" fontId="7" fillId="3" borderId="0" xfId="0" applyFont="1" applyFill="1"/>
    <xf numFmtId="0" fontId="7" fillId="0" borderId="0" xfId="0" applyFont="1" applyFill="1"/>
    <xf numFmtId="0" fontId="4" fillId="0" borderId="0" xfId="0" applyFont="1" applyFill="1" applyBorder="1" applyAlignment="1" applyProtection="1">
      <alignment vertical="center" wrapText="1"/>
    </xf>
    <xf numFmtId="0" fontId="4" fillId="0" borderId="0" xfId="0" applyFont="1" applyFill="1" applyAlignment="1" applyProtection="1">
      <alignment vertical="center" wrapText="1"/>
    </xf>
    <xf numFmtId="0" fontId="9" fillId="0" borderId="1"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3" fillId="0" borderId="1" xfId="0" applyFont="1" applyBorder="1" applyProtection="1"/>
    <xf numFmtId="0" fontId="4"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4" fillId="0" borderId="5" xfId="0" applyFont="1" applyBorder="1" applyAlignment="1" applyProtection="1">
      <alignment wrapText="1"/>
    </xf>
    <xf numFmtId="0" fontId="13" fillId="3" borderId="1"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14" fillId="3" borderId="0" xfId="0" applyFont="1" applyFill="1" applyBorder="1" applyAlignment="1" applyProtection="1">
      <alignment vertical="center" wrapText="1"/>
    </xf>
    <xf numFmtId="0" fontId="5" fillId="3" borderId="0"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5" borderId="1"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20" fillId="0" borderId="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3" borderId="0" xfId="0" applyFont="1" applyFill="1" applyBorder="1" applyAlignment="1" applyProtection="1">
      <alignment horizontal="center" vertical="center" wrapText="1"/>
    </xf>
    <xf numFmtId="0" fontId="23" fillId="3"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1" fillId="3" borderId="0" xfId="0" applyFont="1" applyFill="1" applyBorder="1" applyAlignment="1" applyProtection="1">
      <alignment horizontal="left" vertical="center" wrapText="1"/>
    </xf>
    <xf numFmtId="0" fontId="14" fillId="3" borderId="5" xfId="0" applyFont="1" applyFill="1" applyBorder="1" applyAlignment="1" applyProtection="1">
      <alignment vertical="center" wrapText="1"/>
    </xf>
    <xf numFmtId="0" fontId="5" fillId="3" borderId="4" xfId="0" applyFont="1" applyFill="1" applyBorder="1" applyAlignment="1" applyProtection="1">
      <alignment horizontal="center" vertical="center" wrapText="1"/>
    </xf>
    <xf numFmtId="0" fontId="4" fillId="3" borderId="0" xfId="0" applyFont="1" applyFill="1" applyBorder="1" applyAlignment="1" applyProtection="1">
      <alignment vertical="center" wrapText="1"/>
    </xf>
    <xf numFmtId="0" fontId="4" fillId="3" borderId="0" xfId="0" applyFont="1" applyFill="1" applyAlignment="1" applyProtection="1">
      <alignment vertical="center" wrapText="1"/>
    </xf>
    <xf numFmtId="0" fontId="20" fillId="3" borderId="1" xfId="0" applyFont="1" applyFill="1" applyBorder="1" applyAlignment="1" applyProtection="1">
      <alignment horizontal="left" vertical="center" wrapText="1"/>
    </xf>
    <xf numFmtId="0" fontId="20" fillId="3" borderId="5" xfId="0" applyFont="1" applyFill="1" applyBorder="1" applyAlignment="1" applyProtection="1">
      <alignment horizontal="left" vertical="center" wrapText="1"/>
    </xf>
    <xf numFmtId="0" fontId="20" fillId="3" borderId="0"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20" fillId="5" borderId="1" xfId="0" applyFont="1" applyFill="1" applyBorder="1" applyAlignment="1" applyProtection="1">
      <alignment horizontal="left" vertical="center" wrapText="1"/>
    </xf>
    <xf numFmtId="0" fontId="20" fillId="5" borderId="5" xfId="0" applyFont="1" applyFill="1" applyBorder="1" applyAlignment="1" applyProtection="1">
      <alignment horizontal="left" vertical="center" wrapText="1"/>
    </xf>
    <xf numFmtId="0" fontId="21" fillId="3" borderId="0" xfId="0" applyFont="1" applyFill="1" applyBorder="1" applyAlignment="1" applyProtection="1">
      <alignment horizontal="center" vertical="center" wrapText="1"/>
    </xf>
    <xf numFmtId="0" fontId="21" fillId="5" borderId="0" xfId="0" applyFont="1" applyFill="1" applyBorder="1" applyAlignment="1" applyProtection="1">
      <alignment horizontal="left" vertical="center" wrapText="1"/>
    </xf>
    <xf numFmtId="0" fontId="21" fillId="5" borderId="0" xfId="0" applyFont="1" applyFill="1" applyBorder="1" applyAlignment="1" applyProtection="1">
      <alignment horizontal="center" vertical="center" wrapText="1"/>
    </xf>
    <xf numFmtId="0" fontId="16" fillId="3" borderId="1" xfId="0" applyFont="1" applyFill="1" applyBorder="1" applyAlignment="1" applyProtection="1">
      <alignment horizontal="left" vertical="center" wrapText="1"/>
    </xf>
    <xf numFmtId="0" fontId="16" fillId="3" borderId="5" xfId="0" applyFont="1" applyFill="1" applyBorder="1" applyAlignment="1" applyProtection="1">
      <alignment horizontal="left" vertical="center" wrapText="1"/>
    </xf>
    <xf numFmtId="0" fontId="5" fillId="3" borderId="0" xfId="0" applyFont="1" applyFill="1" applyAlignment="1" applyProtection="1">
      <alignment vertical="center" wrapText="1"/>
    </xf>
    <xf numFmtId="0" fontId="22" fillId="0" borderId="1" xfId="0" applyFont="1" applyFill="1" applyBorder="1" applyAlignment="1" applyProtection="1">
      <alignment horizontal="right" vertical="center" wrapText="1"/>
    </xf>
    <xf numFmtId="0" fontId="6" fillId="3" borderId="1" xfId="0" applyFont="1" applyFill="1" applyBorder="1" applyProtection="1"/>
    <xf numFmtId="0" fontId="4" fillId="3" borderId="0" xfId="0" applyFont="1" applyFill="1" applyBorder="1" applyProtection="1"/>
    <xf numFmtId="0" fontId="4" fillId="3" borderId="1" xfId="0" applyFont="1" applyFill="1" applyBorder="1" applyProtection="1"/>
    <xf numFmtId="0" fontId="4" fillId="3" borderId="10" xfId="0" applyFont="1" applyFill="1" applyBorder="1" applyProtection="1"/>
    <xf numFmtId="0" fontId="4" fillId="3" borderId="4" xfId="0" applyFont="1" applyFill="1" applyBorder="1" applyProtection="1"/>
    <xf numFmtId="0" fontId="4" fillId="3"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7" fillId="6" borderId="2"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5" fillId="3" borderId="5" xfId="0" applyFont="1" applyFill="1" applyBorder="1" applyAlignment="1" applyProtection="1">
      <alignment vertical="center" wrapText="1"/>
    </xf>
    <xf numFmtId="0" fontId="5" fillId="0" borderId="0" xfId="0" applyFont="1" applyFill="1" applyAlignment="1" applyProtection="1">
      <alignment vertical="center" wrapText="1"/>
    </xf>
    <xf numFmtId="0" fontId="10" fillId="3" borderId="1"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25" fillId="3" borderId="0" xfId="0" applyFont="1" applyFill="1" applyBorder="1" applyAlignment="1" applyProtection="1">
      <alignment vertical="center" wrapText="1"/>
    </xf>
    <xf numFmtId="0" fontId="25" fillId="3" borderId="5" xfId="0" applyFont="1" applyFill="1" applyBorder="1" applyAlignment="1" applyProtection="1">
      <alignment vertical="center" wrapText="1"/>
    </xf>
    <xf numFmtId="0" fontId="4" fillId="3" borderId="2" xfId="0" applyFont="1" applyFill="1" applyBorder="1" applyAlignment="1" applyProtection="1">
      <alignment horizontal="center" vertical="center" wrapText="1"/>
    </xf>
    <xf numFmtId="0" fontId="7" fillId="3" borderId="5" xfId="0" applyFont="1" applyFill="1" applyBorder="1" applyAlignment="1" applyProtection="1">
      <alignment vertical="center" wrapText="1"/>
    </xf>
    <xf numFmtId="0" fontId="4" fillId="0" borderId="2" xfId="0" applyFont="1" applyBorder="1" applyAlignment="1" applyProtection="1">
      <alignment horizontal="center" vertical="center" wrapText="1"/>
    </xf>
    <xf numFmtId="0" fontId="7" fillId="0" borderId="5" xfId="0" applyFont="1" applyBorder="1" applyAlignment="1" applyProtection="1">
      <alignment wrapText="1"/>
    </xf>
    <xf numFmtId="0" fontId="7" fillId="0" borderId="0" xfId="0" applyFont="1" applyBorder="1" applyAlignment="1" applyProtection="1">
      <alignment wrapText="1"/>
    </xf>
    <xf numFmtId="0" fontId="4" fillId="0" borderId="11" xfId="0" applyFont="1" applyBorder="1" applyAlignment="1" applyProtection="1">
      <alignment horizontal="center" vertical="center" wrapText="1"/>
    </xf>
    <xf numFmtId="0" fontId="4" fillId="0" borderId="2"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4" fillId="3" borderId="9" xfId="0" applyFont="1" applyFill="1" applyBorder="1" applyAlignment="1" applyProtection="1">
      <alignment vertical="center" wrapText="1"/>
    </xf>
    <xf numFmtId="0" fontId="7" fillId="3" borderId="1"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4" fillId="0" borderId="0" xfId="0" applyFont="1" applyBorder="1" applyAlignment="1" applyProtection="1">
      <alignment wrapText="1"/>
    </xf>
    <xf numFmtId="0" fontId="14" fillId="0" borderId="10" xfId="0" applyFont="1" applyFill="1" applyBorder="1" applyAlignment="1" applyProtection="1">
      <alignment vertical="center" wrapText="1"/>
    </xf>
    <xf numFmtId="0" fontId="14" fillId="0" borderId="4" xfId="0" applyFont="1" applyFill="1" applyBorder="1" applyAlignment="1" applyProtection="1">
      <alignment vertical="center" wrapText="1"/>
    </xf>
    <xf numFmtId="0" fontId="18" fillId="0" borderId="4" xfId="0" applyFont="1" applyFill="1" applyBorder="1" applyAlignment="1" applyProtection="1">
      <alignment horizontal="center" vertical="center" wrapText="1"/>
    </xf>
    <xf numFmtId="0" fontId="14" fillId="0" borderId="8" xfId="0" applyFont="1" applyFill="1" applyBorder="1" applyAlignment="1" applyProtection="1">
      <alignment vertical="center" wrapText="1"/>
    </xf>
    <xf numFmtId="0" fontId="14" fillId="2" borderId="2" xfId="0" applyFont="1" applyFill="1" applyBorder="1" applyAlignment="1" applyProtection="1">
      <alignment vertical="center" wrapText="1"/>
      <protection locked="0"/>
    </xf>
    <xf numFmtId="0" fontId="5" fillId="2" borderId="2" xfId="0" applyFont="1" applyFill="1" applyBorder="1" applyAlignment="1" applyProtection="1">
      <alignment horizontal="left" vertical="center" wrapText="1"/>
      <protection locked="0"/>
    </xf>
    <xf numFmtId="10" fontId="4" fillId="2" borderId="2" xfId="0" applyNumberFormat="1" applyFont="1" applyFill="1" applyBorder="1" applyAlignment="1" applyProtection="1">
      <alignment vertical="center" wrapText="1"/>
      <protection locked="0"/>
    </xf>
    <xf numFmtId="0" fontId="9" fillId="0" borderId="0" xfId="0" applyFont="1" applyFill="1" applyAlignment="1" applyProtection="1">
      <alignment vertical="center"/>
    </xf>
    <xf numFmtId="0" fontId="10" fillId="5" borderId="6" xfId="0" applyFont="1" applyFill="1" applyBorder="1" applyAlignment="1" applyProtection="1">
      <alignment vertical="center"/>
    </xf>
    <xf numFmtId="0" fontId="10" fillId="5" borderId="7" xfId="0" applyFont="1" applyFill="1" applyBorder="1" applyAlignment="1" applyProtection="1">
      <alignment vertical="center"/>
    </xf>
    <xf numFmtId="0" fontId="4" fillId="5" borderId="7" xfId="0" applyFont="1" applyFill="1" applyBorder="1" applyAlignment="1" applyProtection="1">
      <alignment vertical="center"/>
    </xf>
    <xf numFmtId="0" fontId="4" fillId="5" borderId="9"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7" xfId="0" applyFont="1" applyFill="1" applyBorder="1" applyAlignment="1" applyProtection="1">
      <alignment vertical="center"/>
    </xf>
    <xf numFmtId="0" fontId="4" fillId="3" borderId="7" xfId="0" applyFont="1" applyFill="1" applyBorder="1" applyAlignment="1" applyProtection="1">
      <alignment vertical="center"/>
    </xf>
    <xf numFmtId="0" fontId="4" fillId="3" borderId="9" xfId="0" applyFont="1" applyFill="1" applyBorder="1" applyAlignment="1" applyProtection="1">
      <alignment vertical="center"/>
    </xf>
    <xf numFmtId="0" fontId="10" fillId="3" borderId="1" xfId="0" applyFont="1" applyFill="1" applyBorder="1" applyAlignment="1" applyProtection="1">
      <alignment vertical="center"/>
    </xf>
    <xf numFmtId="0" fontId="6"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4" fillId="3" borderId="5" xfId="0" applyFont="1" applyFill="1" applyBorder="1" applyAlignment="1" applyProtection="1">
      <alignment vertical="center"/>
    </xf>
    <xf numFmtId="0" fontId="10" fillId="3" borderId="10" xfId="0" applyFont="1" applyFill="1" applyBorder="1" applyAlignment="1" applyProtection="1">
      <alignment vertical="center"/>
    </xf>
    <xf numFmtId="0" fontId="10" fillId="3" borderId="4" xfId="0" applyFont="1" applyFill="1" applyBorder="1" applyAlignment="1" applyProtection="1">
      <alignment vertical="center"/>
    </xf>
    <xf numFmtId="0" fontId="4" fillId="3" borderId="4"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top" wrapText="1"/>
    </xf>
    <xf numFmtId="0" fontId="4" fillId="0" borderId="5" xfId="0" applyFont="1" applyBorder="1" applyAlignment="1" applyProtection="1">
      <alignment vertical="center"/>
    </xf>
    <xf numFmtId="0" fontId="14" fillId="0"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10" xfId="0" applyFont="1" applyFill="1" applyBorder="1" applyAlignment="1" applyProtection="1">
      <alignment vertical="center"/>
    </xf>
    <xf numFmtId="0" fontId="6" fillId="0" borderId="4" xfId="0" applyFont="1" applyFill="1" applyBorder="1" applyAlignment="1" applyProtection="1">
      <alignment horizontal="right" vertical="center" indent="1"/>
    </xf>
    <xf numFmtId="0" fontId="4" fillId="0" borderId="8" xfId="0" applyFont="1" applyBorder="1" applyAlignment="1" applyProtection="1">
      <alignment vertical="center"/>
    </xf>
    <xf numFmtId="0" fontId="14" fillId="3" borderId="8" xfId="0" applyFont="1" applyFill="1" applyBorder="1" applyAlignment="1" applyProtection="1">
      <alignment vertical="center" wrapText="1"/>
    </xf>
    <xf numFmtId="0" fontId="6" fillId="0" borderId="5" xfId="0" applyFont="1" applyBorder="1" applyAlignment="1" applyProtection="1">
      <alignment vertical="center" wrapText="1"/>
      <protection hidden="1"/>
    </xf>
    <xf numFmtId="0" fontId="4" fillId="0" borderId="1"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5" fillId="0" borderId="4" xfId="0" applyFont="1" applyFill="1" applyBorder="1" applyAlignment="1" applyProtection="1">
      <alignment horizontal="center" vertical="center" wrapText="1"/>
    </xf>
    <xf numFmtId="0" fontId="14" fillId="3" borderId="4" xfId="0" applyFont="1" applyFill="1" applyBorder="1" applyAlignment="1" applyProtection="1">
      <alignment vertical="center" wrapText="1"/>
    </xf>
    <xf numFmtId="0" fontId="19" fillId="0" borderId="0" xfId="0" applyFont="1" applyBorder="1" applyAlignment="1" applyProtection="1">
      <alignment wrapText="1"/>
    </xf>
    <xf numFmtId="0" fontId="31"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center" wrapText="1"/>
    </xf>
    <xf numFmtId="0" fontId="31" fillId="3" borderId="0" xfId="0" applyFont="1" applyFill="1" applyBorder="1" applyAlignment="1" applyProtection="1">
      <alignment vertical="center" wrapText="1"/>
    </xf>
    <xf numFmtId="0" fontId="34" fillId="3" borderId="0" xfId="0" applyFont="1" applyFill="1" applyBorder="1" applyAlignment="1" applyProtection="1">
      <alignment vertical="center" wrapText="1"/>
    </xf>
    <xf numFmtId="0" fontId="34" fillId="0" borderId="0" xfId="0" applyFont="1" applyFill="1" applyBorder="1" applyAlignment="1" applyProtection="1">
      <alignment horizontal="center" vertical="center" wrapText="1"/>
    </xf>
    <xf numFmtId="0" fontId="28" fillId="3" borderId="0" xfId="0" applyNumberFormat="1" applyFont="1" applyFill="1" applyBorder="1" applyAlignment="1" applyProtection="1">
      <alignment horizontal="center" vertical="center" wrapText="1"/>
    </xf>
    <xf numFmtId="0" fontId="4" fillId="3" borderId="5" xfId="0" applyFont="1" applyFill="1" applyBorder="1" applyProtection="1"/>
    <xf numFmtId="0" fontId="4" fillId="2" borderId="2" xfId="0" applyFont="1" applyFill="1" applyBorder="1" applyAlignment="1" applyProtection="1">
      <alignment horizontal="center"/>
      <protection locked="0"/>
    </xf>
    <xf numFmtId="0" fontId="4" fillId="2" borderId="2" xfId="0" applyFont="1" applyFill="1" applyBorder="1" applyAlignment="1" applyProtection="1">
      <protection locked="0"/>
    </xf>
    <xf numFmtId="0" fontId="0" fillId="0" borderId="0" xfId="0" applyBorder="1"/>
    <xf numFmtId="0" fontId="5" fillId="0" borderId="5"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protection hidden="1"/>
    </xf>
    <xf numFmtId="0" fontId="4" fillId="0" borderId="5" xfId="0" applyFont="1" applyBorder="1" applyAlignment="1" applyProtection="1">
      <alignment horizontal="left" vertical="center" wrapText="1"/>
      <protection hidden="1"/>
    </xf>
    <xf numFmtId="0" fontId="4" fillId="0" borderId="5" xfId="0" applyFont="1" applyFill="1" applyBorder="1" applyAlignment="1" applyProtection="1">
      <alignment horizontal="left" vertical="center" wrapText="1"/>
    </xf>
    <xf numFmtId="10" fontId="4" fillId="2" borderId="2" xfId="0" applyNumberFormat="1" applyFont="1" applyFill="1" applyBorder="1" applyProtection="1">
      <protection locked="0"/>
    </xf>
    <xf numFmtId="0" fontId="4" fillId="2" borderId="11" xfId="0" applyFont="1" applyFill="1" applyBorder="1" applyAlignment="1" applyProtection="1">
      <protection locked="0"/>
    </xf>
    <xf numFmtId="0" fontId="21" fillId="3" borderId="1"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0" fillId="0" borderId="5" xfId="0" applyFont="1" applyFill="1" applyBorder="1" applyAlignment="1" applyProtection="1">
      <alignment vertical="center" wrapText="1"/>
    </xf>
    <xf numFmtId="0" fontId="18" fillId="0" borderId="0" xfId="0" applyFont="1" applyBorder="1" applyAlignment="1">
      <alignment vertical="top"/>
    </xf>
    <xf numFmtId="0" fontId="18" fillId="0" borderId="0" xfId="0" applyFont="1" applyBorder="1" applyAlignment="1">
      <alignment horizontal="left" vertical="top"/>
    </xf>
    <xf numFmtId="0" fontId="18" fillId="0" borderId="0" xfId="0" applyFont="1" applyBorder="1" applyAlignment="1">
      <alignment horizontal="justify" vertical="top"/>
    </xf>
    <xf numFmtId="0" fontId="18" fillId="0" borderId="0" xfId="0" applyFont="1" applyFill="1" applyBorder="1" applyAlignment="1">
      <alignment horizontal="justify" vertical="top"/>
    </xf>
    <xf numFmtId="0" fontId="7" fillId="5" borderId="0" xfId="0" applyFont="1" applyFill="1"/>
    <xf numFmtId="49" fontId="7" fillId="7" borderId="0" xfId="0" applyNumberFormat="1" applyFont="1" applyFill="1" applyAlignment="1">
      <alignment horizontal="center"/>
    </xf>
    <xf numFmtId="0" fontId="7" fillId="7" borderId="0" xfId="0" applyFont="1" applyFill="1" applyAlignment="1">
      <alignment horizontal="center"/>
    </xf>
    <xf numFmtId="0" fontId="18" fillId="7" borderId="0" xfId="0" applyFont="1" applyFill="1" applyAlignment="1">
      <alignment horizontal="center"/>
    </xf>
    <xf numFmtId="49" fontId="7" fillId="3" borderId="0" xfId="0" applyNumberFormat="1" applyFont="1" applyFill="1"/>
    <xf numFmtId="0" fontId="18" fillId="3" borderId="0" xfId="0" applyFont="1" applyFill="1"/>
    <xf numFmtId="0" fontId="7" fillId="3" borderId="0" xfId="0" applyFont="1" applyFill="1" applyAlignment="1">
      <alignment horizontal="left"/>
    </xf>
    <xf numFmtId="49" fontId="7" fillId="5" borderId="0" xfId="0" applyNumberFormat="1" applyFont="1" applyFill="1"/>
    <xf numFmtId="49" fontId="7" fillId="4" borderId="0" xfId="0" applyNumberFormat="1" applyFont="1" applyFill="1"/>
    <xf numFmtId="49" fontId="18" fillId="4" borderId="0" xfId="0" applyNumberFormat="1" applyFont="1" applyFill="1"/>
    <xf numFmtId="49" fontId="18" fillId="4" borderId="0" xfId="0" applyNumberFormat="1" applyFont="1" applyFill="1" applyAlignment="1">
      <alignment horizontal="left" indent="1"/>
    </xf>
    <xf numFmtId="49" fontId="7" fillId="4" borderId="0" xfId="0" applyNumberFormat="1" applyFont="1" applyFill="1" applyAlignment="1">
      <alignment horizontal="left"/>
    </xf>
    <xf numFmtId="0" fontId="7" fillId="4" borderId="0" xfId="0" applyNumberFormat="1" applyFont="1" applyFill="1"/>
    <xf numFmtId="0" fontId="18" fillId="4" borderId="0" xfId="0" applyNumberFormat="1" applyFont="1" applyFill="1"/>
    <xf numFmtId="0" fontId="7" fillId="7" borderId="0" xfId="0" applyFont="1" applyFill="1"/>
    <xf numFmtId="0" fontId="18" fillId="7" borderId="0" xfId="0" applyFont="1" applyFill="1"/>
    <xf numFmtId="0" fontId="7" fillId="7" borderId="0" xfId="0" applyFont="1" applyFill="1" applyAlignment="1">
      <alignment horizontal="left"/>
    </xf>
    <xf numFmtId="49" fontId="7" fillId="7" borderId="0" xfId="0" applyNumberFormat="1" applyFont="1" applyFill="1"/>
    <xf numFmtId="49" fontId="7" fillId="8" borderId="0" xfId="0" applyNumberFormat="1" applyFont="1" applyFill="1" applyAlignment="1" applyProtection="1">
      <alignment horizontal="left"/>
    </xf>
    <xf numFmtId="0" fontId="7" fillId="8" borderId="0" xfId="0" applyFont="1" applyFill="1"/>
    <xf numFmtId="0" fontId="7" fillId="8" borderId="0" xfId="0" applyFont="1" applyFill="1" applyAlignment="1">
      <alignment horizontal="left"/>
    </xf>
    <xf numFmtId="49" fontId="7" fillId="6" borderId="0" xfId="0" applyNumberFormat="1" applyFont="1" applyFill="1" applyAlignment="1" applyProtection="1">
      <alignment horizontal="left"/>
    </xf>
    <xf numFmtId="49" fontId="7" fillId="6" borderId="0" xfId="0" applyNumberFormat="1" applyFont="1" applyFill="1" applyAlignment="1">
      <alignment horizontal="left"/>
    </xf>
    <xf numFmtId="49" fontId="7" fillId="6" borderId="0" xfId="0" applyNumberFormat="1" applyFont="1" applyFill="1"/>
    <xf numFmtId="0" fontId="7" fillId="0" borderId="0" xfId="0" applyFont="1" applyFill="1" applyBorder="1" applyAlignment="1">
      <alignment vertical="center"/>
    </xf>
    <xf numFmtId="49" fontId="7" fillId="0" borderId="0" xfId="0" applyNumberFormat="1" applyFont="1"/>
    <xf numFmtId="0" fontId="18" fillId="5" borderId="0" xfId="0" applyFont="1" applyFill="1" applyBorder="1" applyAlignment="1">
      <alignment horizontal="left" vertical="center" wrapText="1"/>
    </xf>
    <xf numFmtId="0" fontId="7" fillId="5" borderId="0" xfId="0" applyFont="1" applyFill="1" applyBorder="1"/>
    <xf numFmtId="49" fontId="7" fillId="0" borderId="0" xfId="0" applyNumberFormat="1" applyFont="1" applyFill="1"/>
    <xf numFmtId="49" fontId="7" fillId="9" borderId="0" xfId="0" applyNumberFormat="1" applyFont="1" applyFill="1"/>
    <xf numFmtId="0" fontId="2" fillId="0" borderId="0" xfId="0" applyFont="1"/>
    <xf numFmtId="0" fontId="41" fillId="0" borderId="0" xfId="0" applyFont="1" applyFill="1" applyBorder="1"/>
    <xf numFmtId="0" fontId="7" fillId="10" borderId="0" xfId="0" applyFont="1" applyFill="1"/>
    <xf numFmtId="0" fontId="18" fillId="10" borderId="0" xfId="0" applyFont="1" applyFill="1"/>
    <xf numFmtId="0" fontId="7" fillId="10" borderId="0" xfId="0" applyFont="1" applyFill="1" applyAlignment="1">
      <alignment horizontal="left"/>
    </xf>
    <xf numFmtId="49" fontId="7" fillId="10" borderId="0" xfId="0" applyNumberFormat="1" applyFont="1" applyFill="1"/>
    <xf numFmtId="0" fontId="18" fillId="0" borderId="0" xfId="0" applyFont="1" applyFill="1"/>
    <xf numFmtId="0" fontId="7" fillId="0" borderId="0" xfId="0" applyFont="1" applyFill="1" applyAlignment="1">
      <alignment horizontal="left"/>
    </xf>
    <xf numFmtId="49" fontId="18" fillId="11" borderId="0" xfId="0" applyNumberFormat="1" applyFont="1" applyFill="1"/>
    <xf numFmtId="0" fontId="37" fillId="3" borderId="12" xfId="0" applyFont="1" applyFill="1" applyBorder="1" applyAlignment="1">
      <alignment horizontal="left" vertical="top" wrapText="1"/>
    </xf>
    <xf numFmtId="0" fontId="38" fillId="3" borderId="11" xfId="0" applyFont="1" applyFill="1" applyBorder="1" applyAlignment="1">
      <alignment horizontal="left" vertical="top"/>
    </xf>
    <xf numFmtId="0" fontId="43" fillId="3" borderId="11" xfId="0" applyFont="1" applyFill="1" applyBorder="1" applyAlignment="1">
      <alignment horizontal="left" vertical="top"/>
    </xf>
    <xf numFmtId="0" fontId="43" fillId="3" borderId="13" xfId="0" applyFont="1" applyFill="1" applyBorder="1" applyAlignment="1">
      <alignment horizontal="left" vertical="top"/>
    </xf>
    <xf numFmtId="0" fontId="43" fillId="3" borderId="14" xfId="0" applyFont="1" applyFill="1" applyBorder="1" applyAlignment="1">
      <alignment horizontal="left" vertical="top"/>
    </xf>
    <xf numFmtId="0" fontId="43" fillId="3" borderId="5" xfId="0" applyFont="1" applyFill="1" applyBorder="1" applyAlignment="1">
      <alignment horizontal="left" vertical="top"/>
    </xf>
    <xf numFmtId="0" fontId="43" fillId="3" borderId="8" xfId="0" applyFont="1" applyFill="1" applyBorder="1" applyAlignment="1">
      <alignment horizontal="left" vertical="top"/>
    </xf>
    <xf numFmtId="0" fontId="1" fillId="3" borderId="11" xfId="0" applyFont="1" applyFill="1" applyBorder="1" applyAlignment="1">
      <alignment horizontal="left" vertical="top" wrapText="1"/>
    </xf>
    <xf numFmtId="0" fontId="38" fillId="3" borderId="9" xfId="0" applyFont="1" applyFill="1" applyBorder="1" applyAlignment="1">
      <alignment horizontal="left" vertical="top"/>
    </xf>
    <xf numFmtId="0" fontId="1" fillId="3" borderId="15" xfId="0" applyFont="1" applyFill="1" applyBorder="1" applyAlignment="1">
      <alignment horizontal="left" vertical="top" wrapText="1"/>
    </xf>
    <xf numFmtId="0" fontId="44" fillId="3" borderId="13" xfId="0" applyFont="1" applyFill="1" applyBorder="1" applyAlignment="1">
      <alignment horizontal="left" vertical="top" wrapText="1"/>
    </xf>
    <xf numFmtId="0" fontId="38" fillId="3" borderId="5" xfId="0" applyFont="1" applyFill="1" applyBorder="1" applyAlignment="1">
      <alignment horizontal="left" vertical="top"/>
    </xf>
    <xf numFmtId="0" fontId="37" fillId="3" borderId="16" xfId="0" applyFont="1" applyFill="1" applyBorder="1" applyAlignment="1">
      <alignment horizontal="left" vertical="top" wrapText="1"/>
    </xf>
    <xf numFmtId="0" fontId="1" fillId="3" borderId="2" xfId="0" applyFont="1" applyFill="1" applyBorder="1" applyAlignment="1">
      <alignment horizontal="left" vertical="top" wrapText="1"/>
    </xf>
    <xf numFmtId="0" fontId="42" fillId="3" borderId="16" xfId="0" applyFont="1" applyFill="1" applyBorder="1" applyAlignment="1">
      <alignment horizontal="left" vertical="top" wrapText="1"/>
    </xf>
    <xf numFmtId="0" fontId="38" fillId="3" borderId="17" xfId="0" applyFont="1" applyFill="1" applyBorder="1" applyAlignment="1">
      <alignment horizontal="left" vertical="top"/>
    </xf>
    <xf numFmtId="0" fontId="37" fillId="3" borderId="18" xfId="0" applyFont="1" applyFill="1" applyBorder="1" applyAlignment="1">
      <alignment horizontal="left" vertical="top" wrapText="1"/>
    </xf>
    <xf numFmtId="0" fontId="44" fillId="3" borderId="14" xfId="0" applyFont="1" applyFill="1" applyBorder="1" applyAlignment="1">
      <alignment horizontal="left" vertical="top" wrapText="1"/>
    </xf>
    <xf numFmtId="0" fontId="1" fillId="3" borderId="1" xfId="0" applyFont="1" applyFill="1" applyBorder="1" applyAlignment="1">
      <alignment horizontal="left" vertical="top" wrapText="1"/>
    </xf>
    <xf numFmtId="0" fontId="38" fillId="3" borderId="19" xfId="0" applyFont="1" applyFill="1" applyBorder="1" applyAlignment="1">
      <alignment horizontal="left" vertical="top"/>
    </xf>
    <xf numFmtId="0" fontId="38" fillId="3" borderId="20" xfId="0" applyFont="1" applyFill="1" applyBorder="1" applyAlignment="1">
      <alignment horizontal="left" vertical="top"/>
    </xf>
    <xf numFmtId="0" fontId="44" fillId="3" borderId="1" xfId="0" applyFont="1" applyFill="1" applyBorder="1" applyAlignment="1">
      <alignment horizontal="left" vertical="top" wrapText="1"/>
    </xf>
    <xf numFmtId="0" fontId="37" fillId="3" borderId="11" xfId="0" applyFont="1" applyFill="1" applyBorder="1" applyAlignment="1">
      <alignment horizontal="left" vertical="top" wrapText="1"/>
    </xf>
    <xf numFmtId="0" fontId="42" fillId="3" borderId="14" xfId="0" applyFont="1" applyFill="1" applyBorder="1" applyAlignment="1">
      <alignment horizontal="left" vertical="top" wrapText="1"/>
    </xf>
    <xf numFmtId="0" fontId="38" fillId="3" borderId="13" xfId="0" applyFont="1" applyFill="1" applyBorder="1" applyAlignment="1">
      <alignment horizontal="left" vertical="top"/>
    </xf>
    <xf numFmtId="0" fontId="42" fillId="3" borderId="13" xfId="0" applyFont="1" applyFill="1" applyBorder="1" applyAlignment="1">
      <alignment horizontal="left" vertical="top" wrapText="1"/>
    </xf>
    <xf numFmtId="0" fontId="38" fillId="3" borderId="2" xfId="0" applyFont="1" applyFill="1" applyBorder="1" applyAlignment="1">
      <alignment horizontal="left" vertical="top"/>
    </xf>
    <xf numFmtId="0" fontId="37" fillId="3" borderId="21" xfId="0" applyFont="1" applyFill="1" applyBorder="1" applyAlignment="1">
      <alignment horizontal="left" vertical="top" wrapText="1"/>
    </xf>
    <xf numFmtId="0" fontId="44" fillId="3" borderId="22" xfId="0" applyFont="1" applyFill="1" applyBorder="1" applyAlignment="1">
      <alignment horizontal="left" vertical="top" wrapText="1"/>
    </xf>
    <xf numFmtId="0" fontId="1" fillId="3" borderId="0" xfId="0" applyFont="1" applyFill="1" applyBorder="1" applyAlignment="1">
      <alignment horizontal="left" vertical="top" wrapText="1"/>
    </xf>
    <xf numFmtId="0" fontId="45" fillId="3" borderId="11" xfId="0" applyFont="1" applyFill="1" applyBorder="1" applyAlignment="1">
      <alignment horizontal="left" vertical="top" wrapText="1"/>
    </xf>
    <xf numFmtId="0" fontId="1" fillId="3" borderId="6" xfId="0" applyFont="1" applyFill="1" applyBorder="1" applyAlignment="1">
      <alignment horizontal="left" vertical="top" wrapText="1"/>
    </xf>
    <xf numFmtId="0" fontId="37" fillId="3" borderId="9" xfId="0" applyFont="1" applyFill="1" applyBorder="1" applyAlignment="1">
      <alignment vertical="top" wrapText="1"/>
    </xf>
    <xf numFmtId="0" fontId="42" fillId="3" borderId="5" xfId="0" applyFont="1" applyFill="1" applyBorder="1" applyAlignment="1">
      <alignment vertical="top" wrapText="1"/>
    </xf>
    <xf numFmtId="0" fontId="42" fillId="3" borderId="8" xfId="0" applyFont="1" applyFill="1" applyBorder="1" applyAlignment="1">
      <alignment vertical="top" wrapText="1"/>
    </xf>
    <xf numFmtId="0" fontId="38" fillId="3" borderId="13" xfId="0" applyFont="1" applyFill="1" applyBorder="1" applyAlignment="1">
      <alignment horizontal="left" vertical="top" wrapText="1"/>
    </xf>
    <xf numFmtId="0" fontId="38" fillId="3" borderId="11" xfId="0" applyFont="1" applyFill="1" applyBorder="1" applyAlignment="1">
      <alignment horizontal="left" vertical="top" wrapText="1"/>
    </xf>
    <xf numFmtId="0" fontId="43" fillId="3" borderId="13" xfId="0" applyFont="1" applyFill="1" applyBorder="1" applyAlignment="1">
      <alignment horizontal="left" vertical="top" wrapText="1"/>
    </xf>
    <xf numFmtId="0" fontId="43" fillId="3" borderId="14" xfId="0" applyFont="1" applyFill="1" applyBorder="1" applyAlignment="1">
      <alignment horizontal="left" vertical="top" wrapText="1"/>
    </xf>
    <xf numFmtId="0" fontId="1" fillId="3" borderId="0" xfId="0" applyFont="1" applyFill="1"/>
    <xf numFmtId="0" fontId="39" fillId="3" borderId="0" xfId="0" applyFont="1" applyFill="1"/>
    <xf numFmtId="0" fontId="40" fillId="3" borderId="0" xfId="0" applyFont="1" applyFill="1"/>
    <xf numFmtId="0" fontId="1" fillId="3" borderId="0" xfId="0" applyFont="1" applyFill="1" applyBorder="1"/>
    <xf numFmtId="0" fontId="39" fillId="3" borderId="0" xfId="0" applyFont="1" applyFill="1" applyBorder="1" applyAlignment="1"/>
    <xf numFmtId="0" fontId="40" fillId="3" borderId="0" xfId="0" applyFont="1" applyFill="1" applyBorder="1"/>
    <xf numFmtId="0" fontId="39" fillId="3" borderId="0" xfId="0" applyFont="1" applyFill="1" applyBorder="1" applyAlignment="1">
      <alignment horizontal="left" vertical="top"/>
    </xf>
    <xf numFmtId="0" fontId="40" fillId="3" borderId="0" xfId="0" applyFont="1" applyFill="1" applyBorder="1" applyAlignment="1">
      <alignment horizontal="right" vertical="top" wrapText="1"/>
    </xf>
    <xf numFmtId="0" fontId="37" fillId="12" borderId="11" xfId="0" applyFont="1" applyFill="1" applyBorder="1" applyAlignment="1">
      <alignment horizontal="left" vertical="top" wrapText="1"/>
    </xf>
    <xf numFmtId="0" fontId="37" fillId="12" borderId="23" xfId="0" applyFont="1" applyFill="1" applyBorder="1" applyAlignment="1">
      <alignment horizontal="left" vertical="top" wrapText="1"/>
    </xf>
    <xf numFmtId="0" fontId="37" fillId="12" borderId="2" xfId="0" applyFont="1" applyFill="1" applyBorder="1" applyAlignment="1">
      <alignment horizontal="left" vertical="top" wrapText="1"/>
    </xf>
    <xf numFmtId="165" fontId="29" fillId="6" borderId="2" xfId="0" applyNumberFormat="1" applyFont="1" applyFill="1" applyBorder="1" applyAlignment="1" applyProtection="1">
      <alignment wrapText="1"/>
    </xf>
    <xf numFmtId="10" fontId="29" fillId="6" borderId="2" xfId="0" applyNumberFormat="1" applyFont="1" applyFill="1" applyBorder="1" applyAlignment="1" applyProtection="1">
      <alignment wrapText="1"/>
    </xf>
    <xf numFmtId="165" fontId="7" fillId="6" borderId="2" xfId="0" applyNumberFormat="1" applyFont="1" applyFill="1" applyBorder="1" applyAlignment="1" applyProtection="1">
      <alignment vertical="center" wrapText="1"/>
    </xf>
    <xf numFmtId="10" fontId="7" fillId="6" borderId="2" xfId="0" applyNumberFormat="1" applyFont="1" applyFill="1" applyBorder="1" applyAlignment="1" applyProtection="1">
      <alignment vertical="center" wrapText="1"/>
    </xf>
    <xf numFmtId="164" fontId="4" fillId="2" borderId="2" xfId="0" applyNumberFormat="1" applyFont="1" applyFill="1" applyBorder="1" applyAlignment="1" applyProtection="1">
      <alignment horizontal="right" vertical="center" wrapText="1"/>
      <protection locked="0"/>
    </xf>
    <xf numFmtId="164" fontId="4" fillId="2" borderId="2" xfId="0" applyNumberFormat="1" applyFont="1" applyFill="1" applyBorder="1" applyAlignment="1" applyProtection="1">
      <alignment horizontal="center" vertical="center" wrapText="1"/>
      <protection locked="0"/>
    </xf>
    <xf numFmtId="164" fontId="4" fillId="6" borderId="2" xfId="0" applyNumberFormat="1" applyFont="1" applyFill="1" applyBorder="1" applyAlignment="1" applyProtection="1">
      <alignment horizontal="right" vertical="center" wrapText="1"/>
    </xf>
    <xf numFmtId="165" fontId="4" fillId="2" borderId="2" xfId="0" applyNumberFormat="1" applyFont="1" applyFill="1" applyBorder="1" applyAlignment="1" applyProtection="1">
      <alignment horizontal="right" vertical="center" wrapText="1"/>
      <protection locked="0"/>
    </xf>
    <xf numFmtId="165" fontId="4" fillId="6" borderId="2" xfId="0" applyNumberFormat="1" applyFont="1" applyFill="1" applyBorder="1" applyAlignment="1" applyProtection="1">
      <alignment horizontal="right" vertical="center" wrapText="1"/>
    </xf>
    <xf numFmtId="165" fontId="4" fillId="2" borderId="2" xfId="3" applyNumberFormat="1" applyFont="1" applyFill="1" applyBorder="1" applyAlignment="1" applyProtection="1">
      <alignment vertical="center" wrapText="1"/>
      <protection locked="0"/>
    </xf>
    <xf numFmtId="165" fontId="5" fillId="6" borderId="2" xfId="3" applyNumberFormat="1" applyFont="1" applyFill="1" applyBorder="1" applyAlignment="1" applyProtection="1">
      <alignment wrapText="1"/>
      <protection locked="0"/>
    </xf>
    <xf numFmtId="0" fontId="6" fillId="3" borderId="2" xfId="0" applyFont="1" applyFill="1" applyBorder="1" applyAlignment="1" applyProtection="1">
      <alignment horizontal="center" vertical="center" wrapText="1"/>
    </xf>
    <xf numFmtId="164" fontId="6" fillId="6" borderId="2" xfId="0" applyNumberFormat="1" applyFont="1" applyFill="1" applyBorder="1" applyAlignment="1" applyProtection="1">
      <alignment horizontal="right" wrapText="1"/>
    </xf>
    <xf numFmtId="165" fontId="6" fillId="6" borderId="2" xfId="0" applyNumberFormat="1" applyFont="1" applyFill="1" applyBorder="1" applyAlignment="1" applyProtection="1">
      <alignment horizontal="right" wrapText="1"/>
    </xf>
    <xf numFmtId="0" fontId="7" fillId="3" borderId="1" xfId="0" applyFont="1" applyFill="1" applyBorder="1" applyAlignment="1" applyProtection="1">
      <alignment wrapText="1"/>
      <protection locked="0"/>
    </xf>
    <xf numFmtId="0" fontId="6" fillId="3" borderId="24" xfId="0" applyFont="1" applyFill="1" applyBorder="1" applyAlignment="1" applyProtection="1">
      <alignment horizontal="center" vertical="center"/>
    </xf>
    <xf numFmtId="165" fontId="4" fillId="2" borderId="24" xfId="0" applyNumberFormat="1" applyFont="1" applyFill="1" applyBorder="1" applyAlignment="1" applyProtection="1">
      <alignment horizontal="right" vertical="center"/>
      <protection locked="0"/>
    </xf>
    <xf numFmtId="165" fontId="4" fillId="6" borderId="24" xfId="0" applyNumberFormat="1" applyFont="1" applyFill="1" applyBorder="1" applyAlignment="1" applyProtection="1">
      <alignment horizontal="right"/>
    </xf>
    <xf numFmtId="0" fontId="40" fillId="0" borderId="0" xfId="0" applyFont="1"/>
    <xf numFmtId="0" fontId="47" fillId="0" borderId="0" xfId="0" applyFont="1"/>
    <xf numFmtId="0" fontId="47" fillId="10" borderId="0" xfId="0" quotePrefix="1" applyFont="1" applyFill="1"/>
    <xf numFmtId="0" fontId="47" fillId="10" borderId="0" xfId="0" applyFont="1" applyFill="1"/>
    <xf numFmtId="0" fontId="47" fillId="13" borderId="0" xfId="0" applyFont="1" applyFill="1"/>
    <xf numFmtId="0" fontId="48" fillId="0" borderId="1" xfId="0" applyFont="1" applyFill="1" applyBorder="1" applyAlignment="1" applyProtection="1">
      <alignment vertical="center" wrapText="1"/>
    </xf>
    <xf numFmtId="0" fontId="23" fillId="0" borderId="0"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5" fillId="0" borderId="0" xfId="0" applyFont="1" applyBorder="1" applyAlignment="1" applyProtection="1">
      <alignment horizontal="left" vertical="center" wrapText="1"/>
      <protection hidden="1"/>
    </xf>
    <xf numFmtId="167" fontId="6" fillId="0" borderId="0" xfId="3" applyFont="1" applyBorder="1" applyAlignment="1" applyProtection="1">
      <alignment horizontal="center" vertical="center" wrapText="1"/>
      <protection hidden="1"/>
    </xf>
    <xf numFmtId="167" fontId="54" fillId="0" borderId="0" xfId="3" applyFont="1" applyBorder="1" applyAlignment="1" applyProtection="1">
      <alignment horizontal="left" vertical="center" wrapText="1"/>
      <protection hidden="1"/>
    </xf>
    <xf numFmtId="0" fontId="53" fillId="0" borderId="1" xfId="0" applyFont="1" applyBorder="1" applyAlignment="1" applyProtection="1">
      <alignment horizontal="right" vertical="center" wrapText="1"/>
      <protection hidden="1"/>
    </xf>
    <xf numFmtId="167" fontId="6" fillId="0" borderId="0" xfId="3" applyFont="1" applyFill="1" applyBorder="1" applyAlignment="1" applyProtection="1">
      <alignment horizontal="center" vertical="center" wrapText="1"/>
      <protection hidden="1"/>
    </xf>
    <xf numFmtId="167" fontId="54" fillId="0" borderId="1" xfId="3" applyFont="1" applyFill="1" applyBorder="1" applyAlignment="1" applyProtection="1">
      <alignment horizontal="left" vertical="center" wrapText="1"/>
      <protection hidden="1"/>
    </xf>
    <xf numFmtId="167" fontId="54" fillId="0" borderId="0" xfId="3" applyFont="1" applyFill="1" applyBorder="1" applyAlignment="1" applyProtection="1">
      <alignment horizontal="left" vertical="center" wrapText="1"/>
      <protection hidden="1"/>
    </xf>
    <xf numFmtId="167" fontId="54" fillId="0" borderId="1" xfId="3" applyFont="1" applyBorder="1" applyAlignment="1" applyProtection="1">
      <alignment horizontal="left" vertical="center" wrapText="1"/>
      <protection hidden="1"/>
    </xf>
    <xf numFmtId="167" fontId="56" fillId="0" borderId="0" xfId="3" applyFont="1" applyBorder="1" applyAlignment="1" applyProtection="1">
      <alignment horizontal="center" vertical="center" wrapText="1"/>
      <protection hidden="1"/>
    </xf>
    <xf numFmtId="0" fontId="28" fillId="14" borderId="2" xfId="0" applyNumberFormat="1" applyFont="1" applyFill="1" applyBorder="1" applyAlignment="1" applyProtection="1">
      <alignment horizontal="center" vertical="center" wrapText="1"/>
    </xf>
    <xf numFmtId="167" fontId="6" fillId="0" borderId="5" xfId="3" applyFont="1" applyFill="1" applyBorder="1" applyAlignment="1" applyProtection="1">
      <alignment horizontal="center" vertical="center" wrapText="1"/>
      <protection hidden="1"/>
    </xf>
    <xf numFmtId="0" fontId="4" fillId="3" borderId="0" xfId="0" applyFont="1" applyFill="1" applyBorder="1" applyAlignment="1" applyProtection="1">
      <alignment horizontal="right" vertical="center" wrapText="1"/>
    </xf>
    <xf numFmtId="0" fontId="5" fillId="3" borderId="2" xfId="0" applyFont="1" applyFill="1" applyBorder="1" applyAlignment="1" applyProtection="1">
      <alignment horizontal="center" vertical="center" wrapText="1"/>
    </xf>
    <xf numFmtId="0" fontId="5" fillId="14" borderId="2" xfId="0" applyFont="1" applyFill="1" applyBorder="1" applyAlignment="1" applyProtection="1">
      <alignment vertical="center" wrapText="1"/>
    </xf>
    <xf numFmtId="0" fontId="20" fillId="14" borderId="2" xfId="0" applyFont="1" applyFill="1" applyBorder="1" applyAlignment="1" applyProtection="1">
      <alignment horizontal="left" vertical="center" wrapText="1"/>
    </xf>
    <xf numFmtId="0" fontId="5" fillId="14" borderId="2" xfId="0" applyFont="1" applyFill="1" applyBorder="1" applyAlignment="1" applyProtection="1">
      <alignment horizontal="left" vertical="center" wrapText="1"/>
    </xf>
    <xf numFmtId="0" fontId="5" fillId="14" borderId="24" xfId="0" applyFont="1" applyFill="1" applyBorder="1" applyAlignment="1" applyProtection="1">
      <alignment horizontal="center" vertical="center" wrapText="1"/>
    </xf>
    <xf numFmtId="0" fontId="5" fillId="14" borderId="3"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3" fillId="0" borderId="2" xfId="0" applyFont="1" applyFill="1" applyBorder="1" applyAlignment="1" applyProtection="1">
      <alignment horizontal="center" vertical="center" wrapText="1"/>
    </xf>
    <xf numFmtId="0" fontId="4" fillId="3" borderId="14" xfId="0" applyFont="1" applyFill="1" applyBorder="1" applyProtection="1"/>
    <xf numFmtId="0" fontId="37" fillId="3" borderId="13" xfId="0" applyFont="1" applyFill="1" applyBorder="1" applyAlignment="1">
      <alignment horizontal="left" vertical="top" wrapText="1"/>
    </xf>
    <xf numFmtId="0" fontId="57" fillId="3" borderId="2" xfId="0" applyFont="1" applyFill="1" applyBorder="1" applyAlignment="1">
      <alignment horizontal="left" vertical="top" wrapText="1"/>
    </xf>
    <xf numFmtId="0" fontId="4" fillId="2" borderId="2" xfId="0" applyFont="1" applyFill="1" applyBorder="1" applyAlignment="1" applyProtection="1">
      <alignment horizontal="right"/>
      <protection locked="0"/>
    </xf>
    <xf numFmtId="0" fontId="4" fillId="2" borderId="11" xfId="0" applyFont="1" applyFill="1" applyBorder="1" applyAlignment="1" applyProtection="1">
      <alignment horizontal="right"/>
      <protection locked="0"/>
    </xf>
    <xf numFmtId="164" fontId="5" fillId="0" borderId="0" xfId="0" applyNumberFormat="1" applyFont="1" applyFill="1" applyBorder="1" applyAlignment="1" applyProtection="1">
      <alignment horizontal="left" vertical="center" wrapText="1"/>
    </xf>
    <xf numFmtId="0" fontId="60" fillId="0" borderId="0" xfId="1" applyFill="1" applyBorder="1" applyAlignment="1" applyProtection="1">
      <alignment horizontal="left" vertical="center" wrapText="1"/>
    </xf>
    <xf numFmtId="0" fontId="4" fillId="2" borderId="2"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xf>
    <xf numFmtId="0" fontId="6" fillId="3" borderId="0" xfId="0" applyFont="1" applyFill="1" applyBorder="1" applyAlignment="1" applyProtection="1">
      <alignment vertical="center" wrapText="1"/>
    </xf>
    <xf numFmtId="9" fontId="4" fillId="2" borderId="2" xfId="0" applyNumberFormat="1" applyFont="1" applyFill="1" applyBorder="1" applyAlignment="1" applyProtection="1">
      <alignment vertical="center" wrapText="1"/>
      <protection locked="0"/>
    </xf>
    <xf numFmtId="49" fontId="4" fillId="2" borderId="24" xfId="0" applyNumberFormat="1"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60" fillId="2" borderId="24" xfId="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12" fillId="0" borderId="4" xfId="0" applyFont="1" applyBorder="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24" xfId="0" applyFont="1" applyFill="1" applyBorder="1" applyAlignment="1" applyProtection="1">
      <alignment vertical="center"/>
      <protection locked="0"/>
    </xf>
    <xf numFmtId="49" fontId="4" fillId="2" borderId="6" xfId="0" applyNumberFormat="1"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24" fillId="0" borderId="0" xfId="0" applyFont="1" applyFill="1" applyAlignment="1" applyProtection="1">
      <alignment horizontal="center" vertical="center" wrapText="1"/>
    </xf>
    <xf numFmtId="0" fontId="24" fillId="0" borderId="0" xfId="0" applyFont="1" applyFill="1" applyAlignment="1" applyProtection="1">
      <alignment horizontal="center" vertical="center"/>
    </xf>
    <xf numFmtId="49" fontId="60" fillId="2" borderId="24" xfId="1" applyNumberFormat="1" applyFill="1" applyBorder="1" applyAlignment="1" applyProtection="1">
      <alignment vertical="center"/>
      <protection locked="0"/>
    </xf>
    <xf numFmtId="49" fontId="4" fillId="2" borderId="3" xfId="0" applyNumberFormat="1" applyFont="1" applyFill="1" applyBorder="1" applyAlignment="1" applyProtection="1">
      <alignment vertical="center"/>
      <protection locked="0"/>
    </xf>
    <xf numFmtId="49" fontId="4" fillId="2" borderId="15" xfId="0" applyNumberFormat="1" applyFont="1" applyFill="1" applyBorder="1" applyAlignment="1" applyProtection="1">
      <alignment vertical="center"/>
      <protection locked="0"/>
    </xf>
    <xf numFmtId="0" fontId="4" fillId="2" borderId="24" xfId="0"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vertical="top" wrapText="1"/>
      <protection locked="0"/>
    </xf>
    <xf numFmtId="0" fontId="4" fillId="2" borderId="15"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5" fillId="14" borderId="24" xfId="0" applyFont="1" applyFill="1" applyBorder="1" applyAlignment="1" applyProtection="1">
      <alignment horizontal="center" vertical="center" wrapText="1"/>
    </xf>
    <xf numFmtId="0" fontId="5" fillId="14" borderId="3"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35" fillId="0" borderId="0" xfId="0" applyFont="1" applyFill="1" applyBorder="1" applyAlignment="1" applyProtection="1">
      <alignment horizontal="left" vertical="center" wrapText="1"/>
    </xf>
    <xf numFmtId="0" fontId="36" fillId="0" borderId="0" xfId="0" applyFont="1" applyBorder="1" applyAlignment="1" applyProtection="1">
      <alignment horizontal="left" vertical="center" wrapText="1"/>
    </xf>
    <xf numFmtId="0" fontId="5" fillId="2" borderId="6"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33" fillId="0" borderId="0" xfId="0" applyFont="1" applyFill="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5" xfId="0" applyFont="1" applyFill="1" applyBorder="1" applyAlignment="1" applyProtection="1">
      <alignment horizontal="center" vertical="center" wrapText="1"/>
    </xf>
    <xf numFmtId="0" fontId="5" fillId="6" borderId="10"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31" fillId="3" borderId="0" xfId="0" applyFont="1" applyFill="1" applyBorder="1" applyAlignment="1" applyProtection="1">
      <alignment horizontal="left" vertical="center" wrapText="1"/>
    </xf>
    <xf numFmtId="0" fontId="31" fillId="3" borderId="0" xfId="0" applyFont="1" applyFill="1" applyBorder="1" applyAlignment="1" applyProtection="1">
      <alignment horizontal="center" vertical="center" wrapText="1"/>
    </xf>
    <xf numFmtId="0" fontId="5" fillId="3" borderId="2" xfId="0" applyFont="1" applyFill="1" applyBorder="1" applyAlignment="1" applyProtection="1">
      <alignment horizontal="center" vertical="top" wrapText="1"/>
    </xf>
    <xf numFmtId="17" fontId="5" fillId="2" borderId="24" xfId="0" applyNumberFormat="1" applyFont="1" applyFill="1" applyBorder="1" applyAlignment="1" applyProtection="1">
      <alignment horizontal="center" vertical="center" wrapText="1"/>
      <protection locked="0"/>
    </xf>
    <xf numFmtId="17" fontId="5" fillId="2" borderId="15" xfId="0" applyNumberFormat="1" applyFont="1" applyFill="1" applyBorder="1" applyAlignment="1" applyProtection="1">
      <alignment horizontal="center" vertical="center" wrapText="1"/>
      <protection locked="0"/>
    </xf>
    <xf numFmtId="17" fontId="5" fillId="2" borderId="3"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xf>
    <xf numFmtId="0" fontId="21" fillId="5" borderId="0" xfId="0" applyFont="1" applyFill="1" applyBorder="1" applyAlignment="1" applyProtection="1">
      <alignment horizontal="left" vertical="center" wrapText="1"/>
    </xf>
    <xf numFmtId="164" fontId="5" fillId="2" borderId="24" xfId="0" applyNumberFormat="1" applyFont="1" applyFill="1" applyBorder="1" applyAlignment="1" applyProtection="1">
      <alignment horizontal="center" vertical="center" wrapText="1"/>
      <protection locked="0"/>
    </xf>
    <xf numFmtId="164" fontId="5" fillId="2" borderId="15"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wrapText="1"/>
    </xf>
    <xf numFmtId="166" fontId="4" fillId="2" borderId="6" xfId="0" applyNumberFormat="1" applyFont="1" applyFill="1" applyBorder="1" applyAlignment="1" applyProtection="1">
      <alignment horizontal="center"/>
      <protection locked="0"/>
    </xf>
    <xf numFmtId="166" fontId="4" fillId="2" borderId="9" xfId="0" applyNumberFormat="1" applyFont="1" applyFill="1" applyBorder="1" applyAlignment="1" applyProtection="1">
      <alignment horizontal="center"/>
      <protection locked="0"/>
    </xf>
    <xf numFmtId="0" fontId="4" fillId="3" borderId="10" xfId="0" applyFont="1" applyFill="1" applyBorder="1" applyAlignment="1" applyProtection="1">
      <alignment wrapText="1"/>
    </xf>
    <xf numFmtId="0" fontId="4" fillId="3" borderId="4" xfId="0" applyFont="1" applyFill="1" applyBorder="1" applyAlignment="1" applyProtection="1">
      <alignment wrapText="1"/>
    </xf>
    <xf numFmtId="0" fontId="4" fillId="3" borderId="8" xfId="0" applyFont="1" applyFill="1" applyBorder="1" applyAlignment="1" applyProtection="1">
      <alignment wrapText="1"/>
    </xf>
    <xf numFmtId="0" fontId="5" fillId="6" borderId="24" xfId="0" applyFont="1" applyFill="1" applyBorder="1" applyAlignment="1" applyProtection="1">
      <alignment horizontal="center" vertical="center"/>
      <protection hidden="1"/>
    </xf>
    <xf numFmtId="0" fontId="5" fillId="6" borderId="3" xfId="0" applyFont="1" applyFill="1" applyBorder="1" applyAlignment="1" applyProtection="1">
      <alignment horizontal="center" vertical="center"/>
      <protection hidden="1"/>
    </xf>
    <xf numFmtId="0" fontId="5" fillId="6" borderId="15" xfId="0" applyFont="1" applyFill="1" applyBorder="1" applyAlignment="1" applyProtection="1">
      <alignment horizontal="center" vertical="center"/>
      <protection hidden="1"/>
    </xf>
    <xf numFmtId="0" fontId="5" fillId="0" borderId="2"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20"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23" fillId="3" borderId="0" xfId="0" applyFont="1" applyFill="1" applyBorder="1" applyAlignment="1" applyProtection="1">
      <alignment horizontal="center" vertical="center" wrapText="1"/>
    </xf>
    <xf numFmtId="0" fontId="5" fillId="2" borderId="24" xfId="0" quotePrefix="1"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center" wrapText="1"/>
      <protection locked="0"/>
    </xf>
    <xf numFmtId="0" fontId="28" fillId="0" borderId="0" xfId="0" applyNumberFormat="1"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164" fontId="4" fillId="2" borderId="2" xfId="0" applyNumberFormat="1" applyFont="1" applyFill="1" applyBorder="1" applyAlignment="1" applyProtection="1">
      <alignment horizontal="center" vertical="center" wrapText="1"/>
      <protection locked="0"/>
    </xf>
    <xf numFmtId="0" fontId="5" fillId="6" borderId="24"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0" fillId="0" borderId="15" xfId="0" applyBorder="1" applyAlignment="1">
      <alignment vertical="center" wrapText="1"/>
    </xf>
    <xf numFmtId="164" fontId="4" fillId="2" borderId="24" xfId="0" applyNumberFormat="1" applyFont="1" applyFill="1" applyBorder="1" applyAlignment="1" applyProtection="1">
      <alignment horizontal="center" vertical="center" wrapText="1"/>
      <protection locked="0"/>
    </xf>
    <xf numFmtId="164" fontId="4" fillId="2" borderId="15"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64" fontId="6" fillId="6" borderId="24" xfId="0" applyNumberFormat="1" applyFont="1" applyFill="1" applyBorder="1" applyAlignment="1" applyProtection="1">
      <alignment horizontal="center" wrapText="1"/>
    </xf>
    <xf numFmtId="164" fontId="6" fillId="6" borderId="15" xfId="0" applyNumberFormat="1" applyFont="1" applyFill="1" applyBorder="1" applyAlignment="1" applyProtection="1">
      <alignment horizontal="center" wrapText="1"/>
    </xf>
    <xf numFmtId="0" fontId="4" fillId="6" borderId="24"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165" fontId="7" fillId="2" borderId="2" xfId="0" applyNumberFormat="1" applyFont="1" applyFill="1" applyBorder="1" applyAlignment="1" applyProtection="1">
      <alignment horizontal="center" vertical="center" wrapText="1"/>
      <protection locked="0"/>
    </xf>
    <xf numFmtId="165" fontId="29" fillId="6" borderId="24" xfId="0" applyNumberFormat="1" applyFont="1" applyFill="1" applyBorder="1" applyAlignment="1" applyProtection="1">
      <alignment horizontal="center" wrapText="1"/>
      <protection locked="0"/>
    </xf>
    <xf numFmtId="165" fontId="29" fillId="6" borderId="3" xfId="0" applyNumberFormat="1" applyFont="1" applyFill="1" applyBorder="1" applyAlignment="1" applyProtection="1">
      <alignment horizontal="center" wrapText="1"/>
      <protection locked="0"/>
    </xf>
    <xf numFmtId="165" fontId="29" fillId="6" borderId="15" xfId="0" applyNumberFormat="1" applyFont="1" applyFill="1" applyBorder="1" applyAlignment="1" applyProtection="1">
      <alignment horizontal="center" wrapText="1"/>
      <protection locked="0"/>
    </xf>
    <xf numFmtId="0" fontId="6" fillId="3" borderId="2"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8" fillId="3" borderId="0" xfId="0" applyFont="1" applyFill="1" applyBorder="1" applyAlignment="1" applyProtection="1">
      <alignment horizontal="right" vertical="center" wrapText="1"/>
    </xf>
    <xf numFmtId="0" fontId="8" fillId="3" borderId="5" xfId="0" applyFont="1" applyFill="1" applyBorder="1" applyAlignment="1" applyProtection="1">
      <alignment horizontal="right" vertical="center" wrapText="1"/>
    </xf>
    <xf numFmtId="0" fontId="28" fillId="0" borderId="4" xfId="0" applyNumberFormat="1" applyFont="1" applyFill="1" applyBorder="1" applyAlignment="1" applyProtection="1">
      <alignment horizontal="center" vertical="center" wrapText="1"/>
    </xf>
    <xf numFmtId="0" fontId="21" fillId="3" borderId="0" xfId="0" applyFont="1" applyFill="1" applyBorder="1" applyAlignment="1" applyProtection="1">
      <alignment horizontal="left" vertical="center" wrapText="1"/>
    </xf>
    <xf numFmtId="167" fontId="6" fillId="0" borderId="6" xfId="3" applyFont="1" applyBorder="1" applyAlignment="1" applyProtection="1">
      <alignment horizontal="center" vertical="center" wrapText="1"/>
      <protection hidden="1"/>
    </xf>
    <xf numFmtId="167" fontId="6" fillId="0" borderId="7" xfId="3" applyFont="1" applyBorder="1" applyAlignment="1" applyProtection="1">
      <alignment horizontal="center" vertical="center" wrapText="1"/>
      <protection hidden="1"/>
    </xf>
    <xf numFmtId="167" fontId="6" fillId="0" borderId="9" xfId="3" applyFont="1" applyBorder="1" applyAlignment="1" applyProtection="1">
      <alignment horizontal="center" vertical="center" wrapText="1"/>
      <protection hidden="1"/>
    </xf>
    <xf numFmtId="0" fontId="55" fillId="0" borderId="3" xfId="0" applyFont="1" applyFill="1" applyBorder="1" applyAlignment="1" applyProtection="1">
      <alignment horizontal="center" vertical="center" wrapText="1"/>
      <protection hidden="1"/>
    </xf>
    <xf numFmtId="0" fontId="5" fillId="3" borderId="24"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14" borderId="6" xfId="0" applyFont="1" applyFill="1" applyBorder="1" applyAlignment="1" applyProtection="1">
      <alignment horizontal="center" vertical="center" wrapText="1"/>
    </xf>
    <xf numFmtId="0" fontId="5" fillId="14" borderId="9" xfId="0" applyFont="1" applyFill="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5" fillId="14" borderId="5" xfId="0" applyFont="1" applyFill="1" applyBorder="1" applyAlignment="1" applyProtection="1">
      <alignment horizontal="center" vertical="center" wrapText="1"/>
    </xf>
    <xf numFmtId="0" fontId="5" fillId="14" borderId="10" xfId="0" applyFont="1" applyFill="1" applyBorder="1" applyAlignment="1" applyProtection="1">
      <alignment horizontal="center" vertical="center" wrapText="1"/>
    </xf>
    <xf numFmtId="0" fontId="5" fillId="14" borderId="8" xfId="0" applyFont="1" applyFill="1" applyBorder="1" applyAlignment="1" applyProtection="1">
      <alignment horizontal="center" vertical="center" wrapText="1"/>
    </xf>
    <xf numFmtId="0" fontId="5" fillId="14" borderId="6" xfId="0" applyFont="1" applyFill="1" applyBorder="1" applyAlignment="1" applyProtection="1">
      <alignment horizontal="center" vertical="center" wrapText="1"/>
      <protection locked="0"/>
    </xf>
    <xf numFmtId="0" fontId="5" fillId="14" borderId="9"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5" xfId="0" applyFont="1" applyFill="1" applyBorder="1" applyAlignment="1" applyProtection="1">
      <alignment horizontal="center" vertical="center" wrapText="1"/>
      <protection locked="0"/>
    </xf>
    <xf numFmtId="0" fontId="5" fillId="14" borderId="10" xfId="0" applyFont="1" applyFill="1" applyBorder="1" applyAlignment="1" applyProtection="1">
      <alignment horizontal="center" vertical="center" wrapText="1"/>
      <protection locked="0"/>
    </xf>
    <xf numFmtId="0" fontId="5" fillId="14" borderId="8" xfId="0" applyFont="1" applyFill="1" applyBorder="1" applyAlignment="1" applyProtection="1">
      <alignment horizontal="center" vertical="center" wrapText="1"/>
      <protection locked="0"/>
    </xf>
    <xf numFmtId="0" fontId="5" fillId="2" borderId="24"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5" fillId="3" borderId="2" xfId="0" applyFont="1" applyFill="1" applyBorder="1" applyAlignment="1" applyProtection="1">
      <alignment horizontal="center" vertical="center" wrapText="1"/>
    </xf>
    <xf numFmtId="0" fontId="23" fillId="0" borderId="3" xfId="0" applyFont="1" applyFill="1" applyBorder="1" applyAlignment="1" applyProtection="1">
      <alignment horizontal="left" vertical="center" wrapText="1"/>
    </xf>
    <xf numFmtId="166" fontId="4" fillId="2" borderId="24" xfId="0" applyNumberFormat="1" applyFont="1" applyFill="1" applyBorder="1" applyAlignment="1" applyProtection="1">
      <alignment horizontal="center"/>
      <protection locked="0"/>
    </xf>
    <xf numFmtId="166" fontId="4" fillId="2" borderId="15" xfId="0" applyNumberFormat="1" applyFont="1" applyFill="1" applyBorder="1" applyAlignment="1" applyProtection="1">
      <alignment horizontal="center"/>
      <protection locked="0"/>
    </xf>
    <xf numFmtId="0" fontId="4" fillId="3" borderId="1" xfId="0" applyFont="1" applyFill="1" applyBorder="1" applyAlignment="1" applyProtection="1">
      <alignment wrapText="1"/>
    </xf>
    <xf numFmtId="0" fontId="4" fillId="3" borderId="0" xfId="0" applyFont="1" applyFill="1" applyBorder="1" applyAlignment="1" applyProtection="1">
      <alignment wrapText="1"/>
    </xf>
    <xf numFmtId="0" fontId="4" fillId="3" borderId="5" xfId="0" applyFont="1" applyFill="1" applyBorder="1" applyAlignment="1" applyProtection="1">
      <alignment wrapText="1"/>
    </xf>
    <xf numFmtId="165" fontId="7" fillId="6" borderId="24" xfId="0" applyNumberFormat="1" applyFont="1" applyFill="1" applyBorder="1" applyAlignment="1" applyProtection="1">
      <alignment horizontal="center" vertical="center" wrapText="1"/>
    </xf>
    <xf numFmtId="165" fontId="7" fillId="6" borderId="15" xfId="0" applyNumberFormat="1"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165" fontId="29" fillId="6" borderId="24" xfId="0" applyNumberFormat="1" applyFont="1" applyFill="1" applyBorder="1" applyAlignment="1" applyProtection="1">
      <alignment horizontal="center" wrapText="1"/>
    </xf>
    <xf numFmtId="165" fontId="29" fillId="6" borderId="15" xfId="0" applyNumberFormat="1" applyFont="1" applyFill="1" applyBorder="1" applyAlignment="1" applyProtection="1">
      <alignment horizontal="center" wrapText="1"/>
    </xf>
    <xf numFmtId="0" fontId="6" fillId="3" borderId="3" xfId="0" applyFont="1" applyFill="1" applyBorder="1" applyAlignment="1" applyProtection="1">
      <alignment horizontal="center" vertical="center" wrapText="1"/>
    </xf>
    <xf numFmtId="0" fontId="0" fillId="0" borderId="15" xfId="0" applyBorder="1" applyAlignment="1">
      <alignment horizontal="center" vertical="center" wrapText="1"/>
    </xf>
    <xf numFmtId="165" fontId="4" fillId="2" borderId="2"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vertical="center" wrapText="1"/>
    </xf>
    <xf numFmtId="165" fontId="7" fillId="2" borderId="24" xfId="0" applyNumberFormat="1" applyFont="1" applyFill="1" applyBorder="1" applyAlignment="1" applyProtection="1">
      <alignment horizontal="center" vertical="center" wrapText="1"/>
      <protection locked="0"/>
    </xf>
    <xf numFmtId="165" fontId="7" fillId="2" borderId="3" xfId="0" applyNumberFormat="1" applyFont="1" applyFill="1" applyBorder="1" applyAlignment="1" applyProtection="1">
      <alignment horizontal="center" vertical="center" wrapText="1"/>
      <protection locked="0"/>
    </xf>
    <xf numFmtId="165" fontId="7" fillId="2" borderId="15" xfId="0" applyNumberFormat="1"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wrapText="1"/>
    </xf>
    <xf numFmtId="0" fontId="4" fillId="0" borderId="2" xfId="0" applyFont="1" applyBorder="1" applyAlignment="1" applyProtection="1">
      <alignment horizontal="center" vertical="center"/>
    </xf>
    <xf numFmtId="0" fontId="4" fillId="3" borderId="0"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4" fillId="3" borderId="2" xfId="0" applyFont="1" applyFill="1" applyBorder="1" applyAlignment="1" applyProtection="1">
      <alignment horizontal="center" vertical="center" wrapText="1"/>
    </xf>
    <xf numFmtId="165" fontId="4" fillId="2" borderId="2"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0" fontId="23" fillId="0" borderId="4"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6" fillId="3" borderId="2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164" fontId="6" fillId="6" borderId="2" xfId="0" applyNumberFormat="1" applyFont="1" applyFill="1" applyBorder="1" applyAlignment="1" applyProtection="1">
      <alignment horizontal="center" wrapText="1"/>
    </xf>
    <xf numFmtId="167" fontId="6" fillId="14" borderId="24" xfId="3" applyFont="1" applyFill="1" applyBorder="1" applyAlignment="1" applyProtection="1">
      <alignment horizontal="center" vertical="center" wrapText="1"/>
      <protection hidden="1"/>
    </xf>
    <xf numFmtId="167" fontId="6" fillId="14" borderId="3" xfId="3" applyFont="1" applyFill="1" applyBorder="1" applyAlignment="1" applyProtection="1">
      <alignment horizontal="center" vertical="center" wrapText="1"/>
      <protection hidden="1"/>
    </xf>
    <xf numFmtId="167" fontId="6" fillId="14" borderId="15" xfId="3" applyFont="1" applyFill="1" applyBorder="1" applyAlignment="1" applyProtection="1">
      <alignment horizontal="center" vertical="center" wrapText="1"/>
      <protection hidden="1"/>
    </xf>
    <xf numFmtId="0" fontId="21" fillId="0" borderId="0"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wrapText="1"/>
    </xf>
    <xf numFmtId="0" fontId="4" fillId="14" borderId="24" xfId="0" applyFont="1" applyFill="1" applyBorder="1" applyAlignment="1" applyProtection="1">
      <alignment horizontal="center" vertical="center" wrapText="1"/>
    </xf>
    <xf numFmtId="0" fontId="4" fillId="14" borderId="3" xfId="0" applyFont="1" applyFill="1" applyBorder="1" applyAlignment="1" applyProtection="1">
      <alignment horizontal="center" vertical="center" wrapText="1"/>
    </xf>
    <xf numFmtId="0" fontId="4" fillId="14" borderId="15" xfId="0" applyFont="1" applyFill="1" applyBorder="1" applyAlignment="1" applyProtection="1">
      <alignment horizontal="center" vertical="center" wrapText="1"/>
    </xf>
    <xf numFmtId="168" fontId="20" fillId="2" borderId="2"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5" fillId="0" borderId="0" xfId="0" applyFont="1" applyBorder="1" applyAlignment="1" applyProtection="1">
      <alignment horizontal="left" vertical="center" wrapText="1"/>
    </xf>
    <xf numFmtId="0" fontId="27" fillId="3" borderId="0" xfId="0" applyFont="1" applyFill="1" applyBorder="1" applyAlignment="1" applyProtection="1">
      <alignment horizontal="left" vertical="center" wrapText="1"/>
    </xf>
    <xf numFmtId="168" fontId="20" fillId="6" borderId="2" xfId="0" applyNumberFormat="1"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1" fillId="5" borderId="6" xfId="0" applyFont="1" applyFill="1" applyBorder="1" applyAlignment="1" applyProtection="1">
      <alignment horizontal="left" vertical="center" wrapText="1"/>
    </xf>
    <xf numFmtId="0" fontId="21" fillId="5" borderId="7" xfId="0" applyFont="1" applyFill="1" applyBorder="1" applyAlignment="1" applyProtection="1">
      <alignment horizontal="left" vertical="center" wrapText="1"/>
    </xf>
    <xf numFmtId="0" fontId="21" fillId="5" borderId="9" xfId="0" applyFont="1" applyFill="1" applyBorder="1" applyAlignment="1" applyProtection="1">
      <alignment horizontal="left" vertical="center" wrapText="1"/>
    </xf>
    <xf numFmtId="0" fontId="20" fillId="5" borderId="0"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24" fillId="0" borderId="24" xfId="0"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5" fillId="0" borderId="0" xfId="0" applyFont="1" applyBorder="1" applyAlignment="1" applyProtection="1">
      <alignment horizontal="left" vertical="center" wrapText="1"/>
      <protection hidden="1"/>
    </xf>
    <xf numFmtId="0" fontId="4" fillId="0" borderId="3" xfId="0" applyFont="1" applyFill="1" applyBorder="1" applyAlignment="1" applyProtection="1">
      <alignment horizontal="left" vertical="center" wrapText="1"/>
    </xf>
    <xf numFmtId="0" fontId="5" fillId="0" borderId="4" xfId="0" applyFont="1" applyFill="1" applyBorder="1" applyAlignment="1" applyProtection="1">
      <alignment horizontal="center" vertical="top" wrapText="1"/>
      <protection hidden="1"/>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31" fillId="3" borderId="7" xfId="0" applyFont="1" applyFill="1" applyBorder="1" applyAlignment="1" applyProtection="1">
      <alignment horizontal="left" vertical="center" wrapText="1"/>
      <protection hidden="1"/>
    </xf>
    <xf numFmtId="0" fontId="6" fillId="3" borderId="2" xfId="0" applyFont="1" applyFill="1" applyBorder="1" applyAlignment="1" applyProtection="1">
      <alignment horizontal="center" vertical="center"/>
    </xf>
    <xf numFmtId="0" fontId="4" fillId="6" borderId="2" xfId="0" quotePrefix="1" applyFont="1" applyFill="1" applyBorder="1" applyAlignment="1" applyProtection="1">
      <alignment horizontal="center" vertical="center" wrapText="1"/>
    </xf>
    <xf numFmtId="165" fontId="4" fillId="2" borderId="24" xfId="0" applyNumberFormat="1" applyFont="1" applyFill="1" applyBorder="1" applyAlignment="1" applyProtection="1">
      <alignment horizontal="center" vertical="center" wrapText="1"/>
      <protection locked="0"/>
    </xf>
    <xf numFmtId="165" fontId="4" fillId="2" borderId="15" xfId="0" applyNumberFormat="1"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wrapText="1"/>
    </xf>
    <xf numFmtId="0" fontId="11" fillId="0" borderId="3" xfId="0" applyFont="1" applyFill="1" applyBorder="1" applyAlignment="1" applyProtection="1">
      <alignment horizontal="center" wrapText="1"/>
    </xf>
    <xf numFmtId="0" fontId="11" fillId="0" borderId="15" xfId="0" applyFont="1" applyFill="1" applyBorder="1" applyAlignment="1" applyProtection="1">
      <alignment horizontal="center" wrapText="1"/>
    </xf>
    <xf numFmtId="0" fontId="0" fillId="0" borderId="15" xfId="0" applyBorder="1" applyAlignment="1">
      <alignment wrapText="1"/>
    </xf>
    <xf numFmtId="165" fontId="4" fillId="16" borderId="2" xfId="0" applyNumberFormat="1" applyFont="1" applyFill="1" applyBorder="1" applyAlignment="1" applyProtection="1">
      <alignment horizontal="center"/>
      <protection locked="0"/>
    </xf>
    <xf numFmtId="49" fontId="4" fillId="16" borderId="24" xfId="0" applyNumberFormat="1" applyFont="1" applyFill="1" applyBorder="1" applyAlignment="1" applyProtection="1">
      <alignment horizontal="center"/>
      <protection locked="0"/>
    </xf>
    <xf numFmtId="49" fontId="4" fillId="16" borderId="15" xfId="0" applyNumberFormat="1" applyFont="1" applyFill="1" applyBorder="1" applyAlignment="1" applyProtection="1">
      <alignment horizontal="center"/>
      <protection locked="0"/>
    </xf>
    <xf numFmtId="0" fontId="21" fillId="3" borderId="7" xfId="0" applyFont="1" applyFill="1" applyBorder="1" applyAlignment="1" applyProtection="1">
      <alignment horizontal="left" vertical="center" wrapText="1"/>
    </xf>
    <xf numFmtId="0" fontId="4" fillId="0" borderId="0" xfId="0" applyFont="1" applyFill="1" applyBorder="1" applyAlignment="1" applyProtection="1">
      <alignment horizontal="center"/>
    </xf>
    <xf numFmtId="165" fontId="6" fillId="6" borderId="24" xfId="0" applyNumberFormat="1" applyFont="1" applyFill="1" applyBorder="1" applyAlignment="1" applyProtection="1">
      <alignment horizontal="center" wrapText="1"/>
    </xf>
    <xf numFmtId="165" fontId="6" fillId="6" borderId="15" xfId="0" applyNumberFormat="1" applyFont="1" applyFill="1" applyBorder="1" applyAlignment="1" applyProtection="1">
      <alignment horizontal="center" wrapText="1"/>
    </xf>
    <xf numFmtId="0" fontId="4" fillId="3" borderId="11"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6" fillId="3" borderId="2" xfId="0" applyFont="1" applyFill="1" applyBorder="1" applyAlignment="1" applyProtection="1">
      <alignment horizontal="center"/>
    </xf>
    <xf numFmtId="0" fontId="4"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165" fontId="6" fillId="6" borderId="2" xfId="0" applyNumberFormat="1" applyFont="1" applyFill="1" applyBorder="1" applyAlignment="1" applyProtection="1">
      <alignment horizontal="center" wrapText="1"/>
    </xf>
    <xf numFmtId="0" fontId="5" fillId="0" borderId="3" xfId="0" applyFont="1" applyFill="1" applyBorder="1" applyAlignment="1" applyProtection="1">
      <alignment horizontal="center" wrapText="1"/>
    </xf>
    <xf numFmtId="0" fontId="5" fillId="0" borderId="4" xfId="0" applyFont="1" applyFill="1" applyBorder="1" applyAlignment="1" applyProtection="1">
      <alignment horizontal="left" vertical="center" wrapText="1"/>
    </xf>
    <xf numFmtId="0" fontId="20" fillId="5" borderId="6" xfId="0" applyFont="1" applyFill="1" applyBorder="1" applyAlignment="1" applyProtection="1">
      <alignment horizontal="left" vertical="center" wrapText="1"/>
    </xf>
    <xf numFmtId="0" fontId="20" fillId="5" borderId="7" xfId="0" applyFont="1" applyFill="1" applyBorder="1" applyAlignment="1" applyProtection="1">
      <alignment horizontal="left" vertical="center" wrapText="1"/>
    </xf>
    <xf numFmtId="0" fontId="20" fillId="5" borderId="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4" fillId="0" borderId="0" xfId="0" applyFont="1" applyBorder="1" applyAlignment="1" applyProtection="1">
      <alignment horizontal="left" vertical="center" wrapText="1"/>
      <protection hidden="1"/>
    </xf>
    <xf numFmtId="0" fontId="5" fillId="15" borderId="24" xfId="0" quotePrefix="1" applyFont="1" applyFill="1" applyBorder="1" applyAlignment="1" applyProtection="1">
      <alignment horizontal="center" vertical="center" wrapText="1"/>
      <protection hidden="1"/>
    </xf>
    <xf numFmtId="0" fontId="5" fillId="15" borderId="3" xfId="0" applyFont="1" applyFill="1" applyBorder="1" applyAlignment="1" applyProtection="1">
      <alignment horizontal="center" vertical="center" wrapText="1"/>
      <protection hidden="1"/>
    </xf>
    <xf numFmtId="0" fontId="5" fillId="15" borderId="15"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left" vertical="center" wrapText="1"/>
    </xf>
    <xf numFmtId="167" fontId="53" fillId="0" borderId="4" xfId="3" applyFont="1" applyBorder="1" applyAlignment="1" applyProtection="1">
      <alignment horizontal="center" vertical="center" wrapText="1"/>
      <protection hidden="1"/>
    </xf>
    <xf numFmtId="167" fontId="53" fillId="0" borderId="8" xfId="3" applyFont="1" applyBorder="1" applyAlignment="1" applyProtection="1">
      <alignment horizontal="center" vertical="center" wrapText="1"/>
      <protection hidden="1"/>
    </xf>
    <xf numFmtId="0" fontId="55" fillId="0" borderId="7"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right" vertical="top" wrapText="1"/>
    </xf>
    <xf numFmtId="0" fontId="21" fillId="5" borderId="1" xfId="0" applyFont="1" applyFill="1" applyBorder="1" applyAlignment="1" applyProtection="1">
      <alignment horizontal="left" vertical="center" wrapText="1"/>
      <protection hidden="1"/>
    </xf>
    <xf numFmtId="0" fontId="21" fillId="5" borderId="0" xfId="0" applyFont="1" applyFill="1" applyBorder="1" applyAlignment="1" applyProtection="1">
      <alignment horizontal="left" vertical="center" wrapText="1"/>
      <protection hidden="1"/>
    </xf>
    <xf numFmtId="0" fontId="21" fillId="5" borderId="5" xfId="0" applyFont="1" applyFill="1" applyBorder="1" applyAlignment="1" applyProtection="1">
      <alignment horizontal="left" vertical="center" wrapText="1"/>
      <protection hidden="1"/>
    </xf>
    <xf numFmtId="0" fontId="21" fillId="5" borderId="6" xfId="0" applyFont="1" applyFill="1" applyBorder="1" applyAlignment="1" applyProtection="1">
      <alignment horizontal="left" vertical="center" wrapText="1"/>
      <protection hidden="1"/>
    </xf>
    <xf numFmtId="0" fontId="21" fillId="5" borderId="7" xfId="0" applyFont="1" applyFill="1" applyBorder="1" applyAlignment="1" applyProtection="1">
      <alignment horizontal="left" vertical="center" wrapText="1"/>
      <protection hidden="1"/>
    </xf>
    <xf numFmtId="0" fontId="21" fillId="5" borderId="9" xfId="0" applyFont="1" applyFill="1" applyBorder="1" applyAlignment="1" applyProtection="1">
      <alignment horizontal="left" vertical="center" wrapText="1"/>
      <protection hidden="1"/>
    </xf>
    <xf numFmtId="0" fontId="58" fillId="0" borderId="0" xfId="0" applyFont="1" applyBorder="1" applyAlignment="1" applyProtection="1">
      <alignment horizontal="center" vertical="center" wrapText="1"/>
    </xf>
    <xf numFmtId="49" fontId="4" fillId="2" borderId="24" xfId="0" applyNumberFormat="1" applyFont="1" applyFill="1" applyBorder="1" applyAlignment="1" applyProtection="1">
      <alignment horizontal="center" vertical="top" wrapText="1"/>
      <protection locked="0"/>
    </xf>
    <xf numFmtId="0" fontId="4" fillId="0" borderId="3" xfId="0" applyFont="1" applyBorder="1" applyProtection="1">
      <protection locked="0"/>
    </xf>
    <xf numFmtId="0" fontId="4" fillId="0" borderId="15" xfId="0" applyFont="1" applyBorder="1" applyProtection="1">
      <protection locked="0"/>
    </xf>
    <xf numFmtId="0" fontId="5" fillId="0" borderId="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wrapText="1"/>
      <protection hidden="1"/>
    </xf>
    <xf numFmtId="0" fontId="5" fillId="2" borderId="24"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37" fillId="3" borderId="11" xfId="0" applyFont="1" applyFill="1" applyBorder="1" applyAlignment="1">
      <alignment horizontal="left" vertical="top" wrapText="1"/>
    </xf>
    <xf numFmtId="0" fontId="37" fillId="3" borderId="25" xfId="0" applyFont="1" applyFill="1" applyBorder="1" applyAlignment="1">
      <alignment horizontal="left" vertical="top" wrapText="1"/>
    </xf>
    <xf numFmtId="0" fontId="37" fillId="3" borderId="19" xfId="0" applyFont="1" applyFill="1" applyBorder="1" applyAlignment="1">
      <alignment horizontal="left" vertical="top" wrapText="1"/>
    </xf>
    <xf numFmtId="49" fontId="15" fillId="2" borderId="24" xfId="2" applyNumberFormat="1" applyFont="1" applyFill="1" applyBorder="1" applyAlignment="1" applyProtection="1">
      <alignment vertical="center"/>
      <protection locked="0"/>
    </xf>
  </cellXfs>
  <cellStyles count="4">
    <cellStyle name="Hipersaite" xfId="1" builtinId="8"/>
    <cellStyle name="Hyperlink 2" xfId="2"/>
    <cellStyle name="Parastais" xfId="0" builtinId="0"/>
    <cellStyle name="Valūta" xfId="3" builtinId="4"/>
  </cellStyles>
  <dxfs count="7">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8"/>
      </font>
      <fill>
        <patternFill>
          <bgColor indexed="10"/>
        </patternFill>
      </fill>
    </dxf>
    <dxf>
      <font>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00.xml><?xml version="1.0" encoding="utf-8"?>
<ax:ocx xmlns:ax="http://schemas.microsoft.com/office/2006/activeX" xmlns:r="http://schemas.openxmlformats.org/officeDocument/2006/relationships" ax:classid="{8BD21D10-EC42-11CE-9E0D-00AA006002F3}" ax:persistence="persistStreamInit" r:id="rId1"/>
</file>

<file path=xl/activeX/activeX101.xml><?xml version="1.0" encoding="utf-8"?>
<ax:ocx xmlns:ax="http://schemas.microsoft.com/office/2006/activeX" xmlns:r="http://schemas.openxmlformats.org/officeDocument/2006/relationships" ax:classid="{8BD21D10-EC42-11CE-9E0D-00AA006002F3}" ax:persistence="persistStreamInit" r:id="rId1"/>
</file>

<file path=xl/activeX/activeX102.xml><?xml version="1.0" encoding="utf-8"?>
<ax:ocx xmlns:ax="http://schemas.microsoft.com/office/2006/activeX" xmlns:r="http://schemas.openxmlformats.org/officeDocument/2006/relationships" ax:classid="{8BD21D10-EC42-11CE-9E0D-00AA006002F3}" ax:persistence="persistStreamInit" r:id="rId1"/>
</file>

<file path=xl/activeX/activeX103.xml><?xml version="1.0" encoding="utf-8"?>
<ax:ocx xmlns:ax="http://schemas.microsoft.com/office/2006/activeX" xmlns:r="http://schemas.openxmlformats.org/officeDocument/2006/relationships" ax:classid="{8BD21D10-EC42-11CE-9E0D-00AA006002F3}" ax:persistence="persistStreamInit" r:id="rId1"/>
</file>

<file path=xl/activeX/activeX104.xml><?xml version="1.0" encoding="utf-8"?>
<ax:ocx xmlns:ax="http://schemas.microsoft.com/office/2006/activeX" xmlns:r="http://schemas.openxmlformats.org/officeDocument/2006/relationships" ax:classid="{8BD21D10-EC42-11CE-9E0D-00AA006002F3}" ax:persistence="persistStreamInit" r:id="rId1"/>
</file>

<file path=xl/activeX/activeX105.xml><?xml version="1.0" encoding="utf-8"?>
<ax:ocx xmlns:ax="http://schemas.microsoft.com/office/2006/activeX" xmlns:r="http://schemas.openxmlformats.org/officeDocument/2006/relationships" ax:classid="{8BD21D10-EC42-11CE-9E0D-00AA006002F3}" ax:persistence="persistStreamInit" r:id="rId1"/>
</file>

<file path=xl/activeX/activeX106.xml><?xml version="1.0" encoding="utf-8"?>
<ax:ocx xmlns:ax="http://schemas.microsoft.com/office/2006/activeX" xmlns:r="http://schemas.openxmlformats.org/officeDocument/2006/relationships" ax:classid="{8BD21D10-EC42-11CE-9E0D-00AA006002F3}" ax:persistence="persistStreamInit" r:id="rId1"/>
</file>

<file path=xl/activeX/activeX107.xml><?xml version="1.0" encoding="utf-8"?>
<ax:ocx xmlns:ax="http://schemas.microsoft.com/office/2006/activeX" xmlns:r="http://schemas.openxmlformats.org/officeDocument/2006/relationships" ax:classid="{8BD21D10-EC42-11CE-9E0D-00AA006002F3}" ax:persistence="persistStreamInit" r:id="rId1"/>
</file>

<file path=xl/activeX/activeX108.xml><?xml version="1.0" encoding="utf-8"?>
<ax:ocx xmlns:ax="http://schemas.microsoft.com/office/2006/activeX" xmlns:r="http://schemas.openxmlformats.org/officeDocument/2006/relationships" ax:classid="{8BD21D10-EC42-11CE-9E0D-00AA006002F3}" ax:persistence="persistStreamInit" r:id="rId1"/>
</file>

<file path=xl/activeX/activeX109.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10.xml><?xml version="1.0" encoding="utf-8"?>
<ax:ocx xmlns:ax="http://schemas.microsoft.com/office/2006/activeX" xmlns:r="http://schemas.openxmlformats.org/officeDocument/2006/relationships" ax:classid="{8BD21D10-EC42-11CE-9E0D-00AA006002F3}" ax:persistence="persistStreamInit" r:id="rId1"/>
</file>

<file path=xl/activeX/activeX111.xml><?xml version="1.0" encoding="utf-8"?>
<ax:ocx xmlns:ax="http://schemas.microsoft.com/office/2006/activeX" xmlns:r="http://schemas.openxmlformats.org/officeDocument/2006/relationships" ax:classid="{8BD21D10-EC42-11CE-9E0D-00AA006002F3}" ax:persistence="persistStreamInit" r:id="rId1"/>
</file>

<file path=xl/activeX/activeX112.xml><?xml version="1.0" encoding="utf-8"?>
<ax:ocx xmlns:ax="http://schemas.microsoft.com/office/2006/activeX" xmlns:r="http://schemas.openxmlformats.org/officeDocument/2006/relationships" ax:classid="{8BD21D10-EC42-11CE-9E0D-00AA006002F3}" ax:persistence="persistStreamInit" r:id="rId1"/>
</file>

<file path=xl/activeX/activeX113.xml><?xml version="1.0" encoding="utf-8"?>
<ax:ocx xmlns:ax="http://schemas.microsoft.com/office/2006/activeX" xmlns:r="http://schemas.openxmlformats.org/officeDocument/2006/relationships" ax:classid="{8BD21D10-EC42-11CE-9E0D-00AA006002F3}" ax:persistence="persistStreamInit" r:id="rId1"/>
</file>

<file path=xl/activeX/activeX114.xml><?xml version="1.0" encoding="utf-8"?>
<ax:ocx xmlns:ax="http://schemas.microsoft.com/office/2006/activeX" xmlns:r="http://schemas.openxmlformats.org/officeDocument/2006/relationships" ax:classid="{8BD21D10-EC42-11CE-9E0D-00AA006002F3}" ax:persistence="persistStreamInit" r:id="rId1"/>
</file>

<file path=xl/activeX/activeX115.xml><?xml version="1.0" encoding="utf-8"?>
<ax:ocx xmlns:ax="http://schemas.microsoft.com/office/2006/activeX" xmlns:r="http://schemas.openxmlformats.org/officeDocument/2006/relationships" ax:classid="{8BD21D10-EC42-11CE-9E0D-00AA006002F3}" ax:persistence="persistStreamInit" r:id="rId1"/>
</file>

<file path=xl/activeX/activeX116.xml><?xml version="1.0" encoding="utf-8"?>
<ax:ocx xmlns:ax="http://schemas.microsoft.com/office/2006/activeX" xmlns:r="http://schemas.openxmlformats.org/officeDocument/2006/relationships" ax:classid="{8BD21D10-EC42-11CE-9E0D-00AA006002F3}" ax:persistence="persistStreamInit" r:id="rId1"/>
</file>

<file path=xl/activeX/activeX117.xml><?xml version="1.0" encoding="utf-8"?>
<ax:ocx xmlns:ax="http://schemas.microsoft.com/office/2006/activeX" xmlns:r="http://schemas.openxmlformats.org/officeDocument/2006/relationships" ax:classid="{8BD21D10-EC42-11CE-9E0D-00AA006002F3}" ax:persistence="persistStreamInit" r:id="rId1"/>
</file>

<file path=xl/activeX/activeX118.xml><?xml version="1.0" encoding="utf-8"?>
<ax:ocx xmlns:ax="http://schemas.microsoft.com/office/2006/activeX" xmlns:r="http://schemas.openxmlformats.org/officeDocument/2006/relationships" ax:classid="{8BD21D10-EC42-11CE-9E0D-00AA006002F3}" ax:persistence="persistStreamInit" r:id="rId1"/>
</file>

<file path=xl/activeX/activeX119.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20.xml><?xml version="1.0" encoding="utf-8"?>
<ax:ocx xmlns:ax="http://schemas.microsoft.com/office/2006/activeX" xmlns:r="http://schemas.openxmlformats.org/officeDocument/2006/relationships" ax:classid="{8BD21D10-EC42-11CE-9E0D-00AA006002F3}" ax:persistence="persistStreamInit" r:id="rId1"/>
</file>

<file path=xl/activeX/activeX121.xml><?xml version="1.0" encoding="utf-8"?>
<ax:ocx xmlns:ax="http://schemas.microsoft.com/office/2006/activeX" xmlns:r="http://schemas.openxmlformats.org/officeDocument/2006/relationships" ax:classid="{8BD21D10-EC42-11CE-9E0D-00AA006002F3}" ax:persistence="persistStreamInit" r:id="rId1"/>
</file>

<file path=xl/activeX/activeX122.xml><?xml version="1.0" encoding="utf-8"?>
<ax:ocx xmlns:ax="http://schemas.microsoft.com/office/2006/activeX" xmlns:r="http://schemas.openxmlformats.org/officeDocument/2006/relationships" ax:classid="{8BD21D10-EC42-11CE-9E0D-00AA006002F3}" ax:persistence="persistStreamInit" r:id="rId1"/>
</file>

<file path=xl/activeX/activeX123.xml><?xml version="1.0" encoding="utf-8"?>
<ax:ocx xmlns:ax="http://schemas.microsoft.com/office/2006/activeX" xmlns:r="http://schemas.openxmlformats.org/officeDocument/2006/relationships" ax:classid="{8BD21D10-EC42-11CE-9E0D-00AA006002F3}" ax:persistence="persistStreamInit" r:id="rId1"/>
</file>

<file path=xl/activeX/activeX124.xml><?xml version="1.0" encoding="utf-8"?>
<ax:ocx xmlns:ax="http://schemas.microsoft.com/office/2006/activeX" xmlns:r="http://schemas.openxmlformats.org/officeDocument/2006/relationships" ax:classid="{8BD21D10-EC42-11CE-9E0D-00AA006002F3}" ax:persistence="persistStreamInit" r:id="rId1"/>
</file>

<file path=xl/activeX/activeX125.xml><?xml version="1.0" encoding="utf-8"?>
<ax:ocx xmlns:ax="http://schemas.microsoft.com/office/2006/activeX" xmlns:r="http://schemas.openxmlformats.org/officeDocument/2006/relationships" ax:classid="{8BD21D10-EC42-11CE-9E0D-00AA006002F3}" ax:persistence="persistStreamInit" r:id="rId1"/>
</file>

<file path=xl/activeX/activeX126.xml><?xml version="1.0" encoding="utf-8"?>
<ax:ocx xmlns:ax="http://schemas.microsoft.com/office/2006/activeX" xmlns:r="http://schemas.openxmlformats.org/officeDocument/2006/relationships" ax:classid="{8BD21D10-EC42-11CE-9E0D-00AA006002F3}" ax:persistence="persistStreamInit" r:id="rId1"/>
</file>

<file path=xl/activeX/activeX127.xml><?xml version="1.0" encoding="utf-8"?>
<ax:ocx xmlns:ax="http://schemas.microsoft.com/office/2006/activeX" xmlns:r="http://schemas.openxmlformats.org/officeDocument/2006/relationships" ax:classid="{8BD21D10-EC42-11CE-9E0D-00AA006002F3}" ax:persistence="persistStreamInit" r:id="rId1"/>
</file>

<file path=xl/activeX/activeX128.xml><?xml version="1.0" encoding="utf-8"?>
<ax:ocx xmlns:ax="http://schemas.microsoft.com/office/2006/activeX" xmlns:r="http://schemas.openxmlformats.org/officeDocument/2006/relationships" ax:classid="{8BD21D10-EC42-11CE-9E0D-00AA006002F3}" ax:persistence="persistStreamInit" r:id="rId1"/>
</file>

<file path=xl/activeX/activeX129.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30.xml><?xml version="1.0" encoding="utf-8"?>
<ax:ocx xmlns:ax="http://schemas.microsoft.com/office/2006/activeX" xmlns:r="http://schemas.openxmlformats.org/officeDocument/2006/relationships" ax:classid="{8BD21D10-EC42-11CE-9E0D-00AA006002F3}" ax:persistence="persistStreamInit" r:id="rId1"/>
</file>

<file path=xl/activeX/activeX131.xml><?xml version="1.0" encoding="utf-8"?>
<ax:ocx xmlns:ax="http://schemas.microsoft.com/office/2006/activeX" xmlns:r="http://schemas.openxmlformats.org/officeDocument/2006/relationships" ax:classid="{8BD21D10-EC42-11CE-9E0D-00AA006002F3}" ax:persistence="persistStreamInit" r:id="rId1"/>
</file>

<file path=xl/activeX/activeX132.xml><?xml version="1.0" encoding="utf-8"?>
<ax:ocx xmlns:ax="http://schemas.microsoft.com/office/2006/activeX" xmlns:r="http://schemas.openxmlformats.org/officeDocument/2006/relationships" ax:classid="{8BD21D10-EC42-11CE-9E0D-00AA006002F3}" ax:persistence="persistStreamInit" r:id="rId1"/>
</file>

<file path=xl/activeX/activeX133.xml><?xml version="1.0" encoding="utf-8"?>
<ax:ocx xmlns:ax="http://schemas.microsoft.com/office/2006/activeX" xmlns:r="http://schemas.openxmlformats.org/officeDocument/2006/relationships" ax:classid="{8BD21D10-EC42-11CE-9E0D-00AA006002F3}" ax:persistence="persistStreamInit" r:id="rId1"/>
</file>

<file path=xl/activeX/activeX134.xml><?xml version="1.0" encoding="utf-8"?>
<ax:ocx xmlns:ax="http://schemas.microsoft.com/office/2006/activeX" xmlns:r="http://schemas.openxmlformats.org/officeDocument/2006/relationships" ax:classid="{8BD21D10-EC42-11CE-9E0D-00AA006002F3}" ax:persistence="persistStreamInit" r:id="rId1"/>
</file>

<file path=xl/activeX/activeX135.xml><?xml version="1.0" encoding="utf-8"?>
<ax:ocx xmlns:ax="http://schemas.microsoft.com/office/2006/activeX" xmlns:r="http://schemas.openxmlformats.org/officeDocument/2006/relationships" ax:classid="{8BD21D10-EC42-11CE-9E0D-00AA006002F3}" ax:persistence="persistStreamInit" r:id="rId1"/>
</file>

<file path=xl/activeX/activeX136.xml><?xml version="1.0" encoding="utf-8"?>
<ax:ocx xmlns:ax="http://schemas.microsoft.com/office/2006/activeX" xmlns:r="http://schemas.openxmlformats.org/officeDocument/2006/relationships" ax:classid="{8BD21D10-EC42-11CE-9E0D-00AA006002F3}" ax:persistence="persistStreamInit" r:id="rId1"/>
</file>

<file path=xl/activeX/activeX137.xml><?xml version="1.0" encoding="utf-8"?>
<ax:ocx xmlns:ax="http://schemas.microsoft.com/office/2006/activeX" xmlns:r="http://schemas.openxmlformats.org/officeDocument/2006/relationships" ax:classid="{8BD21D10-EC42-11CE-9E0D-00AA006002F3}" ax:persistence="persistStreamInit" r:id="rId1"/>
</file>

<file path=xl/activeX/activeX138.xml><?xml version="1.0" encoding="utf-8"?>
<ax:ocx xmlns:ax="http://schemas.microsoft.com/office/2006/activeX" xmlns:r="http://schemas.openxmlformats.org/officeDocument/2006/relationships" ax:classid="{8BD21D10-EC42-11CE-9E0D-00AA006002F3}" ax:persistence="persistStreamInit" r:id="rId1"/>
</file>

<file path=xl/activeX/activeX139.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40.xml><?xml version="1.0" encoding="utf-8"?>
<ax:ocx xmlns:ax="http://schemas.microsoft.com/office/2006/activeX" xmlns:r="http://schemas.openxmlformats.org/officeDocument/2006/relationships" ax:classid="{8BD21D10-EC42-11CE-9E0D-00AA006002F3}" ax:persistence="persistStreamInit" r:id="rId1"/>
</file>

<file path=xl/activeX/activeX141.xml><?xml version="1.0" encoding="utf-8"?>
<ax:ocx xmlns:ax="http://schemas.microsoft.com/office/2006/activeX" xmlns:r="http://schemas.openxmlformats.org/officeDocument/2006/relationships" ax:classid="{8BD21D10-EC42-11CE-9E0D-00AA006002F3}" ax:persistence="persistStreamInit" r:id="rId1"/>
</file>

<file path=xl/activeX/activeX142.xml><?xml version="1.0" encoding="utf-8"?>
<ax:ocx xmlns:ax="http://schemas.microsoft.com/office/2006/activeX" xmlns:r="http://schemas.openxmlformats.org/officeDocument/2006/relationships" ax:classid="{8BD21D10-EC42-11CE-9E0D-00AA006002F3}" ax:persistence="persistStreamInit" r:id="rId1"/>
</file>

<file path=xl/activeX/activeX143.xml><?xml version="1.0" encoding="utf-8"?>
<ax:ocx xmlns:ax="http://schemas.microsoft.com/office/2006/activeX" xmlns:r="http://schemas.openxmlformats.org/officeDocument/2006/relationships" ax:classid="{8BD21D10-EC42-11CE-9E0D-00AA006002F3}" ax:persistence="persistStreamInit" r:id="rId1"/>
</file>

<file path=xl/activeX/activeX144.xml><?xml version="1.0" encoding="utf-8"?>
<ax:ocx xmlns:ax="http://schemas.microsoft.com/office/2006/activeX" xmlns:r="http://schemas.openxmlformats.org/officeDocument/2006/relationships" ax:classid="{8BD21D10-EC42-11CE-9E0D-00AA006002F3}" ax:persistence="persistStreamInit" r:id="rId1"/>
</file>

<file path=xl/activeX/activeX145.xml><?xml version="1.0" encoding="utf-8"?>
<ax:ocx xmlns:ax="http://schemas.microsoft.com/office/2006/activeX" xmlns:r="http://schemas.openxmlformats.org/officeDocument/2006/relationships" ax:classid="{8BD21D10-EC42-11CE-9E0D-00AA006002F3}" ax:persistence="persistStreamInit" r:id="rId1"/>
</file>

<file path=xl/activeX/activeX146.xml><?xml version="1.0" encoding="utf-8"?>
<ax:ocx xmlns:ax="http://schemas.microsoft.com/office/2006/activeX" xmlns:r="http://schemas.openxmlformats.org/officeDocument/2006/relationships" ax:classid="{8BD21D10-EC42-11CE-9E0D-00AA006002F3}" ax:persistence="persistStreamInit" r:id="rId1"/>
</file>

<file path=xl/activeX/activeX147.xml><?xml version="1.0" encoding="utf-8"?>
<ax:ocx xmlns:ax="http://schemas.microsoft.com/office/2006/activeX" xmlns:r="http://schemas.openxmlformats.org/officeDocument/2006/relationships" ax:classid="{8BD21D10-EC42-11CE-9E0D-00AA006002F3}" ax:persistence="persistStreamInit" r:id="rId1"/>
</file>

<file path=xl/activeX/activeX148.xml><?xml version="1.0" encoding="utf-8"?>
<ax:ocx xmlns:ax="http://schemas.microsoft.com/office/2006/activeX" xmlns:r="http://schemas.openxmlformats.org/officeDocument/2006/relationships" ax:classid="{8BD21D10-EC42-11CE-9E0D-00AA006002F3}" ax:persistence="persistStreamInit" r:id="rId1"/>
</file>

<file path=xl/activeX/activeX149.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50.xml><?xml version="1.0" encoding="utf-8"?>
<ax:ocx xmlns:ax="http://schemas.microsoft.com/office/2006/activeX" xmlns:r="http://schemas.openxmlformats.org/officeDocument/2006/relationships" ax:classid="{8BD21D10-EC42-11CE-9E0D-00AA006002F3}" ax:persistence="persistStreamInit" r:id="rId1"/>
</file>

<file path=xl/activeX/activeX151.xml><?xml version="1.0" encoding="utf-8"?>
<ax:ocx xmlns:ax="http://schemas.microsoft.com/office/2006/activeX" xmlns:r="http://schemas.openxmlformats.org/officeDocument/2006/relationships" ax:classid="{8BD21D10-EC42-11CE-9E0D-00AA006002F3}" ax:persistence="persistStreamInit" r:id="rId1"/>
</file>

<file path=xl/activeX/activeX152.xml><?xml version="1.0" encoding="utf-8"?>
<ax:ocx xmlns:ax="http://schemas.microsoft.com/office/2006/activeX" xmlns:r="http://schemas.openxmlformats.org/officeDocument/2006/relationships" ax:classid="{8BD21D10-EC42-11CE-9E0D-00AA006002F3}" ax:persistence="persistStreamInit" r:id="rId1"/>
</file>

<file path=xl/activeX/activeX153.xml><?xml version="1.0" encoding="utf-8"?>
<ax:ocx xmlns:ax="http://schemas.microsoft.com/office/2006/activeX" xmlns:r="http://schemas.openxmlformats.org/officeDocument/2006/relationships" ax:classid="{8BD21D10-EC42-11CE-9E0D-00AA006002F3}" ax:persistence="persistStreamInit" r:id="rId1"/>
</file>

<file path=xl/activeX/activeX154.xml><?xml version="1.0" encoding="utf-8"?>
<ax:ocx xmlns:ax="http://schemas.microsoft.com/office/2006/activeX" xmlns:r="http://schemas.openxmlformats.org/officeDocument/2006/relationships" ax:classid="{8BD21D10-EC42-11CE-9E0D-00AA006002F3}" ax:persistence="persistStreamInit" r:id="rId1"/>
</file>

<file path=xl/activeX/activeX155.xml><?xml version="1.0" encoding="utf-8"?>
<ax:ocx xmlns:ax="http://schemas.microsoft.com/office/2006/activeX" xmlns:r="http://schemas.openxmlformats.org/officeDocument/2006/relationships" ax:classid="{8BD21D10-EC42-11CE-9E0D-00AA006002F3}" ax:persistence="persistStreamInit" r:id="rId1"/>
</file>

<file path=xl/activeX/activeX156.xml><?xml version="1.0" encoding="utf-8"?>
<ax:ocx xmlns:ax="http://schemas.microsoft.com/office/2006/activeX" xmlns:r="http://schemas.openxmlformats.org/officeDocument/2006/relationships" ax:classid="{8BD21D10-EC42-11CE-9E0D-00AA006002F3}" ax:persistence="persistStreamInit" r:id="rId1"/>
</file>

<file path=xl/activeX/activeX157.xml><?xml version="1.0" encoding="utf-8"?>
<ax:ocx xmlns:ax="http://schemas.microsoft.com/office/2006/activeX" xmlns:r="http://schemas.openxmlformats.org/officeDocument/2006/relationships" ax:classid="{8BD21D10-EC42-11CE-9E0D-00AA006002F3}" ax:persistence="persistStreamInit" r:id="rId1"/>
</file>

<file path=xl/activeX/activeX158.xml><?xml version="1.0" encoding="utf-8"?>
<ax:ocx xmlns:ax="http://schemas.microsoft.com/office/2006/activeX" xmlns:r="http://schemas.openxmlformats.org/officeDocument/2006/relationships" ax:classid="{8BD21D10-EC42-11CE-9E0D-00AA006002F3}" ax:persistence="persistStreamInit" r:id="rId1"/>
</file>

<file path=xl/activeX/activeX159.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60.xml><?xml version="1.0" encoding="utf-8"?>
<ax:ocx xmlns:ax="http://schemas.microsoft.com/office/2006/activeX" xmlns:r="http://schemas.openxmlformats.org/officeDocument/2006/relationships" ax:classid="{8BD21D10-EC42-11CE-9E0D-00AA006002F3}" ax:persistence="persistStreamInit" r:id="rId1"/>
</file>

<file path=xl/activeX/activeX161.xml><?xml version="1.0" encoding="utf-8"?>
<ax:ocx xmlns:ax="http://schemas.microsoft.com/office/2006/activeX" xmlns:r="http://schemas.openxmlformats.org/officeDocument/2006/relationships" ax:classid="{8BD21D10-EC42-11CE-9E0D-00AA006002F3}" ax:persistence="persistStreamInit" r:id="rId1"/>
</file>

<file path=xl/activeX/activeX162.xml><?xml version="1.0" encoding="utf-8"?>
<ax:ocx xmlns:ax="http://schemas.microsoft.com/office/2006/activeX" xmlns:r="http://schemas.openxmlformats.org/officeDocument/2006/relationships" ax:classid="{8BD21D10-EC42-11CE-9E0D-00AA006002F3}" ax:persistence="persistStreamInit" r:id="rId1"/>
</file>

<file path=xl/activeX/activeX163.xml><?xml version="1.0" encoding="utf-8"?>
<ax:ocx xmlns:ax="http://schemas.microsoft.com/office/2006/activeX" xmlns:r="http://schemas.openxmlformats.org/officeDocument/2006/relationships" ax:classid="{8BD21D10-EC42-11CE-9E0D-00AA006002F3}" ax:persistence="persistStreamInit" r:id="rId1"/>
</file>

<file path=xl/activeX/activeX164.xml><?xml version="1.0" encoding="utf-8"?>
<ax:ocx xmlns:ax="http://schemas.microsoft.com/office/2006/activeX" xmlns:r="http://schemas.openxmlformats.org/officeDocument/2006/relationships" ax:classid="{8BD21D10-EC42-11CE-9E0D-00AA006002F3}" ax:persistence="persistStreamInit" r:id="rId1"/>
</file>

<file path=xl/activeX/activeX165.xml><?xml version="1.0" encoding="utf-8"?>
<ax:ocx xmlns:ax="http://schemas.microsoft.com/office/2006/activeX" xmlns:r="http://schemas.openxmlformats.org/officeDocument/2006/relationships" ax:classid="{8BD21D10-EC42-11CE-9E0D-00AA006002F3}" ax:persistence="persistStreamInit" r:id="rId1"/>
</file>

<file path=xl/activeX/activeX166.xml><?xml version="1.0" encoding="utf-8"?>
<ax:ocx xmlns:ax="http://schemas.microsoft.com/office/2006/activeX" xmlns:r="http://schemas.openxmlformats.org/officeDocument/2006/relationships" ax:classid="{8BD21D10-EC42-11CE-9E0D-00AA006002F3}" ax:persistence="persistStreamInit" r:id="rId1"/>
</file>

<file path=xl/activeX/activeX167.xml><?xml version="1.0" encoding="utf-8"?>
<ax:ocx xmlns:ax="http://schemas.microsoft.com/office/2006/activeX" xmlns:r="http://schemas.openxmlformats.org/officeDocument/2006/relationships" ax:classid="{8BD21D10-EC42-11CE-9E0D-00AA006002F3}" ax:persistence="persistStreamInit" r:id="rId1"/>
</file>

<file path=xl/activeX/activeX168.xml><?xml version="1.0" encoding="utf-8"?>
<ax:ocx xmlns:ax="http://schemas.microsoft.com/office/2006/activeX" xmlns:r="http://schemas.openxmlformats.org/officeDocument/2006/relationships" ax:classid="{8BD21D10-EC42-11CE-9E0D-00AA006002F3}" ax:persistence="persistStreamInit" r:id="rId1"/>
</file>

<file path=xl/activeX/activeX169.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10-EC42-11CE-9E0D-00AA006002F3}" ax:persistence="persistStreamInit" r:id="rId1"/>
</file>

<file path=xl/activeX/activeX51.xml><?xml version="1.0" encoding="utf-8"?>
<ax:ocx xmlns:ax="http://schemas.microsoft.com/office/2006/activeX" xmlns:r="http://schemas.openxmlformats.org/officeDocument/2006/relationships" ax:classid="{8BD21D10-EC42-11CE-9E0D-00AA006002F3}" ax:persistence="persistStreamInit" r:id="rId1"/>
</file>

<file path=xl/activeX/activeX52.xml><?xml version="1.0" encoding="utf-8"?>
<ax:ocx xmlns:ax="http://schemas.microsoft.com/office/2006/activeX" xmlns:r="http://schemas.openxmlformats.org/officeDocument/2006/relationships" ax:classid="{8BD21D10-EC42-11CE-9E0D-00AA006002F3}" ax:persistence="persistStreamInit" r:id="rId1"/>
</file>

<file path=xl/activeX/activeX53.xml><?xml version="1.0" encoding="utf-8"?>
<ax:ocx xmlns:ax="http://schemas.microsoft.com/office/2006/activeX" xmlns:r="http://schemas.openxmlformats.org/officeDocument/2006/relationships" ax:classid="{8BD21D10-EC42-11CE-9E0D-00AA006002F3}" ax:persistence="persistStreamInit" r:id="rId1"/>
</file>

<file path=xl/activeX/activeX54.xml><?xml version="1.0" encoding="utf-8"?>
<ax:ocx xmlns:ax="http://schemas.microsoft.com/office/2006/activeX" xmlns:r="http://schemas.openxmlformats.org/officeDocument/2006/relationships" ax:classid="{8BD21D10-EC42-11CE-9E0D-00AA006002F3}" ax:persistence="persistStreamInit" r:id="rId1"/>
</file>

<file path=xl/activeX/activeX55.xml><?xml version="1.0" encoding="utf-8"?>
<ax:ocx xmlns:ax="http://schemas.microsoft.com/office/2006/activeX" xmlns:r="http://schemas.openxmlformats.org/officeDocument/2006/relationships" ax:classid="{8BD21D10-EC42-11CE-9E0D-00AA006002F3}" ax:persistence="persistStreamInit" r:id="rId1"/>
</file>

<file path=xl/activeX/activeX56.xml><?xml version="1.0" encoding="utf-8"?>
<ax:ocx xmlns:ax="http://schemas.microsoft.com/office/2006/activeX" xmlns:r="http://schemas.openxmlformats.org/officeDocument/2006/relationships" ax:classid="{8BD21D10-EC42-11CE-9E0D-00AA006002F3}" ax:persistence="persistStreamInit" r:id="rId1"/>
</file>

<file path=xl/activeX/activeX57.xml><?xml version="1.0" encoding="utf-8"?>
<ax:ocx xmlns:ax="http://schemas.microsoft.com/office/2006/activeX" xmlns:r="http://schemas.openxmlformats.org/officeDocument/2006/relationships" ax:classid="{8BD21D10-EC42-11CE-9E0D-00AA006002F3}" ax:persistence="persistStreamInit" r:id="rId1"/>
</file>

<file path=xl/activeX/activeX58.xml><?xml version="1.0" encoding="utf-8"?>
<ax:ocx xmlns:ax="http://schemas.microsoft.com/office/2006/activeX" xmlns:r="http://schemas.openxmlformats.org/officeDocument/2006/relationships" ax:classid="{8BD21D1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60.xml><?xml version="1.0" encoding="utf-8"?>
<ax:ocx xmlns:ax="http://schemas.microsoft.com/office/2006/activeX" xmlns:r="http://schemas.openxmlformats.org/officeDocument/2006/relationships" ax:classid="{8BD21D1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10-EC42-11CE-9E0D-00AA006002F3}" ax:persistence="persistStreamInit" r:id="rId1"/>
</file>

<file path=xl/activeX/activeX63.xml><?xml version="1.0" encoding="utf-8"?>
<ax:ocx xmlns:ax="http://schemas.microsoft.com/office/2006/activeX" xmlns:r="http://schemas.openxmlformats.org/officeDocument/2006/relationships" ax:classid="{8BD21D10-EC42-11CE-9E0D-00AA006002F3}" ax:persistence="persistStreamInit" r:id="rId1"/>
</file>

<file path=xl/activeX/activeX64.xml><?xml version="1.0" encoding="utf-8"?>
<ax:ocx xmlns:ax="http://schemas.microsoft.com/office/2006/activeX" xmlns:r="http://schemas.openxmlformats.org/officeDocument/2006/relationships" ax:classid="{8BD21D10-EC42-11CE-9E0D-00AA006002F3}" ax:persistence="persistStreamInit" r:id="rId1"/>
</file>

<file path=xl/activeX/activeX65.xml><?xml version="1.0" encoding="utf-8"?>
<ax:ocx xmlns:ax="http://schemas.microsoft.com/office/2006/activeX" xmlns:r="http://schemas.openxmlformats.org/officeDocument/2006/relationships" ax:classid="{8BD21D10-EC42-11CE-9E0D-00AA006002F3}" ax:persistence="persistStreamInit" r:id="rId1"/>
</file>

<file path=xl/activeX/activeX66.xml><?xml version="1.0" encoding="utf-8"?>
<ax:ocx xmlns:ax="http://schemas.microsoft.com/office/2006/activeX" xmlns:r="http://schemas.openxmlformats.org/officeDocument/2006/relationships" ax:classid="{8BD21D10-EC42-11CE-9E0D-00AA006002F3}" ax:persistence="persistStreamInit" r:id="rId1"/>
</file>

<file path=xl/activeX/activeX67.xml><?xml version="1.0" encoding="utf-8"?>
<ax:ocx xmlns:ax="http://schemas.microsoft.com/office/2006/activeX" xmlns:r="http://schemas.openxmlformats.org/officeDocument/2006/relationships" ax:classid="{8BD21D10-EC42-11CE-9E0D-00AA006002F3}" ax:persistence="persistStreamInit" r:id="rId1"/>
</file>

<file path=xl/activeX/activeX68.xml><?xml version="1.0" encoding="utf-8"?>
<ax:ocx xmlns:ax="http://schemas.microsoft.com/office/2006/activeX" xmlns:r="http://schemas.openxmlformats.org/officeDocument/2006/relationships" ax:classid="{8BD21D10-EC42-11CE-9E0D-00AA006002F3}" ax:persistence="persistStreamInit" r:id="rId1"/>
</file>

<file path=xl/activeX/activeX69.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70.xml><?xml version="1.0" encoding="utf-8"?>
<ax:ocx xmlns:ax="http://schemas.microsoft.com/office/2006/activeX" xmlns:r="http://schemas.openxmlformats.org/officeDocument/2006/relationships" ax:classid="{8BD21D10-EC42-11CE-9E0D-00AA006002F3}" ax:persistence="persistStreamInit" r:id="rId1"/>
</file>

<file path=xl/activeX/activeX71.xml><?xml version="1.0" encoding="utf-8"?>
<ax:ocx xmlns:ax="http://schemas.microsoft.com/office/2006/activeX" xmlns:r="http://schemas.openxmlformats.org/officeDocument/2006/relationships" ax:classid="{8BD21D10-EC42-11CE-9E0D-00AA006002F3}" ax:persistence="persistStreamInit" r:id="rId1"/>
</file>

<file path=xl/activeX/activeX72.xml><?xml version="1.0" encoding="utf-8"?>
<ax:ocx xmlns:ax="http://schemas.microsoft.com/office/2006/activeX" xmlns:r="http://schemas.openxmlformats.org/officeDocument/2006/relationships" ax:classid="{8BD21D10-EC42-11CE-9E0D-00AA006002F3}" ax:persistence="persistStreamInit" r:id="rId1"/>
</file>

<file path=xl/activeX/activeX73.xml><?xml version="1.0" encoding="utf-8"?>
<ax:ocx xmlns:ax="http://schemas.microsoft.com/office/2006/activeX" xmlns:r="http://schemas.openxmlformats.org/officeDocument/2006/relationships" ax:classid="{8BD21D10-EC42-11CE-9E0D-00AA006002F3}" ax:persistence="persistStreamInit" r:id="rId1"/>
</file>

<file path=xl/activeX/activeX74.xml><?xml version="1.0" encoding="utf-8"?>
<ax:ocx xmlns:ax="http://schemas.microsoft.com/office/2006/activeX" xmlns:r="http://schemas.openxmlformats.org/officeDocument/2006/relationships" ax:classid="{8BD21D10-EC42-11CE-9E0D-00AA006002F3}" ax:persistence="persistStreamInit" r:id="rId1"/>
</file>

<file path=xl/activeX/activeX75.xml><?xml version="1.0" encoding="utf-8"?>
<ax:ocx xmlns:ax="http://schemas.microsoft.com/office/2006/activeX" xmlns:r="http://schemas.openxmlformats.org/officeDocument/2006/relationships" ax:classid="{8BD21D10-EC42-11CE-9E0D-00AA006002F3}" ax:persistence="persistStreamInit" r:id="rId1"/>
</file>

<file path=xl/activeX/activeX76.xml><?xml version="1.0" encoding="utf-8"?>
<ax:ocx xmlns:ax="http://schemas.microsoft.com/office/2006/activeX" xmlns:r="http://schemas.openxmlformats.org/officeDocument/2006/relationships" ax:classid="{8BD21D10-EC42-11CE-9E0D-00AA006002F3}" ax:persistence="persistStreamInit" r:id="rId1"/>
</file>

<file path=xl/activeX/activeX77.xml><?xml version="1.0" encoding="utf-8"?>
<ax:ocx xmlns:ax="http://schemas.microsoft.com/office/2006/activeX" xmlns:r="http://schemas.openxmlformats.org/officeDocument/2006/relationships" ax:classid="{8BD21D10-EC42-11CE-9E0D-00AA006002F3}" ax:persistence="persistStreamInit" r:id="rId1"/>
</file>

<file path=xl/activeX/activeX78.xml><?xml version="1.0" encoding="utf-8"?>
<ax:ocx xmlns:ax="http://schemas.microsoft.com/office/2006/activeX" xmlns:r="http://schemas.openxmlformats.org/officeDocument/2006/relationships" ax:classid="{8BD21D10-EC42-11CE-9E0D-00AA006002F3}" ax:persistence="persistStreamInit" r:id="rId1"/>
</file>

<file path=xl/activeX/activeX79.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80.xml><?xml version="1.0" encoding="utf-8"?>
<ax:ocx xmlns:ax="http://schemas.microsoft.com/office/2006/activeX" xmlns:r="http://schemas.openxmlformats.org/officeDocument/2006/relationships" ax:classid="{8BD21D10-EC42-11CE-9E0D-00AA006002F3}" ax:persistence="persistStreamInit" r:id="rId1"/>
</file>

<file path=xl/activeX/activeX81.xml><?xml version="1.0" encoding="utf-8"?>
<ax:ocx xmlns:ax="http://schemas.microsoft.com/office/2006/activeX" xmlns:r="http://schemas.openxmlformats.org/officeDocument/2006/relationships" ax:classid="{8BD21D10-EC42-11CE-9E0D-00AA006002F3}" ax:persistence="persistStreamInit" r:id="rId1"/>
</file>

<file path=xl/activeX/activeX82.xml><?xml version="1.0" encoding="utf-8"?>
<ax:ocx xmlns:ax="http://schemas.microsoft.com/office/2006/activeX" xmlns:r="http://schemas.openxmlformats.org/officeDocument/2006/relationships" ax:classid="{8BD21D10-EC42-11CE-9E0D-00AA006002F3}" ax:persistence="persistStreamInit" r:id="rId1"/>
</file>

<file path=xl/activeX/activeX83.xml><?xml version="1.0" encoding="utf-8"?>
<ax:ocx xmlns:ax="http://schemas.microsoft.com/office/2006/activeX" xmlns:r="http://schemas.openxmlformats.org/officeDocument/2006/relationships" ax:classid="{8BD21D10-EC42-11CE-9E0D-00AA006002F3}" ax:persistence="persistStreamInit" r:id="rId1"/>
</file>

<file path=xl/activeX/activeX84.xml><?xml version="1.0" encoding="utf-8"?>
<ax:ocx xmlns:ax="http://schemas.microsoft.com/office/2006/activeX" xmlns:r="http://schemas.openxmlformats.org/officeDocument/2006/relationships" ax:classid="{8BD21D10-EC42-11CE-9E0D-00AA006002F3}" ax:persistence="persistStreamInit" r:id="rId1"/>
</file>

<file path=xl/activeX/activeX85.xml><?xml version="1.0" encoding="utf-8"?>
<ax:ocx xmlns:ax="http://schemas.microsoft.com/office/2006/activeX" xmlns:r="http://schemas.openxmlformats.org/officeDocument/2006/relationships" ax:classid="{8BD21D10-EC42-11CE-9E0D-00AA006002F3}" ax:persistence="persistStreamInit" r:id="rId1"/>
</file>

<file path=xl/activeX/activeX86.xml><?xml version="1.0" encoding="utf-8"?>
<ax:ocx xmlns:ax="http://schemas.microsoft.com/office/2006/activeX" xmlns:r="http://schemas.openxmlformats.org/officeDocument/2006/relationships" ax:classid="{8BD21D10-EC42-11CE-9E0D-00AA006002F3}" ax:persistence="persistStreamInit" r:id="rId1"/>
</file>

<file path=xl/activeX/activeX87.xml><?xml version="1.0" encoding="utf-8"?>
<ax:ocx xmlns:ax="http://schemas.microsoft.com/office/2006/activeX" xmlns:r="http://schemas.openxmlformats.org/officeDocument/2006/relationships" ax:classid="{8BD21D10-EC42-11CE-9E0D-00AA006002F3}" ax:persistence="persistStreamInit" r:id="rId1"/>
</file>

<file path=xl/activeX/activeX88.xml><?xml version="1.0" encoding="utf-8"?>
<ax:ocx xmlns:ax="http://schemas.microsoft.com/office/2006/activeX" xmlns:r="http://schemas.openxmlformats.org/officeDocument/2006/relationships" ax:classid="{8BD21D10-EC42-11CE-9E0D-00AA006002F3}" ax:persistence="persistStreamInit" r:id="rId1"/>
</file>

<file path=xl/activeX/activeX89.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activeX/activeX90.xml><?xml version="1.0" encoding="utf-8"?>
<ax:ocx xmlns:ax="http://schemas.microsoft.com/office/2006/activeX" xmlns:r="http://schemas.openxmlformats.org/officeDocument/2006/relationships" ax:classid="{8BD21D10-EC42-11CE-9E0D-00AA006002F3}" ax:persistence="persistStreamInit" r:id="rId1"/>
</file>

<file path=xl/activeX/activeX91.xml><?xml version="1.0" encoding="utf-8"?>
<ax:ocx xmlns:ax="http://schemas.microsoft.com/office/2006/activeX" xmlns:r="http://schemas.openxmlformats.org/officeDocument/2006/relationships" ax:classid="{8BD21D10-EC42-11CE-9E0D-00AA006002F3}" ax:persistence="persistStreamInit" r:id="rId1"/>
</file>

<file path=xl/activeX/activeX92.xml><?xml version="1.0" encoding="utf-8"?>
<ax:ocx xmlns:ax="http://schemas.microsoft.com/office/2006/activeX" xmlns:r="http://schemas.openxmlformats.org/officeDocument/2006/relationships" ax:classid="{8BD21D10-EC42-11CE-9E0D-00AA006002F3}" ax:persistence="persistStreamInit" r:id="rId1"/>
</file>

<file path=xl/activeX/activeX93.xml><?xml version="1.0" encoding="utf-8"?>
<ax:ocx xmlns:ax="http://schemas.microsoft.com/office/2006/activeX" xmlns:r="http://schemas.openxmlformats.org/officeDocument/2006/relationships" ax:classid="{8BD21D10-EC42-11CE-9E0D-00AA006002F3}" ax:persistence="persistStreamInit" r:id="rId1"/>
</file>

<file path=xl/activeX/activeX94.xml><?xml version="1.0" encoding="utf-8"?>
<ax:ocx xmlns:ax="http://schemas.microsoft.com/office/2006/activeX" xmlns:r="http://schemas.openxmlformats.org/officeDocument/2006/relationships" ax:classid="{8BD21D10-EC42-11CE-9E0D-00AA006002F3}" ax:persistence="persistStreamInit" r:id="rId1"/>
</file>

<file path=xl/activeX/activeX95.xml><?xml version="1.0" encoding="utf-8"?>
<ax:ocx xmlns:ax="http://schemas.microsoft.com/office/2006/activeX" xmlns:r="http://schemas.openxmlformats.org/officeDocument/2006/relationships" ax:classid="{8BD21D10-EC42-11CE-9E0D-00AA006002F3}" ax:persistence="persistStreamInit" r:id="rId1"/>
</file>

<file path=xl/activeX/activeX96.xml><?xml version="1.0" encoding="utf-8"?>
<ax:ocx xmlns:ax="http://schemas.microsoft.com/office/2006/activeX" xmlns:r="http://schemas.openxmlformats.org/officeDocument/2006/relationships" ax:classid="{8BD21D10-EC42-11CE-9E0D-00AA006002F3}" ax:persistence="persistStreamInit" r:id="rId1"/>
</file>

<file path=xl/activeX/activeX97.xml><?xml version="1.0" encoding="utf-8"?>
<ax:ocx xmlns:ax="http://schemas.microsoft.com/office/2006/activeX" xmlns:r="http://schemas.openxmlformats.org/officeDocument/2006/relationships" ax:classid="{8BD21D10-EC42-11CE-9E0D-00AA006002F3}" ax:persistence="persistStreamInit" r:id="rId1"/>
</file>

<file path=xl/activeX/activeX98.xml><?xml version="1.0" encoding="utf-8"?>
<ax:ocx xmlns:ax="http://schemas.microsoft.com/office/2006/activeX" xmlns:r="http://schemas.openxmlformats.org/officeDocument/2006/relationships" ax:classid="{8BD21D10-EC42-11CE-9E0D-00AA006002F3}" ax:persistence="persistStreamInit" r:id="rId1"/>
</file>

<file path=xl/activeX/activeX9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weiss\Local%20Settings\Temporary%20Internet%20Files\OLK29\Programme_Proposal_old\Programme_proposal_Wed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ALDASE~1\LOCALS~1\Temp\Copy%20of%20Statistical%20attachment%20final_Contact%20details_L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weiss\Local%20Settings\Temporary%20Internet%20Files\OLK29\Programme_Proposal_old\Documents%20and%20Settings\Administrator\My%20Documents\CVS%20working%20folder\DP2\test%20projects\whole%20project%20demo%20for%20David\PIR_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rms"/>
      <sheetName val="Map"/>
      <sheetName val="Contact_info_Programme_Operator"/>
      <sheetName val="Programme_Proposal"/>
      <sheetName val="Contact_info_DPP_I"/>
      <sheetName val="PA1"/>
      <sheetName val="Constants"/>
    </sheetNames>
    <sheetDataSet>
      <sheetData sheetId="0" refreshError="1"/>
      <sheetData sheetId="1" refreshError="1"/>
      <sheetData sheetId="2" refreshError="1"/>
      <sheetData sheetId="3"/>
      <sheetData sheetId="4" refreshError="1"/>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tors"/>
      <sheetName val="Constants"/>
      <sheetName val="PA1"/>
      <sheetName val="PA2"/>
      <sheetName val="PA3"/>
      <sheetName val="PA4"/>
      <sheetName val="PA5"/>
      <sheetName val="PA6"/>
      <sheetName val="PA7"/>
      <sheetName val="PA8"/>
      <sheetName val="PA9"/>
      <sheetName val="PA10"/>
      <sheetName val="PA11"/>
      <sheetName val="PA12"/>
      <sheetName val="Sheet1"/>
    </sheetNames>
    <sheetDataSet>
      <sheetData sheetId="0"/>
      <sheetData sheetId="1">
        <row r="20">
          <cell r="A20" t="str">
            <v>Mr</v>
          </cell>
          <cell r="B20" t="str">
            <v>Mrs</v>
          </cell>
          <cell r="C20" t="str">
            <v>Miss</v>
          </cell>
          <cell r="D20" t="str">
            <v>Ms</v>
          </cell>
          <cell r="E20" t="str">
            <v>Dr</v>
          </cell>
          <cell r="F20" t="str">
            <v>Prof.</v>
          </cell>
        </row>
        <row r="22">
          <cell r="B22" t="str">
            <v>---</v>
          </cell>
          <cell r="C22" t="str">
            <v>Bulgaria</v>
          </cell>
          <cell r="D22" t="str">
            <v>Cyprus</v>
          </cell>
          <cell r="E22" t="str">
            <v>Czech Republic</v>
          </cell>
          <cell r="F22" t="str">
            <v>Estonia</v>
          </cell>
          <cell r="G22" t="str">
            <v>Greece</v>
          </cell>
          <cell r="H22" t="str">
            <v>Hungary</v>
          </cell>
          <cell r="I22" t="str">
            <v>Latvia</v>
          </cell>
          <cell r="J22" t="str">
            <v>Lithuania</v>
          </cell>
          <cell r="K22" t="str">
            <v>Malta</v>
          </cell>
          <cell r="L22" t="str">
            <v>Poland</v>
          </cell>
          <cell r="M22" t="str">
            <v>Portugal</v>
          </cell>
          <cell r="N22" t="str">
            <v>Romania</v>
          </cell>
          <cell r="O22" t="str">
            <v>Slovakia</v>
          </cell>
          <cell r="P22" t="str">
            <v>Slovenia</v>
          </cell>
          <cell r="Q22" t="str">
            <v>Spain</v>
          </cell>
          <cell r="R22" t="str">
            <v>----------</v>
          </cell>
          <cell r="S22" t="str">
            <v>Norway</v>
          </cell>
          <cell r="T22" t="str">
            <v>Iceland</v>
          </cell>
          <cell r="U22" t="str">
            <v>Liechtenstein</v>
          </cell>
          <cell r="V22" t="str">
            <v>Switzerland</v>
          </cell>
          <cell r="W22" t="str">
            <v>---------</v>
          </cell>
          <cell r="X22" t="str">
            <v>Austria</v>
          </cell>
          <cell r="Y22" t="str">
            <v>Belgium</v>
          </cell>
          <cell r="Z22" t="str">
            <v>Germany</v>
          </cell>
          <cell r="AA22" t="str">
            <v>Denmark</v>
          </cell>
          <cell r="AB22" t="str">
            <v>Finland</v>
          </cell>
          <cell r="AC22" t="str">
            <v>France</v>
          </cell>
          <cell r="AD22" t="str">
            <v>Ireland</v>
          </cell>
          <cell r="AE22" t="str">
            <v>Italy</v>
          </cell>
          <cell r="AF22" t="str">
            <v>Luxembourg</v>
          </cell>
          <cell r="AG22" t="str">
            <v>The Netherlands</v>
          </cell>
          <cell r="AH22" t="str">
            <v>Sweden</v>
          </cell>
          <cell r="AI22" t="str">
            <v>United Kingdom</v>
          </cell>
        </row>
        <row r="23">
          <cell r="B23" t="str">
            <v>Programme Operator</v>
          </cell>
          <cell r="C23" t="str">
            <v>Donor Programme Partner</v>
          </cell>
          <cell r="D23" t="str">
            <v>Programme Partner</v>
          </cell>
          <cell r="E23" t="str">
            <v>Certifing authority</v>
          </cell>
          <cell r="F23" t="str">
            <v>Audit authority</v>
          </cell>
          <cell r="G23" t="str">
            <v>Focal Point</v>
          </cell>
          <cell r="H23" t="str">
            <v>Project Operetor</v>
          </cell>
          <cell r="I23" t="str">
            <v>Donor Project Partner</v>
          </cell>
          <cell r="J23" t="str">
            <v>Project Partner</v>
          </cell>
        </row>
        <row r="30">
          <cell r="B30" t="str">
            <v>Government/ministry</v>
          </cell>
          <cell r="C30" t="str">
            <v>National agency</v>
          </cell>
          <cell r="D30" t="str">
            <v>Regional or local authority</v>
          </cell>
          <cell r="E30" t="str">
            <v>International NGO</v>
          </cell>
          <cell r="F30" t="str">
            <v>National NGO</v>
          </cell>
          <cell r="G30" t="str">
            <v>Local/Regional NGO</v>
          </cell>
          <cell r="H30" t="str">
            <v>Foundation</v>
          </cell>
          <cell r="I30" t="str">
            <v>Umbrella Organisation / Network of NGOs</v>
          </cell>
          <cell r="J30" t="str">
            <v>Faith-Based Organisation</v>
          </cell>
          <cell r="K30" t="str">
            <v>Grass Root Initiative</v>
          </cell>
          <cell r="L30" t="str">
            <v>Public benefit organisation / Tax-exempt organisation</v>
          </cell>
          <cell r="M30" t="str">
            <v>Community-Based Organisation</v>
          </cell>
          <cell r="N30" t="str">
            <v>Service Provision Organisation</v>
          </cell>
          <cell r="O30" t="str">
            <v>Advocacy Organisation</v>
          </cell>
          <cell r="P30" t="str">
            <v>Social enterprise</v>
          </cell>
          <cell r="Q30" t="str">
            <v>Trade union</v>
          </cell>
          <cell r="R30" t="str">
            <v>Employers’ organisation</v>
          </cell>
          <cell r="S30" t="str">
            <v>Professional Association</v>
          </cell>
          <cell r="T30" t="str">
            <v>Social enterprise</v>
          </cell>
          <cell r="U30" t="str">
            <v>International institutions Council of Europe</v>
          </cell>
          <cell r="V30" t="str">
            <v>International institutions    FMO</v>
          </cell>
          <cell r="W30" t="str">
            <v> International institutions IOM</v>
          </cell>
          <cell r="X30" t="str">
            <v>Transparency International</v>
          </cell>
          <cell r="Y30" t="str">
            <v>Single person enterprise</v>
          </cell>
          <cell r="Z30" t="str">
            <v>Small or medium sized enterprise (SME)</v>
          </cell>
          <cell r="AA30" t="str">
            <v>Large enterprise</v>
          </cell>
          <cell r="AB30" t="str">
            <v>University, college or other teaching institution, research institute or think-tank</v>
          </cell>
          <cell r="AC30" t="str">
            <v>other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rms"/>
      <sheetName val="PIR"/>
      <sheetName val="List"/>
      <sheetName val="Definitions"/>
    </sheetNames>
    <sheetDataSet>
      <sheetData sheetId="0"/>
      <sheetData sheetId="1"/>
      <sheetData sheetId="2">
        <row r="4">
          <cell r="C4">
            <v>2006</v>
          </cell>
          <cell r="D4">
            <v>2007</v>
          </cell>
          <cell r="E4">
            <v>2008</v>
          </cell>
          <cell r="F4">
            <v>2009</v>
          </cell>
          <cell r="G4">
            <v>2010</v>
          </cell>
          <cell r="H4">
            <v>2011</v>
          </cell>
          <cell r="I4">
            <v>2012</v>
          </cell>
        </row>
      </sheetData>
      <sheetData sheetId="3"/>
    </sheetDataSet>
  </externalBook>
</externalLink>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7.xml"/><Relationship Id="rId18" Type="http://schemas.openxmlformats.org/officeDocument/2006/relationships/control" Target="../activeX/activeX12.xml"/><Relationship Id="rId26" Type="http://schemas.openxmlformats.org/officeDocument/2006/relationships/control" Target="../activeX/activeX20.xml"/><Relationship Id="rId3" Type="http://schemas.openxmlformats.org/officeDocument/2006/relationships/hyperlink" Target="mailto:alda.sebre@lsif.lv" TargetMode="External"/><Relationship Id="rId21" Type="http://schemas.openxmlformats.org/officeDocument/2006/relationships/control" Target="../activeX/activeX15.xml"/><Relationship Id="rId7" Type="http://schemas.openxmlformats.org/officeDocument/2006/relationships/control" Target="../activeX/activeX1.xml"/><Relationship Id="rId12" Type="http://schemas.openxmlformats.org/officeDocument/2006/relationships/control" Target="../activeX/activeX6.xml"/><Relationship Id="rId17" Type="http://schemas.openxmlformats.org/officeDocument/2006/relationships/control" Target="../activeX/activeX11.xml"/><Relationship Id="rId25" Type="http://schemas.openxmlformats.org/officeDocument/2006/relationships/control" Target="../activeX/activeX19.xml"/><Relationship Id="rId2" Type="http://schemas.openxmlformats.org/officeDocument/2006/relationships/hyperlink" Target="mailto:info@lsif.lv" TargetMode="External"/><Relationship Id="rId16" Type="http://schemas.openxmlformats.org/officeDocument/2006/relationships/control" Target="../activeX/activeX10.xml"/><Relationship Id="rId20" Type="http://schemas.openxmlformats.org/officeDocument/2006/relationships/control" Target="../activeX/activeX14.xml"/><Relationship Id="rId29" Type="http://schemas.openxmlformats.org/officeDocument/2006/relationships/control" Target="../activeX/activeX23.xml"/><Relationship Id="rId1" Type="http://schemas.openxmlformats.org/officeDocument/2006/relationships/hyperlink" Target="mailto:aija.bauere@lsif.lv" TargetMode="External"/><Relationship Id="rId6" Type="http://schemas.openxmlformats.org/officeDocument/2006/relationships/vmlDrawing" Target="../drawings/vmlDrawing1.vml"/><Relationship Id="rId11" Type="http://schemas.openxmlformats.org/officeDocument/2006/relationships/control" Target="../activeX/activeX5.xml"/><Relationship Id="rId24" Type="http://schemas.openxmlformats.org/officeDocument/2006/relationships/control" Target="../activeX/activeX18.xml"/><Relationship Id="rId5" Type="http://schemas.openxmlformats.org/officeDocument/2006/relationships/printerSettings" Target="../printerSettings/printerSettings1.bin"/><Relationship Id="rId15" Type="http://schemas.openxmlformats.org/officeDocument/2006/relationships/control" Target="../activeX/activeX9.xml"/><Relationship Id="rId23" Type="http://schemas.openxmlformats.org/officeDocument/2006/relationships/control" Target="../activeX/activeX17.xml"/><Relationship Id="rId28" Type="http://schemas.openxmlformats.org/officeDocument/2006/relationships/control" Target="../activeX/activeX22.xml"/><Relationship Id="rId10" Type="http://schemas.openxmlformats.org/officeDocument/2006/relationships/control" Target="../activeX/activeX4.xml"/><Relationship Id="rId19" Type="http://schemas.openxmlformats.org/officeDocument/2006/relationships/control" Target="../activeX/activeX13.xml"/><Relationship Id="rId31" Type="http://schemas.openxmlformats.org/officeDocument/2006/relationships/comments" Target="../comments1.xml"/><Relationship Id="rId4" Type="http://schemas.openxmlformats.org/officeDocument/2006/relationships/hyperlink" Target="http://www.sif.lv/" TargetMode="External"/><Relationship Id="rId9" Type="http://schemas.openxmlformats.org/officeDocument/2006/relationships/control" Target="../activeX/activeX3.xml"/><Relationship Id="rId14" Type="http://schemas.openxmlformats.org/officeDocument/2006/relationships/control" Target="../activeX/activeX8.xml"/><Relationship Id="rId22" Type="http://schemas.openxmlformats.org/officeDocument/2006/relationships/control" Target="../activeX/activeX16.xml"/><Relationship Id="rId27" Type="http://schemas.openxmlformats.org/officeDocument/2006/relationships/control" Target="../activeX/activeX21.xml"/><Relationship Id="rId30" Type="http://schemas.openxmlformats.org/officeDocument/2006/relationships/control" Target="../activeX/activeX2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0.xml"/><Relationship Id="rId13" Type="http://schemas.openxmlformats.org/officeDocument/2006/relationships/control" Target="../activeX/activeX35.xml"/><Relationship Id="rId18" Type="http://schemas.openxmlformats.org/officeDocument/2006/relationships/control" Target="../activeX/activeX40.xml"/><Relationship Id="rId26" Type="http://schemas.openxmlformats.org/officeDocument/2006/relationships/control" Target="../activeX/activeX48.xml"/><Relationship Id="rId3" Type="http://schemas.openxmlformats.org/officeDocument/2006/relationships/control" Target="../activeX/activeX25.xml"/><Relationship Id="rId21" Type="http://schemas.openxmlformats.org/officeDocument/2006/relationships/control" Target="../activeX/activeX43.xml"/><Relationship Id="rId7" Type="http://schemas.openxmlformats.org/officeDocument/2006/relationships/control" Target="../activeX/activeX29.xml"/><Relationship Id="rId12" Type="http://schemas.openxmlformats.org/officeDocument/2006/relationships/control" Target="../activeX/activeX34.xml"/><Relationship Id="rId17" Type="http://schemas.openxmlformats.org/officeDocument/2006/relationships/control" Target="../activeX/activeX39.xml"/><Relationship Id="rId25" Type="http://schemas.openxmlformats.org/officeDocument/2006/relationships/control" Target="../activeX/activeX47.xml"/><Relationship Id="rId2" Type="http://schemas.openxmlformats.org/officeDocument/2006/relationships/vmlDrawing" Target="../drawings/vmlDrawing2.vml"/><Relationship Id="rId16" Type="http://schemas.openxmlformats.org/officeDocument/2006/relationships/control" Target="../activeX/activeX38.xml"/><Relationship Id="rId20" Type="http://schemas.openxmlformats.org/officeDocument/2006/relationships/control" Target="../activeX/activeX42.xml"/><Relationship Id="rId1" Type="http://schemas.openxmlformats.org/officeDocument/2006/relationships/printerSettings" Target="../printerSettings/printerSettings2.bin"/><Relationship Id="rId6" Type="http://schemas.openxmlformats.org/officeDocument/2006/relationships/control" Target="../activeX/activeX28.xml"/><Relationship Id="rId11" Type="http://schemas.openxmlformats.org/officeDocument/2006/relationships/control" Target="../activeX/activeX33.xml"/><Relationship Id="rId24" Type="http://schemas.openxmlformats.org/officeDocument/2006/relationships/control" Target="../activeX/activeX46.xml"/><Relationship Id="rId5" Type="http://schemas.openxmlformats.org/officeDocument/2006/relationships/control" Target="../activeX/activeX27.xml"/><Relationship Id="rId15" Type="http://schemas.openxmlformats.org/officeDocument/2006/relationships/control" Target="../activeX/activeX37.xml"/><Relationship Id="rId23" Type="http://schemas.openxmlformats.org/officeDocument/2006/relationships/control" Target="../activeX/activeX45.xml"/><Relationship Id="rId10" Type="http://schemas.openxmlformats.org/officeDocument/2006/relationships/control" Target="../activeX/activeX32.xml"/><Relationship Id="rId19" Type="http://schemas.openxmlformats.org/officeDocument/2006/relationships/control" Target="../activeX/activeX41.xml"/><Relationship Id="rId4" Type="http://schemas.openxmlformats.org/officeDocument/2006/relationships/control" Target="../activeX/activeX26.xml"/><Relationship Id="rId9" Type="http://schemas.openxmlformats.org/officeDocument/2006/relationships/control" Target="../activeX/activeX31.xml"/><Relationship Id="rId14" Type="http://schemas.openxmlformats.org/officeDocument/2006/relationships/control" Target="../activeX/activeX36.xml"/><Relationship Id="rId22" Type="http://schemas.openxmlformats.org/officeDocument/2006/relationships/control" Target="../activeX/activeX44.xml"/><Relationship Id="rId27" Type="http://schemas.openxmlformats.org/officeDocument/2006/relationships/control" Target="../activeX/activeX4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55.xml"/><Relationship Id="rId13" Type="http://schemas.openxmlformats.org/officeDocument/2006/relationships/control" Target="../activeX/activeX60.xml"/><Relationship Id="rId18" Type="http://schemas.openxmlformats.org/officeDocument/2006/relationships/control" Target="../activeX/activeX65.xml"/><Relationship Id="rId26" Type="http://schemas.openxmlformats.org/officeDocument/2006/relationships/control" Target="../activeX/activeX73.xml"/><Relationship Id="rId3" Type="http://schemas.openxmlformats.org/officeDocument/2006/relationships/control" Target="../activeX/activeX50.xml"/><Relationship Id="rId21" Type="http://schemas.openxmlformats.org/officeDocument/2006/relationships/control" Target="../activeX/activeX68.xml"/><Relationship Id="rId7" Type="http://schemas.openxmlformats.org/officeDocument/2006/relationships/control" Target="../activeX/activeX54.xml"/><Relationship Id="rId12" Type="http://schemas.openxmlformats.org/officeDocument/2006/relationships/control" Target="../activeX/activeX59.xml"/><Relationship Id="rId17" Type="http://schemas.openxmlformats.org/officeDocument/2006/relationships/control" Target="../activeX/activeX64.xml"/><Relationship Id="rId25" Type="http://schemas.openxmlformats.org/officeDocument/2006/relationships/control" Target="../activeX/activeX72.xml"/><Relationship Id="rId2" Type="http://schemas.openxmlformats.org/officeDocument/2006/relationships/vmlDrawing" Target="../drawings/vmlDrawing3.vml"/><Relationship Id="rId16" Type="http://schemas.openxmlformats.org/officeDocument/2006/relationships/control" Target="../activeX/activeX63.xml"/><Relationship Id="rId20" Type="http://schemas.openxmlformats.org/officeDocument/2006/relationships/control" Target="../activeX/activeX67.xml"/><Relationship Id="rId1" Type="http://schemas.openxmlformats.org/officeDocument/2006/relationships/printerSettings" Target="../printerSettings/printerSettings5.bin"/><Relationship Id="rId6" Type="http://schemas.openxmlformats.org/officeDocument/2006/relationships/control" Target="../activeX/activeX53.xml"/><Relationship Id="rId11" Type="http://schemas.openxmlformats.org/officeDocument/2006/relationships/control" Target="../activeX/activeX58.xml"/><Relationship Id="rId24" Type="http://schemas.openxmlformats.org/officeDocument/2006/relationships/control" Target="../activeX/activeX71.xml"/><Relationship Id="rId5" Type="http://schemas.openxmlformats.org/officeDocument/2006/relationships/control" Target="../activeX/activeX52.xml"/><Relationship Id="rId15" Type="http://schemas.openxmlformats.org/officeDocument/2006/relationships/control" Target="../activeX/activeX62.xml"/><Relationship Id="rId23" Type="http://schemas.openxmlformats.org/officeDocument/2006/relationships/control" Target="../activeX/activeX70.xml"/><Relationship Id="rId10" Type="http://schemas.openxmlformats.org/officeDocument/2006/relationships/control" Target="../activeX/activeX57.xml"/><Relationship Id="rId19" Type="http://schemas.openxmlformats.org/officeDocument/2006/relationships/control" Target="../activeX/activeX66.xml"/><Relationship Id="rId4" Type="http://schemas.openxmlformats.org/officeDocument/2006/relationships/control" Target="../activeX/activeX51.xml"/><Relationship Id="rId9" Type="http://schemas.openxmlformats.org/officeDocument/2006/relationships/control" Target="../activeX/activeX56.xml"/><Relationship Id="rId14" Type="http://schemas.openxmlformats.org/officeDocument/2006/relationships/control" Target="../activeX/activeX61.xml"/><Relationship Id="rId22" Type="http://schemas.openxmlformats.org/officeDocument/2006/relationships/control" Target="../activeX/activeX69.xml"/><Relationship Id="rId27"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79.xml"/><Relationship Id="rId13" Type="http://schemas.openxmlformats.org/officeDocument/2006/relationships/control" Target="../activeX/activeX84.xml"/><Relationship Id="rId18" Type="http://schemas.openxmlformats.org/officeDocument/2006/relationships/control" Target="../activeX/activeX89.xml"/><Relationship Id="rId26" Type="http://schemas.openxmlformats.org/officeDocument/2006/relationships/control" Target="../activeX/activeX97.xml"/><Relationship Id="rId3" Type="http://schemas.openxmlformats.org/officeDocument/2006/relationships/control" Target="../activeX/activeX74.xml"/><Relationship Id="rId21" Type="http://schemas.openxmlformats.org/officeDocument/2006/relationships/control" Target="../activeX/activeX92.xml"/><Relationship Id="rId7" Type="http://schemas.openxmlformats.org/officeDocument/2006/relationships/control" Target="../activeX/activeX78.xml"/><Relationship Id="rId12" Type="http://schemas.openxmlformats.org/officeDocument/2006/relationships/control" Target="../activeX/activeX83.xml"/><Relationship Id="rId17" Type="http://schemas.openxmlformats.org/officeDocument/2006/relationships/control" Target="../activeX/activeX88.xml"/><Relationship Id="rId25" Type="http://schemas.openxmlformats.org/officeDocument/2006/relationships/control" Target="../activeX/activeX96.xml"/><Relationship Id="rId2" Type="http://schemas.openxmlformats.org/officeDocument/2006/relationships/vmlDrawing" Target="../drawings/vmlDrawing4.vml"/><Relationship Id="rId16" Type="http://schemas.openxmlformats.org/officeDocument/2006/relationships/control" Target="../activeX/activeX87.xml"/><Relationship Id="rId20" Type="http://schemas.openxmlformats.org/officeDocument/2006/relationships/control" Target="../activeX/activeX91.xml"/><Relationship Id="rId1" Type="http://schemas.openxmlformats.org/officeDocument/2006/relationships/printerSettings" Target="../printerSettings/printerSettings6.bin"/><Relationship Id="rId6" Type="http://schemas.openxmlformats.org/officeDocument/2006/relationships/control" Target="../activeX/activeX77.xml"/><Relationship Id="rId11" Type="http://schemas.openxmlformats.org/officeDocument/2006/relationships/control" Target="../activeX/activeX82.xml"/><Relationship Id="rId24" Type="http://schemas.openxmlformats.org/officeDocument/2006/relationships/control" Target="../activeX/activeX95.xml"/><Relationship Id="rId5" Type="http://schemas.openxmlformats.org/officeDocument/2006/relationships/control" Target="../activeX/activeX76.xml"/><Relationship Id="rId15" Type="http://schemas.openxmlformats.org/officeDocument/2006/relationships/control" Target="../activeX/activeX86.xml"/><Relationship Id="rId23" Type="http://schemas.openxmlformats.org/officeDocument/2006/relationships/control" Target="../activeX/activeX94.xml"/><Relationship Id="rId10" Type="http://schemas.openxmlformats.org/officeDocument/2006/relationships/control" Target="../activeX/activeX81.xml"/><Relationship Id="rId19" Type="http://schemas.openxmlformats.org/officeDocument/2006/relationships/control" Target="../activeX/activeX90.xml"/><Relationship Id="rId4" Type="http://schemas.openxmlformats.org/officeDocument/2006/relationships/control" Target="../activeX/activeX75.xml"/><Relationship Id="rId9" Type="http://schemas.openxmlformats.org/officeDocument/2006/relationships/control" Target="../activeX/activeX80.xml"/><Relationship Id="rId14" Type="http://schemas.openxmlformats.org/officeDocument/2006/relationships/control" Target="../activeX/activeX85.xml"/><Relationship Id="rId22" Type="http://schemas.openxmlformats.org/officeDocument/2006/relationships/control" Target="../activeX/activeX93.xml"/><Relationship Id="rId27" Type="http://schemas.openxmlformats.org/officeDocument/2006/relationships/comments" Target="../comments3.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103.xml"/><Relationship Id="rId13" Type="http://schemas.openxmlformats.org/officeDocument/2006/relationships/control" Target="../activeX/activeX108.xml"/><Relationship Id="rId18" Type="http://schemas.openxmlformats.org/officeDocument/2006/relationships/control" Target="../activeX/activeX113.xml"/><Relationship Id="rId26" Type="http://schemas.openxmlformats.org/officeDocument/2006/relationships/control" Target="../activeX/activeX121.xml"/><Relationship Id="rId3" Type="http://schemas.openxmlformats.org/officeDocument/2006/relationships/control" Target="../activeX/activeX98.xml"/><Relationship Id="rId21" Type="http://schemas.openxmlformats.org/officeDocument/2006/relationships/control" Target="../activeX/activeX116.xml"/><Relationship Id="rId7" Type="http://schemas.openxmlformats.org/officeDocument/2006/relationships/control" Target="../activeX/activeX102.xml"/><Relationship Id="rId12" Type="http://schemas.openxmlformats.org/officeDocument/2006/relationships/control" Target="../activeX/activeX107.xml"/><Relationship Id="rId17" Type="http://schemas.openxmlformats.org/officeDocument/2006/relationships/control" Target="../activeX/activeX112.xml"/><Relationship Id="rId25" Type="http://schemas.openxmlformats.org/officeDocument/2006/relationships/control" Target="../activeX/activeX120.xml"/><Relationship Id="rId2" Type="http://schemas.openxmlformats.org/officeDocument/2006/relationships/vmlDrawing" Target="../drawings/vmlDrawing5.vml"/><Relationship Id="rId16" Type="http://schemas.openxmlformats.org/officeDocument/2006/relationships/control" Target="../activeX/activeX111.xml"/><Relationship Id="rId20" Type="http://schemas.openxmlformats.org/officeDocument/2006/relationships/control" Target="../activeX/activeX115.xml"/><Relationship Id="rId1" Type="http://schemas.openxmlformats.org/officeDocument/2006/relationships/printerSettings" Target="../printerSettings/printerSettings7.bin"/><Relationship Id="rId6" Type="http://schemas.openxmlformats.org/officeDocument/2006/relationships/control" Target="../activeX/activeX101.xml"/><Relationship Id="rId11" Type="http://schemas.openxmlformats.org/officeDocument/2006/relationships/control" Target="../activeX/activeX106.xml"/><Relationship Id="rId24" Type="http://schemas.openxmlformats.org/officeDocument/2006/relationships/control" Target="../activeX/activeX119.xml"/><Relationship Id="rId5" Type="http://schemas.openxmlformats.org/officeDocument/2006/relationships/control" Target="../activeX/activeX100.xml"/><Relationship Id="rId15" Type="http://schemas.openxmlformats.org/officeDocument/2006/relationships/control" Target="../activeX/activeX110.xml"/><Relationship Id="rId23" Type="http://schemas.openxmlformats.org/officeDocument/2006/relationships/control" Target="../activeX/activeX118.xml"/><Relationship Id="rId10" Type="http://schemas.openxmlformats.org/officeDocument/2006/relationships/control" Target="../activeX/activeX105.xml"/><Relationship Id="rId19" Type="http://schemas.openxmlformats.org/officeDocument/2006/relationships/control" Target="../activeX/activeX114.xml"/><Relationship Id="rId4" Type="http://schemas.openxmlformats.org/officeDocument/2006/relationships/control" Target="../activeX/activeX99.xml"/><Relationship Id="rId9" Type="http://schemas.openxmlformats.org/officeDocument/2006/relationships/control" Target="../activeX/activeX104.xml"/><Relationship Id="rId14" Type="http://schemas.openxmlformats.org/officeDocument/2006/relationships/control" Target="../activeX/activeX109.xml"/><Relationship Id="rId22" Type="http://schemas.openxmlformats.org/officeDocument/2006/relationships/control" Target="../activeX/activeX117.xml"/><Relationship Id="rId27" Type="http://schemas.openxmlformats.org/officeDocument/2006/relationships/comments" Target="../comments4.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127.xml"/><Relationship Id="rId13" Type="http://schemas.openxmlformats.org/officeDocument/2006/relationships/control" Target="../activeX/activeX132.xml"/><Relationship Id="rId18" Type="http://schemas.openxmlformats.org/officeDocument/2006/relationships/control" Target="../activeX/activeX137.xml"/><Relationship Id="rId26" Type="http://schemas.openxmlformats.org/officeDocument/2006/relationships/control" Target="../activeX/activeX145.xml"/><Relationship Id="rId3" Type="http://schemas.openxmlformats.org/officeDocument/2006/relationships/control" Target="../activeX/activeX122.xml"/><Relationship Id="rId21" Type="http://schemas.openxmlformats.org/officeDocument/2006/relationships/control" Target="../activeX/activeX140.xml"/><Relationship Id="rId7" Type="http://schemas.openxmlformats.org/officeDocument/2006/relationships/control" Target="../activeX/activeX126.xml"/><Relationship Id="rId12" Type="http://schemas.openxmlformats.org/officeDocument/2006/relationships/control" Target="../activeX/activeX131.xml"/><Relationship Id="rId17" Type="http://schemas.openxmlformats.org/officeDocument/2006/relationships/control" Target="../activeX/activeX136.xml"/><Relationship Id="rId25" Type="http://schemas.openxmlformats.org/officeDocument/2006/relationships/control" Target="../activeX/activeX144.xml"/><Relationship Id="rId2" Type="http://schemas.openxmlformats.org/officeDocument/2006/relationships/vmlDrawing" Target="../drawings/vmlDrawing6.vml"/><Relationship Id="rId16" Type="http://schemas.openxmlformats.org/officeDocument/2006/relationships/control" Target="../activeX/activeX135.xml"/><Relationship Id="rId20" Type="http://schemas.openxmlformats.org/officeDocument/2006/relationships/control" Target="../activeX/activeX139.xml"/><Relationship Id="rId1" Type="http://schemas.openxmlformats.org/officeDocument/2006/relationships/printerSettings" Target="../printerSettings/printerSettings8.bin"/><Relationship Id="rId6" Type="http://schemas.openxmlformats.org/officeDocument/2006/relationships/control" Target="../activeX/activeX125.xml"/><Relationship Id="rId11" Type="http://schemas.openxmlformats.org/officeDocument/2006/relationships/control" Target="../activeX/activeX130.xml"/><Relationship Id="rId24" Type="http://schemas.openxmlformats.org/officeDocument/2006/relationships/control" Target="../activeX/activeX143.xml"/><Relationship Id="rId5" Type="http://schemas.openxmlformats.org/officeDocument/2006/relationships/control" Target="../activeX/activeX124.xml"/><Relationship Id="rId15" Type="http://schemas.openxmlformats.org/officeDocument/2006/relationships/control" Target="../activeX/activeX134.xml"/><Relationship Id="rId23" Type="http://schemas.openxmlformats.org/officeDocument/2006/relationships/control" Target="../activeX/activeX142.xml"/><Relationship Id="rId10" Type="http://schemas.openxmlformats.org/officeDocument/2006/relationships/control" Target="../activeX/activeX129.xml"/><Relationship Id="rId19" Type="http://schemas.openxmlformats.org/officeDocument/2006/relationships/control" Target="../activeX/activeX138.xml"/><Relationship Id="rId4" Type="http://schemas.openxmlformats.org/officeDocument/2006/relationships/control" Target="../activeX/activeX123.xml"/><Relationship Id="rId9" Type="http://schemas.openxmlformats.org/officeDocument/2006/relationships/control" Target="../activeX/activeX128.xml"/><Relationship Id="rId14" Type="http://schemas.openxmlformats.org/officeDocument/2006/relationships/control" Target="../activeX/activeX133.xml"/><Relationship Id="rId22" Type="http://schemas.openxmlformats.org/officeDocument/2006/relationships/control" Target="../activeX/activeX141.xml"/><Relationship Id="rId27"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151.xml"/><Relationship Id="rId13" Type="http://schemas.openxmlformats.org/officeDocument/2006/relationships/control" Target="../activeX/activeX156.xml"/><Relationship Id="rId18" Type="http://schemas.openxmlformats.org/officeDocument/2006/relationships/control" Target="../activeX/activeX161.xml"/><Relationship Id="rId26" Type="http://schemas.openxmlformats.org/officeDocument/2006/relationships/control" Target="../activeX/activeX169.xml"/><Relationship Id="rId3" Type="http://schemas.openxmlformats.org/officeDocument/2006/relationships/control" Target="../activeX/activeX146.xml"/><Relationship Id="rId21" Type="http://schemas.openxmlformats.org/officeDocument/2006/relationships/control" Target="../activeX/activeX164.xml"/><Relationship Id="rId7" Type="http://schemas.openxmlformats.org/officeDocument/2006/relationships/control" Target="../activeX/activeX150.xml"/><Relationship Id="rId12" Type="http://schemas.openxmlformats.org/officeDocument/2006/relationships/control" Target="../activeX/activeX155.xml"/><Relationship Id="rId17" Type="http://schemas.openxmlformats.org/officeDocument/2006/relationships/control" Target="../activeX/activeX160.xml"/><Relationship Id="rId25" Type="http://schemas.openxmlformats.org/officeDocument/2006/relationships/control" Target="../activeX/activeX168.xml"/><Relationship Id="rId2" Type="http://schemas.openxmlformats.org/officeDocument/2006/relationships/vmlDrawing" Target="../drawings/vmlDrawing7.vml"/><Relationship Id="rId16" Type="http://schemas.openxmlformats.org/officeDocument/2006/relationships/control" Target="../activeX/activeX159.xml"/><Relationship Id="rId20" Type="http://schemas.openxmlformats.org/officeDocument/2006/relationships/control" Target="../activeX/activeX163.xml"/><Relationship Id="rId1" Type="http://schemas.openxmlformats.org/officeDocument/2006/relationships/printerSettings" Target="../printerSettings/printerSettings9.bin"/><Relationship Id="rId6" Type="http://schemas.openxmlformats.org/officeDocument/2006/relationships/control" Target="../activeX/activeX149.xml"/><Relationship Id="rId11" Type="http://schemas.openxmlformats.org/officeDocument/2006/relationships/control" Target="../activeX/activeX154.xml"/><Relationship Id="rId24" Type="http://schemas.openxmlformats.org/officeDocument/2006/relationships/control" Target="../activeX/activeX167.xml"/><Relationship Id="rId5" Type="http://schemas.openxmlformats.org/officeDocument/2006/relationships/control" Target="../activeX/activeX148.xml"/><Relationship Id="rId15" Type="http://schemas.openxmlformats.org/officeDocument/2006/relationships/control" Target="../activeX/activeX158.xml"/><Relationship Id="rId23" Type="http://schemas.openxmlformats.org/officeDocument/2006/relationships/control" Target="../activeX/activeX166.xml"/><Relationship Id="rId10" Type="http://schemas.openxmlformats.org/officeDocument/2006/relationships/control" Target="../activeX/activeX153.xml"/><Relationship Id="rId19" Type="http://schemas.openxmlformats.org/officeDocument/2006/relationships/control" Target="../activeX/activeX162.xml"/><Relationship Id="rId4" Type="http://schemas.openxmlformats.org/officeDocument/2006/relationships/control" Target="../activeX/activeX147.xml"/><Relationship Id="rId9" Type="http://schemas.openxmlformats.org/officeDocument/2006/relationships/control" Target="../activeX/activeX152.xml"/><Relationship Id="rId14" Type="http://schemas.openxmlformats.org/officeDocument/2006/relationships/control" Target="../activeX/activeX157.xml"/><Relationship Id="rId22" Type="http://schemas.openxmlformats.org/officeDocument/2006/relationships/control" Target="../activeX/activeX165.xml"/><Relationship Id="rId27"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sheetPr codeName="Sheet26">
    <tabColor indexed="50"/>
  </sheetPr>
  <dimension ref="B1:AE56"/>
  <sheetViews>
    <sheetView view="pageLayout" topLeftCell="A45" zoomScaleNormal="100" workbookViewId="0">
      <selection activeCell="I70" sqref="I70"/>
    </sheetView>
  </sheetViews>
  <sheetFormatPr defaultRowHeight="18.75" customHeight="1"/>
  <cols>
    <col min="1" max="1" width="1.28515625" style="11" customWidth="1"/>
    <col min="2" max="2" width="3" style="11" customWidth="1"/>
    <col min="3" max="3" width="37.28515625" style="11" customWidth="1"/>
    <col min="4" max="4" width="3" style="11" customWidth="1"/>
    <col min="5" max="5" width="10.285156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c r="C1" s="373" t="s">
        <v>894</v>
      </c>
      <c r="D1" s="374"/>
      <c r="E1" s="374"/>
      <c r="F1" s="374"/>
      <c r="G1" s="374"/>
      <c r="H1" s="374"/>
      <c r="I1" s="374"/>
      <c r="J1" s="374"/>
      <c r="K1" s="374"/>
      <c r="L1" s="374"/>
      <c r="M1" s="374"/>
    </row>
    <row r="2" spans="2:25" ht="18.75" customHeight="1">
      <c r="B2" s="150" t="s">
        <v>893</v>
      </c>
      <c r="O2" s="11"/>
      <c r="P2" s="11"/>
      <c r="Q2" s="11"/>
      <c r="R2" s="11"/>
      <c r="S2" s="11"/>
      <c r="T2" s="11"/>
      <c r="U2" s="11"/>
      <c r="V2" s="11"/>
      <c r="W2" s="11"/>
      <c r="X2" s="11"/>
      <c r="Y2" s="11"/>
    </row>
    <row r="3" spans="2:25" ht="18.75" customHeight="1">
      <c r="B3" s="151" t="s">
        <v>892</v>
      </c>
      <c r="C3" s="152"/>
      <c r="D3" s="152"/>
      <c r="E3" s="153"/>
      <c r="F3" s="153"/>
      <c r="G3" s="153"/>
      <c r="H3" s="153"/>
      <c r="I3" s="153"/>
      <c r="J3" s="153"/>
      <c r="K3" s="153"/>
      <c r="L3" s="153"/>
      <c r="M3" s="154"/>
      <c r="O3" s="11"/>
      <c r="P3" s="11"/>
      <c r="Q3" s="11"/>
      <c r="R3" s="11"/>
      <c r="S3" s="11"/>
      <c r="T3" s="11"/>
      <c r="U3" s="11"/>
      <c r="V3" s="11"/>
      <c r="W3" s="11"/>
      <c r="X3" s="11"/>
      <c r="Y3" s="11"/>
    </row>
    <row r="4" spans="2:25" ht="18.75" customHeight="1">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c r="B5" s="159"/>
      <c r="C5" s="160" t="s">
        <v>891</v>
      </c>
      <c r="D5" s="161"/>
      <c r="E5" s="363" t="s">
        <v>890</v>
      </c>
      <c r="F5" s="364"/>
      <c r="G5" s="364"/>
      <c r="H5" s="364"/>
      <c r="I5" s="364"/>
      <c r="J5" s="364"/>
      <c r="K5" s="364"/>
      <c r="L5" s="365"/>
      <c r="M5" s="162"/>
      <c r="O5" s="11"/>
      <c r="P5" s="11"/>
      <c r="Q5" s="11"/>
      <c r="R5" s="11"/>
      <c r="S5" s="11"/>
      <c r="T5" s="11"/>
      <c r="U5" s="11"/>
      <c r="V5" s="11"/>
      <c r="W5" s="11"/>
      <c r="X5" s="11"/>
      <c r="Y5" s="11"/>
    </row>
    <row r="6" spans="2:25" ht="18.75" customHeight="1">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c r="B7" s="159"/>
      <c r="C7" s="16" t="s">
        <v>889</v>
      </c>
      <c r="D7" s="16"/>
      <c r="E7" s="167"/>
      <c r="F7" s="167"/>
      <c r="G7" s="167"/>
      <c r="H7" s="167"/>
      <c r="I7" s="167"/>
      <c r="J7" s="167"/>
      <c r="K7" s="167"/>
      <c r="L7" s="167"/>
      <c r="M7" s="162"/>
      <c r="O7" s="11"/>
      <c r="P7" s="11"/>
      <c r="Q7" s="11"/>
      <c r="R7" s="11"/>
      <c r="S7" s="11"/>
      <c r="T7" s="11"/>
      <c r="U7" s="11"/>
      <c r="V7" s="11"/>
      <c r="W7" s="11"/>
      <c r="X7" s="11"/>
      <c r="Y7" s="11"/>
    </row>
    <row r="8" spans="2:25" ht="21.75" customHeight="1">
      <c r="B8" s="159"/>
      <c r="C8" s="7" t="s">
        <v>888</v>
      </c>
      <c r="D8" s="7"/>
      <c r="E8" s="367" t="s">
        <v>2050</v>
      </c>
      <c r="F8" s="368"/>
      <c r="G8" s="368"/>
      <c r="H8" s="368"/>
      <c r="I8" s="368"/>
      <c r="J8" s="368"/>
      <c r="K8" s="368"/>
      <c r="L8" s="369"/>
      <c r="M8" s="162"/>
      <c r="O8" s="11"/>
      <c r="P8" s="11"/>
      <c r="Q8" s="11"/>
      <c r="R8" s="11"/>
      <c r="S8" s="11"/>
      <c r="T8" s="11"/>
      <c r="U8" s="11"/>
      <c r="V8" s="11"/>
      <c r="W8" s="11"/>
      <c r="X8" s="11"/>
      <c r="Y8" s="11"/>
    </row>
    <row r="9" spans="2:25" ht="21.75" customHeight="1">
      <c r="B9" s="159"/>
      <c r="C9" s="7"/>
      <c r="D9" s="7"/>
      <c r="E9" s="370"/>
      <c r="F9" s="371"/>
      <c r="G9" s="371"/>
      <c r="H9" s="371"/>
      <c r="I9" s="371"/>
      <c r="J9" s="371"/>
      <c r="K9" s="371"/>
      <c r="L9" s="372"/>
      <c r="M9" s="162"/>
      <c r="O9" s="11"/>
      <c r="P9" s="11"/>
      <c r="Q9" s="11"/>
      <c r="R9" s="11"/>
      <c r="S9" s="11"/>
      <c r="T9" s="11"/>
      <c r="U9" s="11"/>
      <c r="V9" s="11"/>
      <c r="W9" s="11"/>
      <c r="X9" s="11"/>
      <c r="Y9" s="11"/>
    </row>
    <row r="10" spans="2:25" ht="11.25" customHeight="1">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c r="B11" s="159"/>
      <c r="C11" s="7" t="s">
        <v>887</v>
      </c>
      <c r="D11" s="7"/>
      <c r="E11" s="367" t="s">
        <v>2052</v>
      </c>
      <c r="F11" s="368"/>
      <c r="G11" s="368"/>
      <c r="H11" s="368"/>
      <c r="I11" s="368"/>
      <c r="J11" s="368"/>
      <c r="K11" s="368"/>
      <c r="L11" s="369"/>
      <c r="M11" s="162"/>
      <c r="O11" s="11"/>
      <c r="P11" s="11"/>
      <c r="Q11" s="11"/>
      <c r="R11" s="11"/>
      <c r="S11" s="11"/>
      <c r="T11" s="11"/>
      <c r="U11" s="11"/>
      <c r="V11" s="11"/>
      <c r="W11" s="11"/>
      <c r="X11" s="11"/>
      <c r="Y11" s="11"/>
    </row>
    <row r="12" spans="2:25" ht="18.75" customHeight="1">
      <c r="B12" s="159"/>
      <c r="C12" s="7"/>
      <c r="D12" s="7"/>
      <c r="E12" s="370"/>
      <c r="F12" s="371"/>
      <c r="G12" s="371"/>
      <c r="H12" s="371"/>
      <c r="I12" s="371"/>
      <c r="J12" s="371"/>
      <c r="K12" s="371"/>
      <c r="L12" s="372"/>
      <c r="M12" s="162"/>
      <c r="O12" s="11"/>
      <c r="P12" s="11"/>
      <c r="Q12" s="11"/>
      <c r="R12" s="11"/>
      <c r="S12" s="11"/>
      <c r="T12" s="11"/>
      <c r="U12" s="11"/>
      <c r="V12" s="11"/>
      <c r="W12" s="11"/>
      <c r="X12" s="11"/>
      <c r="Y12" s="11"/>
    </row>
    <row r="13" spans="2:25" ht="6.75" customHeight="1">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c r="B14" s="159"/>
      <c r="C14" s="7" t="s">
        <v>886</v>
      </c>
      <c r="D14" s="7"/>
      <c r="E14" s="378" t="s">
        <v>2051</v>
      </c>
      <c r="F14" s="379"/>
      <c r="G14" s="379"/>
      <c r="H14" s="379"/>
      <c r="I14" s="379"/>
      <c r="J14" s="379"/>
      <c r="K14" s="379"/>
      <c r="L14" s="380"/>
      <c r="M14" s="162"/>
      <c r="O14" s="11"/>
      <c r="P14" s="11"/>
      <c r="Q14" s="11"/>
      <c r="R14" s="11"/>
      <c r="S14" s="11"/>
      <c r="T14" s="11"/>
      <c r="U14" s="11"/>
      <c r="V14" s="11"/>
      <c r="W14" s="11"/>
      <c r="X14" s="11"/>
      <c r="Y14" s="11"/>
    </row>
    <row r="15" spans="2:25" ht="18" customHeight="1">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c r="B16" s="3"/>
      <c r="C16" s="16" t="s">
        <v>885</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1534</v>
      </c>
      <c r="F17" s="360" t="s">
        <v>1535</v>
      </c>
      <c r="G17" s="360"/>
      <c r="H17" s="360"/>
      <c r="I17" s="360" t="s">
        <v>1536</v>
      </c>
      <c r="J17" s="360"/>
      <c r="K17" s="360"/>
      <c r="L17" s="360"/>
      <c r="M17" s="169"/>
      <c r="O17" s="11"/>
      <c r="P17" s="11"/>
      <c r="Q17" s="11"/>
      <c r="R17" s="11"/>
      <c r="S17" s="11"/>
      <c r="T17" s="11"/>
      <c r="U17" s="11"/>
      <c r="V17" s="11"/>
      <c r="W17" s="11"/>
      <c r="X17" s="11"/>
      <c r="Y17" s="11"/>
    </row>
    <row r="18" spans="2:25" ht="17.25" customHeight="1">
      <c r="B18" s="3"/>
      <c r="C18" s="7" t="s">
        <v>882</v>
      </c>
      <c r="D18" s="7"/>
      <c r="E18" s="6"/>
      <c r="F18" s="366" t="s">
        <v>2053</v>
      </c>
      <c r="G18" s="355"/>
      <c r="H18" s="355"/>
      <c r="I18" s="366" t="s">
        <v>2054</v>
      </c>
      <c r="J18" s="358"/>
      <c r="K18" s="358"/>
      <c r="L18" s="359"/>
      <c r="M18" s="169"/>
      <c r="N18" s="170"/>
      <c r="O18" s="11"/>
      <c r="P18" s="11"/>
      <c r="Q18" s="11"/>
      <c r="R18" s="11"/>
      <c r="S18" s="11"/>
      <c r="T18" s="11"/>
      <c r="U18" s="11"/>
      <c r="V18" s="11"/>
      <c r="W18" s="11"/>
      <c r="X18" s="11"/>
      <c r="Y18" s="11"/>
    </row>
    <row r="19" spans="2:25" ht="3" hidden="1" customHeight="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881</v>
      </c>
      <c r="D20" s="7"/>
      <c r="E20" s="354" t="s">
        <v>2055</v>
      </c>
      <c r="F20" s="355"/>
      <c r="G20" s="355"/>
      <c r="H20" s="355"/>
      <c r="I20" s="355"/>
      <c r="J20" s="355"/>
      <c r="K20" s="355"/>
      <c r="L20" s="356"/>
      <c r="M20" s="169"/>
      <c r="O20" s="11"/>
      <c r="P20" s="11"/>
      <c r="Q20" s="11"/>
      <c r="R20" s="11"/>
      <c r="S20" s="11"/>
      <c r="T20" s="11"/>
      <c r="U20" s="11"/>
      <c r="V20" s="11"/>
      <c r="W20" s="11"/>
      <c r="X20" s="11"/>
      <c r="Y20" s="11"/>
    </row>
    <row r="21" spans="2:25" ht="2.25" hidden="1" customHeight="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880</v>
      </c>
      <c r="D22" s="7"/>
      <c r="E22" s="357" t="s">
        <v>2056</v>
      </c>
      <c r="F22" s="358"/>
      <c r="G22" s="358"/>
      <c r="H22" s="358"/>
      <c r="I22" s="358"/>
      <c r="J22" s="358"/>
      <c r="K22" s="358"/>
      <c r="L22" s="359"/>
      <c r="M22" s="169"/>
      <c r="O22" s="11"/>
      <c r="P22" s="11"/>
      <c r="Q22" s="11"/>
      <c r="R22" s="11"/>
      <c r="S22" s="11"/>
      <c r="T22" s="11"/>
      <c r="U22" s="11"/>
      <c r="V22" s="11"/>
      <c r="W22" s="11"/>
      <c r="X22" s="11"/>
      <c r="Y22" s="11"/>
    </row>
    <row r="23" spans="2:25" ht="18.75" customHeight="1">
      <c r="B23" s="3"/>
      <c r="C23" s="7" t="s">
        <v>884</v>
      </c>
      <c r="D23" s="7"/>
      <c r="E23" s="357" t="s">
        <v>2057</v>
      </c>
      <c r="F23" s="358"/>
      <c r="G23" s="358"/>
      <c r="H23" s="358"/>
      <c r="I23" s="358"/>
      <c r="J23" s="358"/>
      <c r="K23" s="358"/>
      <c r="L23" s="359"/>
      <c r="M23" s="169"/>
      <c r="O23" s="11"/>
      <c r="P23" s="11"/>
      <c r="Q23" s="11"/>
      <c r="R23" s="11"/>
      <c r="S23" s="11"/>
      <c r="T23" s="11"/>
      <c r="U23" s="11"/>
      <c r="V23" s="11"/>
      <c r="W23" s="11"/>
      <c r="X23" s="11"/>
      <c r="Y23" s="11"/>
    </row>
    <row r="24" spans="2:25" ht="25.5" customHeight="1">
      <c r="B24" s="3"/>
      <c r="C24" s="7"/>
      <c r="D24" s="7"/>
      <c r="E24" s="5" t="s">
        <v>875</v>
      </c>
      <c r="F24" s="4"/>
      <c r="G24" s="5" t="s">
        <v>874</v>
      </c>
      <c r="H24" s="4"/>
      <c r="I24" s="171"/>
      <c r="J24" s="171"/>
      <c r="K24" s="171"/>
      <c r="L24" s="171"/>
      <c r="M24" s="169"/>
      <c r="O24" s="11"/>
      <c r="P24" s="11"/>
      <c r="Q24" s="11"/>
      <c r="R24" s="11"/>
      <c r="S24" s="11"/>
      <c r="T24" s="11"/>
      <c r="U24" s="11"/>
      <c r="V24" s="11"/>
      <c r="W24" s="11"/>
      <c r="X24" s="11"/>
      <c r="Y24" s="11"/>
    </row>
    <row r="25" spans="2:25" ht="18.75" customHeight="1">
      <c r="B25" s="3"/>
      <c r="C25" s="7" t="s">
        <v>879</v>
      </c>
      <c r="D25" s="7"/>
      <c r="E25" s="319">
        <v>371</v>
      </c>
      <c r="F25" s="361">
        <v>67281752</v>
      </c>
      <c r="G25" s="362"/>
      <c r="H25" s="362"/>
      <c r="I25" s="171"/>
      <c r="J25" s="171"/>
      <c r="K25" s="171"/>
      <c r="L25" s="171"/>
      <c r="M25" s="169"/>
      <c r="O25" s="11"/>
      <c r="P25" s="11"/>
      <c r="Q25" s="11"/>
      <c r="R25" s="11"/>
      <c r="S25" s="11"/>
      <c r="T25" s="11"/>
      <c r="U25" s="11"/>
      <c r="V25" s="11"/>
      <c r="W25" s="11"/>
      <c r="X25" s="11"/>
      <c r="Y25" s="11"/>
    </row>
    <row r="26" spans="2:25" ht="18.75" customHeight="1">
      <c r="B26" s="3"/>
      <c r="C26" s="7" t="s">
        <v>878</v>
      </c>
      <c r="D26" s="7"/>
      <c r="E26" s="319"/>
      <c r="F26" s="361"/>
      <c r="G26" s="362"/>
      <c r="H26" s="362"/>
      <c r="I26" s="171"/>
      <c r="J26" s="171"/>
      <c r="K26" s="171"/>
      <c r="L26" s="171"/>
      <c r="M26" s="169"/>
      <c r="O26" s="11"/>
      <c r="P26" s="11"/>
      <c r="Q26" s="11"/>
      <c r="R26" s="11"/>
      <c r="S26" s="11"/>
      <c r="T26" s="11"/>
      <c r="U26" s="11"/>
      <c r="V26" s="11"/>
      <c r="W26" s="11"/>
      <c r="X26" s="11"/>
      <c r="Y26" s="11"/>
    </row>
    <row r="27" spans="2:25" ht="18.75" customHeight="1">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c r="B28" s="3"/>
      <c r="C28" s="16" t="s">
        <v>883</v>
      </c>
      <c r="D28" s="16"/>
      <c r="E28" s="4"/>
      <c r="F28" s="4"/>
      <c r="G28" s="4"/>
      <c r="H28" s="4"/>
      <c r="I28" s="4"/>
      <c r="J28" s="4"/>
      <c r="K28" s="4"/>
      <c r="L28" s="4"/>
      <c r="M28" s="169"/>
      <c r="O28" s="11"/>
      <c r="P28" s="11"/>
      <c r="Q28" s="11"/>
      <c r="R28" s="11"/>
      <c r="S28" s="11"/>
      <c r="T28" s="11"/>
      <c r="U28" s="11"/>
      <c r="V28" s="11"/>
      <c r="W28" s="11"/>
      <c r="X28" s="11"/>
      <c r="Y28" s="11"/>
    </row>
    <row r="29" spans="2:25" ht="18.75" customHeight="1">
      <c r="B29" s="3"/>
      <c r="C29" s="4"/>
      <c r="D29" s="4"/>
      <c r="E29" s="5" t="s">
        <v>1534</v>
      </c>
      <c r="F29" s="360" t="s">
        <v>1535</v>
      </c>
      <c r="G29" s="360"/>
      <c r="H29" s="360"/>
      <c r="I29" s="360" t="s">
        <v>1536</v>
      </c>
      <c r="J29" s="360"/>
      <c r="K29" s="360"/>
      <c r="L29" s="360"/>
      <c r="M29" s="169"/>
      <c r="O29" s="11"/>
      <c r="P29" s="11"/>
      <c r="Q29" s="11"/>
      <c r="R29" s="11"/>
      <c r="S29" s="11"/>
      <c r="T29" s="11"/>
      <c r="U29" s="11"/>
      <c r="V29" s="11"/>
      <c r="W29" s="11"/>
      <c r="X29" s="11"/>
      <c r="Y29" s="11"/>
    </row>
    <row r="30" spans="2:25" ht="18.75" customHeight="1">
      <c r="B30" s="3"/>
      <c r="C30" s="7" t="s">
        <v>882</v>
      </c>
      <c r="D30" s="7"/>
      <c r="E30" s="6"/>
      <c r="F30" s="366" t="s">
        <v>2058</v>
      </c>
      <c r="G30" s="355"/>
      <c r="H30" s="355"/>
      <c r="I30" s="366" t="s">
        <v>2059</v>
      </c>
      <c r="J30" s="358"/>
      <c r="K30" s="358"/>
      <c r="L30" s="359"/>
      <c r="M30" s="169"/>
      <c r="O30" s="11"/>
      <c r="P30" s="11"/>
      <c r="Q30" s="11"/>
      <c r="R30" s="11"/>
      <c r="S30" s="11"/>
      <c r="T30" s="11"/>
      <c r="U30" s="11"/>
      <c r="V30" s="11"/>
      <c r="W30" s="11"/>
      <c r="X30" s="11"/>
      <c r="Y30" s="11"/>
    </row>
    <row r="31" spans="2:25" ht="18.75" customHeight="1">
      <c r="B31" s="3"/>
      <c r="C31" s="7" t="s">
        <v>881</v>
      </c>
      <c r="D31" s="7"/>
      <c r="E31" s="354" t="s">
        <v>2060</v>
      </c>
      <c r="F31" s="355"/>
      <c r="G31" s="355"/>
      <c r="H31" s="355"/>
      <c r="I31" s="355"/>
      <c r="J31" s="355"/>
      <c r="K31" s="355"/>
      <c r="L31" s="356"/>
      <c r="M31" s="169"/>
      <c r="O31" s="11"/>
      <c r="P31" s="11"/>
      <c r="Q31" s="11"/>
      <c r="R31" s="11"/>
      <c r="S31" s="11"/>
      <c r="T31" s="11"/>
      <c r="U31" s="11"/>
      <c r="V31" s="11"/>
      <c r="W31" s="11"/>
      <c r="X31" s="11"/>
      <c r="Y31" s="11"/>
    </row>
    <row r="32" spans="2:25" ht="18.75" customHeight="1">
      <c r="B32" s="3"/>
      <c r="C32" s="7" t="s">
        <v>880</v>
      </c>
      <c r="D32" s="7"/>
      <c r="E32" s="357" t="s">
        <v>2061</v>
      </c>
      <c r="F32" s="358"/>
      <c r="G32" s="358"/>
      <c r="H32" s="358"/>
      <c r="I32" s="358"/>
      <c r="J32" s="358"/>
      <c r="K32" s="358"/>
      <c r="L32" s="359"/>
      <c r="M32" s="169"/>
      <c r="O32" s="11"/>
      <c r="P32" s="11"/>
      <c r="Q32" s="11"/>
      <c r="R32" s="11"/>
      <c r="S32" s="11"/>
      <c r="T32" s="11"/>
      <c r="U32" s="11"/>
      <c r="V32" s="11"/>
      <c r="W32" s="11"/>
      <c r="X32" s="11"/>
      <c r="Y32" s="11"/>
    </row>
    <row r="33" spans="2:25" ht="27.75" customHeight="1">
      <c r="B33" s="3"/>
      <c r="C33" s="7"/>
      <c r="D33" s="7"/>
      <c r="E33" s="5" t="s">
        <v>875</v>
      </c>
      <c r="F33" s="4"/>
      <c r="G33" s="5" t="s">
        <v>874</v>
      </c>
      <c r="H33" s="4"/>
      <c r="I33" s="171"/>
      <c r="J33" s="171"/>
      <c r="K33" s="171"/>
      <c r="L33" s="171"/>
      <c r="M33" s="169"/>
      <c r="O33" s="11"/>
      <c r="P33" s="11"/>
      <c r="Q33" s="11"/>
      <c r="R33" s="11"/>
      <c r="S33" s="11"/>
      <c r="T33" s="11"/>
      <c r="U33" s="11"/>
      <c r="V33" s="11"/>
      <c r="W33" s="11"/>
      <c r="X33" s="11"/>
      <c r="Y33" s="11"/>
    </row>
    <row r="34" spans="2:25" ht="18.75" customHeight="1">
      <c r="B34" s="3"/>
      <c r="C34" s="7" t="s">
        <v>879</v>
      </c>
      <c r="D34" s="7"/>
      <c r="E34" s="319">
        <v>371</v>
      </c>
      <c r="F34" s="361">
        <v>67078204</v>
      </c>
      <c r="G34" s="362"/>
      <c r="H34" s="362"/>
      <c r="I34" s="171"/>
      <c r="J34" s="171"/>
      <c r="K34" s="171"/>
      <c r="L34" s="171"/>
      <c r="M34" s="169"/>
      <c r="O34" s="11"/>
      <c r="P34" s="11"/>
      <c r="Q34" s="11"/>
      <c r="R34" s="11"/>
      <c r="S34" s="11"/>
      <c r="T34" s="11"/>
      <c r="U34" s="11"/>
      <c r="V34" s="11"/>
      <c r="W34" s="11"/>
      <c r="X34" s="11"/>
      <c r="Y34" s="11"/>
    </row>
    <row r="35" spans="2:25" ht="18.75" customHeight="1">
      <c r="B35" s="3"/>
      <c r="C35" s="7" t="s">
        <v>878</v>
      </c>
      <c r="D35" s="7"/>
      <c r="E35" s="319"/>
      <c r="F35" s="361"/>
      <c r="G35" s="362"/>
      <c r="H35" s="362"/>
      <c r="I35" s="171"/>
      <c r="J35" s="171"/>
      <c r="K35" s="171"/>
      <c r="L35" s="171"/>
      <c r="M35" s="169"/>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877</v>
      </c>
      <c r="D37" s="16"/>
      <c r="E37" s="17"/>
      <c r="F37" s="18"/>
      <c r="G37" s="18"/>
      <c r="H37" s="18"/>
      <c r="I37" s="18"/>
      <c r="J37" s="18"/>
      <c r="K37" s="18"/>
      <c r="L37" s="18"/>
      <c r="M37" s="15"/>
      <c r="O37" s="11"/>
      <c r="P37" s="11"/>
      <c r="Q37" s="11"/>
      <c r="R37" s="11"/>
      <c r="S37" s="11"/>
      <c r="T37" s="11"/>
      <c r="U37" s="11"/>
      <c r="V37" s="11"/>
      <c r="W37" s="11"/>
      <c r="X37" s="11"/>
      <c r="Y37" s="11"/>
    </row>
    <row r="38" spans="2:25" ht="18.75" customHeight="1">
      <c r="B38" s="3"/>
      <c r="C38" s="7" t="s">
        <v>870</v>
      </c>
      <c r="D38" s="7"/>
      <c r="E38" s="354" t="s">
        <v>2064</v>
      </c>
      <c r="F38" s="355"/>
      <c r="G38" s="355"/>
      <c r="H38" s="355"/>
      <c r="I38" s="355"/>
      <c r="J38" s="355"/>
      <c r="K38" s="355"/>
      <c r="L38" s="356"/>
      <c r="M38" s="169"/>
      <c r="O38" s="11"/>
      <c r="P38" s="11"/>
      <c r="Q38" s="11"/>
      <c r="R38" s="11"/>
      <c r="S38" s="11"/>
      <c r="T38" s="11"/>
      <c r="U38" s="11"/>
      <c r="V38" s="11"/>
      <c r="W38" s="11"/>
      <c r="X38" s="11"/>
      <c r="Y38" s="11"/>
    </row>
    <row r="39" spans="2:25" ht="18.75" customHeight="1">
      <c r="B39" s="3"/>
      <c r="C39" s="7" t="s">
        <v>869</v>
      </c>
      <c r="D39" s="7"/>
      <c r="E39" s="354"/>
      <c r="F39" s="355"/>
      <c r="G39" s="355"/>
      <c r="H39" s="355"/>
      <c r="I39" s="355"/>
      <c r="J39" s="355"/>
      <c r="K39" s="355"/>
      <c r="L39" s="356"/>
      <c r="M39" s="169"/>
      <c r="O39" s="11"/>
      <c r="P39" s="11"/>
      <c r="Q39" s="11"/>
      <c r="R39" s="11"/>
      <c r="S39" s="11"/>
      <c r="T39" s="11"/>
      <c r="U39" s="11"/>
      <c r="V39" s="11"/>
      <c r="W39" s="11"/>
      <c r="X39" s="11"/>
      <c r="Y39" s="11"/>
    </row>
    <row r="40" spans="2:25" ht="18.75" customHeight="1">
      <c r="B40" s="3"/>
      <c r="C40" s="7" t="s">
        <v>2031</v>
      </c>
      <c r="D40" s="7"/>
      <c r="E40" s="354" t="s">
        <v>2062</v>
      </c>
      <c r="F40" s="355"/>
      <c r="G40" s="355"/>
      <c r="H40" s="355"/>
      <c r="I40" s="355"/>
      <c r="J40" s="355"/>
      <c r="K40" s="355"/>
      <c r="L40" s="356"/>
      <c r="M40" s="169"/>
      <c r="O40" s="11"/>
      <c r="P40" s="11"/>
      <c r="Q40" s="11"/>
      <c r="R40" s="11"/>
      <c r="S40" s="11"/>
      <c r="T40" s="11"/>
      <c r="U40" s="11"/>
      <c r="V40" s="11"/>
      <c r="W40" s="11"/>
      <c r="X40" s="11"/>
      <c r="Y40" s="11"/>
    </row>
    <row r="41" spans="2:25" ht="18.75" customHeight="1">
      <c r="B41" s="3"/>
      <c r="C41" s="7" t="s">
        <v>2030</v>
      </c>
      <c r="D41" s="7"/>
      <c r="E41" s="354" t="s">
        <v>2063</v>
      </c>
      <c r="F41" s="355"/>
      <c r="G41" s="355"/>
      <c r="H41" s="355"/>
      <c r="I41" s="355"/>
      <c r="J41" s="355"/>
      <c r="K41" s="355"/>
      <c r="L41" s="356"/>
      <c r="M41" s="169"/>
      <c r="O41" s="11"/>
      <c r="P41" s="11"/>
      <c r="Q41" s="11"/>
      <c r="R41" s="11"/>
      <c r="S41" s="11"/>
      <c r="T41" s="11"/>
      <c r="U41" s="11"/>
      <c r="V41" s="11"/>
      <c r="W41" s="11"/>
      <c r="X41" s="11"/>
      <c r="Y41" s="11"/>
    </row>
    <row r="42" spans="2:25" ht="18.75" customHeight="1">
      <c r="B42" s="3"/>
      <c r="C42" s="7" t="s">
        <v>2029</v>
      </c>
      <c r="D42" s="7"/>
      <c r="E42" s="354" t="s">
        <v>903</v>
      </c>
      <c r="F42" s="376"/>
      <c r="G42" s="376"/>
      <c r="H42" s="377"/>
      <c r="I42" s="19"/>
      <c r="J42" s="20"/>
      <c r="K42" s="21"/>
      <c r="L42" s="22"/>
      <c r="M42" s="169"/>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876</v>
      </c>
      <c r="D44" s="7"/>
      <c r="E44" s="375" t="s">
        <v>2065</v>
      </c>
      <c r="F44" s="376"/>
      <c r="G44" s="376"/>
      <c r="H44" s="376"/>
      <c r="I44" s="376"/>
      <c r="J44" s="376"/>
      <c r="K44" s="376"/>
      <c r="L44" s="377"/>
      <c r="M44" s="169"/>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c r="B46" s="3"/>
      <c r="C46" s="7"/>
      <c r="D46" s="7"/>
      <c r="E46" s="5" t="s">
        <v>875</v>
      </c>
      <c r="F46" s="4"/>
      <c r="G46" s="5" t="s">
        <v>874</v>
      </c>
      <c r="H46" s="4"/>
      <c r="I46" s="4"/>
      <c r="J46" s="4"/>
      <c r="K46" s="24"/>
      <c r="L46" s="24"/>
      <c r="M46" s="169"/>
      <c r="O46" s="11"/>
      <c r="P46" s="11"/>
      <c r="Q46" s="11"/>
      <c r="R46" s="11"/>
      <c r="S46" s="11"/>
      <c r="T46" s="11"/>
      <c r="U46" s="11"/>
      <c r="V46" s="11"/>
      <c r="W46" s="11"/>
      <c r="X46" s="11"/>
      <c r="Y46" s="11"/>
    </row>
    <row r="47" spans="2:25" ht="18.75" customHeight="1">
      <c r="B47" s="3"/>
      <c r="C47" s="7" t="s">
        <v>873</v>
      </c>
      <c r="D47" s="7"/>
      <c r="E47" s="319">
        <v>371</v>
      </c>
      <c r="F47" s="361">
        <v>67281752</v>
      </c>
      <c r="G47" s="362"/>
      <c r="H47" s="362"/>
      <c r="I47" s="171"/>
      <c r="J47" s="171"/>
      <c r="K47" s="171"/>
      <c r="L47" s="171"/>
      <c r="M47" s="169"/>
      <c r="O47" s="11"/>
      <c r="P47" s="11"/>
      <c r="Q47" s="11"/>
      <c r="R47" s="11"/>
      <c r="S47" s="11"/>
      <c r="T47" s="11"/>
      <c r="U47" s="11"/>
      <c r="V47" s="11"/>
      <c r="W47" s="11"/>
      <c r="X47" s="11"/>
      <c r="Y47" s="11"/>
    </row>
    <row r="48" spans="2:25" ht="18.75" customHeight="1">
      <c r="B48" s="3"/>
      <c r="C48" s="7" t="s">
        <v>872</v>
      </c>
      <c r="D48" s="7"/>
      <c r="E48" s="319">
        <v>371</v>
      </c>
      <c r="F48" s="361">
        <v>67078224</v>
      </c>
      <c r="G48" s="362"/>
      <c r="H48" s="362"/>
      <c r="I48" s="171"/>
      <c r="J48" s="171"/>
      <c r="K48" s="171"/>
      <c r="L48" s="171"/>
      <c r="M48" s="169"/>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871</v>
      </c>
      <c r="D50" s="16"/>
      <c r="E50" s="4"/>
      <c r="F50" s="4"/>
      <c r="G50" s="4"/>
      <c r="H50" s="4"/>
      <c r="I50" s="4"/>
      <c r="J50" s="4"/>
      <c r="K50" s="4"/>
      <c r="L50" s="4"/>
      <c r="M50" s="15"/>
      <c r="O50" s="11"/>
      <c r="P50" s="11"/>
      <c r="Q50" s="11"/>
      <c r="R50" s="11"/>
      <c r="S50" s="11"/>
      <c r="T50" s="11"/>
      <c r="U50" s="11"/>
      <c r="V50" s="11"/>
      <c r="W50" s="11"/>
      <c r="X50" s="11"/>
      <c r="Y50" s="11"/>
    </row>
    <row r="51" spans="2:25" ht="18.75" customHeight="1">
      <c r="B51" s="3"/>
      <c r="C51" s="7" t="s">
        <v>870</v>
      </c>
      <c r="D51" s="7"/>
      <c r="E51" s="354"/>
      <c r="F51" s="355"/>
      <c r="G51" s="355"/>
      <c r="H51" s="355"/>
      <c r="I51" s="355"/>
      <c r="J51" s="355"/>
      <c r="K51" s="355"/>
      <c r="L51" s="356"/>
      <c r="M51" s="169"/>
    </row>
    <row r="52" spans="2:25" ht="18.75" customHeight="1">
      <c r="B52" s="3"/>
      <c r="C52" s="7" t="s">
        <v>869</v>
      </c>
      <c r="D52" s="7"/>
      <c r="E52" s="354"/>
      <c r="F52" s="355"/>
      <c r="G52" s="355"/>
      <c r="H52" s="355"/>
      <c r="I52" s="355"/>
      <c r="J52" s="355"/>
      <c r="K52" s="355"/>
      <c r="L52" s="356"/>
      <c r="M52" s="169"/>
      <c r="O52" s="11"/>
      <c r="P52" s="11"/>
      <c r="Q52" s="11"/>
      <c r="R52" s="11"/>
      <c r="S52" s="11"/>
      <c r="T52" s="11"/>
      <c r="U52" s="11"/>
      <c r="V52" s="11"/>
      <c r="W52" s="11"/>
      <c r="X52" s="11"/>
      <c r="Y52" s="11"/>
    </row>
    <row r="53" spans="2:25" ht="18.75" customHeight="1">
      <c r="B53" s="3"/>
      <c r="C53" s="7" t="s">
        <v>2031</v>
      </c>
      <c r="D53" s="7"/>
      <c r="E53" s="354"/>
      <c r="F53" s="355"/>
      <c r="G53" s="355"/>
      <c r="H53" s="355"/>
      <c r="I53" s="355"/>
      <c r="J53" s="355"/>
      <c r="K53" s="355"/>
      <c r="L53" s="356"/>
      <c r="M53" s="169"/>
      <c r="O53" s="11"/>
      <c r="P53" s="11"/>
      <c r="Q53" s="11"/>
      <c r="R53" s="11"/>
      <c r="S53" s="11"/>
      <c r="T53" s="11"/>
      <c r="U53" s="11"/>
      <c r="V53" s="11"/>
      <c r="W53" s="11"/>
      <c r="X53" s="11"/>
      <c r="Y53" s="11"/>
    </row>
    <row r="54" spans="2:25" ht="18.75" customHeight="1">
      <c r="B54" s="3"/>
      <c r="C54" s="7" t="s">
        <v>2030</v>
      </c>
      <c r="D54" s="7"/>
      <c r="E54" s="354"/>
      <c r="F54" s="355"/>
      <c r="G54" s="355"/>
      <c r="H54" s="355"/>
      <c r="I54" s="355"/>
      <c r="J54" s="355"/>
      <c r="K54" s="355"/>
      <c r="L54" s="356"/>
      <c r="M54" s="169"/>
      <c r="O54" s="11"/>
      <c r="P54" s="11"/>
      <c r="Q54" s="11"/>
      <c r="R54" s="11"/>
      <c r="S54" s="11"/>
      <c r="T54" s="11"/>
      <c r="U54" s="11"/>
      <c r="V54" s="11"/>
      <c r="W54" s="11"/>
      <c r="X54" s="11"/>
      <c r="Y54" s="11"/>
    </row>
    <row r="55" spans="2:25" ht="18.75" customHeight="1">
      <c r="B55" s="3"/>
      <c r="C55" s="7" t="s">
        <v>2029</v>
      </c>
      <c r="D55" s="7"/>
      <c r="E55" s="354"/>
      <c r="F55" s="358"/>
      <c r="G55" s="358"/>
      <c r="H55" s="358"/>
      <c r="I55" s="359"/>
      <c r="J55" s="22"/>
      <c r="K55" s="22"/>
      <c r="L55" s="22"/>
      <c r="M55" s="169"/>
      <c r="O55" s="11"/>
      <c r="P55" s="11"/>
      <c r="Q55" s="11"/>
      <c r="R55" s="11"/>
      <c r="S55" s="11"/>
      <c r="T55" s="11"/>
      <c r="U55" s="11"/>
      <c r="V55" s="11"/>
      <c r="W55" s="11"/>
      <c r="X55" s="11"/>
      <c r="Y55" s="11"/>
    </row>
    <row r="56" spans="2:25" ht="21" customHeight="1">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E55:I55"/>
    <mergeCell ref="E53:L53"/>
    <mergeCell ref="E52:L52"/>
    <mergeCell ref="F47:H47"/>
    <mergeCell ref="F48:H48"/>
    <mergeCell ref="E54:L54"/>
    <mergeCell ref="E51:L51"/>
    <mergeCell ref="F17:H17"/>
    <mergeCell ref="C1:M1"/>
    <mergeCell ref="E44:L44"/>
    <mergeCell ref="F35:H35"/>
    <mergeCell ref="E14:L14"/>
    <mergeCell ref="F18:H18"/>
    <mergeCell ref="E22:L22"/>
    <mergeCell ref="E42:H42"/>
    <mergeCell ref="I18:L18"/>
    <mergeCell ref="E40:L40"/>
    <mergeCell ref="E5:L5"/>
    <mergeCell ref="I30:L30"/>
    <mergeCell ref="F34:H34"/>
    <mergeCell ref="I29:L29"/>
    <mergeCell ref="E8:L9"/>
    <mergeCell ref="E20:L20"/>
    <mergeCell ref="I17:L17"/>
    <mergeCell ref="E11:L12"/>
    <mergeCell ref="F30:H30"/>
    <mergeCell ref="F25:H25"/>
    <mergeCell ref="E38:L38"/>
    <mergeCell ref="E39:L39"/>
    <mergeCell ref="E23:L23"/>
    <mergeCell ref="E41:L41"/>
    <mergeCell ref="F29:H29"/>
    <mergeCell ref="E31:L31"/>
    <mergeCell ref="E32:L32"/>
    <mergeCell ref="F26:H26"/>
  </mergeCells>
  <phoneticPr fontId="59" type="noConversion"/>
  <conditionalFormatting sqref="E27:H27 I32:L36 E32:H32 I22:L27 E22:H23">
    <cfRule type="expression" dxfId="6" priority="1" stopIfTrue="1">
      <formula>#REF!</formula>
    </cfRule>
  </conditionalFormatting>
  <dataValidations disablePrompts="1" count="2">
    <dataValidation type="list" allowBlank="1" showInputMessage="1" showErrorMessage="1" sqref="E21">
      <formula1>#REF!</formula1>
    </dataValidation>
    <dataValidation type="whole" allowBlank="1" showInputMessage="1" showErrorMessage="1" error="Please enter a valid international country code" sqref="E47:E48 E25:E26 E34:E36">
      <formula1>1</formula1>
      <formula2>2000</formula2>
    </dataValidation>
  </dataValidations>
  <hyperlinks>
    <hyperlink ref="E22" r:id="rId1"/>
    <hyperlink ref="E23" r:id="rId2"/>
    <hyperlink ref="E32" r:id="rId3"/>
    <hyperlink ref="E44" r:id="rId4"/>
  </hyperlinks>
  <printOptions horizontalCentered="1"/>
  <pageMargins left="0.25" right="0.25" top="0.75" bottom="0.75" header="0.3" footer="0.3"/>
  <pageSetup paperSize="9" scale="61" orientation="portrait" horizontalDpi="4294967293" verticalDpi="300" r:id="rId5"/>
  <headerFooter alignWithMargins="0">
    <oddHeader>&amp;RPielikuma 7.pielikums
Ministru kabineta
2012. gada ..................
rīkojumam  Nr. ...........</oddHeader>
    <oddFooter>&amp;LKMRikp7_110112_EEZFI_LV03; Pielikuma 7.pielikums Ministru kabineta rīkojuma projektam „Par Eiropas Ekonomikas zonas finanšu instrumenta finansētās programmas LV03 „NVO fonds” iesnieguma projektu”&amp;R&amp;P</oddFooter>
  </headerFooter>
  <legacyDrawing r:id="rId6"/>
  <controls>
    <control shapeId="48153" r:id="rId7" name="TextBox2"/>
    <control shapeId="48152" r:id="rId8" name="TextBox1"/>
    <control shapeId="48151" r:id="rId9" name="TextBoxA51a"/>
    <control shapeId="48150" r:id="rId10" name="TextBoxA10"/>
    <control shapeId="48149" r:id="rId11" name="TextBoxA94"/>
    <control shapeId="48148" r:id="rId12" name="TextBoxA93"/>
    <control shapeId="48147" r:id="rId13" name="TextBoxA92"/>
    <control shapeId="48146" r:id="rId14" name="TextBoxA913"/>
    <control shapeId="48145" r:id="rId15" name="TextBoxA912"/>
    <control shapeId="48144" r:id="rId16" name="TextBoxA911"/>
    <control shapeId="48143" r:id="rId17" name="TextBoxA7"/>
    <control shapeId="48142" r:id="rId18" name="TextBoxA64"/>
    <control shapeId="48141" r:id="rId19" name="TextBoxA63"/>
    <control shapeId="48140" r:id="rId20" name="TextBoxA62"/>
    <control shapeId="48139" r:id="rId21" name="TextBoxA61"/>
    <control shapeId="48138" r:id="rId22" name="TextBoxA53"/>
    <control shapeId="48137" r:id="rId23" name="TextBoxA51b"/>
    <control shapeId="48136" r:id="rId24" name="TextBoxA472"/>
    <control shapeId="48135" r:id="rId25" name="TextBoxA471"/>
    <control shapeId="48134" r:id="rId26" name="TextBoxA452"/>
    <control shapeId="48133" r:id="rId27" name="TextBoxA451"/>
    <control shapeId="48132" r:id="rId28" name="TextBoxA42"/>
    <control shapeId="48131" r:id="rId29" name="TextBoxA12"/>
    <control shapeId="48130" r:id="rId30" name="TextBoxA0"/>
  </controls>
</worksheet>
</file>

<file path=xl/worksheets/sheet10.xml><?xml version="1.0" encoding="utf-8"?>
<worksheet xmlns="http://schemas.openxmlformats.org/spreadsheetml/2006/main" xmlns:r="http://schemas.openxmlformats.org/officeDocument/2006/relationships">
  <sheetPr codeName="Sheet4">
    <pageSetUpPr fitToPage="1"/>
  </sheetPr>
  <dimension ref="A1:FE222"/>
  <sheetViews>
    <sheetView workbookViewId="0"/>
  </sheetViews>
  <sheetFormatPr defaultRowHeight="11.25"/>
  <cols>
    <col min="1" max="1" width="25.85546875" style="230" customWidth="1"/>
    <col min="2" max="58" width="9.140625" style="230"/>
    <col min="59" max="59" width="14" style="230" customWidth="1"/>
    <col min="60" max="16384" width="9.140625" style="230"/>
  </cols>
  <sheetData>
    <row r="1" spans="1:34" s="206" customFormat="1">
      <c r="A1" s="206" t="s">
        <v>1120</v>
      </c>
      <c r="B1" s="207" t="s">
        <v>1943</v>
      </c>
      <c r="C1" s="208" t="s">
        <v>1944</v>
      </c>
      <c r="D1" s="207" t="s">
        <v>1945</v>
      </c>
      <c r="E1" s="207" t="s">
        <v>1946</v>
      </c>
      <c r="F1" s="207" t="s">
        <v>1947</v>
      </c>
      <c r="G1" s="207" t="s">
        <v>1948</v>
      </c>
      <c r="H1" s="207" t="s">
        <v>1949</v>
      </c>
      <c r="I1" s="207" t="s">
        <v>1950</v>
      </c>
      <c r="J1" s="207" t="s">
        <v>1951</v>
      </c>
      <c r="K1" s="207" t="s">
        <v>1952</v>
      </c>
      <c r="L1" s="207" t="s">
        <v>1953</v>
      </c>
      <c r="M1" s="207" t="s">
        <v>1954</v>
      </c>
      <c r="N1" s="207" t="s">
        <v>1955</v>
      </c>
      <c r="O1" s="207" t="s">
        <v>1956</v>
      </c>
      <c r="P1" s="207" t="s">
        <v>1957</v>
      </c>
      <c r="Q1" s="207" t="s">
        <v>587</v>
      </c>
      <c r="R1" s="207" t="s">
        <v>588</v>
      </c>
      <c r="S1" s="207" t="s">
        <v>589</v>
      </c>
      <c r="T1" s="207" t="s">
        <v>590</v>
      </c>
      <c r="U1" s="207" t="s">
        <v>593</v>
      </c>
      <c r="V1" s="207" t="s">
        <v>594</v>
      </c>
      <c r="W1" s="207" t="s">
        <v>595</v>
      </c>
      <c r="X1" s="207" t="s">
        <v>591</v>
      </c>
      <c r="Y1" s="207" t="s">
        <v>592</v>
      </c>
      <c r="Z1" s="207" t="s">
        <v>1958</v>
      </c>
      <c r="AA1" s="207" t="s">
        <v>1959</v>
      </c>
      <c r="AB1" s="207" t="s">
        <v>1960</v>
      </c>
      <c r="AC1" s="207" t="s">
        <v>586</v>
      </c>
      <c r="AD1" s="207" t="s">
        <v>596</v>
      </c>
      <c r="AE1" s="207" t="s">
        <v>597</v>
      </c>
      <c r="AF1" s="207" t="s">
        <v>1117</v>
      </c>
      <c r="AG1" s="207" t="s">
        <v>1118</v>
      </c>
    </row>
    <row r="2" spans="1:34" s="206" customFormat="1">
      <c r="A2" s="206" t="s">
        <v>1120</v>
      </c>
      <c r="B2" s="207" t="s">
        <v>636</v>
      </c>
      <c r="C2" s="207" t="s">
        <v>636</v>
      </c>
      <c r="D2" s="207" t="s">
        <v>636</v>
      </c>
      <c r="E2" s="207" t="s">
        <v>636</v>
      </c>
      <c r="F2" s="207" t="s">
        <v>636</v>
      </c>
      <c r="G2" s="207" t="s">
        <v>636</v>
      </c>
      <c r="H2" s="207" t="s">
        <v>636</v>
      </c>
      <c r="I2" s="207" t="s">
        <v>636</v>
      </c>
      <c r="J2" s="207" t="s">
        <v>636</v>
      </c>
      <c r="K2" s="207" t="s">
        <v>636</v>
      </c>
      <c r="L2" s="207" t="s">
        <v>636</v>
      </c>
      <c r="M2" s="207" t="s">
        <v>636</v>
      </c>
      <c r="N2" s="207" t="s">
        <v>636</v>
      </c>
      <c r="O2" s="207" t="s">
        <v>636</v>
      </c>
      <c r="P2" s="207" t="s">
        <v>636</v>
      </c>
      <c r="Q2" s="207" t="s">
        <v>636</v>
      </c>
      <c r="R2" s="207" t="s">
        <v>636</v>
      </c>
      <c r="S2" s="207" t="s">
        <v>636</v>
      </c>
      <c r="T2" s="207" t="s">
        <v>636</v>
      </c>
      <c r="U2" s="207" t="s">
        <v>636</v>
      </c>
      <c r="V2" s="207" t="s">
        <v>636</v>
      </c>
      <c r="W2" s="207" t="s">
        <v>636</v>
      </c>
      <c r="X2" s="207" t="s">
        <v>636</v>
      </c>
      <c r="Y2" s="207" t="s">
        <v>636</v>
      </c>
      <c r="Z2" s="207" t="s">
        <v>636</v>
      </c>
      <c r="AA2" s="207" t="s">
        <v>636</v>
      </c>
      <c r="AB2" s="207" t="s">
        <v>636</v>
      </c>
      <c r="AC2" s="207" t="s">
        <v>636</v>
      </c>
      <c r="AD2" s="207" t="s">
        <v>636</v>
      </c>
      <c r="AE2" s="207" t="s">
        <v>636</v>
      </c>
      <c r="AF2" s="207" t="s">
        <v>636</v>
      </c>
      <c r="AG2" s="207" t="s">
        <v>636</v>
      </c>
    </row>
    <row r="3" spans="1:34" s="206" customFormat="1">
      <c r="A3" s="206" t="s">
        <v>1120</v>
      </c>
      <c r="B3" s="207" t="s">
        <v>546</v>
      </c>
      <c r="C3" s="208" t="s">
        <v>547</v>
      </c>
      <c r="D3" s="207" t="s">
        <v>548</v>
      </c>
      <c r="E3" s="207" t="s">
        <v>549</v>
      </c>
      <c r="F3" s="207" t="s">
        <v>550</v>
      </c>
      <c r="G3" s="207" t="s">
        <v>551</v>
      </c>
      <c r="H3" s="207" t="s">
        <v>552</v>
      </c>
      <c r="I3" s="207" t="s">
        <v>553</v>
      </c>
      <c r="J3" s="207" t="s">
        <v>554</v>
      </c>
      <c r="K3" s="207" t="s">
        <v>555</v>
      </c>
      <c r="L3" s="207" t="s">
        <v>556</v>
      </c>
      <c r="M3" s="207" t="s">
        <v>557</v>
      </c>
      <c r="N3" s="207" t="s">
        <v>558</v>
      </c>
      <c r="O3" s="207" t="s">
        <v>559</v>
      </c>
      <c r="P3" s="207" t="s">
        <v>560</v>
      </c>
      <c r="Q3" s="207" t="s">
        <v>565</v>
      </c>
      <c r="R3" s="207" t="s">
        <v>566</v>
      </c>
      <c r="S3" s="207" t="s">
        <v>567</v>
      </c>
      <c r="T3" s="207" t="s">
        <v>568</v>
      </c>
      <c r="U3" s="207" t="s">
        <v>571</v>
      </c>
      <c r="V3" s="207" t="s">
        <v>572</v>
      </c>
      <c r="W3" s="207" t="s">
        <v>573</v>
      </c>
      <c r="X3" s="207" t="s">
        <v>569</v>
      </c>
      <c r="Y3" s="207" t="s">
        <v>570</v>
      </c>
      <c r="Z3" s="207" t="s">
        <v>561</v>
      </c>
      <c r="AA3" s="207" t="s">
        <v>562</v>
      </c>
      <c r="AB3" s="207" t="s">
        <v>563</v>
      </c>
      <c r="AC3" s="207" t="s">
        <v>564</v>
      </c>
      <c r="AD3" s="207" t="s">
        <v>1910</v>
      </c>
      <c r="AE3" s="207" t="s">
        <v>1911</v>
      </c>
      <c r="AF3" s="207" t="s">
        <v>1912</v>
      </c>
      <c r="AG3" s="207" t="s">
        <v>1913</v>
      </c>
    </row>
    <row r="4" spans="1:34" s="206" customFormat="1">
      <c r="A4" s="207">
        <v>2</v>
      </c>
      <c r="B4" s="207">
        <v>4</v>
      </c>
      <c r="C4" s="208">
        <v>6</v>
      </c>
      <c r="D4" s="207">
        <v>8</v>
      </c>
      <c r="E4" s="207">
        <v>10</v>
      </c>
      <c r="F4" s="207">
        <v>12</v>
      </c>
      <c r="G4" s="207">
        <v>14</v>
      </c>
      <c r="H4" s="207">
        <v>16</v>
      </c>
      <c r="I4" s="207">
        <v>18</v>
      </c>
      <c r="J4" s="207">
        <v>20</v>
      </c>
      <c r="K4" s="207">
        <v>22</v>
      </c>
      <c r="L4" s="207">
        <v>24</v>
      </c>
      <c r="M4" s="207">
        <v>26</v>
      </c>
      <c r="N4" s="207">
        <v>28</v>
      </c>
      <c r="O4" s="207">
        <v>30</v>
      </c>
      <c r="P4" s="207">
        <v>32</v>
      </c>
      <c r="Q4" s="207">
        <v>34</v>
      </c>
      <c r="R4" s="207">
        <v>36</v>
      </c>
      <c r="S4" s="207">
        <v>38</v>
      </c>
      <c r="T4" s="207">
        <v>40</v>
      </c>
      <c r="U4" s="207">
        <v>42</v>
      </c>
      <c r="V4" s="207">
        <v>44</v>
      </c>
      <c r="W4" s="207">
        <v>46</v>
      </c>
      <c r="X4" s="207">
        <v>48</v>
      </c>
      <c r="Y4" s="207">
        <v>50</v>
      </c>
      <c r="Z4" s="207">
        <v>52</v>
      </c>
      <c r="AA4" s="207">
        <v>54</v>
      </c>
      <c r="AB4" s="207">
        <v>56</v>
      </c>
      <c r="AC4" s="207">
        <v>58</v>
      </c>
      <c r="AD4" s="207">
        <v>60</v>
      </c>
      <c r="AE4" s="207">
        <v>62</v>
      </c>
      <c r="AF4" s="207">
        <v>64</v>
      </c>
      <c r="AG4" s="207">
        <v>66</v>
      </c>
    </row>
    <row r="5" spans="1:34" s="209" customFormat="1">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4" s="209" customFormat="1">
      <c r="B6" s="53"/>
      <c r="C6" s="210"/>
      <c r="D6" s="53"/>
      <c r="E6" s="53"/>
      <c r="F6" s="53"/>
      <c r="G6" s="53"/>
      <c r="H6" s="53"/>
      <c r="I6" s="53"/>
      <c r="J6" s="53"/>
      <c r="K6" s="53"/>
      <c r="L6" s="53"/>
      <c r="M6" s="53"/>
      <c r="N6" s="53"/>
      <c r="O6" s="53"/>
      <c r="P6" s="53"/>
      <c r="Q6" s="211"/>
      <c r="R6" s="211"/>
      <c r="S6" s="211"/>
      <c r="T6" s="211"/>
      <c r="U6" s="211"/>
      <c r="V6" s="211"/>
      <c r="W6" s="211"/>
      <c r="X6" s="211"/>
      <c r="Y6" s="211"/>
      <c r="Z6" s="211"/>
      <c r="AA6" s="211"/>
      <c r="AB6" s="211"/>
      <c r="AC6" s="211"/>
      <c r="AD6" s="211"/>
      <c r="AE6" s="211"/>
      <c r="AF6" s="211"/>
      <c r="AG6" s="53"/>
    </row>
    <row r="7" spans="1:34" s="209" customFormat="1">
      <c r="A7" s="53"/>
      <c r="B7" s="53"/>
      <c r="C7" s="210"/>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row>
    <row r="8" spans="1:34" s="209" customFormat="1">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row>
    <row r="9" spans="1:34" s="209" customFormat="1">
      <c r="A9" s="53"/>
      <c r="B9" s="53"/>
      <c r="C9" s="210"/>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row>
    <row r="10" spans="1:34" s="213" customFormat="1">
      <c r="A10" s="213" t="s">
        <v>1120</v>
      </c>
      <c r="B10" s="213" t="s">
        <v>684</v>
      </c>
      <c r="C10" s="213" t="s">
        <v>685</v>
      </c>
      <c r="D10" s="213" t="s">
        <v>686</v>
      </c>
      <c r="E10" s="213" t="s">
        <v>688</v>
      </c>
      <c r="F10" s="213" t="s">
        <v>692</v>
      </c>
      <c r="G10" s="213" t="s">
        <v>693</v>
      </c>
      <c r="H10" s="213" t="s">
        <v>697</v>
      </c>
      <c r="I10" s="213" t="s">
        <v>699</v>
      </c>
      <c r="J10" s="213" t="s">
        <v>701</v>
      </c>
      <c r="K10" s="213" t="s">
        <v>704</v>
      </c>
      <c r="L10" s="213" t="s">
        <v>705</v>
      </c>
      <c r="M10" s="213" t="s">
        <v>706</v>
      </c>
      <c r="N10" s="213" t="s">
        <v>707</v>
      </c>
      <c r="O10" s="213" t="s">
        <v>708</v>
      </c>
      <c r="P10" s="213" t="s">
        <v>709</v>
      </c>
      <c r="Q10" s="213" t="s">
        <v>624</v>
      </c>
    </row>
    <row r="11" spans="1:34" s="213" customFormat="1">
      <c r="A11" s="213" t="s">
        <v>1120</v>
      </c>
      <c r="B11" s="213" t="s">
        <v>840</v>
      </c>
      <c r="C11" s="214" t="s">
        <v>658</v>
      </c>
      <c r="D11" s="215" t="s">
        <v>659</v>
      </c>
      <c r="E11" s="214" t="s">
        <v>660</v>
      </c>
      <c r="F11" s="213" t="s">
        <v>670</v>
      </c>
      <c r="G11" s="213" t="s">
        <v>661</v>
      </c>
      <c r="H11" s="213" t="s">
        <v>662</v>
      </c>
      <c r="I11" s="213" t="s">
        <v>663</v>
      </c>
      <c r="J11" s="213" t="s">
        <v>664</v>
      </c>
      <c r="K11" s="213" t="s">
        <v>665</v>
      </c>
      <c r="L11" s="213" t="s">
        <v>666</v>
      </c>
      <c r="M11" s="213" t="s">
        <v>841</v>
      </c>
      <c r="N11" s="213" t="s">
        <v>667</v>
      </c>
      <c r="O11" s="213" t="s">
        <v>668</v>
      </c>
      <c r="P11" s="213" t="s">
        <v>669</v>
      </c>
      <c r="Q11" s="213" t="s">
        <v>1129</v>
      </c>
    </row>
    <row r="12" spans="1:34" s="213" customFormat="1">
      <c r="A12" s="213" t="s">
        <v>1120</v>
      </c>
      <c r="C12" s="213" t="s">
        <v>671</v>
      </c>
      <c r="D12" s="214" t="s">
        <v>672</v>
      </c>
      <c r="E12" s="213" t="s">
        <v>673</v>
      </c>
      <c r="F12" s="213" t="s">
        <v>674</v>
      </c>
      <c r="G12" s="213" t="s">
        <v>675</v>
      </c>
      <c r="H12" s="213" t="s">
        <v>676</v>
      </c>
      <c r="I12" s="213" t="s">
        <v>677</v>
      </c>
      <c r="J12" s="213" t="s">
        <v>678</v>
      </c>
      <c r="K12" s="213" t="s">
        <v>679</v>
      </c>
      <c r="L12" s="213" t="s">
        <v>674</v>
      </c>
      <c r="N12" s="213" t="s">
        <v>680</v>
      </c>
      <c r="O12" s="213" t="s">
        <v>681</v>
      </c>
      <c r="P12" s="213" t="s">
        <v>674</v>
      </c>
      <c r="Q12" s="213" t="s">
        <v>1130</v>
      </c>
      <c r="R12" s="216"/>
      <c r="S12" s="216"/>
      <c r="T12" s="216"/>
      <c r="U12" s="216"/>
      <c r="V12" s="216"/>
      <c r="W12" s="216"/>
      <c r="X12" s="216"/>
      <c r="Y12" s="216"/>
      <c r="Z12" s="216"/>
      <c r="AA12" s="216"/>
      <c r="AB12" s="216"/>
      <c r="AC12" s="216"/>
      <c r="AD12" s="216"/>
      <c r="AE12" s="216"/>
      <c r="AF12" s="216"/>
      <c r="AG12" s="216"/>
      <c r="AH12" s="216"/>
    </row>
    <row r="13" spans="1:34" s="213" customFormat="1">
      <c r="A13" s="217">
        <v>2</v>
      </c>
      <c r="B13" s="217">
        <v>4</v>
      </c>
      <c r="C13" s="218">
        <v>6</v>
      </c>
      <c r="D13" s="217">
        <v>8</v>
      </c>
      <c r="E13" s="217">
        <v>10</v>
      </c>
      <c r="F13" s="217">
        <v>12</v>
      </c>
      <c r="G13" s="217">
        <v>14</v>
      </c>
      <c r="H13" s="217">
        <v>16</v>
      </c>
      <c r="I13" s="217">
        <v>18</v>
      </c>
      <c r="J13" s="217">
        <v>20</v>
      </c>
      <c r="K13" s="217">
        <v>22</v>
      </c>
      <c r="L13" s="217">
        <v>24</v>
      </c>
      <c r="M13" s="217">
        <v>26</v>
      </c>
      <c r="N13" s="217">
        <v>28</v>
      </c>
      <c r="O13" s="217">
        <v>30</v>
      </c>
      <c r="P13" s="217">
        <v>32</v>
      </c>
      <c r="Q13" s="216"/>
      <c r="R13" s="216"/>
      <c r="S13" s="216"/>
      <c r="T13" s="216"/>
      <c r="U13" s="216"/>
      <c r="V13" s="216"/>
      <c r="W13" s="216"/>
      <c r="X13" s="216"/>
      <c r="Y13" s="216"/>
      <c r="Z13" s="216"/>
      <c r="AA13" s="216"/>
      <c r="AB13" s="216"/>
      <c r="AC13" s="216"/>
      <c r="AD13" s="216"/>
      <c r="AE13" s="216"/>
      <c r="AF13" s="216"/>
    </row>
    <row r="14" spans="1:34" s="240" customFormat="1">
      <c r="A14" s="237" t="s">
        <v>545</v>
      </c>
      <c r="B14" s="237" t="s">
        <v>1175</v>
      </c>
      <c r="C14" s="238" t="s">
        <v>1177</v>
      </c>
      <c r="D14" s="237" t="s">
        <v>1075</v>
      </c>
      <c r="E14" s="237" t="s">
        <v>724</v>
      </c>
      <c r="F14" s="237" t="s">
        <v>726</v>
      </c>
      <c r="G14" s="237" t="s">
        <v>728</v>
      </c>
      <c r="H14" s="237" t="s">
        <v>730</v>
      </c>
      <c r="I14" s="237" t="s">
        <v>732</v>
      </c>
      <c r="J14" s="237" t="s">
        <v>734</v>
      </c>
      <c r="K14" s="237" t="s">
        <v>736</v>
      </c>
      <c r="L14" s="237" t="s">
        <v>738</v>
      </c>
      <c r="M14" s="237" t="s">
        <v>740</v>
      </c>
      <c r="N14" s="237" t="s">
        <v>742</v>
      </c>
      <c r="O14" s="237" t="s">
        <v>744</v>
      </c>
      <c r="P14" s="237" t="s">
        <v>746</v>
      </c>
      <c r="Q14" s="239" t="s">
        <v>1080</v>
      </c>
      <c r="R14" s="239" t="s">
        <v>2176</v>
      </c>
      <c r="S14" s="239" t="s">
        <v>742</v>
      </c>
      <c r="T14" s="239" t="s">
        <v>744</v>
      </c>
      <c r="U14" s="239" t="s">
        <v>2178</v>
      </c>
      <c r="V14" s="239" t="s">
        <v>2180</v>
      </c>
      <c r="W14" s="239" t="s">
        <v>2232</v>
      </c>
      <c r="X14" s="239" t="s">
        <v>2234</v>
      </c>
      <c r="Y14" s="239" t="s">
        <v>2236</v>
      </c>
      <c r="Z14" s="239" t="s">
        <v>1110</v>
      </c>
      <c r="AA14" s="239" t="s">
        <v>1111</v>
      </c>
      <c r="AB14" s="239" t="s">
        <v>1077</v>
      </c>
      <c r="AC14" s="239" t="s">
        <v>1114</v>
      </c>
      <c r="AD14" s="239" t="s">
        <v>2255</v>
      </c>
      <c r="AE14" s="239" t="s">
        <v>2257</v>
      </c>
      <c r="AF14" s="239" t="s">
        <v>2259</v>
      </c>
      <c r="AG14" s="237" t="s">
        <v>2261</v>
      </c>
    </row>
    <row r="15" spans="1:34" s="233" customFormat="1">
      <c r="A15" s="54"/>
      <c r="B15" s="54"/>
      <c r="C15" s="241"/>
      <c r="D15" s="54"/>
      <c r="E15" s="54"/>
      <c r="F15" s="54"/>
      <c r="G15" s="54"/>
      <c r="H15" s="54"/>
      <c r="I15" s="54"/>
      <c r="J15" s="54"/>
      <c r="K15" s="54"/>
      <c r="L15" s="54"/>
      <c r="M15" s="54"/>
      <c r="N15" s="54"/>
      <c r="O15" s="54"/>
      <c r="P15" s="54"/>
      <c r="Q15" s="242"/>
      <c r="R15" s="242"/>
      <c r="S15" s="242"/>
      <c r="T15" s="242"/>
      <c r="U15" s="242"/>
      <c r="V15" s="242"/>
      <c r="W15" s="242"/>
      <c r="X15" s="242"/>
      <c r="Y15" s="242"/>
      <c r="Z15" s="242"/>
      <c r="AA15" s="242"/>
      <c r="AB15" s="242"/>
      <c r="AC15" s="242"/>
      <c r="AD15" s="242"/>
      <c r="AE15" s="242"/>
      <c r="AF15" s="242"/>
      <c r="AG15" s="54"/>
    </row>
    <row r="16" spans="1:34" s="222" customFormat="1">
      <c r="A16" s="205" t="s">
        <v>642</v>
      </c>
      <c r="B16" s="219" t="s">
        <v>1176</v>
      </c>
      <c r="C16" s="220" t="s">
        <v>1074</v>
      </c>
      <c r="D16" s="219" t="s">
        <v>1076</v>
      </c>
      <c r="E16" s="219" t="s">
        <v>725</v>
      </c>
      <c r="F16" s="219" t="s">
        <v>727</v>
      </c>
      <c r="G16" s="219" t="s">
        <v>729</v>
      </c>
      <c r="H16" s="219" t="s">
        <v>731</v>
      </c>
      <c r="I16" s="219" t="s">
        <v>733</v>
      </c>
      <c r="J16" s="219" t="s">
        <v>735</v>
      </c>
      <c r="K16" s="219" t="s">
        <v>737</v>
      </c>
      <c r="L16" s="219" t="s">
        <v>739</v>
      </c>
      <c r="M16" s="219" t="s">
        <v>741</v>
      </c>
      <c r="N16" s="219" t="s">
        <v>743</v>
      </c>
      <c r="O16" s="219" t="s">
        <v>745</v>
      </c>
      <c r="P16" s="219" t="s">
        <v>1079</v>
      </c>
      <c r="Q16" s="221" t="s">
        <v>2175</v>
      </c>
      <c r="R16" s="221" t="s">
        <v>2177</v>
      </c>
      <c r="S16" s="221" t="s">
        <v>743</v>
      </c>
      <c r="T16" s="221" t="s">
        <v>745</v>
      </c>
      <c r="U16" s="221" t="s">
        <v>2179</v>
      </c>
      <c r="V16" s="221" t="s">
        <v>2231</v>
      </c>
      <c r="W16" s="221" t="s">
        <v>2233</v>
      </c>
      <c r="X16" s="221" t="s">
        <v>2235</v>
      </c>
      <c r="Y16" s="221" t="s">
        <v>2237</v>
      </c>
      <c r="Z16" s="221" t="s">
        <v>2235</v>
      </c>
      <c r="AA16" s="221" t="s">
        <v>1112</v>
      </c>
      <c r="AB16" s="221" t="s">
        <v>1113</v>
      </c>
      <c r="AC16" s="221" t="s">
        <v>2254</v>
      </c>
      <c r="AD16" s="221" t="s">
        <v>2256</v>
      </c>
      <c r="AE16" s="221" t="s">
        <v>2258</v>
      </c>
      <c r="AF16" s="221" t="s">
        <v>2260</v>
      </c>
      <c r="AG16" s="219" t="s">
        <v>2262</v>
      </c>
    </row>
    <row r="17" spans="1:161" s="224" customFormat="1">
      <c r="A17" s="223" t="s">
        <v>1131</v>
      </c>
      <c r="B17" s="223" t="s">
        <v>1132</v>
      </c>
      <c r="C17" s="223" t="s">
        <v>1133</v>
      </c>
      <c r="D17" s="223" t="s">
        <v>1134</v>
      </c>
      <c r="E17" s="223" t="s">
        <v>1135</v>
      </c>
      <c r="F17" s="223" t="s">
        <v>1136</v>
      </c>
      <c r="G17" s="223" t="s">
        <v>1137</v>
      </c>
      <c r="H17" s="223" t="s">
        <v>1138</v>
      </c>
      <c r="I17" s="223" t="s">
        <v>1139</v>
      </c>
      <c r="J17" s="223" t="s">
        <v>1140</v>
      </c>
      <c r="K17" s="223" t="s">
        <v>1141</v>
      </c>
      <c r="L17" s="223" t="s">
        <v>1142</v>
      </c>
      <c r="M17" s="223" t="s">
        <v>1143</v>
      </c>
      <c r="N17" s="223" t="s">
        <v>1144</v>
      </c>
      <c r="O17" s="223" t="s">
        <v>1145</v>
      </c>
      <c r="P17" s="223" t="s">
        <v>1146</v>
      </c>
      <c r="Q17" s="223" t="s">
        <v>1147</v>
      </c>
      <c r="R17" s="223" t="s">
        <v>1148</v>
      </c>
      <c r="S17" s="223" t="s">
        <v>1149</v>
      </c>
      <c r="T17" s="223" t="s">
        <v>1150</v>
      </c>
      <c r="U17" s="223" t="s">
        <v>1151</v>
      </c>
      <c r="V17" s="223" t="s">
        <v>1152</v>
      </c>
      <c r="W17" s="223" t="s">
        <v>1153</v>
      </c>
      <c r="X17" s="223" t="s">
        <v>1154</v>
      </c>
      <c r="Y17" s="223" t="s">
        <v>1155</v>
      </c>
      <c r="Z17" s="223" t="s">
        <v>1156</v>
      </c>
      <c r="AA17" s="223" t="s">
        <v>1157</v>
      </c>
      <c r="AB17" s="223" t="s">
        <v>1158</v>
      </c>
      <c r="AC17" s="223" t="s">
        <v>1159</v>
      </c>
      <c r="AD17" s="223" t="s">
        <v>1160</v>
      </c>
      <c r="AE17" s="223" t="s">
        <v>1161</v>
      </c>
    </row>
    <row r="18" spans="1:161" s="224" customFormat="1">
      <c r="A18" s="223" t="s">
        <v>646</v>
      </c>
      <c r="B18" s="223" t="s">
        <v>647</v>
      </c>
      <c r="C18" s="223" t="s">
        <v>648</v>
      </c>
      <c r="D18" s="223" t="s">
        <v>649</v>
      </c>
      <c r="E18" s="223" t="s">
        <v>650</v>
      </c>
      <c r="F18" s="223" t="s">
        <v>651</v>
      </c>
      <c r="G18" s="223" t="s">
        <v>652</v>
      </c>
      <c r="H18" s="223" t="s">
        <v>653</v>
      </c>
      <c r="I18" s="223" t="s">
        <v>657</v>
      </c>
      <c r="J18" s="223" t="s">
        <v>654</v>
      </c>
      <c r="K18" s="223" t="s">
        <v>655</v>
      </c>
      <c r="L18" s="223" t="s">
        <v>656</v>
      </c>
      <c r="M18" s="225"/>
      <c r="N18" s="225"/>
      <c r="O18" s="225"/>
      <c r="P18" s="225"/>
      <c r="Q18" s="225"/>
      <c r="R18" s="225"/>
      <c r="S18" s="225"/>
      <c r="T18" s="225"/>
      <c r="U18" s="225"/>
      <c r="V18" s="225"/>
      <c r="W18" s="225"/>
      <c r="X18" s="225"/>
      <c r="Y18" s="225"/>
      <c r="Z18" s="225"/>
      <c r="AA18" s="225"/>
      <c r="AB18" s="225"/>
      <c r="AC18" s="225"/>
      <c r="AD18" s="225"/>
      <c r="AE18" s="225"/>
    </row>
    <row r="19" spans="1:161" s="224" customFormat="1">
      <c r="A19" s="223" t="s">
        <v>1162</v>
      </c>
      <c r="B19" s="223" t="s">
        <v>1163</v>
      </c>
      <c r="C19" s="223" t="s">
        <v>1164</v>
      </c>
      <c r="D19" s="223" t="s">
        <v>1939</v>
      </c>
      <c r="E19" s="223" t="s">
        <v>1940</v>
      </c>
      <c r="F19" s="223" t="s">
        <v>1941</v>
      </c>
      <c r="G19" s="223" t="s">
        <v>1942</v>
      </c>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row>
    <row r="20" spans="1:161" s="228" customFormat="1">
      <c r="A20" s="226" t="s">
        <v>1121</v>
      </c>
      <c r="B20" s="226" t="s">
        <v>1122</v>
      </c>
      <c r="C20" s="226" t="s">
        <v>1123</v>
      </c>
      <c r="D20" s="226" t="s">
        <v>1124</v>
      </c>
      <c r="E20" s="226" t="s">
        <v>1125</v>
      </c>
      <c r="F20" s="226" t="s">
        <v>1126</v>
      </c>
      <c r="G20" s="227"/>
      <c r="H20" s="227"/>
      <c r="I20" s="227"/>
      <c r="J20" s="227"/>
      <c r="K20" s="227"/>
      <c r="L20" s="227"/>
      <c r="M20" s="227"/>
      <c r="N20" s="227"/>
    </row>
    <row r="21" spans="1:161" s="222" customFormat="1">
      <c r="A21" s="222" t="s">
        <v>644</v>
      </c>
      <c r="B21" s="222" t="s">
        <v>645</v>
      </c>
    </row>
    <row r="22" spans="1:161" s="209" customFormat="1">
      <c r="A22" s="243" t="s">
        <v>623</v>
      </c>
      <c r="B22" s="209" t="s">
        <v>1120</v>
      </c>
      <c r="C22" s="209" t="s">
        <v>684</v>
      </c>
      <c r="D22" s="209" t="s">
        <v>685</v>
      </c>
      <c r="E22" s="209" t="s">
        <v>686</v>
      </c>
      <c r="F22" s="209" t="s">
        <v>688</v>
      </c>
      <c r="G22" s="209" t="s">
        <v>692</v>
      </c>
      <c r="H22" s="209" t="s">
        <v>693</v>
      </c>
      <c r="I22" s="209" t="s">
        <v>697</v>
      </c>
      <c r="J22" s="209" t="s">
        <v>699</v>
      </c>
      <c r="K22" s="209" t="s">
        <v>701</v>
      </c>
      <c r="L22" s="209" t="s">
        <v>704</v>
      </c>
      <c r="M22" s="209" t="s">
        <v>705</v>
      </c>
      <c r="N22" s="209" t="s">
        <v>706</v>
      </c>
      <c r="O22" s="209" t="s">
        <v>707</v>
      </c>
      <c r="P22" s="209" t="s">
        <v>708</v>
      </c>
      <c r="Q22" s="209" t="s">
        <v>709</v>
      </c>
      <c r="R22" s="209" t="s">
        <v>621</v>
      </c>
      <c r="S22" s="209" t="s">
        <v>703</v>
      </c>
      <c r="T22" s="209" t="s">
        <v>694</v>
      </c>
      <c r="U22" s="209" t="s">
        <v>698</v>
      </c>
      <c r="V22" s="209" t="s">
        <v>711</v>
      </c>
      <c r="W22" s="209" t="s">
        <v>622</v>
      </c>
      <c r="X22" s="209" t="s">
        <v>682</v>
      </c>
      <c r="Y22" s="209" t="s">
        <v>683</v>
      </c>
      <c r="Z22" s="209" t="s">
        <v>691</v>
      </c>
      <c r="AA22" s="209" t="s">
        <v>687</v>
      </c>
      <c r="AB22" s="209" t="s">
        <v>689</v>
      </c>
      <c r="AC22" s="209" t="s">
        <v>690</v>
      </c>
      <c r="AD22" s="209" t="s">
        <v>695</v>
      </c>
      <c r="AE22" s="209" t="s">
        <v>696</v>
      </c>
      <c r="AF22" s="209" t="s">
        <v>700</v>
      </c>
      <c r="AG22" s="209" t="s">
        <v>702</v>
      </c>
      <c r="AH22" s="209" t="s">
        <v>710</v>
      </c>
      <c r="AI22" s="209" t="s">
        <v>1128</v>
      </c>
    </row>
    <row r="23" spans="1:161">
      <c r="A23" s="205" t="s">
        <v>634</v>
      </c>
      <c r="B23" s="229" t="s">
        <v>630</v>
      </c>
      <c r="C23" s="229" t="s">
        <v>633</v>
      </c>
      <c r="D23" s="44" t="s">
        <v>631</v>
      </c>
      <c r="E23" s="229" t="s">
        <v>2203</v>
      </c>
      <c r="F23" s="229" t="s">
        <v>2204</v>
      </c>
      <c r="G23" s="229" t="s">
        <v>619</v>
      </c>
      <c r="H23" s="230" t="s">
        <v>2297</v>
      </c>
      <c r="I23" s="230" t="s">
        <v>2298</v>
      </c>
      <c r="J23" s="230" t="s">
        <v>1938</v>
      </c>
    </row>
    <row r="24" spans="1:161">
      <c r="A24" s="205" t="s">
        <v>635</v>
      </c>
      <c r="B24" s="44" t="s">
        <v>1165</v>
      </c>
      <c r="C24" s="44" t="s">
        <v>620</v>
      </c>
      <c r="D24" s="44" t="s">
        <v>632</v>
      </c>
      <c r="E24" s="44" t="s">
        <v>1127</v>
      </c>
      <c r="F24" s="44"/>
    </row>
    <row r="25" spans="1:161">
      <c r="A25" s="231" t="s">
        <v>1914</v>
      </c>
      <c r="B25" s="44" t="s">
        <v>1915</v>
      </c>
      <c r="C25" s="44" t="s">
        <v>1916</v>
      </c>
      <c r="D25" s="44" t="s">
        <v>1917</v>
      </c>
      <c r="E25" s="44"/>
      <c r="F25" s="44"/>
    </row>
    <row r="26" spans="1:161">
      <c r="A26" s="212" t="s">
        <v>629</v>
      </c>
      <c r="B26" s="44" t="s">
        <v>630</v>
      </c>
      <c r="C26" s="44" t="s">
        <v>619</v>
      </c>
      <c r="D26" s="44" t="s">
        <v>2206</v>
      </c>
      <c r="E26" s="44" t="s">
        <v>225</v>
      </c>
      <c r="F26" s="44" t="s">
        <v>625</v>
      </c>
      <c r="G26" s="44" t="s">
        <v>631</v>
      </c>
      <c r="H26" s="44"/>
      <c r="I26" s="44"/>
    </row>
    <row r="27" spans="1:161">
      <c r="A27" s="232" t="s">
        <v>628</v>
      </c>
      <c r="B27" s="44" t="s">
        <v>2205</v>
      </c>
      <c r="C27" s="44" t="s">
        <v>626</v>
      </c>
      <c r="D27" s="44" t="s">
        <v>627</v>
      </c>
    </row>
    <row r="28" spans="1:161">
      <c r="A28" s="212" t="s">
        <v>2230</v>
      </c>
      <c r="B28" s="44" t="s">
        <v>2229</v>
      </c>
      <c r="C28" s="44" t="s">
        <v>2228</v>
      </c>
      <c r="D28" s="44" t="s">
        <v>2227</v>
      </c>
      <c r="E28" s="44" t="s">
        <v>2226</v>
      </c>
      <c r="F28" s="44" t="s">
        <v>2225</v>
      </c>
      <c r="G28" s="44" t="s">
        <v>2224</v>
      </c>
      <c r="H28" s="44" t="s">
        <v>2223</v>
      </c>
      <c r="I28" s="44" t="s">
        <v>2222</v>
      </c>
      <c r="J28" s="44" t="s">
        <v>2221</v>
      </c>
      <c r="K28" s="44" t="s">
        <v>2220</v>
      </c>
      <c r="L28" s="44" t="s">
        <v>2219</v>
      </c>
      <c r="M28" s="44" t="s">
        <v>2218</v>
      </c>
      <c r="N28" s="44" t="s">
        <v>2217</v>
      </c>
      <c r="O28" s="44" t="s">
        <v>2216</v>
      </c>
      <c r="P28" s="44" t="s">
        <v>2215</v>
      </c>
      <c r="Q28" s="44" t="s">
        <v>2214</v>
      </c>
      <c r="R28" s="44" t="s">
        <v>2213</v>
      </c>
      <c r="S28" s="44" t="s">
        <v>2212</v>
      </c>
      <c r="T28" s="44" t="s">
        <v>2211</v>
      </c>
      <c r="U28" s="44" t="s">
        <v>2210</v>
      </c>
      <c r="V28" s="44" t="s">
        <v>2209</v>
      </c>
      <c r="W28" s="44" t="s">
        <v>2208</v>
      </c>
      <c r="X28" s="44" t="s">
        <v>2207</v>
      </c>
      <c r="Y28" s="44" t="s">
        <v>2189</v>
      </c>
      <c r="Z28" s="44" t="s">
        <v>2188</v>
      </c>
      <c r="AA28" s="44" t="s">
        <v>2187</v>
      </c>
      <c r="AB28" s="44" t="s">
        <v>2186</v>
      </c>
      <c r="AC28" s="44" t="s">
        <v>2185</v>
      </c>
      <c r="AD28" s="44" t="s">
        <v>2184</v>
      </c>
      <c r="AE28" s="44" t="s">
        <v>2183</v>
      </c>
      <c r="AF28" s="44" t="s">
        <v>2182</v>
      </c>
      <c r="AG28" s="44" t="s">
        <v>2181</v>
      </c>
    </row>
    <row r="29" spans="1:161">
      <c r="A29" s="212" t="s">
        <v>1614</v>
      </c>
      <c r="B29" s="233" t="s">
        <v>2299</v>
      </c>
      <c r="C29" s="233" t="s">
        <v>2300</v>
      </c>
      <c r="D29" s="233" t="s">
        <v>2301</v>
      </c>
      <c r="E29" s="233" t="s">
        <v>2302</v>
      </c>
      <c r="F29" s="233" t="s">
        <v>1226</v>
      </c>
      <c r="G29" s="233" t="s">
        <v>1227</v>
      </c>
      <c r="H29" s="233" t="s">
        <v>1228</v>
      </c>
      <c r="I29" s="233" t="s">
        <v>1229</v>
      </c>
      <c r="J29" s="233" t="s">
        <v>1230</v>
      </c>
      <c r="K29" s="233" t="s">
        <v>1231</v>
      </c>
      <c r="L29" s="233" t="s">
        <v>1232</v>
      </c>
      <c r="M29" s="230" t="s">
        <v>1233</v>
      </c>
      <c r="N29" s="230" t="s">
        <v>1234</v>
      </c>
      <c r="O29" s="230" t="s">
        <v>1235</v>
      </c>
      <c r="P29" s="230" t="s">
        <v>1236</v>
      </c>
      <c r="Q29" s="230" t="s">
        <v>10</v>
      </c>
      <c r="R29" s="230" t="s">
        <v>11</v>
      </c>
      <c r="S29" s="230" t="s">
        <v>12</v>
      </c>
      <c r="T29" s="230" t="s">
        <v>13</v>
      </c>
      <c r="U29" s="230" t="s">
        <v>14</v>
      </c>
      <c r="V29" s="230" t="s">
        <v>15</v>
      </c>
      <c r="W29" s="230" t="s">
        <v>16</v>
      </c>
      <c r="X29" s="230" t="s">
        <v>905</v>
      </c>
      <c r="Y29" s="230" t="s">
        <v>906</v>
      </c>
      <c r="Z29" s="230" t="s">
        <v>907</v>
      </c>
      <c r="AA29" s="230" t="s">
        <v>908</v>
      </c>
      <c r="AB29" s="230" t="s">
        <v>909</v>
      </c>
      <c r="AC29" s="230" t="s">
        <v>910</v>
      </c>
      <c r="AD29" s="230" t="s">
        <v>911</v>
      </c>
      <c r="AE29" s="230" t="s">
        <v>912</v>
      </c>
      <c r="AF29" s="230" t="s">
        <v>913</v>
      </c>
      <c r="AG29" s="230" t="s">
        <v>914</v>
      </c>
      <c r="AH29" s="230" t="s">
        <v>915</v>
      </c>
      <c r="AI29" s="230" t="s">
        <v>916</v>
      </c>
      <c r="AJ29" s="230" t="s">
        <v>917</v>
      </c>
      <c r="AK29" s="230" t="s">
        <v>918</v>
      </c>
      <c r="AL29" s="230" t="s">
        <v>919</v>
      </c>
      <c r="AM29" s="230" t="s">
        <v>920</v>
      </c>
      <c r="AN29" s="230" t="s">
        <v>921</v>
      </c>
      <c r="AO29" s="230" t="s">
        <v>922</v>
      </c>
      <c r="AP29" s="230" t="s">
        <v>923</v>
      </c>
      <c r="AQ29" s="230" t="s">
        <v>924</v>
      </c>
      <c r="AR29" s="230" t="s">
        <v>925</v>
      </c>
      <c r="AS29" s="230" t="s">
        <v>2402</v>
      </c>
      <c r="AT29" s="230" t="s">
        <v>2403</v>
      </c>
      <c r="AU29" s="230" t="s">
        <v>2404</v>
      </c>
      <c r="AV29" s="230" t="s">
        <v>2405</v>
      </c>
      <c r="AW29" s="230" t="s">
        <v>2406</v>
      </c>
      <c r="AX29" s="230" t="s">
        <v>2407</v>
      </c>
      <c r="AY29" s="230" t="s">
        <v>2408</v>
      </c>
      <c r="AZ29" s="230" t="s">
        <v>2409</v>
      </c>
      <c r="BA29" s="230" t="s">
        <v>2410</v>
      </c>
      <c r="BB29" s="230" t="s">
        <v>2411</v>
      </c>
      <c r="BC29" s="230" t="s">
        <v>2412</v>
      </c>
      <c r="BD29" s="230" t="s">
        <v>2413</v>
      </c>
      <c r="BE29" s="230" t="s">
        <v>2414</v>
      </c>
      <c r="BF29" s="230" t="s">
        <v>1031</v>
      </c>
      <c r="BG29" s="230" t="s">
        <v>1032</v>
      </c>
      <c r="BH29" s="234" t="s">
        <v>1033</v>
      </c>
      <c r="BI29" s="230" t="s">
        <v>1034</v>
      </c>
      <c r="BJ29" s="230" t="s">
        <v>1035</v>
      </c>
      <c r="BK29" s="230" t="s">
        <v>1036</v>
      </c>
      <c r="BL29" s="230" t="s">
        <v>1037</v>
      </c>
      <c r="BM29" s="230" t="s">
        <v>1038</v>
      </c>
      <c r="BN29" s="230" t="s">
        <v>1039</v>
      </c>
      <c r="BO29" s="230" t="s">
        <v>1040</v>
      </c>
      <c r="BP29" s="230" t="s">
        <v>1041</v>
      </c>
      <c r="BQ29" s="230" t="s">
        <v>1042</v>
      </c>
      <c r="BR29" s="230" t="s">
        <v>1043</v>
      </c>
      <c r="BS29" s="230" t="s">
        <v>1044</v>
      </c>
      <c r="BT29" s="230" t="s">
        <v>1045</v>
      </c>
      <c r="BU29" s="230" t="s">
        <v>1046</v>
      </c>
      <c r="BV29" s="230" t="s">
        <v>1047</v>
      </c>
      <c r="BW29" s="230" t="s">
        <v>1048</v>
      </c>
      <c r="BX29" s="230" t="s">
        <v>1049</v>
      </c>
      <c r="BY29" s="230" t="s">
        <v>1050</v>
      </c>
      <c r="BZ29" s="230" t="s">
        <v>1051</v>
      </c>
      <c r="CA29" s="230" t="s">
        <v>1052</v>
      </c>
      <c r="CB29" s="230" t="s">
        <v>466</v>
      </c>
      <c r="CC29" s="230" t="s">
        <v>467</v>
      </c>
      <c r="CD29" s="230" t="s">
        <v>468</v>
      </c>
      <c r="CE29" s="230" t="s">
        <v>469</v>
      </c>
      <c r="CF29" s="230" t="s">
        <v>470</v>
      </c>
      <c r="CG29" s="230" t="s">
        <v>471</v>
      </c>
      <c r="CH29" s="230" t="s">
        <v>472</v>
      </c>
      <c r="CI29" s="234" t="s">
        <v>637</v>
      </c>
      <c r="CJ29" s="230" t="s">
        <v>473</v>
      </c>
      <c r="CK29" s="230" t="s">
        <v>474</v>
      </c>
      <c r="CL29" s="230" t="s">
        <v>475</v>
      </c>
      <c r="CM29" s="230" t="s">
        <v>476</v>
      </c>
      <c r="CN29" s="230" t="s">
        <v>477</v>
      </c>
      <c r="CO29" s="230" t="s">
        <v>478</v>
      </c>
      <c r="CP29" s="230" t="s">
        <v>479</v>
      </c>
      <c r="CQ29" s="230" t="s">
        <v>480</v>
      </c>
      <c r="CR29" s="230" t="s">
        <v>481</v>
      </c>
      <c r="CS29" s="230" t="s">
        <v>482</v>
      </c>
      <c r="CT29" s="230" t="s">
        <v>483</v>
      </c>
      <c r="CU29" s="230" t="s">
        <v>484</v>
      </c>
      <c r="CV29" s="230" t="s">
        <v>485</v>
      </c>
      <c r="CW29" s="230" t="s">
        <v>486</v>
      </c>
      <c r="CX29" s="230" t="s">
        <v>1547</v>
      </c>
      <c r="CY29" s="230" t="s">
        <v>1548</v>
      </c>
      <c r="CZ29" s="230" t="s">
        <v>1549</v>
      </c>
      <c r="DA29" s="230" t="s">
        <v>1550</v>
      </c>
      <c r="DB29" s="230" t="s">
        <v>1551</v>
      </c>
      <c r="DC29" s="230" t="s">
        <v>1678</v>
      </c>
      <c r="DD29" s="230" t="s">
        <v>1679</v>
      </c>
      <c r="DE29" s="230" t="s">
        <v>1680</v>
      </c>
      <c r="DF29" s="230" t="s">
        <v>2303</v>
      </c>
      <c r="DG29" s="230" t="s">
        <v>2304</v>
      </c>
      <c r="DH29" s="230" t="s">
        <v>2305</v>
      </c>
      <c r="DI29" s="230" t="s">
        <v>2306</v>
      </c>
      <c r="DJ29" s="230" t="s">
        <v>2307</v>
      </c>
      <c r="DK29" s="230" t="s">
        <v>2308</v>
      </c>
      <c r="DL29" s="230" t="s">
        <v>2309</v>
      </c>
      <c r="DM29" s="230" t="s">
        <v>2310</v>
      </c>
      <c r="DN29" s="230" t="s">
        <v>2311</v>
      </c>
      <c r="DO29" s="230" t="s">
        <v>2312</v>
      </c>
      <c r="DP29" s="230" t="s">
        <v>2313</v>
      </c>
      <c r="DQ29" s="230" t="s">
        <v>2314</v>
      </c>
      <c r="DR29" s="230" t="s">
        <v>456</v>
      </c>
      <c r="DS29" s="230" t="s">
        <v>457</v>
      </c>
      <c r="DT29" s="230" t="s">
        <v>458</v>
      </c>
      <c r="DU29" s="230" t="s">
        <v>459</v>
      </c>
      <c r="DV29" s="230" t="s">
        <v>460</v>
      </c>
      <c r="DW29" s="230" t="s">
        <v>461</v>
      </c>
      <c r="DX29" s="230" t="s">
        <v>462</v>
      </c>
      <c r="DY29" s="230" t="s">
        <v>463</v>
      </c>
      <c r="DZ29" s="230" t="s">
        <v>464</v>
      </c>
      <c r="EA29" s="230" t="s">
        <v>1583</v>
      </c>
      <c r="EB29" s="230" t="s">
        <v>1584</v>
      </c>
      <c r="EC29" s="230" t="s">
        <v>1585</v>
      </c>
      <c r="ED29" s="230" t="s">
        <v>1586</v>
      </c>
      <c r="EE29" s="230" t="s">
        <v>1587</v>
      </c>
      <c r="EF29" s="230" t="s">
        <v>1588</v>
      </c>
      <c r="EG29" s="230" t="s">
        <v>1589</v>
      </c>
      <c r="EH29" s="230" t="s">
        <v>1590</v>
      </c>
      <c r="EI29" s="230" t="s">
        <v>1591</v>
      </c>
      <c r="EJ29" s="230" t="s">
        <v>1592</v>
      </c>
      <c r="EK29" s="230" t="s">
        <v>1593</v>
      </c>
      <c r="EL29" s="230" t="s">
        <v>1594</v>
      </c>
      <c r="EM29" s="230" t="s">
        <v>1595</v>
      </c>
      <c r="EN29" s="230" t="s">
        <v>1596</v>
      </c>
      <c r="EO29" s="230" t="s">
        <v>1597</v>
      </c>
      <c r="EP29" s="230" t="s">
        <v>1598</v>
      </c>
      <c r="EQ29" s="230" t="s">
        <v>1599</v>
      </c>
      <c r="ER29" s="230" t="s">
        <v>1600</v>
      </c>
      <c r="ES29" s="230" t="s">
        <v>1601</v>
      </c>
      <c r="ET29" s="230" t="s">
        <v>1602</v>
      </c>
      <c r="EU29" s="230" t="s">
        <v>1603</v>
      </c>
      <c r="EV29" s="230" t="s">
        <v>1604</v>
      </c>
      <c r="EW29" s="230" t="s">
        <v>1605</v>
      </c>
      <c r="EX29" s="230" t="s">
        <v>1606</v>
      </c>
      <c r="EY29" s="230" t="s">
        <v>1607</v>
      </c>
      <c r="EZ29" s="230" t="s">
        <v>1608</v>
      </c>
      <c r="FA29" s="230" t="s">
        <v>1609</v>
      </c>
      <c r="FB29" s="230" t="s">
        <v>1610</v>
      </c>
      <c r="FC29" s="230" t="s">
        <v>1611</v>
      </c>
      <c r="FD29" s="230" t="s">
        <v>1612</v>
      </c>
      <c r="FE29" s="230" t="s">
        <v>1613</v>
      </c>
    </row>
    <row r="30" spans="1:161" ht="18" customHeight="1">
      <c r="A30" s="212" t="s">
        <v>1511</v>
      </c>
      <c r="B30" s="201" t="s">
        <v>1918</v>
      </c>
      <c r="C30" s="202" t="s">
        <v>1505</v>
      </c>
      <c r="D30" s="202" t="s">
        <v>1506</v>
      </c>
      <c r="E30" s="203" t="s">
        <v>1170</v>
      </c>
      <c r="F30" s="203" t="s">
        <v>1169</v>
      </c>
      <c r="G30" s="203" t="s">
        <v>1168</v>
      </c>
      <c r="H30" s="203" t="s">
        <v>1171</v>
      </c>
      <c r="I30" s="203" t="s">
        <v>1920</v>
      </c>
      <c r="J30" s="203" t="s">
        <v>1921</v>
      </c>
      <c r="K30" s="203" t="s">
        <v>1922</v>
      </c>
      <c r="L30" s="203" t="s">
        <v>1923</v>
      </c>
      <c r="M30" s="203" t="s">
        <v>1924</v>
      </c>
      <c r="N30" s="203" t="s">
        <v>1925</v>
      </c>
      <c r="O30" s="203" t="s">
        <v>1926</v>
      </c>
      <c r="P30" s="203" t="s">
        <v>1927</v>
      </c>
      <c r="Q30" s="201" t="s">
        <v>1928</v>
      </c>
      <c r="R30" s="201" t="s">
        <v>1929</v>
      </c>
      <c r="S30" s="203" t="s">
        <v>1930</v>
      </c>
      <c r="T30" s="203" t="s">
        <v>1927</v>
      </c>
      <c r="U30" s="203" t="s">
        <v>1509</v>
      </c>
      <c r="V30" s="203" t="s">
        <v>1510</v>
      </c>
      <c r="W30" s="203" t="s">
        <v>1507</v>
      </c>
      <c r="X30" s="203" t="s">
        <v>1931</v>
      </c>
      <c r="Y30" s="203" t="s">
        <v>1932</v>
      </c>
      <c r="Z30" s="203" t="s">
        <v>1933</v>
      </c>
      <c r="AA30" s="203" t="s">
        <v>1934</v>
      </c>
      <c r="AB30" s="201" t="s">
        <v>1919</v>
      </c>
      <c r="AC30" s="204" t="s">
        <v>1508</v>
      </c>
    </row>
    <row r="31" spans="1:161">
      <c r="A31" s="205" t="s">
        <v>1621</v>
      </c>
      <c r="B31" s="44" t="s">
        <v>1622</v>
      </c>
      <c r="C31" s="44" t="s">
        <v>202</v>
      </c>
      <c r="D31" s="44" t="s">
        <v>203</v>
      </c>
      <c r="E31" s="44" t="s">
        <v>204</v>
      </c>
      <c r="F31" s="44" t="s">
        <v>205</v>
      </c>
      <c r="G31" s="44" t="s">
        <v>206</v>
      </c>
      <c r="H31" s="44" t="s">
        <v>207</v>
      </c>
      <c r="I31" s="44" t="s">
        <v>208</v>
      </c>
      <c r="J31" s="44" t="s">
        <v>209</v>
      </c>
      <c r="K31" s="44" t="s">
        <v>210</v>
      </c>
      <c r="L31" s="44" t="s">
        <v>211</v>
      </c>
      <c r="M31" s="44" t="s">
        <v>1115</v>
      </c>
      <c r="N31" s="44" t="s">
        <v>1116</v>
      </c>
      <c r="O31" s="44" t="s">
        <v>297</v>
      </c>
      <c r="P31" s="44" t="s">
        <v>298</v>
      </c>
      <c r="Q31" s="44" t="s">
        <v>299</v>
      </c>
      <c r="R31" s="44" t="s">
        <v>300</v>
      </c>
      <c r="S31" s="44" t="s">
        <v>301</v>
      </c>
      <c r="T31" s="44" t="s">
        <v>302</v>
      </c>
      <c r="U31" s="44" t="s">
        <v>303</v>
      </c>
      <c r="V31" s="44" t="s">
        <v>304</v>
      </c>
      <c r="W31" s="44" t="s">
        <v>305</v>
      </c>
      <c r="X31" s="44" t="s">
        <v>306</v>
      </c>
      <c r="Y31" s="44" t="s">
        <v>307</v>
      </c>
      <c r="Z31" s="44" t="s">
        <v>161</v>
      </c>
      <c r="AA31" s="44" t="s">
        <v>162</v>
      </c>
      <c r="AB31" s="44" t="s">
        <v>163</v>
      </c>
      <c r="AC31" s="44" t="s">
        <v>164</v>
      </c>
      <c r="AD31" s="44" t="s">
        <v>165</v>
      </c>
      <c r="AE31" s="44" t="s">
        <v>166</v>
      </c>
      <c r="AF31" s="44" t="s">
        <v>167</v>
      </c>
      <c r="AG31" s="44" t="s">
        <v>168</v>
      </c>
      <c r="AH31" s="44" t="s">
        <v>169</v>
      </c>
      <c r="AI31" s="44" t="s">
        <v>1803</v>
      </c>
      <c r="AJ31" s="44" t="s">
        <v>1804</v>
      </c>
      <c r="AK31" s="44" t="s">
        <v>1805</v>
      </c>
      <c r="AL31" s="44" t="s">
        <v>1806</v>
      </c>
      <c r="AM31" s="44" t="s">
        <v>1807</v>
      </c>
      <c r="AN31" s="44" t="s">
        <v>1808</v>
      </c>
      <c r="AO31" s="44" t="s">
        <v>1809</v>
      </c>
      <c r="AP31" s="44" t="s">
        <v>1810</v>
      </c>
      <c r="AQ31" s="44" t="s">
        <v>1811</v>
      </c>
      <c r="AR31" s="44" t="s">
        <v>1812</v>
      </c>
      <c r="AS31" s="44" t="s">
        <v>1813</v>
      </c>
      <c r="AT31" s="44" t="s">
        <v>1814</v>
      </c>
      <c r="AU31" s="44" t="s">
        <v>638</v>
      </c>
      <c r="AV31" s="44" t="s">
        <v>639</v>
      </c>
      <c r="AW31" s="44" t="s">
        <v>640</v>
      </c>
      <c r="AX31" s="44" t="s">
        <v>641</v>
      </c>
      <c r="AY31" s="44" t="s">
        <v>1053</v>
      </c>
      <c r="AZ31" s="44" t="s">
        <v>1054</v>
      </c>
      <c r="BA31" s="44" t="s">
        <v>1055</v>
      </c>
      <c r="BB31" s="44" t="s">
        <v>1674</v>
      </c>
      <c r="BC31" s="44" t="s">
        <v>1675</v>
      </c>
      <c r="BD31" s="44" t="s">
        <v>1676</v>
      </c>
      <c r="BE31" s="44" t="s">
        <v>170</v>
      </c>
      <c r="BF31" s="44" t="s">
        <v>171</v>
      </c>
      <c r="BG31" s="44" t="s">
        <v>172</v>
      </c>
      <c r="BH31" s="44" t="s">
        <v>1504</v>
      </c>
      <c r="BI31" s="44" t="s">
        <v>173</v>
      </c>
      <c r="BJ31" s="44" t="s">
        <v>174</v>
      </c>
      <c r="BK31" s="44" t="s">
        <v>175</v>
      </c>
      <c r="BL31" s="44" t="s">
        <v>176</v>
      </c>
      <c r="BM31" s="44" t="s">
        <v>177</v>
      </c>
      <c r="BN31" s="44" t="s">
        <v>178</v>
      </c>
      <c r="BO31" s="44" t="s">
        <v>179</v>
      </c>
      <c r="BP31" s="44" t="s">
        <v>180</v>
      </c>
      <c r="BQ31" s="44" t="s">
        <v>181</v>
      </c>
      <c r="BR31" s="44" t="s">
        <v>182</v>
      </c>
      <c r="BS31" s="44" t="s">
        <v>183</v>
      </c>
      <c r="BT31" s="44" t="s">
        <v>184</v>
      </c>
      <c r="BU31" s="44" t="s">
        <v>185</v>
      </c>
      <c r="BV31" s="44" t="s">
        <v>186</v>
      </c>
      <c r="BW31" s="44" t="s">
        <v>187</v>
      </c>
      <c r="BX31" s="44" t="s">
        <v>188</v>
      </c>
      <c r="BY31" s="44" t="s">
        <v>189</v>
      </c>
      <c r="BZ31" s="44" t="s">
        <v>190</v>
      </c>
      <c r="CA31" s="44" t="s">
        <v>191</v>
      </c>
      <c r="CB31" s="44" t="s">
        <v>1081</v>
      </c>
      <c r="CC31" s="44" t="s">
        <v>1082</v>
      </c>
      <c r="CD31" s="44" t="s">
        <v>1083</v>
      </c>
      <c r="CE31" s="44" t="s">
        <v>1084</v>
      </c>
      <c r="CF31" s="44" t="s">
        <v>1085</v>
      </c>
      <c r="CG31" s="44" t="s">
        <v>1086</v>
      </c>
      <c r="CH31" s="44" t="s">
        <v>1087</v>
      </c>
      <c r="CI31" s="44" t="s">
        <v>1677</v>
      </c>
      <c r="CJ31" s="44" t="s">
        <v>1088</v>
      </c>
      <c r="CK31" s="44" t="s">
        <v>1089</v>
      </c>
      <c r="CL31" s="44" t="s">
        <v>1090</v>
      </c>
      <c r="CM31" s="44" t="s">
        <v>1091</v>
      </c>
      <c r="CN31" s="44" t="s">
        <v>1092</v>
      </c>
      <c r="CO31" s="44" t="s">
        <v>1093</v>
      </c>
      <c r="CP31" s="44" t="s">
        <v>1094</v>
      </c>
      <c r="CQ31" s="44" t="s">
        <v>1095</v>
      </c>
      <c r="CR31" s="44" t="s">
        <v>1096</v>
      </c>
      <c r="CS31" s="44" t="s">
        <v>1097</v>
      </c>
      <c r="CT31" s="44" t="s">
        <v>1098</v>
      </c>
      <c r="CU31" s="44" t="s">
        <v>1099</v>
      </c>
      <c r="CV31" s="44" t="s">
        <v>1100</v>
      </c>
      <c r="CW31" s="44" t="s">
        <v>1101</v>
      </c>
      <c r="CX31" s="44" t="s">
        <v>1102</v>
      </c>
      <c r="CY31" s="44" t="s">
        <v>1103</v>
      </c>
      <c r="CZ31" s="44" t="s">
        <v>1104</v>
      </c>
      <c r="DA31" s="44" t="s">
        <v>1105</v>
      </c>
      <c r="DB31" s="44" t="s">
        <v>1106</v>
      </c>
      <c r="DC31" s="44" t="s">
        <v>1107</v>
      </c>
      <c r="DD31" s="44" t="s">
        <v>1108</v>
      </c>
      <c r="DE31" s="44" t="s">
        <v>1109</v>
      </c>
      <c r="DF31" s="44" t="s">
        <v>574</v>
      </c>
      <c r="DG31" s="44" t="s">
        <v>575</v>
      </c>
      <c r="DH31" s="44" t="s">
        <v>576</v>
      </c>
      <c r="DI31" s="44" t="s">
        <v>577</v>
      </c>
      <c r="DJ31" s="44" t="s">
        <v>578</v>
      </c>
      <c r="DK31" s="44" t="s">
        <v>579</v>
      </c>
      <c r="DL31" s="44" t="s">
        <v>580</v>
      </c>
      <c r="DM31" s="44" t="s">
        <v>581</v>
      </c>
      <c r="DN31" s="44" t="s">
        <v>255</v>
      </c>
      <c r="DO31" s="44" t="s">
        <v>256</v>
      </c>
      <c r="DP31" s="44" t="s">
        <v>257</v>
      </c>
      <c r="DQ31" s="44" t="s">
        <v>258</v>
      </c>
      <c r="DR31" s="44" t="s">
        <v>259</v>
      </c>
      <c r="DS31" s="44" t="s">
        <v>260</v>
      </c>
      <c r="DT31" s="44" t="s">
        <v>261</v>
      </c>
      <c r="DU31" s="44" t="s">
        <v>262</v>
      </c>
      <c r="DV31" s="44" t="s">
        <v>263</v>
      </c>
      <c r="DW31" s="44" t="s">
        <v>264</v>
      </c>
      <c r="DX31" s="44" t="s">
        <v>265</v>
      </c>
      <c r="DY31" s="44" t="s">
        <v>266</v>
      </c>
      <c r="DZ31" s="44" t="s">
        <v>267</v>
      </c>
      <c r="EA31" s="44" t="s">
        <v>268</v>
      </c>
      <c r="EB31" s="44" t="s">
        <v>269</v>
      </c>
      <c r="EC31" s="44" t="s">
        <v>270</v>
      </c>
      <c r="ED31" s="44" t="s">
        <v>271</v>
      </c>
      <c r="EE31" s="44" t="s">
        <v>272</v>
      </c>
      <c r="EF31" s="44" t="s">
        <v>273</v>
      </c>
      <c r="EG31" s="44" t="s">
        <v>274</v>
      </c>
      <c r="EH31" s="44" t="s">
        <v>1857</v>
      </c>
      <c r="EI31" s="44" t="s">
        <v>1858</v>
      </c>
      <c r="EJ31" s="44" t="s">
        <v>1859</v>
      </c>
      <c r="EK31" s="44" t="s">
        <v>1860</v>
      </c>
      <c r="EL31" s="44" t="s">
        <v>1861</v>
      </c>
      <c r="EM31" s="44" t="s">
        <v>1862</v>
      </c>
      <c r="EN31" s="44" t="s">
        <v>1863</v>
      </c>
      <c r="EO31" s="44" t="s">
        <v>1864</v>
      </c>
      <c r="EP31" s="44" t="s">
        <v>1865</v>
      </c>
      <c r="EQ31" s="44" t="s">
        <v>1866</v>
      </c>
      <c r="ER31" s="44" t="s">
        <v>1867</v>
      </c>
      <c r="ES31" s="44" t="s">
        <v>1868</v>
      </c>
      <c r="ET31" s="44" t="s">
        <v>1869</v>
      </c>
      <c r="EU31" s="44" t="s">
        <v>1870</v>
      </c>
      <c r="EV31" s="44" t="s">
        <v>1871</v>
      </c>
      <c r="EW31" s="44" t="s">
        <v>1872</v>
      </c>
      <c r="EX31" s="44" t="s">
        <v>1873</v>
      </c>
      <c r="EY31" s="44" t="s">
        <v>747</v>
      </c>
      <c r="EZ31" s="44" t="s">
        <v>748</v>
      </c>
      <c r="FA31" s="44" t="s">
        <v>749</v>
      </c>
      <c r="FB31" s="44" t="s">
        <v>750</v>
      </c>
      <c r="FC31" s="44" t="s">
        <v>751</v>
      </c>
      <c r="FD31" s="44" t="s">
        <v>1514</v>
      </c>
      <c r="FE31" s="44" t="s">
        <v>1515</v>
      </c>
    </row>
    <row r="32" spans="1:161">
      <c r="A32" s="54"/>
      <c r="B32" s="46"/>
      <c r="C32" s="233"/>
      <c r="D32" s="233"/>
      <c r="E32" s="233"/>
      <c r="F32" s="233"/>
      <c r="G32" s="233"/>
      <c r="H32" s="233"/>
      <c r="I32" s="233"/>
      <c r="J32" s="233"/>
      <c r="K32" s="233"/>
      <c r="L32" s="233"/>
      <c r="M32" s="233"/>
    </row>
    <row r="33" spans="1:37">
      <c r="A33" s="235"/>
      <c r="B33" s="46"/>
      <c r="C33" s="233"/>
      <c r="D33" s="233"/>
      <c r="E33" s="233"/>
      <c r="F33" s="233"/>
      <c r="G33" s="233"/>
      <c r="H33" s="233"/>
      <c r="I33" s="233"/>
      <c r="J33" s="233"/>
      <c r="K33" s="233"/>
      <c r="L33" s="233"/>
      <c r="M33" s="233"/>
    </row>
    <row r="34" spans="1:37">
      <c r="A34" s="235"/>
      <c r="B34" s="46"/>
      <c r="C34" s="233"/>
      <c r="D34" s="233"/>
      <c r="E34" s="233"/>
      <c r="F34" s="233"/>
      <c r="G34" s="233"/>
      <c r="H34" s="233"/>
      <c r="I34" s="233"/>
      <c r="J34" s="233"/>
      <c r="K34" s="233"/>
      <c r="L34" s="233"/>
      <c r="M34" s="233"/>
    </row>
    <row r="35" spans="1:37">
      <c r="A35" s="235"/>
      <c r="B35" s="46"/>
      <c r="C35" s="233"/>
      <c r="D35" s="233"/>
      <c r="E35" s="233"/>
      <c r="F35" s="233"/>
      <c r="G35" s="233"/>
      <c r="H35" s="233"/>
      <c r="I35" s="233"/>
      <c r="J35" s="233"/>
      <c r="K35" s="233"/>
      <c r="L35" s="233"/>
      <c r="M35" s="233"/>
    </row>
    <row r="36" spans="1:37">
      <c r="A36" s="235"/>
      <c r="B36" s="46"/>
      <c r="C36" s="233"/>
      <c r="D36" s="233"/>
      <c r="E36" s="233"/>
      <c r="F36" s="233"/>
      <c r="G36" s="233"/>
      <c r="H36" s="233"/>
      <c r="I36" s="233"/>
      <c r="J36" s="233"/>
      <c r="K36" s="233"/>
      <c r="L36" s="233"/>
      <c r="M36" s="233"/>
    </row>
    <row r="37" spans="1:37">
      <c r="A37" s="235"/>
      <c r="B37" s="46"/>
      <c r="C37" s="233"/>
      <c r="D37" s="233"/>
      <c r="E37" s="233"/>
      <c r="F37" s="233"/>
      <c r="G37" s="233"/>
      <c r="H37" s="233"/>
      <c r="I37" s="233"/>
      <c r="J37" s="233"/>
      <c r="K37" s="233"/>
      <c r="L37" s="233"/>
      <c r="M37" s="233"/>
    </row>
    <row r="38" spans="1:37">
      <c r="A38" s="235"/>
      <c r="B38" s="46"/>
      <c r="C38" s="233"/>
      <c r="D38" s="233"/>
      <c r="E38" s="233"/>
      <c r="F38" s="233"/>
      <c r="G38" s="233"/>
      <c r="H38" s="233"/>
      <c r="I38" s="233"/>
      <c r="J38" s="233"/>
      <c r="K38" s="233"/>
      <c r="L38" s="233"/>
      <c r="M38" s="233"/>
    </row>
    <row r="39" spans="1:37">
      <c r="A39" s="235"/>
      <c r="B39" s="46"/>
      <c r="C39" s="233"/>
      <c r="D39" s="233"/>
      <c r="E39" s="233"/>
      <c r="F39" s="233"/>
      <c r="G39" s="233"/>
      <c r="H39" s="233"/>
      <c r="I39" s="233"/>
      <c r="J39" s="233"/>
      <c r="K39" s="233"/>
      <c r="L39" s="233"/>
      <c r="M39" s="233"/>
    </row>
    <row r="40" spans="1:37">
      <c r="A40" s="235"/>
      <c r="B40" s="46"/>
      <c r="C40" s="233"/>
      <c r="D40" s="233"/>
      <c r="E40" s="233"/>
      <c r="F40" s="233"/>
      <c r="H40" s="233"/>
      <c r="I40" s="233"/>
      <c r="J40" s="233"/>
      <c r="K40" s="233"/>
      <c r="L40" s="233"/>
      <c r="M40" s="233"/>
      <c r="AK40" s="207"/>
    </row>
    <row r="41" spans="1:37">
      <c r="A41" s="235"/>
      <c r="B41" s="46"/>
      <c r="C41" s="233"/>
      <c r="D41" s="233"/>
      <c r="E41" s="233"/>
      <c r="F41" s="233"/>
      <c r="G41" s="233"/>
      <c r="H41" s="233"/>
      <c r="I41" s="233"/>
      <c r="J41" s="233"/>
      <c r="K41" s="233"/>
      <c r="L41" s="233"/>
      <c r="M41" s="233"/>
      <c r="AK41" s="208"/>
    </row>
    <row r="42" spans="1:37">
      <c r="A42" s="235"/>
      <c r="B42" s="46"/>
      <c r="C42" s="233"/>
      <c r="D42" s="233"/>
      <c r="E42" s="233"/>
      <c r="F42" s="233"/>
      <c r="G42" s="233"/>
      <c r="H42" s="233"/>
      <c r="I42" s="233"/>
      <c r="J42" s="233"/>
      <c r="K42" s="233"/>
      <c r="L42" s="233"/>
      <c r="M42" s="233"/>
      <c r="AK42" s="207"/>
    </row>
    <row r="43" spans="1:37">
      <c r="A43" s="235"/>
      <c r="B43" s="46"/>
      <c r="C43" s="233"/>
      <c r="D43" s="233"/>
      <c r="E43" s="233"/>
      <c r="F43" s="233"/>
      <c r="G43" s="233"/>
      <c r="H43" s="233"/>
      <c r="I43" s="233"/>
      <c r="J43" s="233"/>
      <c r="K43" s="233"/>
      <c r="L43" s="233"/>
      <c r="M43" s="233"/>
      <c r="AK43" s="207"/>
    </row>
    <row r="44" spans="1:37">
      <c r="A44" s="235"/>
      <c r="B44" s="46"/>
      <c r="C44" s="233"/>
      <c r="D44" s="233"/>
      <c r="E44" s="233"/>
      <c r="F44" s="233"/>
      <c r="G44" s="233"/>
      <c r="H44" s="233"/>
      <c r="I44" s="233"/>
      <c r="J44" s="233"/>
      <c r="K44" s="233"/>
      <c r="L44" s="233"/>
      <c r="M44" s="233"/>
      <c r="AK44" s="207"/>
    </row>
    <row r="45" spans="1:37">
      <c r="A45" s="235"/>
      <c r="B45" s="46"/>
      <c r="C45" s="233"/>
      <c r="D45" s="233"/>
      <c r="E45" s="233"/>
      <c r="F45" s="233"/>
      <c r="G45" s="233"/>
      <c r="H45" s="233"/>
      <c r="I45" s="233"/>
      <c r="J45" s="233"/>
      <c r="K45" s="233"/>
      <c r="L45" s="233"/>
      <c r="M45" s="233"/>
      <c r="AK45" s="207"/>
    </row>
    <row r="46" spans="1:37">
      <c r="A46" s="235"/>
      <c r="B46" s="46"/>
      <c r="C46" s="233"/>
      <c r="D46" s="233"/>
      <c r="E46" s="233"/>
      <c r="F46" s="233"/>
      <c r="G46" s="233"/>
      <c r="H46" s="233"/>
      <c r="I46" s="233"/>
      <c r="J46" s="233"/>
      <c r="K46" s="233"/>
      <c r="L46" s="233"/>
      <c r="M46" s="233"/>
      <c r="AK46" s="207"/>
    </row>
    <row r="47" spans="1:37">
      <c r="A47" s="235"/>
      <c r="B47" s="46"/>
      <c r="C47" s="233"/>
      <c r="D47" s="233"/>
      <c r="E47" s="233"/>
      <c r="F47" s="233"/>
      <c r="G47" s="233"/>
      <c r="H47" s="233"/>
      <c r="I47" s="233"/>
      <c r="J47" s="233"/>
      <c r="K47" s="233"/>
      <c r="L47" s="233"/>
      <c r="M47" s="233"/>
      <c r="AK47" s="207"/>
    </row>
    <row r="48" spans="1:37">
      <c r="A48" s="235"/>
      <c r="B48" s="46"/>
      <c r="C48" s="233"/>
      <c r="D48" s="233"/>
      <c r="E48" s="233"/>
      <c r="F48" s="233"/>
      <c r="G48" s="233"/>
      <c r="H48" s="233"/>
      <c r="I48" s="233"/>
      <c r="J48" s="233"/>
      <c r="K48" s="233"/>
      <c r="L48" s="233"/>
      <c r="M48" s="233"/>
      <c r="AK48" s="207"/>
    </row>
    <row r="49" spans="1:37">
      <c r="A49" s="235"/>
      <c r="B49" s="46"/>
      <c r="C49" s="233"/>
      <c r="D49" s="233"/>
      <c r="E49" s="233"/>
      <c r="F49" s="233"/>
      <c r="G49" s="233"/>
      <c r="H49" s="233"/>
      <c r="I49" s="233"/>
      <c r="J49" s="233"/>
      <c r="K49" s="233"/>
      <c r="L49" s="233"/>
      <c r="M49" s="233"/>
      <c r="AK49" s="207"/>
    </row>
    <row r="50" spans="1:37">
      <c r="A50" s="235"/>
      <c r="B50" s="46"/>
      <c r="C50" s="233"/>
      <c r="D50" s="233"/>
      <c r="E50" s="233"/>
      <c r="F50" s="233"/>
      <c r="G50" s="233"/>
      <c r="H50" s="233"/>
      <c r="I50" s="233"/>
      <c r="J50" s="233"/>
      <c r="K50" s="233"/>
      <c r="L50" s="233"/>
      <c r="M50" s="233"/>
      <c r="AK50" s="207"/>
    </row>
    <row r="51" spans="1:37">
      <c r="A51" s="235"/>
      <c r="B51" s="46"/>
      <c r="C51" s="233"/>
      <c r="D51" s="233"/>
      <c r="E51" s="233"/>
      <c r="F51" s="233"/>
      <c r="G51" s="233"/>
      <c r="H51" s="233"/>
      <c r="I51" s="233"/>
      <c r="J51" s="233"/>
      <c r="K51" s="233"/>
      <c r="L51" s="233"/>
      <c r="M51" s="233"/>
      <c r="AK51" s="207"/>
    </row>
    <row r="52" spans="1:37">
      <c r="A52" s="235"/>
      <c r="B52" s="46"/>
      <c r="C52" s="233"/>
      <c r="D52" s="233"/>
      <c r="E52" s="233"/>
      <c r="F52" s="233"/>
      <c r="G52" s="233"/>
      <c r="H52" s="233"/>
      <c r="I52" s="233"/>
      <c r="J52" s="233"/>
      <c r="K52" s="233"/>
      <c r="L52" s="233"/>
      <c r="M52" s="233"/>
      <c r="AK52" s="207"/>
    </row>
    <row r="53" spans="1:37">
      <c r="A53" s="235"/>
      <c r="B53" s="46"/>
      <c r="C53" s="233"/>
      <c r="D53" s="233"/>
      <c r="E53" s="233"/>
      <c r="F53" s="233"/>
      <c r="G53" s="233"/>
      <c r="H53" s="233"/>
      <c r="I53" s="233"/>
      <c r="J53" s="233"/>
      <c r="K53" s="233"/>
      <c r="L53" s="233"/>
      <c r="M53" s="233"/>
      <c r="AK53" s="207"/>
    </row>
    <row r="54" spans="1:37">
      <c r="A54" s="235"/>
      <c r="B54" s="46"/>
      <c r="C54" s="233"/>
      <c r="D54" s="233"/>
      <c r="E54" s="233"/>
      <c r="F54" s="233"/>
      <c r="G54" s="233"/>
      <c r="H54" s="233"/>
      <c r="I54" s="233"/>
      <c r="J54" s="233"/>
      <c r="K54" s="233"/>
      <c r="L54" s="233"/>
      <c r="M54" s="233"/>
      <c r="AK54" s="207"/>
    </row>
    <row r="55" spans="1:37">
      <c r="A55" s="235"/>
      <c r="B55" s="46"/>
      <c r="C55" s="233"/>
      <c r="D55" s="233"/>
      <c r="E55" s="233"/>
      <c r="F55" s="233"/>
      <c r="G55" s="233"/>
      <c r="H55" s="233"/>
      <c r="I55" s="233"/>
      <c r="J55" s="233"/>
      <c r="K55" s="233"/>
      <c r="L55" s="233"/>
      <c r="M55" s="233"/>
      <c r="AK55" s="207"/>
    </row>
    <row r="56" spans="1:37">
      <c r="A56" s="235"/>
      <c r="B56" s="46"/>
      <c r="C56" s="233"/>
      <c r="D56" s="233"/>
      <c r="E56" s="233"/>
      <c r="F56" s="233"/>
      <c r="G56" s="233"/>
      <c r="H56" s="233"/>
      <c r="I56" s="233"/>
      <c r="J56" s="233"/>
      <c r="K56" s="233"/>
      <c r="L56" s="233"/>
      <c r="M56" s="233"/>
      <c r="AK56" s="207"/>
    </row>
    <row r="57" spans="1:37">
      <c r="A57" s="235"/>
      <c r="B57" s="236"/>
      <c r="C57" s="233"/>
      <c r="D57" s="233"/>
      <c r="E57" s="233"/>
      <c r="F57" s="233"/>
      <c r="G57" s="233"/>
      <c r="H57" s="233"/>
      <c r="I57" s="233"/>
      <c r="J57" s="233"/>
      <c r="K57" s="233"/>
      <c r="L57" s="233"/>
      <c r="M57" s="233"/>
      <c r="AK57" s="207"/>
    </row>
    <row r="58" spans="1:37">
      <c r="A58" s="235"/>
      <c r="B58" s="236"/>
      <c r="C58" s="233"/>
      <c r="D58" s="233"/>
      <c r="E58" s="233"/>
      <c r="F58" s="233"/>
      <c r="G58" s="233"/>
      <c r="H58" s="233"/>
      <c r="I58" s="233"/>
      <c r="J58" s="233"/>
      <c r="K58" s="233"/>
      <c r="L58" s="233"/>
      <c r="M58" s="233"/>
      <c r="AK58" s="207"/>
    </row>
    <row r="59" spans="1:37">
      <c r="A59" s="235"/>
      <c r="B59" s="46"/>
      <c r="C59" s="233"/>
      <c r="D59" s="233"/>
      <c r="E59" s="233"/>
      <c r="F59" s="233"/>
      <c r="G59" s="233"/>
      <c r="H59" s="233"/>
      <c r="I59" s="233"/>
      <c r="J59" s="233"/>
      <c r="K59" s="233"/>
      <c r="L59" s="233"/>
      <c r="M59" s="233"/>
      <c r="AK59" s="207"/>
    </row>
    <row r="60" spans="1:37">
      <c r="A60" s="235"/>
      <c r="B60" s="236"/>
      <c r="C60" s="233"/>
      <c r="D60" s="233"/>
      <c r="E60" s="233"/>
      <c r="F60" s="233"/>
      <c r="G60" s="233"/>
      <c r="H60" s="233"/>
      <c r="I60" s="233"/>
      <c r="J60" s="233"/>
      <c r="K60" s="233"/>
      <c r="L60" s="233"/>
      <c r="M60" s="233"/>
      <c r="AK60" s="207"/>
    </row>
    <row r="61" spans="1:37">
      <c r="A61" s="235"/>
      <c r="B61" s="236"/>
      <c r="C61" s="233"/>
      <c r="D61" s="233"/>
      <c r="E61" s="233"/>
      <c r="F61" s="233"/>
      <c r="G61" s="233"/>
      <c r="H61" s="233"/>
      <c r="I61" s="233"/>
      <c r="J61" s="233"/>
      <c r="K61" s="233"/>
      <c r="L61" s="233"/>
      <c r="M61" s="233"/>
      <c r="AK61" s="207"/>
    </row>
    <row r="62" spans="1:37">
      <c r="A62" s="235"/>
      <c r="B62" s="233"/>
      <c r="C62" s="233"/>
      <c r="D62" s="233"/>
      <c r="E62" s="233"/>
      <c r="F62" s="233"/>
      <c r="G62" s="233"/>
      <c r="H62" s="233"/>
      <c r="I62" s="233"/>
      <c r="J62" s="233"/>
      <c r="K62" s="233"/>
      <c r="L62" s="233"/>
      <c r="M62" s="233"/>
      <c r="AK62" s="207"/>
    </row>
    <row r="63" spans="1:37">
      <c r="A63" s="235"/>
      <c r="B63" s="233"/>
      <c r="C63" s="233"/>
      <c r="D63" s="233"/>
      <c r="E63" s="233"/>
      <c r="F63" s="233"/>
      <c r="G63" s="233"/>
      <c r="H63" s="233"/>
      <c r="I63" s="233"/>
      <c r="J63" s="233"/>
      <c r="K63" s="233"/>
      <c r="L63" s="233"/>
      <c r="M63" s="233"/>
      <c r="AK63" s="207"/>
    </row>
    <row r="64" spans="1:37">
      <c r="A64" s="235"/>
      <c r="B64" s="233"/>
      <c r="C64" s="233"/>
      <c r="D64" s="233"/>
      <c r="E64" s="233"/>
      <c r="F64" s="233"/>
      <c r="G64" s="233"/>
      <c r="H64" s="233"/>
      <c r="I64" s="233"/>
      <c r="J64" s="233"/>
      <c r="K64" s="233"/>
      <c r="L64" s="233"/>
      <c r="M64" s="233"/>
      <c r="AK64" s="207"/>
    </row>
    <row r="65" spans="1:37">
      <c r="A65" s="235"/>
      <c r="B65" s="233"/>
      <c r="C65" s="233"/>
      <c r="D65" s="233"/>
      <c r="E65" s="233"/>
      <c r="F65" s="233"/>
      <c r="G65" s="233"/>
      <c r="H65" s="233"/>
      <c r="I65" s="233"/>
      <c r="J65" s="233"/>
      <c r="K65" s="233"/>
      <c r="L65" s="233"/>
      <c r="M65" s="233"/>
      <c r="AK65" s="207"/>
    </row>
    <row r="66" spans="1:37">
      <c r="A66" s="235"/>
      <c r="B66" s="233"/>
      <c r="C66" s="233"/>
      <c r="D66" s="233"/>
      <c r="E66" s="233"/>
      <c r="F66" s="233"/>
      <c r="G66" s="233"/>
      <c r="H66" s="233"/>
      <c r="I66" s="233"/>
      <c r="J66" s="233"/>
      <c r="K66" s="233"/>
      <c r="L66" s="233"/>
      <c r="M66" s="233"/>
      <c r="AK66" s="207"/>
    </row>
    <row r="67" spans="1:37">
      <c r="A67" s="235"/>
      <c r="B67" s="233"/>
      <c r="C67" s="233"/>
      <c r="D67" s="233"/>
      <c r="E67" s="233"/>
      <c r="F67" s="233"/>
      <c r="G67" s="233"/>
      <c r="H67" s="233"/>
      <c r="I67" s="233"/>
      <c r="J67" s="233"/>
      <c r="K67" s="233"/>
      <c r="L67" s="233"/>
      <c r="M67" s="233"/>
      <c r="AK67" s="207"/>
    </row>
    <row r="68" spans="1:37">
      <c r="A68" s="235"/>
      <c r="B68" s="233"/>
      <c r="C68" s="233"/>
      <c r="D68" s="233"/>
      <c r="E68" s="233"/>
      <c r="F68" s="233"/>
      <c r="G68" s="233"/>
      <c r="H68" s="233"/>
      <c r="I68" s="233"/>
      <c r="J68" s="233"/>
      <c r="K68" s="233"/>
      <c r="L68" s="233"/>
      <c r="M68" s="233"/>
      <c r="AK68" s="207"/>
    </row>
    <row r="69" spans="1:37">
      <c r="A69" s="235"/>
      <c r="B69" s="233"/>
      <c r="C69" s="233"/>
      <c r="D69" s="233"/>
      <c r="E69" s="233"/>
      <c r="F69" s="233"/>
      <c r="G69" s="233"/>
      <c r="H69" s="233"/>
      <c r="I69" s="233"/>
      <c r="J69" s="233"/>
      <c r="K69" s="233"/>
      <c r="L69" s="233"/>
      <c r="M69" s="233"/>
      <c r="AK69" s="207"/>
    </row>
    <row r="70" spans="1:37">
      <c r="A70" s="235"/>
      <c r="B70" s="233"/>
      <c r="C70" s="233"/>
      <c r="D70" s="233"/>
      <c r="E70" s="233"/>
      <c r="F70" s="233"/>
      <c r="G70" s="233"/>
      <c r="H70" s="233"/>
      <c r="I70" s="233"/>
      <c r="J70" s="233"/>
      <c r="K70" s="233"/>
      <c r="L70" s="233"/>
      <c r="M70" s="233"/>
      <c r="AK70" s="207"/>
    </row>
    <row r="71" spans="1:37">
      <c r="A71" s="235"/>
      <c r="B71" s="233"/>
      <c r="C71" s="233"/>
      <c r="D71" s="233"/>
      <c r="E71" s="233"/>
      <c r="F71" s="233"/>
      <c r="G71" s="233"/>
      <c r="H71" s="233"/>
      <c r="I71" s="233"/>
      <c r="J71" s="233"/>
      <c r="K71" s="233"/>
      <c r="L71" s="233"/>
      <c r="M71" s="233"/>
      <c r="AK71" s="207"/>
    </row>
    <row r="72" spans="1:37">
      <c r="A72" s="235"/>
      <c r="B72" s="233"/>
      <c r="C72" s="233"/>
      <c r="D72" s="233"/>
      <c r="E72" s="233"/>
      <c r="F72" s="233"/>
      <c r="G72" s="233"/>
      <c r="H72" s="233"/>
      <c r="I72" s="233"/>
      <c r="J72" s="233"/>
      <c r="K72" s="233"/>
      <c r="L72" s="233"/>
      <c r="M72" s="233"/>
    </row>
    <row r="73" spans="1:37">
      <c r="A73" s="235"/>
      <c r="B73" s="233"/>
      <c r="C73" s="233"/>
      <c r="D73" s="233"/>
      <c r="E73" s="233"/>
      <c r="F73" s="233"/>
      <c r="G73" s="233"/>
      <c r="H73" s="233"/>
      <c r="I73" s="233"/>
      <c r="J73" s="233"/>
      <c r="K73" s="233"/>
      <c r="L73" s="233"/>
      <c r="M73" s="233"/>
    </row>
    <row r="74" spans="1:37">
      <c r="A74" s="235"/>
      <c r="B74" s="233"/>
      <c r="C74" s="233"/>
      <c r="D74" s="233"/>
      <c r="E74" s="233"/>
      <c r="F74" s="233"/>
      <c r="G74" s="233"/>
      <c r="H74" s="233"/>
      <c r="I74" s="233"/>
      <c r="J74" s="233"/>
      <c r="K74" s="233"/>
      <c r="L74" s="233"/>
      <c r="M74" s="233"/>
    </row>
    <row r="75" spans="1:37">
      <c r="A75" s="235"/>
      <c r="B75" s="233"/>
      <c r="C75" s="233"/>
      <c r="D75" s="233"/>
      <c r="E75" s="233"/>
      <c r="F75" s="233"/>
      <c r="G75" s="233"/>
      <c r="H75" s="233"/>
      <c r="I75" s="233"/>
      <c r="J75" s="233"/>
      <c r="K75" s="233"/>
      <c r="L75" s="233"/>
      <c r="M75" s="233"/>
    </row>
    <row r="76" spans="1:37">
      <c r="A76" s="235"/>
      <c r="B76" s="233"/>
      <c r="C76" s="233"/>
      <c r="D76" s="233"/>
      <c r="E76" s="233"/>
      <c r="F76" s="233"/>
      <c r="G76" s="233"/>
      <c r="H76" s="233"/>
      <c r="I76" s="233"/>
      <c r="J76" s="233"/>
      <c r="K76" s="233"/>
      <c r="L76" s="233"/>
      <c r="M76" s="233"/>
    </row>
    <row r="77" spans="1:37">
      <c r="A77" s="235"/>
      <c r="B77" s="233"/>
      <c r="C77" s="233"/>
      <c r="D77" s="233"/>
      <c r="E77" s="233"/>
      <c r="F77" s="233"/>
      <c r="G77" s="233"/>
      <c r="H77" s="233"/>
      <c r="I77" s="233"/>
      <c r="J77" s="233"/>
      <c r="K77" s="233"/>
      <c r="L77" s="233"/>
      <c r="M77" s="233"/>
    </row>
    <row r="78" spans="1:37">
      <c r="A78" s="235"/>
      <c r="B78" s="233"/>
      <c r="C78" s="233"/>
      <c r="D78" s="233"/>
      <c r="E78" s="233"/>
      <c r="F78" s="233"/>
      <c r="G78" s="233"/>
      <c r="H78" s="233"/>
      <c r="I78" s="233"/>
      <c r="J78" s="233"/>
      <c r="K78" s="233"/>
      <c r="L78" s="233"/>
      <c r="M78" s="233"/>
    </row>
    <row r="79" spans="1:37">
      <c r="A79" s="235"/>
      <c r="B79" s="233"/>
      <c r="C79" s="233"/>
      <c r="D79" s="233"/>
      <c r="E79" s="233"/>
      <c r="F79" s="233"/>
      <c r="G79" s="233"/>
      <c r="H79" s="233"/>
      <c r="I79" s="233"/>
      <c r="J79" s="233"/>
      <c r="K79" s="233"/>
      <c r="L79" s="233"/>
      <c r="M79" s="233"/>
    </row>
    <row r="80" spans="1:37">
      <c r="A80" s="235"/>
      <c r="B80" s="233"/>
      <c r="C80" s="233"/>
      <c r="D80" s="233"/>
      <c r="E80" s="233"/>
      <c r="F80" s="233"/>
      <c r="G80" s="233"/>
      <c r="H80" s="233"/>
      <c r="I80" s="233"/>
      <c r="J80" s="233"/>
      <c r="K80" s="233"/>
      <c r="L80" s="233"/>
      <c r="M80" s="233"/>
    </row>
    <row r="81" spans="1:13">
      <c r="A81" s="235"/>
      <c r="B81" s="233"/>
      <c r="C81" s="233"/>
      <c r="D81" s="233"/>
      <c r="E81" s="233"/>
      <c r="F81" s="233"/>
      <c r="G81" s="233"/>
      <c r="H81" s="233"/>
      <c r="I81" s="233"/>
      <c r="J81" s="233"/>
      <c r="K81" s="233"/>
      <c r="L81" s="233"/>
      <c r="M81" s="233"/>
    </row>
    <row r="82" spans="1:13">
      <c r="A82" s="235"/>
      <c r="B82" s="233"/>
      <c r="C82" s="233"/>
      <c r="D82" s="233"/>
      <c r="E82" s="233"/>
      <c r="F82" s="233"/>
      <c r="G82" s="233"/>
      <c r="H82" s="233"/>
      <c r="I82" s="233"/>
      <c r="J82" s="233"/>
      <c r="K82" s="233"/>
      <c r="L82" s="233"/>
      <c r="M82" s="233"/>
    </row>
    <row r="83" spans="1:13">
      <c r="A83" s="235"/>
      <c r="B83" s="233"/>
      <c r="C83" s="233"/>
      <c r="D83" s="233"/>
      <c r="E83" s="233"/>
      <c r="F83" s="233"/>
      <c r="G83" s="233"/>
      <c r="H83" s="233"/>
      <c r="I83" s="233"/>
      <c r="J83" s="233"/>
      <c r="K83" s="233"/>
      <c r="L83" s="233"/>
      <c r="M83" s="233"/>
    </row>
    <row r="84" spans="1:13">
      <c r="A84" s="235"/>
      <c r="B84" s="233"/>
      <c r="C84" s="233"/>
      <c r="D84" s="233"/>
      <c r="E84" s="233"/>
      <c r="F84" s="233"/>
      <c r="G84" s="233"/>
      <c r="H84" s="233"/>
      <c r="I84" s="233"/>
      <c r="J84" s="233"/>
      <c r="K84" s="233"/>
      <c r="L84" s="233"/>
      <c r="M84" s="233"/>
    </row>
    <row r="85" spans="1:13">
      <c r="A85" s="235"/>
      <c r="B85" s="233"/>
      <c r="C85" s="233"/>
      <c r="D85" s="233"/>
      <c r="E85" s="233"/>
      <c r="F85" s="233"/>
      <c r="G85" s="233"/>
      <c r="H85" s="233"/>
      <c r="I85" s="233"/>
      <c r="J85" s="233"/>
      <c r="K85" s="233"/>
      <c r="L85" s="233"/>
      <c r="M85" s="233"/>
    </row>
    <row r="86" spans="1:13">
      <c r="A86" s="235"/>
      <c r="B86" s="233"/>
      <c r="C86" s="233"/>
      <c r="D86" s="233"/>
      <c r="E86" s="233"/>
      <c r="F86" s="233"/>
      <c r="G86" s="233"/>
      <c r="H86" s="233"/>
      <c r="I86" s="233"/>
      <c r="J86" s="233"/>
      <c r="K86" s="233"/>
      <c r="L86" s="233"/>
      <c r="M86" s="233"/>
    </row>
    <row r="87" spans="1:13">
      <c r="A87" s="235"/>
      <c r="B87" s="233"/>
      <c r="C87" s="233"/>
      <c r="D87" s="233"/>
      <c r="E87" s="233"/>
      <c r="F87" s="233"/>
      <c r="G87" s="233"/>
      <c r="H87" s="233"/>
      <c r="I87" s="233"/>
      <c r="J87" s="233"/>
      <c r="K87" s="233"/>
      <c r="L87" s="233"/>
      <c r="M87" s="233"/>
    </row>
    <row r="88" spans="1:13">
      <c r="A88" s="235"/>
      <c r="B88" s="233"/>
      <c r="C88" s="233"/>
      <c r="D88" s="233"/>
      <c r="E88" s="233"/>
      <c r="F88" s="233"/>
      <c r="G88" s="233"/>
      <c r="H88" s="233"/>
      <c r="I88" s="233"/>
      <c r="J88" s="233"/>
      <c r="K88" s="233"/>
      <c r="L88" s="233"/>
      <c r="M88" s="233"/>
    </row>
    <row r="89" spans="1:13">
      <c r="A89" s="235"/>
      <c r="B89" s="233"/>
      <c r="C89" s="233"/>
      <c r="D89" s="233"/>
      <c r="E89" s="233"/>
      <c r="F89" s="233"/>
      <c r="G89" s="233"/>
      <c r="H89" s="233"/>
      <c r="I89" s="233"/>
      <c r="J89" s="233"/>
      <c r="K89" s="233"/>
      <c r="L89" s="233"/>
      <c r="M89" s="233"/>
    </row>
    <row r="90" spans="1:13">
      <c r="A90" s="235"/>
      <c r="B90" s="233"/>
      <c r="C90" s="233"/>
      <c r="D90" s="233"/>
      <c r="E90" s="233"/>
      <c r="F90" s="233"/>
      <c r="G90" s="233"/>
      <c r="H90" s="233"/>
      <c r="I90" s="233"/>
      <c r="J90" s="233"/>
      <c r="K90" s="233"/>
      <c r="L90" s="233"/>
      <c r="M90" s="233"/>
    </row>
    <row r="91" spans="1:13">
      <c r="A91" s="235"/>
      <c r="B91" s="233"/>
      <c r="C91" s="233"/>
      <c r="D91" s="233"/>
      <c r="E91" s="233"/>
      <c r="F91" s="233"/>
      <c r="G91" s="233"/>
      <c r="H91" s="233"/>
      <c r="I91" s="233"/>
      <c r="J91" s="233"/>
      <c r="K91" s="233"/>
      <c r="L91" s="233"/>
      <c r="M91" s="233"/>
    </row>
    <row r="92" spans="1:13">
      <c r="A92" s="235"/>
      <c r="B92" s="233"/>
      <c r="C92" s="233"/>
      <c r="D92" s="233"/>
      <c r="E92" s="233"/>
      <c r="F92" s="233"/>
      <c r="G92" s="233"/>
      <c r="H92" s="233"/>
      <c r="I92" s="233"/>
      <c r="J92" s="233"/>
      <c r="K92" s="233"/>
      <c r="L92" s="233"/>
      <c r="M92" s="233"/>
    </row>
    <row r="93" spans="1:13">
      <c r="A93" s="235"/>
      <c r="B93" s="233"/>
      <c r="C93" s="233"/>
      <c r="D93" s="233"/>
      <c r="E93" s="233"/>
      <c r="F93" s="233"/>
      <c r="G93" s="233"/>
      <c r="H93" s="233"/>
      <c r="I93" s="233"/>
      <c r="J93" s="233"/>
      <c r="K93" s="233"/>
      <c r="L93" s="233"/>
      <c r="M93" s="233"/>
    </row>
    <row r="94" spans="1:13">
      <c r="A94" s="235"/>
      <c r="B94" s="233"/>
      <c r="C94" s="233"/>
      <c r="D94" s="233"/>
      <c r="E94" s="233"/>
      <c r="F94" s="233"/>
      <c r="G94" s="233"/>
      <c r="H94" s="233"/>
      <c r="I94" s="233"/>
      <c r="J94" s="233"/>
      <c r="K94" s="233"/>
      <c r="L94" s="233"/>
      <c r="M94" s="233"/>
    </row>
    <row r="95" spans="1:13">
      <c r="A95" s="235"/>
    </row>
    <row r="96" spans="1:13">
      <c r="A96" s="235"/>
      <c r="B96" s="233"/>
      <c r="C96" s="233"/>
      <c r="D96" s="233"/>
      <c r="E96" s="233"/>
      <c r="F96" s="233"/>
      <c r="G96" s="233"/>
      <c r="H96" s="233"/>
      <c r="I96" s="233"/>
      <c r="J96" s="233"/>
      <c r="K96" s="233"/>
      <c r="L96" s="233"/>
      <c r="M96" s="233"/>
    </row>
    <row r="97" spans="1:13">
      <c r="A97" s="235"/>
      <c r="B97" s="233"/>
      <c r="C97" s="233"/>
      <c r="D97" s="233"/>
      <c r="E97" s="233"/>
      <c r="F97" s="233"/>
      <c r="G97" s="233"/>
      <c r="H97" s="233"/>
      <c r="I97" s="233"/>
      <c r="J97" s="233"/>
      <c r="K97" s="233"/>
      <c r="L97" s="233"/>
      <c r="M97" s="233"/>
    </row>
    <row r="98" spans="1:13">
      <c r="A98" s="235"/>
      <c r="B98" s="233"/>
      <c r="C98" s="233"/>
      <c r="D98" s="233"/>
      <c r="E98" s="233"/>
      <c r="F98" s="233"/>
      <c r="G98" s="233"/>
      <c r="H98" s="233"/>
      <c r="I98" s="233"/>
      <c r="J98" s="233"/>
      <c r="K98" s="233"/>
      <c r="L98" s="233"/>
      <c r="M98" s="233"/>
    </row>
    <row r="99" spans="1:13">
      <c r="A99" s="235"/>
      <c r="B99" s="233"/>
      <c r="C99" s="233"/>
      <c r="D99" s="233"/>
      <c r="E99" s="233"/>
      <c r="F99" s="233"/>
      <c r="G99" s="233"/>
      <c r="H99" s="233"/>
      <c r="I99" s="233"/>
      <c r="J99" s="233"/>
      <c r="K99" s="233"/>
      <c r="L99" s="233"/>
      <c r="M99" s="233"/>
    </row>
    <row r="100" spans="1:13">
      <c r="A100" s="235"/>
      <c r="B100" s="233"/>
      <c r="C100" s="233"/>
      <c r="D100" s="233"/>
      <c r="E100" s="233"/>
      <c r="F100" s="233"/>
      <c r="G100" s="233"/>
      <c r="H100" s="233"/>
      <c r="I100" s="233"/>
      <c r="J100" s="233"/>
      <c r="K100" s="233"/>
      <c r="L100" s="233"/>
      <c r="M100" s="233"/>
    </row>
    <row r="101" spans="1:13">
      <c r="A101" s="235"/>
      <c r="B101" s="233"/>
      <c r="C101" s="233"/>
      <c r="D101" s="233"/>
      <c r="E101" s="233"/>
      <c r="F101" s="233"/>
      <c r="G101" s="233"/>
      <c r="H101" s="233"/>
      <c r="I101" s="233"/>
      <c r="J101" s="233"/>
      <c r="K101" s="233"/>
      <c r="L101" s="233"/>
      <c r="M101" s="233"/>
    </row>
    <row r="102" spans="1:13">
      <c r="A102" s="235"/>
      <c r="B102" s="233"/>
      <c r="C102" s="233"/>
      <c r="D102" s="233"/>
      <c r="E102" s="233"/>
      <c r="F102" s="233"/>
      <c r="G102" s="233"/>
      <c r="H102" s="233"/>
      <c r="I102" s="233"/>
      <c r="J102" s="233"/>
      <c r="K102" s="233"/>
      <c r="L102" s="233"/>
      <c r="M102" s="233"/>
    </row>
    <row r="103" spans="1:13">
      <c r="A103" s="235"/>
      <c r="B103" s="233"/>
      <c r="C103" s="233"/>
      <c r="D103" s="233"/>
      <c r="E103" s="233"/>
      <c r="F103" s="233"/>
      <c r="G103" s="233"/>
      <c r="H103" s="233"/>
      <c r="I103" s="233"/>
      <c r="J103" s="233"/>
      <c r="K103" s="233"/>
      <c r="L103" s="233"/>
      <c r="M103" s="233"/>
    </row>
    <row r="104" spans="1:13">
      <c r="A104" s="235"/>
      <c r="B104" s="233"/>
      <c r="C104" s="233"/>
      <c r="D104" s="233"/>
      <c r="E104" s="233"/>
      <c r="F104" s="233"/>
      <c r="G104" s="233"/>
      <c r="H104" s="233"/>
      <c r="I104" s="233"/>
      <c r="J104" s="233"/>
      <c r="K104" s="233"/>
      <c r="L104" s="233"/>
      <c r="M104" s="233"/>
    </row>
    <row r="105" spans="1:13">
      <c r="A105" s="235"/>
      <c r="B105" s="233"/>
      <c r="C105" s="233"/>
      <c r="D105" s="233"/>
      <c r="E105" s="233"/>
      <c r="F105" s="233"/>
      <c r="G105" s="233"/>
      <c r="H105" s="233"/>
      <c r="I105" s="233"/>
      <c r="J105" s="233"/>
      <c r="K105" s="233"/>
      <c r="L105" s="233"/>
      <c r="M105" s="233"/>
    </row>
    <row r="106" spans="1:13">
      <c r="A106" s="235"/>
      <c r="B106" s="233"/>
      <c r="C106" s="233"/>
      <c r="D106" s="233"/>
      <c r="E106" s="233"/>
      <c r="F106" s="233"/>
      <c r="G106" s="233"/>
      <c r="H106" s="233"/>
      <c r="I106" s="233"/>
      <c r="J106" s="233"/>
      <c r="K106" s="233"/>
      <c r="L106" s="233"/>
      <c r="M106" s="233"/>
    </row>
    <row r="107" spans="1:13">
      <c r="A107" s="235"/>
      <c r="B107" s="233"/>
      <c r="C107" s="233"/>
      <c r="D107" s="233"/>
      <c r="E107" s="233"/>
      <c r="F107" s="233"/>
      <c r="G107" s="233"/>
      <c r="H107" s="233"/>
      <c r="I107" s="233"/>
      <c r="J107" s="233"/>
      <c r="K107" s="233"/>
      <c r="L107" s="233"/>
      <c r="M107" s="233"/>
    </row>
    <row r="108" spans="1:13">
      <c r="A108" s="235"/>
      <c r="B108" s="233"/>
      <c r="C108" s="233"/>
      <c r="D108" s="233"/>
      <c r="E108" s="233"/>
      <c r="F108" s="233"/>
      <c r="G108" s="233"/>
      <c r="H108" s="233"/>
      <c r="I108" s="233"/>
      <c r="J108" s="233"/>
      <c r="K108" s="233"/>
      <c r="L108" s="233"/>
      <c r="M108" s="233"/>
    </row>
    <row r="109" spans="1:13">
      <c r="A109" s="235"/>
      <c r="B109" s="233"/>
      <c r="C109" s="233"/>
      <c r="D109" s="233"/>
      <c r="E109" s="233"/>
      <c r="F109" s="233"/>
      <c r="G109" s="233"/>
      <c r="H109" s="233"/>
      <c r="I109" s="233"/>
      <c r="J109" s="233"/>
      <c r="K109" s="233"/>
      <c r="L109" s="233"/>
      <c r="M109" s="233"/>
    </row>
    <row r="110" spans="1:13">
      <c r="A110" s="235"/>
      <c r="B110" s="233"/>
      <c r="C110" s="233"/>
      <c r="D110" s="233"/>
      <c r="E110" s="233"/>
      <c r="F110" s="233"/>
      <c r="G110" s="233"/>
      <c r="H110" s="233"/>
      <c r="I110" s="233"/>
      <c r="J110" s="233"/>
      <c r="K110" s="233"/>
      <c r="L110" s="233"/>
      <c r="M110" s="233"/>
    </row>
    <row r="111" spans="1:13">
      <c r="A111" s="235"/>
    </row>
    <row r="112" spans="1:13">
      <c r="A112" s="235"/>
    </row>
    <row r="113" spans="1:1">
      <c r="A113" s="235"/>
    </row>
    <row r="114" spans="1:1">
      <c r="A114" s="235"/>
    </row>
    <row r="115" spans="1:1">
      <c r="A115" s="235"/>
    </row>
    <row r="116" spans="1:1">
      <c r="A116" s="235"/>
    </row>
    <row r="117" spans="1:1">
      <c r="A117" s="235"/>
    </row>
    <row r="118" spans="1:1">
      <c r="A118" s="235"/>
    </row>
    <row r="119" spans="1:1">
      <c r="A119" s="235"/>
    </row>
    <row r="120" spans="1:1">
      <c r="A120" s="235"/>
    </row>
    <row r="121" spans="1:1">
      <c r="A121" s="235"/>
    </row>
    <row r="122" spans="1:1">
      <c r="A122" s="235"/>
    </row>
    <row r="123" spans="1:1">
      <c r="A123" s="235"/>
    </row>
    <row r="124" spans="1:1">
      <c r="A124" s="235"/>
    </row>
    <row r="125" spans="1:1">
      <c r="A125" s="235"/>
    </row>
    <row r="126" spans="1:1">
      <c r="A126" s="235"/>
    </row>
    <row r="127" spans="1:1">
      <c r="A127" s="235"/>
    </row>
    <row r="128" spans="1:1">
      <c r="A128" s="235"/>
    </row>
    <row r="129" spans="1:1">
      <c r="A129" s="235"/>
    </row>
    <row r="130" spans="1:1">
      <c r="A130" s="235"/>
    </row>
    <row r="131" spans="1:1">
      <c r="A131" s="235"/>
    </row>
    <row r="132" spans="1:1">
      <c r="A132" s="235"/>
    </row>
    <row r="133" spans="1:1">
      <c r="A133" s="235"/>
    </row>
    <row r="134" spans="1:1">
      <c r="A134" s="235"/>
    </row>
    <row r="135" spans="1:1">
      <c r="A135" s="235"/>
    </row>
    <row r="136" spans="1:1">
      <c r="A136" s="235"/>
    </row>
    <row r="137" spans="1:1">
      <c r="A137" s="235"/>
    </row>
    <row r="138" spans="1:1">
      <c r="A138" s="235"/>
    </row>
    <row r="139" spans="1:1">
      <c r="A139" s="235"/>
    </row>
    <row r="140" spans="1:1">
      <c r="A140" s="235"/>
    </row>
    <row r="141" spans="1:1">
      <c r="A141" s="235"/>
    </row>
    <row r="142" spans="1:1">
      <c r="A142" s="235"/>
    </row>
    <row r="143" spans="1:1">
      <c r="A143" s="235"/>
    </row>
    <row r="144" spans="1:1">
      <c r="A144" s="235"/>
    </row>
    <row r="145" spans="1:1">
      <c r="A145" s="235"/>
    </row>
    <row r="146" spans="1:1">
      <c r="A146" s="235"/>
    </row>
    <row r="147" spans="1:1">
      <c r="A147" s="235"/>
    </row>
    <row r="148" spans="1:1">
      <c r="A148" s="235"/>
    </row>
    <row r="149" spans="1:1">
      <c r="A149" s="235"/>
    </row>
    <row r="150" spans="1:1">
      <c r="A150" s="235"/>
    </row>
    <row r="151" spans="1:1">
      <c r="A151" s="235"/>
    </row>
    <row r="152" spans="1:1">
      <c r="A152" s="235"/>
    </row>
    <row r="153" spans="1:1">
      <c r="A153" s="235"/>
    </row>
    <row r="154" spans="1:1">
      <c r="A154" s="235"/>
    </row>
    <row r="155" spans="1:1">
      <c r="A155" s="235"/>
    </row>
    <row r="156" spans="1:1">
      <c r="A156" s="235"/>
    </row>
    <row r="157" spans="1:1">
      <c r="A157" s="235"/>
    </row>
    <row r="158" spans="1:1">
      <c r="A158" s="235"/>
    </row>
    <row r="159" spans="1:1">
      <c r="A159" s="235"/>
    </row>
    <row r="160" spans="1:1">
      <c r="A160" s="235"/>
    </row>
    <row r="161" spans="1:1">
      <c r="A161" s="235"/>
    </row>
    <row r="162" spans="1:1">
      <c r="A162" s="235"/>
    </row>
    <row r="163" spans="1:1">
      <c r="A163" s="235"/>
    </row>
    <row r="164" spans="1:1">
      <c r="A164" s="235"/>
    </row>
    <row r="165" spans="1:1">
      <c r="A165" s="235"/>
    </row>
    <row r="166" spans="1:1">
      <c r="A166" s="235"/>
    </row>
    <row r="167" spans="1:1">
      <c r="A167" s="235"/>
    </row>
    <row r="168" spans="1:1">
      <c r="A168" s="235"/>
    </row>
    <row r="169" spans="1:1">
      <c r="A169" s="235"/>
    </row>
    <row r="170" spans="1:1">
      <c r="A170" s="235"/>
    </row>
    <row r="171" spans="1:1">
      <c r="A171" s="235"/>
    </row>
    <row r="172" spans="1:1">
      <c r="A172" s="235"/>
    </row>
    <row r="173" spans="1:1">
      <c r="A173" s="235"/>
    </row>
    <row r="174" spans="1:1">
      <c r="A174" s="235"/>
    </row>
    <row r="175" spans="1:1">
      <c r="A175" s="235"/>
    </row>
    <row r="176" spans="1:1">
      <c r="A176" s="235"/>
    </row>
    <row r="177" spans="1:1">
      <c r="A177" s="235"/>
    </row>
    <row r="178" spans="1:1">
      <c r="A178" s="235"/>
    </row>
    <row r="179" spans="1:1">
      <c r="A179" s="235"/>
    </row>
    <row r="180" spans="1:1">
      <c r="A180" s="235"/>
    </row>
    <row r="181" spans="1:1">
      <c r="A181" s="235"/>
    </row>
    <row r="182" spans="1:1">
      <c r="A182" s="235"/>
    </row>
    <row r="183" spans="1:1">
      <c r="A183" s="235"/>
    </row>
    <row r="184" spans="1:1">
      <c r="A184" s="235"/>
    </row>
    <row r="185" spans="1:1">
      <c r="A185" s="235"/>
    </row>
    <row r="186" spans="1:1">
      <c r="A186" s="235"/>
    </row>
    <row r="187" spans="1:1">
      <c r="A187" s="235"/>
    </row>
    <row r="188" spans="1:1">
      <c r="A188" s="235"/>
    </row>
    <row r="189" spans="1:1">
      <c r="A189" s="235"/>
    </row>
    <row r="190" spans="1:1">
      <c r="A190" s="235"/>
    </row>
    <row r="191" spans="1:1">
      <c r="A191" s="235"/>
    </row>
    <row r="192" spans="1:1">
      <c r="A192" s="235"/>
    </row>
    <row r="193" spans="1:1">
      <c r="A193" s="235"/>
    </row>
    <row r="194" spans="1:1">
      <c r="A194" s="235"/>
    </row>
    <row r="195" spans="1:1">
      <c r="A195" s="235"/>
    </row>
    <row r="196" spans="1:1">
      <c r="A196" s="235"/>
    </row>
    <row r="197" spans="1:1">
      <c r="A197" s="235"/>
    </row>
    <row r="198" spans="1:1">
      <c r="A198" s="235"/>
    </row>
    <row r="199" spans="1:1">
      <c r="A199" s="235"/>
    </row>
    <row r="200" spans="1:1">
      <c r="A200" s="235"/>
    </row>
    <row r="201" spans="1:1">
      <c r="A201" s="235"/>
    </row>
    <row r="202" spans="1:1">
      <c r="A202" s="235"/>
    </row>
    <row r="203" spans="1:1">
      <c r="A203" s="235"/>
    </row>
    <row r="204" spans="1:1">
      <c r="A204" s="235"/>
    </row>
    <row r="205" spans="1:1">
      <c r="A205" s="235"/>
    </row>
    <row r="206" spans="1:1">
      <c r="A206" s="235"/>
    </row>
    <row r="207" spans="1:1">
      <c r="A207" s="235"/>
    </row>
    <row r="208" spans="1:1">
      <c r="A208" s="235"/>
    </row>
    <row r="209" spans="1:1">
      <c r="A209" s="235"/>
    </row>
    <row r="210" spans="1:1">
      <c r="A210" s="235"/>
    </row>
    <row r="211" spans="1:1">
      <c r="A211" s="235"/>
    </row>
    <row r="212" spans="1:1">
      <c r="A212" s="235"/>
    </row>
    <row r="213" spans="1:1">
      <c r="A213" s="235"/>
    </row>
    <row r="214" spans="1:1">
      <c r="A214" s="235"/>
    </row>
    <row r="215" spans="1:1">
      <c r="A215" s="235"/>
    </row>
    <row r="216" spans="1:1">
      <c r="A216" s="235"/>
    </row>
    <row r="217" spans="1:1">
      <c r="A217" s="235"/>
    </row>
    <row r="218" spans="1:1">
      <c r="A218" s="235"/>
    </row>
    <row r="219" spans="1:1">
      <c r="A219" s="235"/>
    </row>
    <row r="220" spans="1:1">
      <c r="A220" s="235"/>
    </row>
    <row r="221" spans="1:1">
      <c r="A221" s="235"/>
    </row>
    <row r="222" spans="1:1">
      <c r="A222" s="235"/>
    </row>
  </sheetData>
  <phoneticPr fontId="2" type="noConversion"/>
  <pageMargins left="0.75" right="0.75" top="1" bottom="1" header="0.5" footer="0.5"/>
  <pageSetup paperSize="8" scale="10" orientation="landscape" r:id="rId1"/>
  <headerFooter alignWithMargins="0">
    <oddFooter>&amp;Rv3.65</oddFooter>
  </headerFooter>
</worksheet>
</file>

<file path=xl/worksheets/sheet11.xml><?xml version="1.0" encoding="utf-8"?>
<worksheet xmlns="http://schemas.openxmlformats.org/spreadsheetml/2006/main" xmlns:r="http://schemas.openxmlformats.org/officeDocument/2006/relationships">
  <sheetPr codeName="Sheet8"/>
  <dimension ref="A1:BP84"/>
  <sheetViews>
    <sheetView workbookViewId="0"/>
  </sheetViews>
  <sheetFormatPr defaultColWidth="4.42578125" defaultRowHeight="11.25"/>
  <cols>
    <col min="1" max="1" width="6" style="44" customWidth="1"/>
    <col min="2" max="4" width="4.42578125" style="44" customWidth="1"/>
    <col min="5" max="5" width="8.28515625" style="44" customWidth="1"/>
    <col min="6" max="6" width="4.42578125" style="44" customWidth="1"/>
    <col min="7" max="8" width="4.42578125" style="46" customWidth="1"/>
    <col min="9" max="9" width="6.5703125" style="44" customWidth="1"/>
    <col min="10" max="28" width="4.42578125" style="44" customWidth="1"/>
    <col min="29" max="29" width="6.42578125" style="44" customWidth="1"/>
    <col min="30" max="30" width="4.42578125" style="44" customWidth="1"/>
    <col min="31" max="31" width="9.85546875" style="44" customWidth="1"/>
    <col min="32" max="36" width="4.42578125" style="44" customWidth="1"/>
    <col min="37" max="37" width="7.5703125" style="44" customWidth="1"/>
    <col min="38" max="38" width="5.140625" style="44" customWidth="1"/>
    <col min="39" max="52" width="4.42578125" style="44" customWidth="1"/>
    <col min="53" max="53" width="6.7109375" style="44" customWidth="1"/>
    <col min="54" max="56" width="4.42578125" style="44" customWidth="1"/>
    <col min="57" max="57" width="9.85546875" style="44" customWidth="1"/>
    <col min="58" max="16384" width="4.42578125" style="44"/>
  </cols>
  <sheetData>
    <row r="1" spans="1:68">
      <c r="A1" s="45">
        <f>IF('Statistical attachment'!C39 &lt;&gt;"",HLOOKUP('Statistical attachment'!C39,Constants!A1:BP20,4),0)</f>
        <v>22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t="s">
        <v>1120</v>
      </c>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PA1001</v>
      </c>
      <c r="B4" s="44" t="str">
        <f t="shared" ca="1" si="0"/>
        <v>Active citizenship fostered</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PA1002</v>
      </c>
      <c r="B5" s="44" t="str">
        <f t="shared" ca="1" si="0"/>
        <v>Increased involvement of NGOs in policy and decision-making processes with local, regional and national governments</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PA1003</v>
      </c>
      <c r="B6" s="44" t="str">
        <f t="shared" ca="1" si="0"/>
        <v>Cross-sectoral partnerships developed, particularly with government organisations at local, regional and / or national level</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PA1004</v>
      </c>
      <c r="B7" s="44" t="str">
        <f t="shared" ca="1" si="0"/>
        <v>Democratic values, including human rights, promoted</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PA1005</v>
      </c>
      <c r="B8" s="44" t="str">
        <f t="shared" ca="1" si="0"/>
        <v>Advocacy and watchdog role developed</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PA1006</v>
      </c>
      <c r="B9" s="44" t="str">
        <f t="shared" ca="1" si="0"/>
        <v>Developed networks and coalitions of NGOs working in partnership</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PA1007</v>
      </c>
      <c r="B10" s="44" t="str">
        <f t="shared" ca="1" si="0"/>
        <v>Strengthened capacity of NGOs and an enabling environment for the sector promoted</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PA1008</v>
      </c>
      <c r="B11" s="44" t="str">
        <f t="shared" ca="1" si="0"/>
        <v>Increased contribution to sustainable development achieved</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PA1009</v>
      </c>
      <c r="B12" s="44" t="str">
        <f t="shared" ca="1" si="0"/>
        <v>Provision of welfare and basic services to defined target groups increased</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PA1010</v>
      </c>
      <c r="B13" s="44" t="str">
        <f t="shared" ca="1" si="0"/>
        <v>Empowerment of vulnerable groups</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ht="12.75">
      <c r="A37" s="44" t="str">
        <f t="shared" ca="1" si="1"/>
        <v/>
      </c>
      <c r="B37" s="44" t="str">
        <f t="shared" ca="1" si="1"/>
        <v/>
      </c>
      <c r="E37"/>
      <c r="F37"/>
      <c r="M37" s="2"/>
      <c r="N37" s="2"/>
      <c r="W37" s="2"/>
      <c r="X37" s="2"/>
      <c r="Y37" s="2"/>
      <c r="Z37" s="2"/>
      <c r="AA37" s="2"/>
      <c r="AB37" s="2"/>
      <c r="AE37"/>
      <c r="AF37"/>
      <c r="AG37" s="2"/>
      <c r="AH37" s="2"/>
    </row>
    <row r="38" spans="1:58" ht="12.75">
      <c r="A38" s="44" t="str">
        <f t="shared" ca="1" si="1"/>
        <v/>
      </c>
      <c r="B38" s="44" t="str">
        <f t="shared" ca="1" si="1"/>
        <v/>
      </c>
      <c r="E38"/>
      <c r="F38"/>
      <c r="M38" s="2"/>
      <c r="N38" s="2"/>
      <c r="W38" s="2"/>
      <c r="X38" s="2"/>
      <c r="Y38" s="2"/>
      <c r="Z38" s="2"/>
      <c r="AA38" s="2"/>
      <c r="AB38" s="2"/>
      <c r="AE38"/>
      <c r="AF38"/>
      <c r="AG38" s="2"/>
      <c r="AH38" s="2"/>
    </row>
    <row r="39" spans="1:58" ht="12.75">
      <c r="A39" s="44" t="str">
        <f t="shared" ca="1" si="1"/>
        <v/>
      </c>
      <c r="B39" s="44" t="str">
        <f t="shared" ca="1" si="1"/>
        <v/>
      </c>
      <c r="E39"/>
      <c r="F39"/>
      <c r="M39" s="2"/>
      <c r="N39" s="2"/>
      <c r="W39" s="2"/>
      <c r="X39" s="2"/>
      <c r="Y39" s="2"/>
      <c r="Z39" s="2"/>
      <c r="AA39" s="2"/>
      <c r="AB39" s="2"/>
      <c r="AE39"/>
      <c r="AF39"/>
      <c r="AG39" s="2"/>
      <c r="AH39" s="2"/>
    </row>
    <row r="40" spans="1:58" ht="12.75">
      <c r="A40" s="44" t="str">
        <f t="shared" ca="1" si="1"/>
        <v/>
      </c>
      <c r="B40" s="44" t="str">
        <f t="shared" ca="1" si="1"/>
        <v/>
      </c>
      <c r="M40" s="2"/>
      <c r="N40" s="2"/>
      <c r="W40" s="2"/>
      <c r="X40" s="2"/>
      <c r="Y40" s="2"/>
      <c r="Z40" s="2"/>
      <c r="AA40" s="2"/>
      <c r="AB40" s="2"/>
      <c r="AE40"/>
      <c r="AF40"/>
      <c r="AG40" s="2"/>
      <c r="AH40" s="2"/>
    </row>
    <row r="41" spans="1:58" ht="12.75">
      <c r="A41" s="44" t="str">
        <f t="shared" ca="1" si="1"/>
        <v/>
      </c>
      <c r="B41" s="44" t="str">
        <f t="shared" ca="1" si="1"/>
        <v/>
      </c>
      <c r="M41" s="2"/>
      <c r="N41" s="2"/>
      <c r="W41" s="2"/>
      <c r="X41" s="2"/>
      <c r="Y41" s="2"/>
      <c r="Z41" s="2"/>
      <c r="AA41" s="2"/>
      <c r="AB41" s="2"/>
      <c r="AE41"/>
      <c r="AF41"/>
      <c r="AG41" s="2"/>
      <c r="AH41" s="2"/>
    </row>
    <row r="42" spans="1:58" ht="12.75">
      <c r="A42" s="44" t="str">
        <f t="shared" ca="1" si="1"/>
        <v/>
      </c>
      <c r="B42" s="44" t="str">
        <f t="shared" ca="1" si="1"/>
        <v/>
      </c>
      <c r="M42" s="2"/>
      <c r="N42" s="2"/>
      <c r="W42" s="2"/>
      <c r="X42" s="2"/>
      <c r="Y42" s="2"/>
      <c r="Z42" s="2"/>
      <c r="AA42" s="2"/>
      <c r="AB42" s="2"/>
      <c r="AE42"/>
      <c r="AF42"/>
      <c r="AG42" s="2"/>
      <c r="AH42" s="2"/>
    </row>
    <row r="43" spans="1:58" ht="12.75">
      <c r="A43" s="44" t="str">
        <f t="shared" ca="1" si="1"/>
        <v/>
      </c>
      <c r="B43" s="44" t="str">
        <f t="shared" ca="1" si="1"/>
        <v/>
      </c>
      <c r="M43" s="2"/>
      <c r="N43" s="2"/>
      <c r="W43" s="2"/>
      <c r="X43" s="2"/>
      <c r="Y43" s="2"/>
      <c r="Z43" s="2"/>
      <c r="AA43" s="2"/>
      <c r="AB43" s="2"/>
      <c r="AE43"/>
      <c r="AF43"/>
      <c r="AG43" s="2"/>
      <c r="AH43" s="2"/>
    </row>
    <row r="44" spans="1:58" ht="12.75">
      <c r="A44" s="44" t="str">
        <f t="shared" ref="A44:B63" ca="1" si="2">IF($A$1="---","",IF(OFFSET(A44,0,$A$1)="","",OFFSET(A44,0,$A$1)))</f>
        <v/>
      </c>
      <c r="B44" s="44" t="str">
        <f t="shared" ca="1" si="2"/>
        <v/>
      </c>
      <c r="M44" s="2"/>
      <c r="N44" s="2"/>
      <c r="W44" s="2"/>
      <c r="X44" s="2"/>
      <c r="Y44" s="2"/>
      <c r="Z44" s="2"/>
      <c r="AA44" s="2"/>
      <c r="AB44" s="2"/>
      <c r="AE44"/>
      <c r="AF44"/>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2.xml><?xml version="1.0" encoding="utf-8"?>
<worksheet xmlns="http://schemas.openxmlformats.org/spreadsheetml/2006/main" xmlns:r="http://schemas.openxmlformats.org/officeDocument/2006/relationships">
  <sheetPr codeName="Sheet9"/>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attachment'!C41 &lt;&gt;"",HLOOKUP('Statistical attachment'!C41,Constants!A1:BP20,4),0)</f>
        <v>20</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PA0901</v>
      </c>
      <c r="B4" s="44" t="str">
        <f t="shared" ca="1" si="0"/>
        <v>Increased national and international knowledge base of the EEA programme areas on environment and climate change</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PA0902</v>
      </c>
      <c r="B5" s="44" t="str">
        <f t="shared" ca="1" si="0"/>
        <v>Increased development and application of technology that benefits the environment</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3.xml><?xml version="1.0" encoding="utf-8"?>
<worksheet xmlns="http://schemas.openxmlformats.org/spreadsheetml/2006/main" xmlns:r="http://schemas.openxmlformats.org/officeDocument/2006/relationships">
  <sheetPr codeName="Sheet10"/>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attachment'!C43 &lt;&gt;"",HLOOKUP('Statistical attachment'!C43,Constants!A1:BP20,4),0)</f>
        <v>20</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PA0901</v>
      </c>
      <c r="B4" s="44" t="str">
        <f t="shared" ca="1" si="0"/>
        <v>Increased national and international knowledge base of the EEA programme areas on environment and climate change</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PA0902</v>
      </c>
      <c r="B5" s="44" t="str">
        <f t="shared" ca="1" si="0"/>
        <v>Increased development and application of technology that benefits the environment</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4.xml><?xml version="1.0" encoding="utf-8"?>
<worksheet xmlns="http://schemas.openxmlformats.org/spreadsheetml/2006/main" xmlns:r="http://schemas.openxmlformats.org/officeDocument/2006/relationships">
  <sheetPr codeName="Sheet11"/>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attachment'!C45 &lt;&gt;"",HLOOKUP('Statistical attachment'!C45,Constants!A1:BP20,4),0)</f>
        <v>20</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PA0901</v>
      </c>
      <c r="B4" s="44" t="str">
        <f t="shared" ca="1" si="0"/>
        <v>Increased national and international knowledge base of the EEA programme areas on environment and climate change</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PA0902</v>
      </c>
      <c r="B5" s="44" t="str">
        <f t="shared" ca="1" si="0"/>
        <v>Increased development and application of technology that benefits the environment</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5.xml><?xml version="1.0" encoding="utf-8"?>
<worksheet xmlns="http://schemas.openxmlformats.org/spreadsheetml/2006/main" xmlns:r="http://schemas.openxmlformats.org/officeDocument/2006/relationships">
  <sheetPr codeName="Sheet12"/>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attachment'!C47 &lt;&gt;"",HLOOKUP('Statistical attachment'!C47,Constants!A1:BP20,4),0)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6.xml><?xml version="1.0" encoding="utf-8"?>
<worksheet xmlns="http://schemas.openxmlformats.org/spreadsheetml/2006/main" xmlns:r="http://schemas.openxmlformats.org/officeDocument/2006/relationships">
  <sheetPr codeName="Sheet13"/>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attachment'!C49 &lt;&gt;"",HLOOKUP('Statistical attachment'!C49,Constants!A1:BP20,4),0)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7.xml><?xml version="1.0" encoding="utf-8"?>
<worksheet xmlns="http://schemas.openxmlformats.org/spreadsheetml/2006/main" xmlns:r="http://schemas.openxmlformats.org/officeDocument/2006/relationships">
  <sheetPr codeName="Sheet14"/>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attachment'!C51 &lt;&gt;"",HLOOKUP('Statistical attachment'!C51,Constants!A1:BP20,4),0)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8.xml><?xml version="1.0" encoding="utf-8"?>
<worksheet xmlns="http://schemas.openxmlformats.org/spreadsheetml/2006/main" xmlns:r="http://schemas.openxmlformats.org/officeDocument/2006/relationships">
  <sheetPr codeName="Sheet15"/>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attachment'!C53 &lt;&gt;"",HLOOKUP('Statistical attachment'!C53,Constants!A1:BP20,4),0)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disablePrompts="1"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19.xml><?xml version="1.0" encoding="utf-8"?>
<worksheet xmlns="http://schemas.openxmlformats.org/spreadsheetml/2006/main" xmlns:r="http://schemas.openxmlformats.org/officeDocument/2006/relationships">
  <sheetPr codeName="Sheet16"/>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attachment'!C55 &lt;&gt;"",HLOOKUP('Statistical attachment'!C55,Constants!A1:BP20,4),0)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2.xml><?xml version="1.0" encoding="utf-8"?>
<worksheet xmlns="http://schemas.openxmlformats.org/spreadsheetml/2006/main" xmlns:r="http://schemas.openxmlformats.org/officeDocument/2006/relationships">
  <sheetPr codeName="Sheet1" enableFormatConditionsCalculation="0">
    <tabColor indexed="44"/>
  </sheetPr>
  <dimension ref="B2:V756"/>
  <sheetViews>
    <sheetView view="pageLayout" topLeftCell="A46" zoomScale="80" zoomScaleNormal="100" zoomScaleSheetLayoutView="75" zoomScalePageLayoutView="80" workbookViewId="0">
      <selection activeCell="C8" sqref="C8:U17"/>
    </sheetView>
  </sheetViews>
  <sheetFormatPr defaultRowHeight="18.75" customHeight="1"/>
  <cols>
    <col min="1" max="1" width="1.28515625" style="56" customWidth="1"/>
    <col min="2" max="2" width="5" style="56" customWidth="1"/>
    <col min="3" max="3" width="9.28515625" style="56" customWidth="1"/>
    <col min="4" max="4" width="29.5703125" style="56" customWidth="1"/>
    <col min="5" max="5" width="2.28515625" style="56" customWidth="1"/>
    <col min="6" max="6" width="13" style="56" customWidth="1"/>
    <col min="7" max="7" width="12.5703125" style="56" customWidth="1"/>
    <col min="8" max="8" width="13.5703125" style="56" customWidth="1"/>
    <col min="9" max="9" width="12.7109375" style="56" customWidth="1"/>
    <col min="10" max="10" width="1.28515625" style="56" customWidth="1"/>
    <col min="11" max="11" width="14.5703125" style="56" customWidth="1"/>
    <col min="12" max="12" width="1.28515625" style="56" customWidth="1"/>
    <col min="13" max="13" width="12.7109375" style="56" customWidth="1"/>
    <col min="14" max="14" width="3.5703125" style="56" customWidth="1"/>
    <col min="15" max="15" width="10.7109375" style="56" customWidth="1"/>
    <col min="16" max="16" width="1.140625" style="56" customWidth="1"/>
    <col min="17" max="17" width="11.42578125" style="56" customWidth="1"/>
    <col min="18" max="19" width="1" style="56" customWidth="1"/>
    <col min="20" max="20" width="12.5703125" style="56" customWidth="1"/>
    <col min="21" max="21" width="14.42578125" style="56" customWidth="1"/>
    <col min="22" max="22" width="1.140625" style="56" customWidth="1"/>
    <col min="23" max="16384" width="9.140625" style="56"/>
  </cols>
  <sheetData>
    <row r="2" spans="2:22" ht="52.5" customHeight="1">
      <c r="B2" s="559" t="s">
        <v>2028</v>
      </c>
      <c r="C2" s="560"/>
      <c r="D2" s="560"/>
      <c r="E2" s="560"/>
      <c r="F2" s="560"/>
      <c r="G2" s="560"/>
      <c r="H2" s="560"/>
      <c r="I2" s="560"/>
      <c r="J2" s="560"/>
      <c r="K2" s="560"/>
      <c r="L2" s="560"/>
      <c r="M2" s="560"/>
      <c r="N2" s="560"/>
      <c r="O2" s="560"/>
      <c r="P2" s="560"/>
      <c r="Q2" s="560"/>
      <c r="R2" s="560"/>
      <c r="S2" s="560"/>
      <c r="T2" s="560"/>
      <c r="U2" s="560"/>
      <c r="V2" s="561"/>
    </row>
    <row r="3" spans="2:22" ht="17.25" customHeight="1">
      <c r="B3" s="551" t="s">
        <v>2366</v>
      </c>
      <c r="C3" s="552"/>
      <c r="D3" s="552"/>
      <c r="E3" s="552"/>
      <c r="F3" s="552"/>
      <c r="G3" s="552"/>
      <c r="H3" s="552"/>
      <c r="I3" s="552"/>
      <c r="J3" s="552"/>
      <c r="K3" s="552"/>
      <c r="L3" s="552"/>
      <c r="M3" s="552"/>
      <c r="N3" s="552"/>
      <c r="O3" s="552"/>
      <c r="P3" s="552"/>
      <c r="Q3" s="552"/>
      <c r="R3" s="552"/>
      <c r="S3" s="552"/>
      <c r="T3" s="552"/>
      <c r="U3" s="552"/>
      <c r="V3" s="553"/>
    </row>
    <row r="4" spans="2:22" s="97" customFormat="1" ht="17.25" customHeight="1">
      <c r="B4" s="198"/>
      <c r="C4" s="420" t="s">
        <v>1713</v>
      </c>
      <c r="D4" s="420"/>
      <c r="E4" s="420"/>
      <c r="F4" s="420"/>
      <c r="G4" s="420"/>
      <c r="H4" s="420"/>
      <c r="I4" s="420"/>
      <c r="J4" s="420"/>
      <c r="K4" s="420"/>
      <c r="L4" s="420"/>
      <c r="M4" s="420"/>
      <c r="N4" s="420"/>
      <c r="O4" s="420"/>
      <c r="P4" s="420"/>
      <c r="Q4" s="420"/>
      <c r="R4" s="420"/>
      <c r="S4" s="420"/>
      <c r="T4" s="420"/>
      <c r="U4" s="420"/>
      <c r="V4" s="199"/>
    </row>
    <row r="5" spans="2:22" ht="36.75" customHeight="1">
      <c r="B5" s="177"/>
      <c r="C5" s="601" t="s">
        <v>1712</v>
      </c>
      <c r="D5" s="601"/>
      <c r="E5" s="601"/>
      <c r="F5" s="601"/>
      <c r="G5" s="601"/>
      <c r="H5" s="601"/>
      <c r="I5" s="601"/>
      <c r="J5" s="601"/>
      <c r="K5" s="601"/>
      <c r="L5" s="601"/>
      <c r="M5" s="601"/>
      <c r="N5" s="601"/>
      <c r="O5" s="601"/>
      <c r="P5" s="601"/>
      <c r="Q5" s="601"/>
      <c r="R5" s="601"/>
      <c r="S5" s="601"/>
      <c r="T5" s="601"/>
      <c r="U5" s="601"/>
      <c r="V5" s="195"/>
    </row>
    <row r="6" spans="2:22" ht="36.75" customHeight="1">
      <c r="B6" s="177"/>
      <c r="C6" s="601"/>
      <c r="D6" s="601"/>
      <c r="E6" s="601"/>
      <c r="F6" s="601"/>
      <c r="G6" s="601"/>
      <c r="H6" s="601"/>
      <c r="I6" s="601"/>
      <c r="J6" s="601"/>
      <c r="K6" s="601"/>
      <c r="L6" s="601"/>
      <c r="M6" s="601"/>
      <c r="N6" s="601"/>
      <c r="O6" s="601"/>
      <c r="P6" s="601"/>
      <c r="Q6" s="601"/>
      <c r="R6" s="601"/>
      <c r="S6" s="601"/>
      <c r="T6" s="601"/>
      <c r="U6" s="601"/>
      <c r="V6" s="195"/>
    </row>
    <row r="7" spans="2:22" ht="36.75" customHeight="1">
      <c r="B7" s="177"/>
      <c r="C7" s="601"/>
      <c r="D7" s="601"/>
      <c r="E7" s="601"/>
      <c r="F7" s="601"/>
      <c r="G7" s="601"/>
      <c r="H7" s="601"/>
      <c r="I7" s="601"/>
      <c r="J7" s="601"/>
      <c r="K7" s="601"/>
      <c r="L7" s="601"/>
      <c r="M7" s="601"/>
      <c r="N7" s="601"/>
      <c r="O7" s="601"/>
      <c r="P7" s="601"/>
      <c r="Q7" s="601"/>
      <c r="R7" s="601"/>
      <c r="S7" s="601"/>
      <c r="T7" s="601"/>
      <c r="U7" s="601"/>
      <c r="V7" s="195"/>
    </row>
    <row r="8" spans="2:22" ht="21" customHeight="1">
      <c r="B8" s="57"/>
      <c r="C8" s="565"/>
      <c r="D8" s="566"/>
      <c r="E8" s="566"/>
      <c r="F8" s="566"/>
      <c r="G8" s="566"/>
      <c r="H8" s="566"/>
      <c r="I8" s="566"/>
      <c r="J8" s="566"/>
      <c r="K8" s="566"/>
      <c r="L8" s="566"/>
      <c r="M8" s="566"/>
      <c r="N8" s="566"/>
      <c r="O8" s="566"/>
      <c r="P8" s="566"/>
      <c r="Q8" s="566"/>
      <c r="R8" s="566"/>
      <c r="S8" s="566"/>
      <c r="T8" s="566"/>
      <c r="U8" s="567"/>
      <c r="V8" s="58"/>
    </row>
    <row r="9" spans="2:22" ht="33.75" customHeight="1">
      <c r="B9" s="57"/>
      <c r="C9" s="568"/>
      <c r="D9" s="569"/>
      <c r="E9" s="569"/>
      <c r="F9" s="569"/>
      <c r="G9" s="569"/>
      <c r="H9" s="569"/>
      <c r="I9" s="569"/>
      <c r="J9" s="569"/>
      <c r="K9" s="569"/>
      <c r="L9" s="569"/>
      <c r="M9" s="569"/>
      <c r="N9" s="569"/>
      <c r="O9" s="569"/>
      <c r="P9" s="569"/>
      <c r="Q9" s="569"/>
      <c r="R9" s="569"/>
      <c r="S9" s="569"/>
      <c r="T9" s="569"/>
      <c r="U9" s="570"/>
      <c r="V9" s="58"/>
    </row>
    <row r="10" spans="2:22" ht="33.75" customHeight="1">
      <c r="B10" s="57"/>
      <c r="C10" s="568"/>
      <c r="D10" s="569"/>
      <c r="E10" s="569"/>
      <c r="F10" s="569"/>
      <c r="G10" s="569"/>
      <c r="H10" s="569"/>
      <c r="I10" s="569"/>
      <c r="J10" s="569"/>
      <c r="K10" s="569"/>
      <c r="L10" s="569"/>
      <c r="M10" s="569"/>
      <c r="N10" s="569"/>
      <c r="O10" s="569"/>
      <c r="P10" s="569"/>
      <c r="Q10" s="569"/>
      <c r="R10" s="569"/>
      <c r="S10" s="569"/>
      <c r="T10" s="569"/>
      <c r="U10" s="570"/>
      <c r="V10" s="58"/>
    </row>
    <row r="11" spans="2:22" ht="33.75" customHeight="1">
      <c r="B11" s="57"/>
      <c r="C11" s="568"/>
      <c r="D11" s="569"/>
      <c r="E11" s="569"/>
      <c r="F11" s="569"/>
      <c r="G11" s="569"/>
      <c r="H11" s="569"/>
      <c r="I11" s="569"/>
      <c r="J11" s="569"/>
      <c r="K11" s="569"/>
      <c r="L11" s="569"/>
      <c r="M11" s="569"/>
      <c r="N11" s="569"/>
      <c r="O11" s="569"/>
      <c r="P11" s="569"/>
      <c r="Q11" s="569"/>
      <c r="R11" s="569"/>
      <c r="S11" s="569"/>
      <c r="T11" s="569"/>
      <c r="U11" s="570"/>
      <c r="V11" s="58"/>
    </row>
    <row r="12" spans="2:22" ht="33.75" customHeight="1">
      <c r="B12" s="57"/>
      <c r="C12" s="568"/>
      <c r="D12" s="569"/>
      <c r="E12" s="569"/>
      <c r="F12" s="569"/>
      <c r="G12" s="569"/>
      <c r="H12" s="569"/>
      <c r="I12" s="569"/>
      <c r="J12" s="569"/>
      <c r="K12" s="569"/>
      <c r="L12" s="569"/>
      <c r="M12" s="569"/>
      <c r="N12" s="569"/>
      <c r="O12" s="569"/>
      <c r="P12" s="569"/>
      <c r="Q12" s="569"/>
      <c r="R12" s="569"/>
      <c r="S12" s="569"/>
      <c r="T12" s="569"/>
      <c r="U12" s="570"/>
      <c r="V12" s="58"/>
    </row>
    <row r="13" spans="2:22" ht="33.75" customHeight="1">
      <c r="B13" s="57"/>
      <c r="C13" s="568"/>
      <c r="D13" s="569"/>
      <c r="E13" s="569"/>
      <c r="F13" s="569"/>
      <c r="G13" s="569"/>
      <c r="H13" s="569"/>
      <c r="I13" s="569"/>
      <c r="J13" s="569"/>
      <c r="K13" s="569"/>
      <c r="L13" s="569"/>
      <c r="M13" s="569"/>
      <c r="N13" s="569"/>
      <c r="O13" s="569"/>
      <c r="P13" s="569"/>
      <c r="Q13" s="569"/>
      <c r="R13" s="569"/>
      <c r="S13" s="569"/>
      <c r="T13" s="569"/>
      <c r="U13" s="570"/>
      <c r="V13" s="58"/>
    </row>
    <row r="14" spans="2:22" ht="33.75" customHeight="1">
      <c r="B14" s="57"/>
      <c r="C14" s="568"/>
      <c r="D14" s="569"/>
      <c r="E14" s="569"/>
      <c r="F14" s="569"/>
      <c r="G14" s="569"/>
      <c r="H14" s="569"/>
      <c r="I14" s="569"/>
      <c r="J14" s="569"/>
      <c r="K14" s="569"/>
      <c r="L14" s="569"/>
      <c r="M14" s="569"/>
      <c r="N14" s="569"/>
      <c r="O14" s="569"/>
      <c r="P14" s="569"/>
      <c r="Q14" s="569"/>
      <c r="R14" s="569"/>
      <c r="S14" s="569"/>
      <c r="T14" s="569"/>
      <c r="U14" s="570"/>
      <c r="V14" s="58"/>
    </row>
    <row r="15" spans="2:22" ht="33.75" customHeight="1">
      <c r="B15" s="57"/>
      <c r="C15" s="568"/>
      <c r="D15" s="569"/>
      <c r="E15" s="569"/>
      <c r="F15" s="569"/>
      <c r="G15" s="569"/>
      <c r="H15" s="569"/>
      <c r="I15" s="569"/>
      <c r="J15" s="569"/>
      <c r="K15" s="569"/>
      <c r="L15" s="569"/>
      <c r="M15" s="569"/>
      <c r="N15" s="569"/>
      <c r="O15" s="569"/>
      <c r="P15" s="569"/>
      <c r="Q15" s="569"/>
      <c r="R15" s="569"/>
      <c r="S15" s="569"/>
      <c r="T15" s="569"/>
      <c r="U15" s="570"/>
      <c r="V15" s="58"/>
    </row>
    <row r="16" spans="2:22" ht="33.75" customHeight="1">
      <c r="B16" s="57"/>
      <c r="C16" s="568"/>
      <c r="D16" s="569"/>
      <c r="E16" s="569"/>
      <c r="F16" s="569"/>
      <c r="G16" s="569"/>
      <c r="H16" s="569"/>
      <c r="I16" s="569"/>
      <c r="J16" s="569"/>
      <c r="K16" s="569"/>
      <c r="L16" s="569"/>
      <c r="M16" s="569"/>
      <c r="N16" s="569"/>
      <c r="O16" s="569"/>
      <c r="P16" s="569"/>
      <c r="Q16" s="569"/>
      <c r="R16" s="569"/>
      <c r="S16" s="569"/>
      <c r="T16" s="569"/>
      <c r="U16" s="570"/>
      <c r="V16" s="58"/>
    </row>
    <row r="17" spans="2:22" ht="40.5" customHeight="1">
      <c r="B17" s="57"/>
      <c r="C17" s="571"/>
      <c r="D17" s="572"/>
      <c r="E17" s="572"/>
      <c r="F17" s="572"/>
      <c r="G17" s="572"/>
      <c r="H17" s="572"/>
      <c r="I17" s="572"/>
      <c r="J17" s="572"/>
      <c r="K17" s="572"/>
      <c r="L17" s="572"/>
      <c r="M17" s="572"/>
      <c r="N17" s="572"/>
      <c r="O17" s="572"/>
      <c r="P17" s="572"/>
      <c r="Q17" s="572"/>
      <c r="R17" s="572"/>
      <c r="S17" s="572"/>
      <c r="T17" s="572"/>
      <c r="U17" s="573"/>
      <c r="V17" s="58"/>
    </row>
    <row r="18" spans="2:22" ht="6.75" customHeight="1">
      <c r="B18" s="59"/>
      <c r="C18" s="563"/>
      <c r="D18" s="563"/>
      <c r="E18" s="563"/>
      <c r="F18" s="563"/>
      <c r="G18" s="563"/>
      <c r="H18" s="563"/>
      <c r="I18" s="563"/>
      <c r="J18" s="563"/>
      <c r="K18" s="563"/>
      <c r="L18" s="563"/>
      <c r="M18" s="563"/>
      <c r="N18" s="563"/>
      <c r="O18" s="563"/>
      <c r="P18" s="563"/>
      <c r="Q18" s="563"/>
      <c r="R18" s="60"/>
      <c r="S18" s="60"/>
      <c r="T18" s="60"/>
      <c r="U18" s="60"/>
      <c r="V18" s="61"/>
    </row>
    <row r="19" spans="2:22" ht="18.75" customHeight="1">
      <c r="B19" s="551" t="s">
        <v>2367</v>
      </c>
      <c r="C19" s="552"/>
      <c r="D19" s="552"/>
      <c r="E19" s="552"/>
      <c r="F19" s="552"/>
      <c r="G19" s="552"/>
      <c r="H19" s="552"/>
      <c r="I19" s="552"/>
      <c r="J19" s="552"/>
      <c r="K19" s="552"/>
      <c r="L19" s="552"/>
      <c r="M19" s="552"/>
      <c r="N19" s="552"/>
      <c r="O19" s="552"/>
      <c r="P19" s="552"/>
      <c r="Q19" s="552"/>
      <c r="R19" s="552"/>
      <c r="S19" s="552"/>
      <c r="T19" s="552"/>
      <c r="U19" s="552"/>
      <c r="V19" s="553"/>
    </row>
    <row r="20" spans="2:22" ht="18.75" customHeight="1">
      <c r="B20" s="555" t="s">
        <v>2368</v>
      </c>
      <c r="C20" s="523"/>
      <c r="D20" s="523"/>
      <c r="E20" s="523"/>
      <c r="F20" s="523"/>
      <c r="G20" s="523"/>
      <c r="H20" s="523"/>
      <c r="I20" s="523"/>
      <c r="J20" s="523"/>
      <c r="K20" s="523"/>
      <c r="L20" s="523"/>
      <c r="M20" s="523"/>
      <c r="N20" s="523"/>
      <c r="O20" s="523"/>
      <c r="P20" s="523"/>
      <c r="Q20" s="523"/>
      <c r="R20" s="523"/>
      <c r="S20" s="523"/>
      <c r="T20" s="523"/>
      <c r="U20" s="523"/>
      <c r="V20" s="556"/>
    </row>
    <row r="21" spans="2:22" ht="18.75" customHeight="1">
      <c r="B21" s="320"/>
      <c r="C21" s="321"/>
      <c r="D21" s="334" t="s">
        <v>2369</v>
      </c>
      <c r="E21" s="321"/>
      <c r="F21" s="321"/>
      <c r="G21" s="541" t="s">
        <v>903</v>
      </c>
      <c r="H21" s="542"/>
      <c r="I21" s="542"/>
      <c r="J21" s="542"/>
      <c r="K21" s="542"/>
      <c r="L21" s="543"/>
      <c r="M21" s="321"/>
      <c r="N21" s="321"/>
      <c r="O21" s="321"/>
      <c r="P21" s="321"/>
      <c r="Q21" s="321"/>
      <c r="R21" s="321"/>
      <c r="S21" s="321"/>
      <c r="T21" s="321"/>
      <c r="U21" s="321"/>
      <c r="V21" s="322"/>
    </row>
    <row r="22" spans="2:22" ht="3.75" customHeight="1">
      <c r="B22" s="70"/>
      <c r="C22" s="71"/>
      <c r="D22" s="12"/>
      <c r="E22" s="12"/>
      <c r="F22" s="12"/>
      <c r="G22" s="12"/>
      <c r="H22" s="12"/>
      <c r="I22" s="12"/>
      <c r="J22" s="12"/>
      <c r="K22" s="12"/>
      <c r="L22" s="12"/>
      <c r="M22" s="12"/>
      <c r="N22" s="12"/>
      <c r="O22" s="12"/>
      <c r="P22" s="12"/>
      <c r="Q22" s="12"/>
      <c r="R22" s="12"/>
      <c r="S22" s="12"/>
      <c r="T22" s="12"/>
      <c r="U22" s="12"/>
      <c r="V22" s="26"/>
    </row>
    <row r="23" spans="2:22" ht="20.25" customHeight="1">
      <c r="B23" s="64"/>
      <c r="C23" s="602" t="s">
        <v>2370</v>
      </c>
      <c r="D23" s="602"/>
      <c r="E23" s="65"/>
      <c r="F23" s="66"/>
      <c r="G23" s="619" t="s">
        <v>2043</v>
      </c>
      <c r="H23" s="620"/>
      <c r="I23" s="620"/>
      <c r="J23" s="620"/>
      <c r="K23" s="620"/>
      <c r="L23" s="620"/>
      <c r="M23" s="620"/>
      <c r="N23" s="620"/>
      <c r="O23" s="620"/>
      <c r="P23" s="620"/>
      <c r="Q23" s="620"/>
      <c r="R23" s="620"/>
      <c r="S23" s="620"/>
      <c r="T23" s="620"/>
      <c r="U23" s="621"/>
      <c r="V23" s="67"/>
    </row>
    <row r="24" spans="2:22" ht="2.25" customHeight="1">
      <c r="B24" s="68"/>
      <c r="C24" s="69"/>
      <c r="D24" s="65"/>
      <c r="E24" s="65"/>
      <c r="F24" s="66"/>
      <c r="G24" s="66"/>
      <c r="H24" s="66"/>
      <c r="I24" s="66"/>
      <c r="J24" s="66"/>
      <c r="K24" s="66"/>
      <c r="L24" s="66"/>
      <c r="M24" s="66"/>
      <c r="N24" s="66"/>
      <c r="O24" s="66"/>
      <c r="P24" s="66"/>
      <c r="Q24" s="66"/>
      <c r="R24" s="66"/>
      <c r="S24" s="66"/>
      <c r="T24" s="66"/>
      <c r="U24" s="66"/>
      <c r="V24" s="67"/>
    </row>
    <row r="25" spans="2:22" s="55" customFormat="1" ht="18.75" customHeight="1">
      <c r="B25" s="615" t="s">
        <v>1714</v>
      </c>
      <c r="C25" s="616"/>
      <c r="D25" s="616"/>
      <c r="E25" s="616"/>
      <c r="F25" s="616"/>
      <c r="G25" s="616"/>
      <c r="H25" s="616"/>
      <c r="I25" s="616"/>
      <c r="J25" s="616"/>
      <c r="K25" s="616"/>
      <c r="L25" s="616"/>
      <c r="M25" s="616"/>
      <c r="N25" s="616"/>
      <c r="O25" s="616"/>
      <c r="P25" s="616"/>
      <c r="Q25" s="616"/>
      <c r="R25" s="616"/>
      <c r="S25" s="616"/>
      <c r="T25" s="616"/>
      <c r="U25" s="616"/>
      <c r="V25" s="617"/>
    </row>
    <row r="26" spans="2:22" s="55" customFormat="1" ht="6" customHeight="1">
      <c r="B26" s="74"/>
      <c r="C26" s="75"/>
      <c r="D26" s="35"/>
      <c r="E26" s="35"/>
      <c r="F26" s="35"/>
      <c r="G26" s="35"/>
      <c r="H26" s="35"/>
      <c r="I26" s="35"/>
      <c r="J26" s="35"/>
      <c r="K26" s="35"/>
      <c r="L26" s="35"/>
      <c r="M26" s="35"/>
      <c r="N26" s="35"/>
      <c r="O26" s="35"/>
      <c r="P26" s="35"/>
      <c r="Q26" s="35"/>
      <c r="R26" s="35"/>
      <c r="S26" s="35"/>
      <c r="T26" s="35"/>
      <c r="U26" s="35"/>
      <c r="V26" s="43"/>
    </row>
    <row r="27" spans="2:22" s="55" customFormat="1" ht="18.75" customHeight="1">
      <c r="B27" s="615" t="s">
        <v>1715</v>
      </c>
      <c r="C27" s="616"/>
      <c r="D27" s="616"/>
      <c r="E27" s="616"/>
      <c r="F27" s="616"/>
      <c r="G27" s="616"/>
      <c r="H27" s="616"/>
      <c r="I27" s="616"/>
      <c r="J27" s="616"/>
      <c r="K27" s="616"/>
      <c r="L27" s="616"/>
      <c r="M27" s="616"/>
      <c r="N27" s="616"/>
      <c r="O27" s="616"/>
      <c r="P27" s="616"/>
      <c r="Q27" s="616"/>
      <c r="R27" s="616"/>
      <c r="S27" s="616"/>
      <c r="T27" s="616"/>
      <c r="U27" s="616"/>
      <c r="V27" s="617"/>
    </row>
    <row r="28" spans="2:22" s="96" customFormat="1" ht="7.5" customHeight="1">
      <c r="B28" s="33"/>
      <c r="C28" s="31"/>
      <c r="D28" s="31"/>
      <c r="E28" s="31"/>
      <c r="F28" s="31"/>
      <c r="G28" s="31"/>
      <c r="H28" s="31"/>
      <c r="I28" s="31"/>
      <c r="J28" s="31"/>
      <c r="K28" s="31"/>
      <c r="L28" s="31"/>
      <c r="M28" s="31"/>
      <c r="N28" s="31"/>
      <c r="O28" s="31"/>
      <c r="P28" s="31"/>
      <c r="Q28" s="31"/>
      <c r="R28" s="31"/>
      <c r="S28" s="31"/>
      <c r="T28" s="31"/>
      <c r="U28" s="31"/>
      <c r="V28" s="34"/>
    </row>
    <row r="29" spans="2:22" ht="18.75" customHeight="1">
      <c r="B29" s="615" t="s">
        <v>2371</v>
      </c>
      <c r="C29" s="616"/>
      <c r="D29" s="616"/>
      <c r="E29" s="616"/>
      <c r="F29" s="616"/>
      <c r="G29" s="616"/>
      <c r="H29" s="616"/>
      <c r="I29" s="616"/>
      <c r="J29" s="616"/>
      <c r="K29" s="616"/>
      <c r="L29" s="616"/>
      <c r="M29" s="616"/>
      <c r="N29" s="616"/>
      <c r="O29" s="616"/>
      <c r="P29" s="616"/>
      <c r="Q29" s="616"/>
      <c r="R29" s="616"/>
      <c r="S29" s="616"/>
      <c r="T29" s="616"/>
      <c r="U29" s="616"/>
      <c r="V29" s="617"/>
    </row>
    <row r="30" spans="2:22" ht="19.5" customHeight="1">
      <c r="B30" s="39"/>
      <c r="C30" s="625" t="s">
        <v>2372</v>
      </c>
      <c r="D30" s="625"/>
      <c r="E30" s="625"/>
      <c r="F30" s="625"/>
      <c r="G30" s="625"/>
      <c r="H30" s="625"/>
      <c r="I30" s="625"/>
      <c r="J30" s="625"/>
      <c r="K30" s="625"/>
      <c r="L30" s="625"/>
      <c r="M30" s="625"/>
      <c r="N30" s="625"/>
      <c r="O30" s="625"/>
      <c r="P30" s="625"/>
      <c r="Q30" s="625"/>
      <c r="R30" s="625"/>
      <c r="S30" s="625"/>
      <c r="T30" s="625"/>
      <c r="U30" s="625"/>
      <c r="V30" s="40"/>
    </row>
    <row r="31" spans="2:22" ht="30" customHeight="1">
      <c r="B31" s="39"/>
      <c r="C31" s="381" t="s">
        <v>1965</v>
      </c>
      <c r="D31" s="381"/>
      <c r="E31" s="381"/>
      <c r="F31" s="381"/>
      <c r="G31" s="381"/>
      <c r="H31" s="381"/>
      <c r="I31" s="381"/>
      <c r="J31" s="381"/>
      <c r="K31" s="381"/>
      <c r="L31" s="381"/>
      <c r="M31" s="381"/>
      <c r="N31" s="381"/>
      <c r="O31" s="381"/>
      <c r="P31" s="381"/>
      <c r="Q31" s="381"/>
      <c r="R31" s="381"/>
      <c r="S31" s="381"/>
      <c r="T31" s="381"/>
      <c r="U31" s="381"/>
      <c r="V31" s="40"/>
    </row>
    <row r="32" spans="2:22" ht="22.5" customHeight="1">
      <c r="B32" s="39"/>
      <c r="C32" s="624" t="s">
        <v>2044</v>
      </c>
      <c r="D32" s="624"/>
      <c r="E32" s="624"/>
      <c r="F32" s="624"/>
      <c r="G32" s="624"/>
      <c r="H32" s="624"/>
      <c r="I32" s="624"/>
      <c r="J32" s="624"/>
      <c r="K32" s="624"/>
      <c r="L32" s="624"/>
      <c r="M32" s="624"/>
      <c r="N32" s="624"/>
      <c r="O32" s="624"/>
      <c r="P32" s="624"/>
      <c r="Q32" s="624"/>
      <c r="R32" s="624"/>
      <c r="S32" s="624"/>
      <c r="T32" s="624"/>
      <c r="U32" s="624"/>
      <c r="V32" s="40"/>
    </row>
    <row r="33" spans="2:22" ht="8.25" customHeight="1">
      <c r="B33" s="39"/>
      <c r="C33" s="32"/>
      <c r="D33" s="32"/>
      <c r="E33" s="32"/>
      <c r="F33" s="32"/>
      <c r="G33" s="32"/>
      <c r="H33" s="32"/>
      <c r="I33" s="32"/>
      <c r="J33" s="32"/>
      <c r="K33" s="32"/>
      <c r="L33" s="32"/>
      <c r="M33" s="32"/>
      <c r="N33" s="32"/>
      <c r="O33" s="32"/>
      <c r="P33" s="32"/>
      <c r="Q33" s="32"/>
      <c r="R33" s="32"/>
      <c r="S33" s="32"/>
      <c r="T33" s="32"/>
      <c r="U33" s="32"/>
      <c r="V33" s="40"/>
    </row>
    <row r="34" spans="2:22" ht="18.75" customHeight="1">
      <c r="B34" s="33"/>
      <c r="C34" s="31"/>
      <c r="D34" s="574" t="s">
        <v>2373</v>
      </c>
      <c r="E34" s="574"/>
      <c r="F34" s="574"/>
      <c r="G34" s="574"/>
      <c r="H34" s="574"/>
      <c r="I34" s="574"/>
      <c r="J34" s="574"/>
      <c r="K34" s="574"/>
      <c r="L34" s="574"/>
      <c r="M34" s="574"/>
      <c r="N34" s="574"/>
      <c r="O34" s="574"/>
      <c r="P34" s="574"/>
      <c r="Q34" s="574"/>
      <c r="R34" s="31"/>
      <c r="S34" s="31"/>
      <c r="T34" s="31"/>
      <c r="U34" s="31"/>
      <c r="V34" s="34"/>
    </row>
    <row r="35" spans="2:22" ht="12.75" customHeight="1">
      <c r="B35" s="14"/>
      <c r="C35" s="603" t="s">
        <v>2425</v>
      </c>
      <c r="D35" s="603"/>
      <c r="E35" s="603"/>
      <c r="F35" s="603"/>
      <c r="G35" s="603"/>
      <c r="H35" s="603"/>
      <c r="I35" s="603"/>
      <c r="J35" s="603"/>
      <c r="K35" s="603"/>
      <c r="L35" s="603"/>
      <c r="M35" s="603"/>
      <c r="N35" s="603"/>
      <c r="O35" s="603"/>
      <c r="P35" s="603"/>
      <c r="Q35" s="603"/>
      <c r="R35" s="603"/>
      <c r="S35" s="603"/>
      <c r="T35" s="603"/>
      <c r="U35" s="603"/>
      <c r="V35" s="29"/>
    </row>
    <row r="36" spans="2:22" ht="56.25" customHeight="1">
      <c r="B36" s="193"/>
      <c r="C36" s="603" t="s">
        <v>2426</v>
      </c>
      <c r="D36" s="603"/>
      <c r="E36" s="603"/>
      <c r="F36" s="603"/>
      <c r="G36" s="603"/>
      <c r="H36" s="603"/>
      <c r="I36" s="603"/>
      <c r="J36" s="603"/>
      <c r="K36" s="603"/>
      <c r="L36" s="603"/>
      <c r="M36" s="603"/>
      <c r="N36" s="603"/>
      <c r="O36" s="603"/>
      <c r="P36" s="603"/>
      <c r="Q36" s="603"/>
      <c r="R36" s="603"/>
      <c r="S36" s="603"/>
      <c r="T36" s="603"/>
      <c r="U36" s="603"/>
      <c r="V36" s="194"/>
    </row>
    <row r="37" spans="2:22" ht="18.75" customHeight="1">
      <c r="B37" s="14"/>
      <c r="C37" s="626" t="s">
        <v>2374</v>
      </c>
      <c r="D37" s="626"/>
      <c r="E37" s="36"/>
      <c r="F37" s="1"/>
      <c r="G37" s="55"/>
      <c r="H37" s="626" t="s">
        <v>2375</v>
      </c>
      <c r="I37" s="626"/>
      <c r="J37" s="626"/>
      <c r="K37" s="626"/>
      <c r="L37" s="626"/>
      <c r="M37" s="626"/>
      <c r="N37" s="626"/>
      <c r="O37" s="626"/>
      <c r="P37" s="626"/>
      <c r="Q37" s="626"/>
      <c r="R37" s="626"/>
      <c r="S37" s="626"/>
      <c r="T37" s="626"/>
      <c r="U37" s="626"/>
      <c r="V37" s="27"/>
    </row>
    <row r="38" spans="2:22" ht="12.75">
      <c r="B38" s="622" t="s">
        <v>1966</v>
      </c>
      <c r="C38" s="623"/>
      <c r="D38" s="623"/>
      <c r="E38" s="623"/>
      <c r="F38" s="623"/>
      <c r="G38" s="564" t="s">
        <v>2427</v>
      </c>
      <c r="H38" s="564"/>
      <c r="I38" s="564"/>
      <c r="J38" s="564"/>
      <c r="K38" s="564"/>
      <c r="L38" s="564"/>
      <c r="M38" s="564"/>
      <c r="N38" s="564"/>
      <c r="O38" s="564"/>
      <c r="P38" s="564"/>
      <c r="Q38" s="564"/>
      <c r="R38" s="564"/>
      <c r="S38" s="564"/>
      <c r="T38" s="564"/>
      <c r="U38" s="564"/>
      <c r="V38" s="27"/>
    </row>
    <row r="39" spans="2:22" ht="45" customHeight="1">
      <c r="B39" s="14">
        <v>1</v>
      </c>
      <c r="C39" s="447" t="s">
        <v>2045</v>
      </c>
      <c r="D39" s="398"/>
      <c r="E39" s="30"/>
      <c r="F39" s="48" t="str">
        <f ca="1">IF(ISNA(MATCH(G39,outcomes,0)),"---",IF(G39&lt;&gt;"",INDEX(PAcode,MATCH(G39,outcomes,0)),""))</f>
        <v>---</v>
      </c>
      <c r="G39" s="627" t="s">
        <v>2047</v>
      </c>
      <c r="H39" s="628"/>
      <c r="I39" s="628"/>
      <c r="J39" s="628"/>
      <c r="K39" s="628"/>
      <c r="L39" s="628"/>
      <c r="M39" s="628"/>
      <c r="N39" s="628"/>
      <c r="O39" s="628"/>
      <c r="P39" s="628"/>
      <c r="Q39" s="628"/>
      <c r="R39" s="628"/>
      <c r="S39" s="628"/>
      <c r="T39" s="628"/>
      <c r="U39" s="629"/>
      <c r="V39" s="27"/>
    </row>
    <row r="40" spans="2:22" ht="6.95" customHeight="1">
      <c r="B40" s="14"/>
      <c r="C40" s="28"/>
      <c r="D40" s="1"/>
      <c r="E40" s="30"/>
      <c r="F40" s="1"/>
      <c r="G40" s="1"/>
      <c r="H40" s="1"/>
      <c r="I40" s="1"/>
      <c r="J40" s="1"/>
      <c r="K40" s="1"/>
      <c r="L40" s="1"/>
      <c r="M40" s="1"/>
      <c r="N40" s="1"/>
      <c r="O40" s="1"/>
      <c r="P40" s="1"/>
      <c r="Q40" s="1"/>
      <c r="R40" s="1"/>
      <c r="S40" s="1"/>
      <c r="T40" s="1"/>
      <c r="U40" s="1"/>
      <c r="V40" s="27"/>
    </row>
    <row r="41" spans="2:22" ht="45" customHeight="1">
      <c r="B41" s="14">
        <v>2</v>
      </c>
      <c r="C41" s="396" t="s">
        <v>2046</v>
      </c>
      <c r="D41" s="398"/>
      <c r="E41" s="30"/>
      <c r="F41" s="48" t="str">
        <f ca="1">IF(ISNA(MATCH(G41,outcomes2,0)),"---",IF(G41&lt;&gt;"",INDEX(PAcode2,MATCH(G41,outcomes2,0)),""))</f>
        <v>---</v>
      </c>
      <c r="G41" s="627" t="s">
        <v>192</v>
      </c>
      <c r="H41" s="628"/>
      <c r="I41" s="628"/>
      <c r="J41" s="628"/>
      <c r="K41" s="628"/>
      <c r="L41" s="628"/>
      <c r="M41" s="628"/>
      <c r="N41" s="628"/>
      <c r="O41" s="628"/>
      <c r="P41" s="628"/>
      <c r="Q41" s="628"/>
      <c r="R41" s="628"/>
      <c r="S41" s="628"/>
      <c r="T41" s="628"/>
      <c r="U41" s="629"/>
      <c r="V41" s="27"/>
    </row>
    <row r="42" spans="2:22" ht="3.75" customHeight="1">
      <c r="B42" s="14"/>
      <c r="C42" s="28"/>
      <c r="D42" s="1"/>
      <c r="E42" s="30"/>
      <c r="F42" s="1"/>
      <c r="G42" s="1"/>
      <c r="H42" s="1"/>
      <c r="I42" s="1"/>
      <c r="J42" s="1"/>
      <c r="K42" s="1"/>
      <c r="L42" s="1"/>
      <c r="M42" s="1"/>
      <c r="N42" s="1"/>
      <c r="O42" s="1"/>
      <c r="P42" s="1"/>
      <c r="Q42" s="1"/>
      <c r="R42" s="1"/>
      <c r="S42" s="1"/>
      <c r="T42" s="1"/>
      <c r="U42" s="1"/>
      <c r="V42" s="27"/>
    </row>
    <row r="43" spans="2:22" ht="45" customHeight="1">
      <c r="B43" s="14">
        <v>3</v>
      </c>
      <c r="C43" s="396" t="s">
        <v>2046</v>
      </c>
      <c r="D43" s="398"/>
      <c r="E43" s="30"/>
      <c r="F43" s="48" t="str">
        <f ca="1">IF(ISNA(MATCH(G43,outcomes3,0)),"---",IF(G43&lt;&gt;"",INDEX(PAcode3,MATCH(G43,outcomes3,0)),""))</f>
        <v>---</v>
      </c>
      <c r="G43" s="498" t="s">
        <v>2048</v>
      </c>
      <c r="H43" s="499"/>
      <c r="I43" s="499"/>
      <c r="J43" s="499"/>
      <c r="K43" s="499"/>
      <c r="L43" s="499"/>
      <c r="M43" s="499"/>
      <c r="N43" s="499"/>
      <c r="O43" s="499"/>
      <c r="P43" s="499"/>
      <c r="Q43" s="499"/>
      <c r="R43" s="499"/>
      <c r="S43" s="499"/>
      <c r="T43" s="499"/>
      <c r="U43" s="500"/>
      <c r="V43" s="27"/>
    </row>
    <row r="44" spans="2:22" ht="6.95" customHeight="1">
      <c r="B44" s="14"/>
      <c r="C44" s="28"/>
      <c r="D44" s="1"/>
      <c r="E44" s="30"/>
      <c r="F44" s="1"/>
      <c r="G44" s="1"/>
      <c r="H44" s="1"/>
      <c r="I44" s="1"/>
      <c r="J44" s="1"/>
      <c r="K44" s="1"/>
      <c r="L44" s="1"/>
      <c r="M44" s="1"/>
      <c r="N44" s="1"/>
      <c r="O44" s="1"/>
      <c r="P44" s="1"/>
      <c r="Q44" s="1"/>
      <c r="R44" s="1"/>
      <c r="S44" s="1"/>
      <c r="T44" s="1"/>
      <c r="U44" s="1"/>
      <c r="V44" s="27"/>
    </row>
    <row r="45" spans="2:22" ht="45" customHeight="1">
      <c r="B45" s="14">
        <v>4</v>
      </c>
      <c r="C45" s="396" t="s">
        <v>2046</v>
      </c>
      <c r="D45" s="398"/>
      <c r="E45" s="30"/>
      <c r="F45" s="48" t="str">
        <f ca="1">IF(ISNA(MATCH(G45,outcomes4,0)),"---",IF(G45&lt;&gt;"",INDEX(PAcode4,MATCH(G45,outcomes4,0)),""))</f>
        <v>---</v>
      </c>
      <c r="G45" s="498" t="s">
        <v>1969</v>
      </c>
      <c r="H45" s="499"/>
      <c r="I45" s="499"/>
      <c r="J45" s="499"/>
      <c r="K45" s="499"/>
      <c r="L45" s="499"/>
      <c r="M45" s="499"/>
      <c r="N45" s="499"/>
      <c r="O45" s="499"/>
      <c r="P45" s="499"/>
      <c r="Q45" s="499"/>
      <c r="R45" s="499"/>
      <c r="S45" s="499"/>
      <c r="T45" s="499"/>
      <c r="U45" s="500"/>
      <c r="V45" s="27"/>
    </row>
    <row r="46" spans="2:22" ht="6.95" customHeight="1">
      <c r="B46" s="14"/>
      <c r="C46" s="28"/>
      <c r="D46" s="1"/>
      <c r="E46" s="30"/>
      <c r="F46" s="1"/>
      <c r="G46" s="1"/>
      <c r="H46" s="1"/>
      <c r="I46" s="1"/>
      <c r="J46" s="1"/>
      <c r="K46" s="1"/>
      <c r="L46" s="1"/>
      <c r="M46" s="1"/>
      <c r="N46" s="1"/>
      <c r="O46" s="1"/>
      <c r="P46" s="1"/>
      <c r="Q46" s="1"/>
      <c r="R46" s="1"/>
      <c r="S46" s="1"/>
      <c r="T46" s="1"/>
      <c r="U46" s="1"/>
      <c r="V46" s="27"/>
    </row>
    <row r="47" spans="2:22" ht="45" customHeight="1">
      <c r="B47" s="14">
        <v>5</v>
      </c>
      <c r="C47" s="396" t="s">
        <v>1120</v>
      </c>
      <c r="D47" s="398"/>
      <c r="E47" s="30"/>
      <c r="F47" s="48">
        <f>IF(ISNA(MATCH(G47,outcomes5,0)),"---",IF(G47&lt;&gt;"",INDEX(PAcode5,MATCH(G47,outcomes5,0)),""))</f>
        <v>0</v>
      </c>
      <c r="G47" s="498" t="s">
        <v>1120</v>
      </c>
      <c r="H47" s="499"/>
      <c r="I47" s="499"/>
      <c r="J47" s="499"/>
      <c r="K47" s="499"/>
      <c r="L47" s="499"/>
      <c r="M47" s="499"/>
      <c r="N47" s="499"/>
      <c r="O47" s="499"/>
      <c r="P47" s="499"/>
      <c r="Q47" s="499"/>
      <c r="R47" s="499"/>
      <c r="S47" s="499"/>
      <c r="T47" s="499"/>
      <c r="U47" s="500"/>
      <c r="V47" s="27"/>
    </row>
    <row r="48" spans="2:22" ht="6.95" customHeight="1">
      <c r="B48" s="14"/>
      <c r="C48" s="28"/>
      <c r="D48" s="1"/>
      <c r="E48" s="30"/>
      <c r="F48" s="1"/>
      <c r="G48" s="1"/>
      <c r="H48" s="1"/>
      <c r="I48" s="1"/>
      <c r="J48" s="1"/>
      <c r="K48" s="1"/>
      <c r="L48" s="1"/>
      <c r="M48" s="1"/>
      <c r="N48" s="1"/>
      <c r="O48" s="1"/>
      <c r="P48" s="1"/>
      <c r="Q48" s="1"/>
      <c r="R48" s="1"/>
      <c r="S48" s="1"/>
      <c r="T48" s="1"/>
      <c r="U48" s="1"/>
      <c r="V48" s="27"/>
    </row>
    <row r="49" spans="2:22" ht="45" customHeight="1">
      <c r="B49" s="14">
        <v>6</v>
      </c>
      <c r="C49" s="396" t="s">
        <v>1120</v>
      </c>
      <c r="D49" s="398"/>
      <c r="E49" s="30"/>
      <c r="F49" s="48">
        <f>IF(ISNA(MATCH(G49,outcomes6,0)),"---",IF(G49&lt;&gt;"",INDEX(PAcode6,MATCH(G49,outcomes6,0)),""))</f>
        <v>0</v>
      </c>
      <c r="G49" s="498" t="s">
        <v>1120</v>
      </c>
      <c r="H49" s="499"/>
      <c r="I49" s="499"/>
      <c r="J49" s="499"/>
      <c r="K49" s="499"/>
      <c r="L49" s="499"/>
      <c r="M49" s="499"/>
      <c r="N49" s="499"/>
      <c r="O49" s="499"/>
      <c r="P49" s="499"/>
      <c r="Q49" s="499"/>
      <c r="R49" s="499"/>
      <c r="S49" s="499"/>
      <c r="T49" s="499"/>
      <c r="U49" s="500"/>
      <c r="V49" s="27"/>
    </row>
    <row r="50" spans="2:22" ht="6.95" customHeight="1">
      <c r="B50" s="14"/>
      <c r="C50" s="28"/>
      <c r="D50" s="1"/>
      <c r="E50" s="30"/>
      <c r="F50" s="1"/>
      <c r="G50" s="35"/>
      <c r="H50" s="35"/>
      <c r="I50" s="35"/>
      <c r="J50" s="35"/>
      <c r="K50" s="35"/>
      <c r="L50" s="35"/>
      <c r="M50" s="35"/>
      <c r="N50" s="35"/>
      <c r="O50" s="35"/>
      <c r="P50" s="35"/>
      <c r="Q50" s="35"/>
      <c r="R50" s="35"/>
      <c r="S50" s="35"/>
      <c r="T50" s="35"/>
      <c r="U50" s="35"/>
      <c r="V50" s="27"/>
    </row>
    <row r="51" spans="2:22" ht="45" customHeight="1">
      <c r="B51" s="14">
        <v>7</v>
      </c>
      <c r="C51" s="396" t="s">
        <v>1120</v>
      </c>
      <c r="D51" s="398"/>
      <c r="E51" s="30"/>
      <c r="F51" s="48">
        <f>IF(ISNA(MATCH(G51,outcomes7,0)),"---",IF(G51&lt;&gt;"",INDEX(PAcode7,MATCH(G51,outcomes7,0)),""))</f>
        <v>0</v>
      </c>
      <c r="G51" s="498" t="s">
        <v>1120</v>
      </c>
      <c r="H51" s="499"/>
      <c r="I51" s="499"/>
      <c r="J51" s="499"/>
      <c r="K51" s="499"/>
      <c r="L51" s="499"/>
      <c r="M51" s="499"/>
      <c r="N51" s="499"/>
      <c r="O51" s="499"/>
      <c r="P51" s="499"/>
      <c r="Q51" s="499"/>
      <c r="R51" s="499"/>
      <c r="S51" s="499"/>
      <c r="T51" s="499"/>
      <c r="U51" s="500"/>
      <c r="V51" s="27"/>
    </row>
    <row r="52" spans="2:22" ht="6.95" customHeight="1">
      <c r="B52" s="14"/>
      <c r="C52" s="28"/>
      <c r="D52" s="1"/>
      <c r="E52" s="30"/>
      <c r="F52" s="1"/>
      <c r="G52" s="1"/>
      <c r="H52" s="1"/>
      <c r="I52" s="1"/>
      <c r="J52" s="1"/>
      <c r="K52" s="1"/>
      <c r="L52" s="1"/>
      <c r="M52" s="1"/>
      <c r="N52" s="1"/>
      <c r="O52" s="1"/>
      <c r="P52" s="1"/>
      <c r="Q52" s="1"/>
      <c r="R52" s="1"/>
      <c r="S52" s="1"/>
      <c r="T52" s="1"/>
      <c r="U52" s="1"/>
      <c r="V52" s="27"/>
    </row>
    <row r="53" spans="2:22" ht="45" customHeight="1">
      <c r="B53" s="14">
        <v>8</v>
      </c>
      <c r="C53" s="396" t="s">
        <v>1120</v>
      </c>
      <c r="D53" s="398"/>
      <c r="E53" s="30"/>
      <c r="F53" s="48">
        <f>IF(ISNA(MATCH(G53,outcomes8,0)),"---",IF(G53&lt;&gt;"",INDEX(PAcode8,MATCH(G53,outcomes8,0)),""))</f>
        <v>0</v>
      </c>
      <c r="G53" s="498" t="s">
        <v>1120</v>
      </c>
      <c r="H53" s="499"/>
      <c r="I53" s="499"/>
      <c r="J53" s="499"/>
      <c r="K53" s="499"/>
      <c r="L53" s="499"/>
      <c r="M53" s="499"/>
      <c r="N53" s="499"/>
      <c r="O53" s="499"/>
      <c r="P53" s="499"/>
      <c r="Q53" s="499"/>
      <c r="R53" s="499"/>
      <c r="S53" s="499"/>
      <c r="T53" s="499"/>
      <c r="U53" s="500"/>
      <c r="V53" s="27"/>
    </row>
    <row r="54" spans="2:22" ht="6.95" customHeight="1">
      <c r="B54" s="14"/>
      <c r="C54" s="28"/>
      <c r="D54" s="1"/>
      <c r="E54" s="30"/>
      <c r="F54" s="1"/>
      <c r="G54" s="1"/>
      <c r="H54" s="1"/>
      <c r="I54" s="1"/>
      <c r="J54" s="1"/>
      <c r="K54" s="1"/>
      <c r="L54" s="1"/>
      <c r="M54" s="1"/>
      <c r="N54" s="1"/>
      <c r="O54" s="1"/>
      <c r="P54" s="1"/>
      <c r="Q54" s="1"/>
      <c r="R54" s="1"/>
      <c r="S54" s="1"/>
      <c r="T54" s="1"/>
      <c r="U54" s="1"/>
      <c r="V54" s="27"/>
    </row>
    <row r="55" spans="2:22" ht="45" customHeight="1">
      <c r="B55" s="14">
        <v>9</v>
      </c>
      <c r="C55" s="396" t="s">
        <v>1120</v>
      </c>
      <c r="D55" s="398"/>
      <c r="E55" s="30"/>
      <c r="F55" s="48">
        <f>IF(ISNA(MATCH(G55,outcomes9,0)),"---",IF(G55&lt;&gt;"",INDEX(PAcode9,MATCH(G55,outcomes9,0)),""))</f>
        <v>0</v>
      </c>
      <c r="G55" s="498" t="s">
        <v>1120</v>
      </c>
      <c r="H55" s="499"/>
      <c r="I55" s="499"/>
      <c r="J55" s="499"/>
      <c r="K55" s="499"/>
      <c r="L55" s="499"/>
      <c r="M55" s="499"/>
      <c r="N55" s="499"/>
      <c r="O55" s="499"/>
      <c r="P55" s="499"/>
      <c r="Q55" s="499"/>
      <c r="R55" s="499"/>
      <c r="S55" s="499"/>
      <c r="T55" s="499"/>
      <c r="U55" s="500"/>
      <c r="V55" s="27"/>
    </row>
    <row r="56" spans="2:22" ht="6.95" customHeight="1">
      <c r="B56" s="14"/>
      <c r="C56" s="28"/>
      <c r="D56" s="1"/>
      <c r="E56" s="30"/>
      <c r="F56" s="1"/>
      <c r="G56" s="1"/>
      <c r="H56" s="1"/>
      <c r="I56" s="1"/>
      <c r="J56" s="1"/>
      <c r="K56" s="1"/>
      <c r="L56" s="1"/>
      <c r="M56" s="1"/>
      <c r="N56" s="1"/>
      <c r="O56" s="1"/>
      <c r="P56" s="1"/>
      <c r="Q56" s="1"/>
      <c r="R56" s="1"/>
      <c r="S56" s="1"/>
      <c r="T56" s="1"/>
      <c r="U56" s="1"/>
      <c r="V56" s="27"/>
    </row>
    <row r="57" spans="2:22" ht="45" customHeight="1">
      <c r="B57" s="14">
        <v>10</v>
      </c>
      <c r="C57" s="396" t="s">
        <v>1120</v>
      </c>
      <c r="D57" s="398"/>
      <c r="E57" s="30"/>
      <c r="F57" s="48">
        <f>IF(ISNA(MATCH(G57,outcomes10,0)),"---",IF(G57&lt;&gt;"",INDEX(PAcode10,MATCH(G57,outcomes10,0)),""))</f>
        <v>0</v>
      </c>
      <c r="G57" s="498" t="s">
        <v>1120</v>
      </c>
      <c r="H57" s="499"/>
      <c r="I57" s="499"/>
      <c r="J57" s="499"/>
      <c r="K57" s="499"/>
      <c r="L57" s="499"/>
      <c r="M57" s="499"/>
      <c r="N57" s="499"/>
      <c r="O57" s="499"/>
      <c r="P57" s="499"/>
      <c r="Q57" s="499"/>
      <c r="R57" s="499"/>
      <c r="S57" s="499"/>
      <c r="T57" s="499"/>
      <c r="U57" s="500"/>
      <c r="V57" s="27"/>
    </row>
    <row r="58" spans="2:22" ht="6.95" customHeight="1">
      <c r="B58" s="14"/>
      <c r="C58" s="28"/>
      <c r="D58" s="1"/>
      <c r="E58" s="30"/>
      <c r="F58" s="1"/>
      <c r="G58" s="1"/>
      <c r="H58" s="1"/>
      <c r="I58" s="1"/>
      <c r="J58" s="1"/>
      <c r="K58" s="1"/>
      <c r="L58" s="1"/>
      <c r="M58" s="1"/>
      <c r="N58" s="1"/>
      <c r="O58" s="1"/>
      <c r="P58" s="1"/>
      <c r="Q58" s="1"/>
      <c r="R58" s="1"/>
      <c r="S58" s="1"/>
      <c r="T58" s="1"/>
      <c r="U58" s="1"/>
      <c r="V58" s="27"/>
    </row>
    <row r="59" spans="2:22" ht="45" customHeight="1">
      <c r="B59" s="14">
        <v>11</v>
      </c>
      <c r="C59" s="396" t="s">
        <v>1120</v>
      </c>
      <c r="D59" s="398"/>
      <c r="E59" s="30"/>
      <c r="F59" s="48">
        <f>IF(ISNA(MATCH(G59,outcomes11,0)),"---",IF(G59&lt;&gt;"",INDEX(PAcode11,MATCH(G59,outcomes11,0)),""))</f>
        <v>0</v>
      </c>
      <c r="G59" s="498" t="s">
        <v>1120</v>
      </c>
      <c r="H59" s="499"/>
      <c r="I59" s="499"/>
      <c r="J59" s="499"/>
      <c r="K59" s="499"/>
      <c r="L59" s="499"/>
      <c r="M59" s="499"/>
      <c r="N59" s="499"/>
      <c r="O59" s="499"/>
      <c r="P59" s="499"/>
      <c r="Q59" s="499"/>
      <c r="R59" s="499"/>
      <c r="S59" s="499"/>
      <c r="T59" s="499"/>
      <c r="U59" s="500"/>
      <c r="V59" s="27"/>
    </row>
    <row r="60" spans="2:22" ht="6.95" customHeight="1">
      <c r="B60" s="63"/>
      <c r="C60" s="55"/>
      <c r="D60" s="1"/>
      <c r="E60" s="30"/>
      <c r="F60" s="1"/>
      <c r="G60" s="35"/>
      <c r="H60" s="35"/>
      <c r="I60" s="35"/>
      <c r="J60" s="35"/>
      <c r="K60" s="35"/>
      <c r="L60" s="35"/>
      <c r="M60" s="35"/>
      <c r="N60" s="35"/>
      <c r="O60" s="35"/>
      <c r="P60" s="35"/>
      <c r="Q60" s="35"/>
      <c r="R60" s="35"/>
      <c r="S60" s="35"/>
      <c r="T60" s="35"/>
      <c r="U60" s="35"/>
      <c r="V60" s="27"/>
    </row>
    <row r="61" spans="2:22" ht="45" customHeight="1">
      <c r="B61" s="63">
        <v>12</v>
      </c>
      <c r="C61" s="396" t="s">
        <v>1120</v>
      </c>
      <c r="D61" s="398"/>
      <c r="E61" s="30"/>
      <c r="F61" s="48">
        <f>IF(ISNA(MATCH(G61,outcomes12,0)),"---",IF(G61&lt;&gt;"",INDEX(PAcode12,MATCH(G61,outcomes12,0)),""))</f>
        <v>0</v>
      </c>
      <c r="G61" s="498" t="s">
        <v>1120</v>
      </c>
      <c r="H61" s="499"/>
      <c r="I61" s="499"/>
      <c r="J61" s="499"/>
      <c r="K61" s="499"/>
      <c r="L61" s="499"/>
      <c r="M61" s="499"/>
      <c r="N61" s="499"/>
      <c r="O61" s="499"/>
      <c r="P61" s="499"/>
      <c r="Q61" s="499"/>
      <c r="R61" s="499"/>
      <c r="S61" s="499"/>
      <c r="T61" s="499"/>
      <c r="U61" s="500"/>
      <c r="V61" s="27"/>
    </row>
    <row r="62" spans="2:22" ht="6.75" customHeight="1">
      <c r="B62" s="63"/>
      <c r="C62" s="55"/>
      <c r="D62" s="55"/>
      <c r="E62" s="55"/>
      <c r="F62" s="37"/>
      <c r="G62" s="37"/>
      <c r="H62" s="37"/>
      <c r="I62" s="37"/>
      <c r="J62" s="37"/>
      <c r="K62" s="37"/>
      <c r="L62" s="37"/>
      <c r="M62" s="37"/>
      <c r="N62" s="37"/>
      <c r="O62" s="37"/>
      <c r="P62" s="37"/>
      <c r="Q62" s="37"/>
      <c r="R62" s="37"/>
      <c r="S62" s="37"/>
      <c r="T62" s="37"/>
      <c r="U62" s="37"/>
      <c r="V62" s="41"/>
    </row>
    <row r="63" spans="2:22" ht="18.75" customHeight="1">
      <c r="B63" s="81"/>
      <c r="C63" s="82"/>
      <c r="D63" s="599" t="s">
        <v>2429</v>
      </c>
      <c r="E63" s="599"/>
      <c r="F63" s="599"/>
      <c r="G63" s="599"/>
      <c r="H63" s="599"/>
      <c r="I63" s="599"/>
      <c r="J63" s="599"/>
      <c r="K63" s="599"/>
      <c r="L63" s="599"/>
      <c r="M63" s="599"/>
      <c r="N63" s="599"/>
      <c r="O63" s="599"/>
      <c r="P63" s="599"/>
      <c r="Q63" s="599"/>
      <c r="R63" s="599"/>
      <c r="S63" s="599"/>
      <c r="T63" s="599"/>
      <c r="U63" s="599"/>
      <c r="V63" s="600"/>
    </row>
    <row r="64" spans="2:22" ht="26.25" customHeight="1">
      <c r="B64" s="83"/>
      <c r="C64" s="381" t="s">
        <v>2428</v>
      </c>
      <c r="D64" s="382"/>
      <c r="E64" s="382"/>
      <c r="F64" s="382"/>
      <c r="G64" s="382"/>
      <c r="H64" s="382"/>
      <c r="I64" s="382"/>
      <c r="J64" s="382"/>
      <c r="K64" s="382"/>
      <c r="L64" s="382"/>
      <c r="M64" s="382"/>
      <c r="N64" s="382"/>
      <c r="O64" s="382"/>
      <c r="P64" s="382"/>
      <c r="Q64" s="382"/>
      <c r="R64" s="382"/>
      <c r="S64" s="382"/>
      <c r="T64" s="382"/>
      <c r="U64" s="382"/>
      <c r="V64" s="200"/>
    </row>
    <row r="65" spans="2:22" ht="18.75" customHeight="1">
      <c r="B65" s="76"/>
      <c r="C65" s="403" t="s">
        <v>2376</v>
      </c>
      <c r="D65" s="404"/>
      <c r="E65" s="404"/>
      <c r="F65" s="404"/>
      <c r="G65" s="404"/>
      <c r="H65" s="404"/>
      <c r="I65" s="404"/>
      <c r="J65" s="404"/>
      <c r="K65" s="404"/>
      <c r="L65" s="404"/>
      <c r="M65" s="404"/>
      <c r="N65" s="404"/>
      <c r="O65" s="404"/>
      <c r="P65" s="404"/>
      <c r="Q65" s="404"/>
      <c r="R65" s="404"/>
      <c r="S65" s="404"/>
      <c r="T65" s="404"/>
      <c r="U65" s="404"/>
      <c r="V65" s="405"/>
    </row>
    <row r="66" spans="2:22" ht="26.25" customHeight="1">
      <c r="B66" s="76"/>
      <c r="C66" s="381" t="s">
        <v>2434</v>
      </c>
      <c r="D66" s="382"/>
      <c r="E66" s="382"/>
      <c r="F66" s="382"/>
      <c r="G66" s="382"/>
      <c r="H66" s="382"/>
      <c r="I66" s="382"/>
      <c r="J66" s="382"/>
      <c r="K66" s="382"/>
      <c r="L66" s="382"/>
      <c r="M66" s="382"/>
      <c r="N66" s="382"/>
      <c r="O66" s="382"/>
      <c r="P66" s="382"/>
      <c r="Q66" s="382"/>
      <c r="R66" s="382"/>
      <c r="S66" s="382"/>
      <c r="T66" s="382"/>
      <c r="U66" s="382"/>
      <c r="V66" s="85"/>
    </row>
    <row r="67" spans="2:22" ht="23.25" customHeight="1">
      <c r="B67" s="86"/>
      <c r="C67" s="401" t="s">
        <v>2377</v>
      </c>
      <c r="D67" s="406"/>
      <c r="E67" s="183"/>
      <c r="F67" s="183"/>
      <c r="G67" s="401" t="s">
        <v>2379</v>
      </c>
      <c r="H67" s="401"/>
      <c r="I67" s="401"/>
      <c r="J67" s="401"/>
      <c r="K67" s="401"/>
      <c r="L67" s="182"/>
      <c r="M67" s="182"/>
      <c r="N67" s="182"/>
      <c r="O67" s="318" t="s">
        <v>2430</v>
      </c>
      <c r="P67" s="84"/>
      <c r="Q67" s="318" t="s">
        <v>2431</v>
      </c>
      <c r="R67" s="84"/>
      <c r="S67" s="84"/>
      <c r="T67" s="400" t="s">
        <v>2380</v>
      </c>
      <c r="U67" s="400"/>
      <c r="V67" s="85"/>
    </row>
    <row r="68" spans="2:22" ht="54.75" customHeight="1">
      <c r="B68" s="86"/>
      <c r="C68" s="381" t="s">
        <v>2378</v>
      </c>
      <c r="D68" s="382"/>
      <c r="E68" s="87"/>
      <c r="F68" s="407" t="s">
        <v>2433</v>
      </c>
      <c r="G68" s="407"/>
      <c r="H68" s="407"/>
      <c r="I68" s="407"/>
      <c r="J68" s="407"/>
      <c r="K68" s="407"/>
      <c r="L68" s="407"/>
      <c r="M68" s="407"/>
      <c r="N68" s="88"/>
      <c r="O68" s="87"/>
      <c r="P68" s="87"/>
      <c r="Q68" s="87"/>
      <c r="R68" s="87"/>
      <c r="S68" s="87"/>
      <c r="T68" s="62"/>
      <c r="U68" s="87"/>
      <c r="V68" s="85"/>
    </row>
    <row r="69" spans="2:22" ht="14.25" customHeight="1">
      <c r="B69" s="86"/>
      <c r="C69" s="80"/>
      <c r="D69" s="178"/>
      <c r="E69" s="87"/>
      <c r="F69" s="179"/>
      <c r="G69" s="400" t="s">
        <v>2381</v>
      </c>
      <c r="H69" s="400"/>
      <c r="I69" s="400"/>
      <c r="J69" s="400"/>
      <c r="K69" s="400"/>
      <c r="L69" s="179"/>
      <c r="M69" s="179"/>
      <c r="N69" s="88"/>
      <c r="O69" s="87"/>
      <c r="P69" s="87"/>
      <c r="Q69" s="87"/>
      <c r="R69" s="87"/>
      <c r="S69" s="87"/>
      <c r="T69" s="62"/>
      <c r="U69" s="87"/>
      <c r="V69" s="85"/>
    </row>
    <row r="70" spans="2:22" ht="50.1" customHeight="1">
      <c r="B70" s="317">
        <v>1</v>
      </c>
      <c r="C70" s="408" t="str">
        <f>G39</f>
        <v>Veicināta aktīva pilsoniska līdzdalība</v>
      </c>
      <c r="D70" s="409"/>
      <c r="E70" s="87"/>
      <c r="F70" s="396" t="s">
        <v>491</v>
      </c>
      <c r="G70" s="397"/>
      <c r="H70" s="397"/>
      <c r="I70" s="397"/>
      <c r="J70" s="397"/>
      <c r="K70" s="397"/>
      <c r="L70" s="397"/>
      <c r="M70" s="398"/>
      <c r="N70" s="88"/>
      <c r="O70" s="350">
        <v>1442</v>
      </c>
      <c r="P70" s="55"/>
      <c r="Q70" s="350">
        <v>4000</v>
      </c>
      <c r="R70" s="55"/>
      <c r="S70" s="55"/>
      <c r="T70" s="448" t="s">
        <v>197</v>
      </c>
      <c r="U70" s="449"/>
      <c r="V70" s="85"/>
    </row>
    <row r="71" spans="2:22" ht="18.75" customHeight="1">
      <c r="B71" s="89"/>
      <c r="C71" s="410"/>
      <c r="D71" s="411"/>
      <c r="E71" s="87"/>
      <c r="F71" s="75"/>
      <c r="G71" s="400" t="s">
        <v>2381</v>
      </c>
      <c r="H71" s="400"/>
      <c r="I71" s="400"/>
      <c r="J71" s="400"/>
      <c r="K71" s="400"/>
      <c r="L71" s="75"/>
      <c r="M71" s="75"/>
      <c r="N71" s="75"/>
      <c r="O71" s="96"/>
      <c r="P71" s="96"/>
      <c r="Q71" s="96"/>
      <c r="R71" s="96"/>
      <c r="S71" s="96"/>
      <c r="T71" s="96"/>
      <c r="U71" s="96"/>
      <c r="V71" s="124"/>
    </row>
    <row r="72" spans="2:22" ht="50.1" customHeight="1">
      <c r="B72" s="89"/>
      <c r="C72" s="410"/>
      <c r="D72" s="411"/>
      <c r="E72" s="87"/>
      <c r="F72" s="396" t="s">
        <v>489</v>
      </c>
      <c r="G72" s="397"/>
      <c r="H72" s="397"/>
      <c r="I72" s="397"/>
      <c r="J72" s="397"/>
      <c r="K72" s="397"/>
      <c r="L72" s="397"/>
      <c r="M72" s="398"/>
      <c r="N72" s="88"/>
      <c r="O72" s="350">
        <v>28</v>
      </c>
      <c r="P72" s="55"/>
      <c r="Q72" s="350">
        <v>36</v>
      </c>
      <c r="R72" s="55"/>
      <c r="S72" s="55"/>
      <c r="T72" s="448" t="s">
        <v>196</v>
      </c>
      <c r="U72" s="449"/>
      <c r="V72" s="124"/>
    </row>
    <row r="73" spans="2:22" ht="14.25" customHeight="1">
      <c r="B73" s="89"/>
      <c r="C73" s="410"/>
      <c r="D73" s="411"/>
      <c r="E73" s="87"/>
      <c r="F73" s="75"/>
      <c r="G73" s="446" t="s">
        <v>2382</v>
      </c>
      <c r="H73" s="446"/>
      <c r="I73" s="446"/>
      <c r="J73" s="446"/>
      <c r="K73" s="446"/>
      <c r="L73" s="88"/>
      <c r="M73" s="88"/>
      <c r="N73" s="88"/>
      <c r="O73" s="84"/>
      <c r="P73" s="84"/>
      <c r="Q73" s="84"/>
      <c r="R73" s="84"/>
      <c r="S73" s="84"/>
      <c r="T73" s="400"/>
      <c r="U73" s="400"/>
      <c r="V73" s="85"/>
    </row>
    <row r="74" spans="2:22" ht="39.75" customHeight="1">
      <c r="B74" s="89"/>
      <c r="C74" s="410"/>
      <c r="D74" s="411"/>
      <c r="E74" s="87"/>
      <c r="F74" s="407" t="s">
        <v>2432</v>
      </c>
      <c r="G74" s="407"/>
      <c r="H74" s="407"/>
      <c r="I74" s="407"/>
      <c r="J74" s="407"/>
      <c r="K74" s="407"/>
      <c r="L74" s="407"/>
      <c r="M74" s="407"/>
      <c r="N74" s="407"/>
      <c r="O74" s="318" t="s">
        <v>2430</v>
      </c>
      <c r="P74" s="84"/>
      <c r="Q74" s="318" t="s">
        <v>2431</v>
      </c>
      <c r="R74" s="84"/>
      <c r="S74" s="84"/>
      <c r="T74" s="400" t="s">
        <v>2380</v>
      </c>
      <c r="U74" s="400"/>
      <c r="V74" s="85"/>
    </row>
    <row r="75" spans="2:22" ht="50.1" customHeight="1">
      <c r="B75" s="89"/>
      <c r="C75" s="410"/>
      <c r="D75" s="411"/>
      <c r="E75" s="87"/>
      <c r="F75" s="396" t="s">
        <v>490</v>
      </c>
      <c r="G75" s="397"/>
      <c r="H75" s="397"/>
      <c r="I75" s="397"/>
      <c r="J75" s="397"/>
      <c r="K75" s="397"/>
      <c r="L75" s="397"/>
      <c r="M75" s="398"/>
      <c r="N75" s="88"/>
      <c r="O75" s="350">
        <v>0</v>
      </c>
      <c r="P75" s="351"/>
      <c r="Q75" s="350">
        <v>5</v>
      </c>
      <c r="R75" s="351"/>
      <c r="S75" s="351"/>
      <c r="T75" s="448" t="s">
        <v>195</v>
      </c>
      <c r="U75" s="449"/>
      <c r="V75" s="85"/>
    </row>
    <row r="76" spans="2:22" ht="18.75" customHeight="1">
      <c r="B76" s="89"/>
      <c r="C76" s="410"/>
      <c r="D76" s="411"/>
      <c r="E76" s="87"/>
      <c r="F76" s="399" t="s">
        <v>2382</v>
      </c>
      <c r="G76" s="399"/>
      <c r="H76" s="399"/>
      <c r="I76" s="399"/>
      <c r="J76" s="399"/>
      <c r="K76" s="399"/>
      <c r="L76" s="399"/>
      <c r="M76" s="399"/>
      <c r="N76" s="88"/>
      <c r="O76" s="55"/>
      <c r="P76" s="351"/>
      <c r="Q76" s="55"/>
      <c r="R76" s="351"/>
      <c r="S76" s="351"/>
      <c r="T76" s="55"/>
      <c r="U76" s="55"/>
      <c r="V76" s="85"/>
    </row>
    <row r="77" spans="2:22" ht="50.1" customHeight="1">
      <c r="B77" s="89"/>
      <c r="C77" s="410"/>
      <c r="D77" s="411"/>
      <c r="E77" s="87"/>
      <c r="F77" s="396" t="s">
        <v>488</v>
      </c>
      <c r="G77" s="397"/>
      <c r="H77" s="397"/>
      <c r="I77" s="397"/>
      <c r="J77" s="397"/>
      <c r="K77" s="397"/>
      <c r="L77" s="397"/>
      <c r="M77" s="398"/>
      <c r="N77" s="88"/>
      <c r="O77" s="350">
        <v>42</v>
      </c>
      <c r="P77" s="351"/>
      <c r="Q77" s="350">
        <v>66</v>
      </c>
      <c r="R77" s="351"/>
      <c r="S77" s="351"/>
      <c r="T77" s="448" t="s">
        <v>1976</v>
      </c>
      <c r="U77" s="449"/>
      <c r="V77" s="85"/>
    </row>
    <row r="78" spans="2:22" ht="18.75" customHeight="1">
      <c r="B78" s="89"/>
      <c r="C78" s="410"/>
      <c r="D78" s="411"/>
      <c r="E78" s="87"/>
      <c r="F78" s="399" t="s">
        <v>2382</v>
      </c>
      <c r="G78" s="399"/>
      <c r="H78" s="399"/>
      <c r="I78" s="399"/>
      <c r="J78" s="399"/>
      <c r="K78" s="399"/>
      <c r="L78" s="399"/>
      <c r="M78" s="399"/>
      <c r="N78" s="75"/>
      <c r="O78" s="75"/>
      <c r="P78" s="75"/>
      <c r="Q78" s="75"/>
      <c r="R78" s="75"/>
      <c r="S78" s="75"/>
      <c r="T78" s="75"/>
      <c r="U78" s="75"/>
      <c r="V78" s="85"/>
    </row>
    <row r="79" spans="2:22" ht="50.1" customHeight="1">
      <c r="B79" s="89"/>
      <c r="C79" s="412"/>
      <c r="D79" s="413"/>
      <c r="E79" s="87"/>
      <c r="F79" s="396"/>
      <c r="G79" s="397"/>
      <c r="H79" s="397"/>
      <c r="I79" s="397"/>
      <c r="J79" s="397"/>
      <c r="K79" s="397"/>
      <c r="L79" s="397"/>
      <c r="M79" s="398"/>
      <c r="N79" s="88"/>
      <c r="O79" s="147"/>
      <c r="P79" s="84"/>
      <c r="Q79" s="147"/>
      <c r="R79" s="84"/>
      <c r="S79" s="84"/>
      <c r="T79" s="394"/>
      <c r="U79" s="395"/>
      <c r="V79" s="85"/>
    </row>
    <row r="80" spans="2:22" ht="16.5" customHeight="1">
      <c r="B80" s="89"/>
      <c r="C80" s="87"/>
      <c r="D80" s="90"/>
      <c r="E80" s="90"/>
      <c r="F80" s="75"/>
      <c r="G80" s="90"/>
      <c r="H80" s="90"/>
      <c r="I80" s="90"/>
      <c r="J80" s="90"/>
      <c r="K80" s="90"/>
      <c r="L80" s="90"/>
      <c r="M80" s="90"/>
      <c r="N80" s="90"/>
      <c r="O80" s="72"/>
      <c r="P80" s="91"/>
      <c r="Q80" s="72"/>
      <c r="R80" s="91"/>
      <c r="S80" s="91"/>
      <c r="T80" s="92"/>
      <c r="U80" s="92"/>
      <c r="V80" s="85"/>
    </row>
    <row r="81" spans="2:22" ht="19.5" customHeight="1">
      <c r="B81" s="89"/>
      <c r="C81" s="386" t="s">
        <v>2376</v>
      </c>
      <c r="D81" s="387"/>
      <c r="E81" s="387"/>
      <c r="F81" s="387"/>
      <c r="G81" s="387"/>
      <c r="H81" s="387"/>
      <c r="I81" s="387"/>
      <c r="J81" s="387"/>
      <c r="K81" s="387"/>
      <c r="L81" s="387"/>
      <c r="M81" s="387"/>
      <c r="N81" s="387"/>
      <c r="O81" s="387"/>
      <c r="P81" s="387"/>
      <c r="Q81" s="387"/>
      <c r="R81" s="387"/>
      <c r="S81" s="387"/>
      <c r="T81" s="387"/>
      <c r="U81" s="387"/>
      <c r="V81" s="85"/>
    </row>
    <row r="82" spans="2:22" ht="26.25" customHeight="1">
      <c r="B82" s="89"/>
      <c r="C82" s="381" t="s">
        <v>1716</v>
      </c>
      <c r="D82" s="382"/>
      <c r="E82" s="382"/>
      <c r="F82" s="382"/>
      <c r="G82" s="382"/>
      <c r="H82" s="382"/>
      <c r="I82" s="382"/>
      <c r="J82" s="382"/>
      <c r="K82" s="382"/>
      <c r="L82" s="382"/>
      <c r="M82" s="382"/>
      <c r="N82" s="382"/>
      <c r="O82" s="382"/>
      <c r="P82" s="382"/>
      <c r="Q82" s="382"/>
      <c r="R82" s="382"/>
      <c r="S82" s="382"/>
      <c r="T82" s="382"/>
      <c r="U82" s="382"/>
      <c r="V82" s="85"/>
    </row>
    <row r="83" spans="2:22" ht="25.5" customHeight="1">
      <c r="B83" s="89"/>
      <c r="C83" s="414" t="s">
        <v>2383</v>
      </c>
      <c r="D83" s="404"/>
      <c r="E83" s="184"/>
      <c r="F83" s="185"/>
      <c r="G83" s="415" t="s">
        <v>2384</v>
      </c>
      <c r="H83" s="415"/>
      <c r="I83" s="415"/>
      <c r="J83" s="415"/>
      <c r="K83" s="415"/>
      <c r="L83" s="415"/>
      <c r="M83" s="415"/>
      <c r="N83" s="186"/>
      <c r="O83" s="318" t="s">
        <v>2430</v>
      </c>
      <c r="P83" s="183"/>
      <c r="Q83" s="318" t="s">
        <v>2431</v>
      </c>
      <c r="R83" s="183"/>
      <c r="S83" s="183"/>
      <c r="T83" s="400" t="s">
        <v>2380</v>
      </c>
      <c r="U83" s="400"/>
      <c r="V83" s="94"/>
    </row>
    <row r="84" spans="2:22" ht="27" customHeight="1">
      <c r="B84" s="89"/>
      <c r="C84" s="420" t="s">
        <v>2436</v>
      </c>
      <c r="D84" s="445"/>
      <c r="E84" s="445"/>
      <c r="F84" s="445"/>
      <c r="G84" s="442" t="s">
        <v>2437</v>
      </c>
      <c r="H84" s="442"/>
      <c r="I84" s="442"/>
      <c r="J84" s="442"/>
      <c r="K84" s="442"/>
      <c r="L84" s="442"/>
      <c r="M84" s="442"/>
      <c r="N84" s="88"/>
      <c r="O84" s="75"/>
      <c r="P84" s="84"/>
      <c r="Q84" s="75"/>
      <c r="R84" s="84"/>
      <c r="S84" s="84"/>
      <c r="T84" s="75"/>
      <c r="U84" s="75"/>
      <c r="V84" s="94"/>
    </row>
    <row r="85" spans="2:22" ht="50.1" customHeight="1">
      <c r="B85" s="89">
        <v>1</v>
      </c>
      <c r="C85" s="492" t="s">
        <v>496</v>
      </c>
      <c r="D85" s="493"/>
      <c r="E85" s="75"/>
      <c r="F85" s="396" t="s">
        <v>497</v>
      </c>
      <c r="G85" s="397"/>
      <c r="H85" s="397"/>
      <c r="I85" s="397"/>
      <c r="J85" s="397"/>
      <c r="K85" s="397"/>
      <c r="L85" s="397"/>
      <c r="M85" s="398"/>
      <c r="N85" s="88"/>
      <c r="O85" s="350">
        <v>21</v>
      </c>
      <c r="P85" s="351"/>
      <c r="Q85" s="350">
        <v>32</v>
      </c>
      <c r="R85" s="351"/>
      <c r="S85" s="351"/>
      <c r="T85" s="448" t="s">
        <v>193</v>
      </c>
      <c r="U85" s="449"/>
      <c r="V85" s="94"/>
    </row>
    <row r="86" spans="2:22" s="96" customFormat="1" ht="7.5" customHeight="1">
      <c r="B86" s="74"/>
      <c r="C86" s="494"/>
      <c r="D86" s="495"/>
      <c r="E86" s="75"/>
      <c r="F86" s="75"/>
      <c r="G86" s="90"/>
      <c r="H86" s="90"/>
      <c r="I86" s="90"/>
      <c r="J86" s="90"/>
      <c r="K86" s="90"/>
      <c r="L86" s="90"/>
      <c r="M86" s="90"/>
      <c r="N86" s="90"/>
      <c r="P86" s="352"/>
      <c r="R86" s="352"/>
      <c r="S86" s="352"/>
      <c r="T86" s="120"/>
      <c r="U86" s="120"/>
      <c r="V86" s="94"/>
    </row>
    <row r="87" spans="2:22" s="96" customFormat="1" ht="50.1" customHeight="1">
      <c r="B87" s="74"/>
      <c r="C87" s="496"/>
      <c r="D87" s="497"/>
      <c r="E87" s="75"/>
      <c r="F87" s="396"/>
      <c r="G87" s="397"/>
      <c r="H87" s="397"/>
      <c r="I87" s="397"/>
      <c r="J87" s="397"/>
      <c r="K87" s="397"/>
      <c r="L87" s="397"/>
      <c r="M87" s="398"/>
      <c r="N87" s="88"/>
      <c r="O87" s="350"/>
      <c r="P87" s="351"/>
      <c r="Q87" s="350"/>
      <c r="R87" s="351"/>
      <c r="S87" s="351"/>
      <c r="T87" s="448"/>
      <c r="U87" s="449"/>
      <c r="V87" s="94"/>
    </row>
    <row r="88" spans="2:22" s="96" customFormat="1" ht="12" customHeight="1">
      <c r="B88" s="74"/>
      <c r="C88" s="75"/>
      <c r="D88" s="75"/>
      <c r="E88" s="75"/>
      <c r="F88" s="75"/>
      <c r="G88" s="437"/>
      <c r="H88" s="437"/>
      <c r="I88" s="437"/>
      <c r="J88" s="437"/>
      <c r="K88" s="437"/>
      <c r="L88" s="90"/>
      <c r="M88" s="90"/>
      <c r="N88" s="90"/>
      <c r="P88" s="352"/>
      <c r="R88" s="352"/>
      <c r="S88" s="352"/>
      <c r="V88" s="94"/>
    </row>
    <row r="89" spans="2:22" ht="50.1" customHeight="1">
      <c r="B89" s="89">
        <v>2</v>
      </c>
      <c r="C89" s="388" t="s">
        <v>498</v>
      </c>
      <c r="D89" s="389"/>
      <c r="E89" s="75"/>
      <c r="F89" s="396" t="s">
        <v>497</v>
      </c>
      <c r="G89" s="397"/>
      <c r="H89" s="397"/>
      <c r="I89" s="397"/>
      <c r="J89" s="397"/>
      <c r="K89" s="397"/>
      <c r="L89" s="397"/>
      <c r="M89" s="398"/>
      <c r="N89" s="88"/>
      <c r="O89" s="350">
        <v>19</v>
      </c>
      <c r="P89" s="351"/>
      <c r="Q89" s="350">
        <v>34</v>
      </c>
      <c r="R89" s="351"/>
      <c r="S89" s="351"/>
      <c r="T89" s="448" t="s">
        <v>193</v>
      </c>
      <c r="U89" s="449"/>
      <c r="V89" s="94"/>
    </row>
    <row r="90" spans="2:22" s="97" customFormat="1" ht="6.75" customHeight="1">
      <c r="B90" s="74"/>
      <c r="C90" s="390"/>
      <c r="D90" s="391"/>
      <c r="E90" s="75"/>
      <c r="F90" s="75"/>
      <c r="G90" s="90"/>
      <c r="H90" s="90"/>
      <c r="I90" s="90"/>
      <c r="J90" s="90"/>
      <c r="K90" s="90"/>
      <c r="L90" s="90"/>
      <c r="M90" s="90"/>
      <c r="N90" s="90"/>
      <c r="O90" s="96"/>
      <c r="P90" s="352"/>
      <c r="Q90" s="96"/>
      <c r="R90" s="352"/>
      <c r="S90" s="352"/>
      <c r="T90" s="120"/>
      <c r="U90" s="120"/>
      <c r="V90" s="94"/>
    </row>
    <row r="91" spans="2:22" s="97" customFormat="1" ht="50.1" customHeight="1">
      <c r="B91" s="74"/>
      <c r="C91" s="392"/>
      <c r="D91" s="393"/>
      <c r="E91" s="75"/>
      <c r="F91" s="396"/>
      <c r="G91" s="397"/>
      <c r="H91" s="397"/>
      <c r="I91" s="397"/>
      <c r="J91" s="397"/>
      <c r="K91" s="397"/>
      <c r="L91" s="397"/>
      <c r="M91" s="398"/>
      <c r="N91" s="88"/>
      <c r="O91" s="350"/>
      <c r="P91" s="351"/>
      <c r="Q91" s="350"/>
      <c r="R91" s="351"/>
      <c r="S91" s="351"/>
      <c r="T91" s="448"/>
      <c r="U91" s="449"/>
      <c r="V91" s="94"/>
    </row>
    <row r="92" spans="2:22" ht="13.5" customHeight="1">
      <c r="B92" s="89"/>
      <c r="C92" s="87"/>
      <c r="D92" s="75"/>
      <c r="E92" s="75"/>
      <c r="F92" s="75"/>
      <c r="G92" s="90"/>
      <c r="H92" s="90"/>
      <c r="I92" s="90"/>
      <c r="J92" s="90"/>
      <c r="K92" s="90"/>
      <c r="L92" s="88"/>
      <c r="M92" s="88"/>
      <c r="N92" s="88"/>
      <c r="O92" s="96"/>
      <c r="P92" s="351"/>
      <c r="Q92" s="55"/>
      <c r="R92" s="351"/>
      <c r="S92" s="351"/>
      <c r="T92" s="55"/>
      <c r="U92" s="55"/>
      <c r="V92" s="94"/>
    </row>
    <row r="93" spans="2:22" ht="50.1" customHeight="1">
      <c r="B93" s="89">
        <v>3</v>
      </c>
      <c r="C93" s="388" t="s">
        <v>499</v>
      </c>
      <c r="D93" s="389"/>
      <c r="E93" s="75"/>
      <c r="F93" s="396" t="s">
        <v>500</v>
      </c>
      <c r="G93" s="397"/>
      <c r="H93" s="397"/>
      <c r="I93" s="397"/>
      <c r="J93" s="397"/>
      <c r="K93" s="397"/>
      <c r="L93" s="397"/>
      <c r="M93" s="398"/>
      <c r="N93" s="88"/>
      <c r="O93" s="350">
        <v>80</v>
      </c>
      <c r="P93" s="351"/>
      <c r="Q93" s="350">
        <v>110</v>
      </c>
      <c r="R93" s="351"/>
      <c r="S93" s="351"/>
      <c r="T93" s="448" t="s">
        <v>492</v>
      </c>
      <c r="U93" s="449"/>
      <c r="V93" s="94"/>
    </row>
    <row r="94" spans="2:22" s="96" customFormat="1" ht="11.25" customHeight="1">
      <c r="B94" s="74"/>
      <c r="C94" s="390"/>
      <c r="D94" s="391"/>
      <c r="E94" s="75"/>
      <c r="F94" s="75"/>
      <c r="G94" s="90"/>
      <c r="H94" s="90"/>
      <c r="I94" s="90"/>
      <c r="J94" s="90"/>
      <c r="K94" s="90"/>
      <c r="L94" s="90"/>
      <c r="M94" s="90"/>
      <c r="N94" s="90"/>
      <c r="O94" s="72"/>
      <c r="P94" s="91"/>
      <c r="Q94" s="72"/>
      <c r="R94" s="91"/>
      <c r="S94" s="91"/>
      <c r="T94" s="92"/>
      <c r="U94" s="92"/>
      <c r="V94" s="94"/>
    </row>
    <row r="95" spans="2:22" s="96" customFormat="1" ht="50.1" customHeight="1">
      <c r="B95" s="74"/>
      <c r="C95" s="392"/>
      <c r="D95" s="393"/>
      <c r="E95" s="75"/>
      <c r="F95" s="396"/>
      <c r="G95" s="397"/>
      <c r="H95" s="397"/>
      <c r="I95" s="397"/>
      <c r="J95" s="397"/>
      <c r="K95" s="397"/>
      <c r="L95" s="397"/>
      <c r="M95" s="398"/>
      <c r="N95" s="88"/>
      <c r="O95" s="147"/>
      <c r="P95" s="84"/>
      <c r="Q95" s="147"/>
      <c r="R95" s="84"/>
      <c r="S95" s="84"/>
      <c r="T95" s="394"/>
      <c r="U95" s="395"/>
      <c r="V95" s="94"/>
    </row>
    <row r="96" spans="2:22" s="55" customFormat="1" ht="12.75" customHeight="1">
      <c r="B96" s="89"/>
      <c r="C96" s="87"/>
      <c r="D96" s="75"/>
      <c r="E96" s="75"/>
      <c r="F96" s="75"/>
      <c r="G96" s="90"/>
      <c r="H96" s="90"/>
      <c r="I96" s="90"/>
      <c r="J96" s="90"/>
      <c r="K96" s="90"/>
      <c r="L96" s="88"/>
      <c r="M96" s="88"/>
      <c r="N96" s="88"/>
      <c r="O96" s="75"/>
      <c r="P96" s="84"/>
      <c r="Q96" s="87"/>
      <c r="R96" s="84"/>
      <c r="S96" s="84"/>
      <c r="T96" s="87"/>
      <c r="U96" s="87"/>
      <c r="V96" s="94"/>
    </row>
    <row r="97" spans="2:22" s="55" customFormat="1" ht="48.75" customHeight="1">
      <c r="B97" s="89">
        <v>4</v>
      </c>
      <c r="C97" s="486" t="s">
        <v>501</v>
      </c>
      <c r="D97" s="487"/>
      <c r="E97" s="75"/>
      <c r="F97" s="383" t="s">
        <v>502</v>
      </c>
      <c r="G97" s="384"/>
      <c r="H97" s="384"/>
      <c r="I97" s="384"/>
      <c r="J97" s="384"/>
      <c r="K97" s="384"/>
      <c r="L97" s="384"/>
      <c r="M97" s="385"/>
      <c r="N97" s="88"/>
      <c r="O97" s="336">
        <v>38</v>
      </c>
      <c r="P97" s="84"/>
      <c r="Q97" s="336">
        <v>50</v>
      </c>
      <c r="R97" s="84"/>
      <c r="S97" s="84"/>
      <c r="T97" s="383" t="s">
        <v>193</v>
      </c>
      <c r="U97" s="385"/>
      <c r="V97" s="94"/>
    </row>
    <row r="98" spans="2:22" s="55" customFormat="1" ht="12.75" customHeight="1">
      <c r="B98" s="89"/>
      <c r="C98" s="488"/>
      <c r="D98" s="489"/>
      <c r="E98" s="75"/>
      <c r="F98" s="75"/>
      <c r="G98" s="90"/>
      <c r="H98" s="90"/>
      <c r="I98" s="90"/>
      <c r="J98" s="90"/>
      <c r="K98" s="90"/>
      <c r="L98" s="88"/>
      <c r="M98" s="88"/>
      <c r="N98" s="88"/>
      <c r="O98" s="75"/>
      <c r="P98" s="84"/>
      <c r="Q98" s="87"/>
      <c r="R98" s="84"/>
      <c r="S98" s="84"/>
      <c r="T98" s="87"/>
      <c r="U98" s="87"/>
      <c r="V98" s="94"/>
    </row>
    <row r="99" spans="2:22" s="55" customFormat="1" ht="51.75" customHeight="1">
      <c r="B99" s="89"/>
      <c r="C99" s="490"/>
      <c r="D99" s="491"/>
      <c r="E99" s="75"/>
      <c r="F99" s="383"/>
      <c r="G99" s="384"/>
      <c r="H99" s="384"/>
      <c r="I99" s="384"/>
      <c r="J99" s="384"/>
      <c r="K99" s="384"/>
      <c r="L99" s="384"/>
      <c r="M99" s="385"/>
      <c r="N99" s="88"/>
      <c r="O99" s="336"/>
      <c r="P99" s="84"/>
      <c r="Q99" s="336"/>
      <c r="R99" s="84"/>
      <c r="S99" s="84"/>
      <c r="T99" s="383"/>
      <c r="U99" s="385"/>
      <c r="V99" s="94"/>
    </row>
    <row r="100" spans="2:22" s="55" customFormat="1" ht="12.75" customHeight="1">
      <c r="B100" s="89"/>
      <c r="C100" s="87"/>
      <c r="D100" s="75"/>
      <c r="E100" s="75"/>
      <c r="F100" s="75"/>
      <c r="G100" s="90"/>
      <c r="H100" s="90"/>
      <c r="I100" s="90"/>
      <c r="J100" s="90"/>
      <c r="K100" s="90"/>
      <c r="L100" s="88"/>
      <c r="M100" s="88"/>
      <c r="N100" s="88"/>
      <c r="O100" s="75"/>
      <c r="P100" s="84"/>
      <c r="Q100" s="87"/>
      <c r="R100" s="84"/>
      <c r="S100" s="84"/>
      <c r="T100" s="87"/>
      <c r="U100" s="87"/>
      <c r="V100" s="94"/>
    </row>
    <row r="101" spans="2:22" s="55" customFormat="1" ht="51.75" customHeight="1">
      <c r="B101" s="89">
        <v>5</v>
      </c>
      <c r="C101" s="486" t="s">
        <v>503</v>
      </c>
      <c r="D101" s="487"/>
      <c r="E101" s="75"/>
      <c r="F101" s="383" t="s">
        <v>504</v>
      </c>
      <c r="G101" s="384"/>
      <c r="H101" s="384"/>
      <c r="I101" s="384"/>
      <c r="J101" s="384"/>
      <c r="K101" s="384"/>
      <c r="L101" s="384"/>
      <c r="M101" s="385"/>
      <c r="N101" s="88"/>
      <c r="O101" s="336">
        <v>0</v>
      </c>
      <c r="P101" s="84"/>
      <c r="Q101" s="336">
        <v>3</v>
      </c>
      <c r="R101" s="84"/>
      <c r="S101" s="84"/>
      <c r="T101" s="383" t="s">
        <v>193</v>
      </c>
      <c r="U101" s="385"/>
      <c r="V101" s="94"/>
    </row>
    <row r="102" spans="2:22" s="55" customFormat="1" ht="12" customHeight="1">
      <c r="B102" s="89"/>
      <c r="C102" s="488"/>
      <c r="D102" s="489"/>
      <c r="E102" s="75"/>
      <c r="F102" s="75"/>
      <c r="G102" s="90"/>
      <c r="H102" s="90"/>
      <c r="I102" s="90"/>
      <c r="J102" s="90"/>
      <c r="K102" s="90"/>
      <c r="L102" s="88"/>
      <c r="M102" s="88"/>
      <c r="N102" s="88"/>
      <c r="O102" s="75"/>
      <c r="P102" s="84"/>
      <c r="Q102" s="87"/>
      <c r="R102" s="84"/>
      <c r="S102" s="84"/>
      <c r="T102" s="87"/>
      <c r="U102" s="87"/>
      <c r="V102" s="94"/>
    </row>
    <row r="103" spans="2:22" s="55" customFormat="1" ht="51.75" customHeight="1">
      <c r="B103" s="89"/>
      <c r="C103" s="490"/>
      <c r="D103" s="491"/>
      <c r="E103" s="75"/>
      <c r="F103" s="383"/>
      <c r="G103" s="384"/>
      <c r="H103" s="384"/>
      <c r="I103" s="384"/>
      <c r="J103" s="384"/>
      <c r="K103" s="384"/>
      <c r="L103" s="384"/>
      <c r="M103" s="385"/>
      <c r="N103" s="88"/>
      <c r="O103" s="336"/>
      <c r="P103" s="84"/>
      <c r="Q103" s="336"/>
      <c r="R103" s="84"/>
      <c r="S103" s="84"/>
      <c r="T103" s="383"/>
      <c r="U103" s="385"/>
      <c r="V103" s="94"/>
    </row>
    <row r="104" spans="2:22" s="55" customFormat="1" ht="12" customHeight="1">
      <c r="B104" s="89"/>
      <c r="C104" s="87"/>
      <c r="D104" s="75"/>
      <c r="E104" s="75"/>
      <c r="F104" s="75"/>
      <c r="G104" s="90"/>
      <c r="H104" s="90"/>
      <c r="I104" s="90"/>
      <c r="J104" s="90"/>
      <c r="K104" s="90"/>
      <c r="L104" s="88"/>
      <c r="M104" s="88"/>
      <c r="N104" s="88"/>
      <c r="O104" s="75"/>
      <c r="P104" s="84"/>
      <c r="Q104" s="87"/>
      <c r="R104" s="84"/>
      <c r="S104" s="84"/>
      <c r="T104" s="87"/>
      <c r="U104" s="87"/>
      <c r="V104" s="94"/>
    </row>
    <row r="105" spans="2:22" s="55" customFormat="1" ht="48" customHeight="1">
      <c r="B105" s="89">
        <v>6</v>
      </c>
      <c r="C105" s="486" t="s">
        <v>505</v>
      </c>
      <c r="D105" s="487"/>
      <c r="E105" s="75"/>
      <c r="F105" s="383" t="s">
        <v>506</v>
      </c>
      <c r="G105" s="384"/>
      <c r="H105" s="384"/>
      <c r="I105" s="384"/>
      <c r="J105" s="384"/>
      <c r="K105" s="384"/>
      <c r="L105" s="384"/>
      <c r="M105" s="385"/>
      <c r="N105" s="88"/>
      <c r="O105" s="336">
        <v>0</v>
      </c>
      <c r="P105" s="84"/>
      <c r="Q105" s="336">
        <v>2</v>
      </c>
      <c r="R105" s="84"/>
      <c r="S105" s="84"/>
      <c r="T105" s="383" t="s">
        <v>193</v>
      </c>
      <c r="U105" s="385"/>
      <c r="V105" s="94"/>
    </row>
    <row r="106" spans="2:22" s="55" customFormat="1" ht="9" customHeight="1">
      <c r="B106" s="89"/>
      <c r="C106" s="488"/>
      <c r="D106" s="489"/>
      <c r="E106" s="75"/>
      <c r="F106" s="75"/>
      <c r="G106" s="90"/>
      <c r="H106" s="90"/>
      <c r="I106" s="90"/>
      <c r="J106" s="90"/>
      <c r="K106" s="90"/>
      <c r="L106" s="88"/>
      <c r="M106" s="88"/>
      <c r="N106" s="88"/>
      <c r="O106" s="75"/>
      <c r="P106" s="84"/>
      <c r="Q106" s="87"/>
      <c r="R106" s="84"/>
      <c r="S106" s="84"/>
      <c r="T106" s="87"/>
      <c r="U106" s="87"/>
      <c r="V106" s="94"/>
    </row>
    <row r="107" spans="2:22" s="55" customFormat="1" ht="49.5" customHeight="1">
      <c r="B107" s="89"/>
      <c r="C107" s="490"/>
      <c r="D107" s="491"/>
      <c r="E107" s="75"/>
      <c r="F107" s="383"/>
      <c r="G107" s="384"/>
      <c r="H107" s="384"/>
      <c r="I107" s="384"/>
      <c r="J107" s="384"/>
      <c r="K107" s="384"/>
      <c r="L107" s="384"/>
      <c r="M107" s="385"/>
      <c r="N107" s="88"/>
      <c r="O107" s="336"/>
      <c r="P107" s="84"/>
      <c r="Q107" s="336"/>
      <c r="R107" s="84"/>
      <c r="S107" s="84"/>
      <c r="T107" s="383"/>
      <c r="U107" s="385"/>
      <c r="V107" s="94"/>
    </row>
    <row r="108" spans="2:22" s="55" customFormat="1" ht="12" customHeight="1">
      <c r="B108" s="89"/>
      <c r="C108" s="87"/>
      <c r="D108" s="75"/>
      <c r="E108" s="75"/>
      <c r="F108" s="75"/>
      <c r="G108" s="90"/>
      <c r="H108" s="90"/>
      <c r="I108" s="90"/>
      <c r="J108" s="90"/>
      <c r="K108" s="90"/>
      <c r="L108" s="88"/>
      <c r="M108" s="88"/>
      <c r="N108" s="88"/>
      <c r="O108" s="75"/>
      <c r="P108" s="84"/>
      <c r="Q108" s="87"/>
      <c r="R108" s="84"/>
      <c r="S108" s="84"/>
      <c r="T108" s="87"/>
      <c r="U108" s="87"/>
      <c r="V108" s="94"/>
    </row>
    <row r="109" spans="2:22" s="55" customFormat="1" ht="48.75" customHeight="1">
      <c r="B109" s="611">
        <v>7</v>
      </c>
      <c r="C109" s="486" t="s">
        <v>507</v>
      </c>
      <c r="D109" s="487"/>
      <c r="E109" s="75"/>
      <c r="F109" s="383" t="s">
        <v>508</v>
      </c>
      <c r="G109" s="384"/>
      <c r="H109" s="384"/>
      <c r="I109" s="384"/>
      <c r="J109" s="384"/>
      <c r="K109" s="384"/>
      <c r="L109" s="384"/>
      <c r="M109" s="385"/>
      <c r="N109" s="88"/>
      <c r="O109" s="336">
        <v>1399</v>
      </c>
      <c r="P109" s="84"/>
      <c r="Q109" s="336">
        <v>2200</v>
      </c>
      <c r="R109" s="84"/>
      <c r="S109" s="84"/>
      <c r="T109" s="383" t="s">
        <v>193</v>
      </c>
      <c r="U109" s="385"/>
      <c r="V109" s="94"/>
    </row>
    <row r="110" spans="2:22" s="55" customFormat="1" ht="9" customHeight="1">
      <c r="B110" s="611"/>
      <c r="C110" s="488"/>
      <c r="D110" s="489"/>
      <c r="E110" s="75"/>
      <c r="F110" s="75"/>
      <c r="G110" s="90"/>
      <c r="H110" s="90"/>
      <c r="I110" s="90"/>
      <c r="J110" s="90"/>
      <c r="K110" s="90"/>
      <c r="L110" s="88"/>
      <c r="M110" s="88"/>
      <c r="N110" s="88"/>
      <c r="O110" s="75"/>
      <c r="P110" s="84"/>
      <c r="Q110" s="87"/>
      <c r="R110" s="84"/>
      <c r="S110" s="84"/>
      <c r="T110" s="87"/>
      <c r="U110" s="87"/>
      <c r="V110" s="94"/>
    </row>
    <row r="111" spans="2:22" s="55" customFormat="1" ht="50.25" customHeight="1">
      <c r="B111" s="611"/>
      <c r="C111" s="490"/>
      <c r="D111" s="491"/>
      <c r="E111" s="75"/>
      <c r="F111" s="383"/>
      <c r="G111" s="384"/>
      <c r="H111" s="384"/>
      <c r="I111" s="384"/>
      <c r="J111" s="384"/>
      <c r="K111" s="384"/>
      <c r="L111" s="384"/>
      <c r="M111" s="385"/>
      <c r="N111" s="88"/>
      <c r="O111" s="336"/>
      <c r="P111" s="84"/>
      <c r="Q111" s="336"/>
      <c r="R111" s="84"/>
      <c r="S111" s="84"/>
      <c r="T111" s="383"/>
      <c r="U111" s="385"/>
      <c r="V111" s="94"/>
    </row>
    <row r="112" spans="2:22" s="55" customFormat="1" ht="12" customHeight="1">
      <c r="B112" s="89"/>
      <c r="C112" s="87"/>
      <c r="D112" s="75"/>
      <c r="E112" s="75"/>
      <c r="F112" s="75"/>
      <c r="G112" s="90"/>
      <c r="H112" s="90"/>
      <c r="I112" s="90"/>
      <c r="J112" s="90"/>
      <c r="K112" s="90"/>
      <c r="L112" s="88"/>
      <c r="M112" s="88"/>
      <c r="N112" s="88"/>
      <c r="O112" s="75"/>
      <c r="P112" s="84"/>
      <c r="Q112" s="87"/>
      <c r="R112" s="84"/>
      <c r="S112" s="84"/>
      <c r="T112" s="87"/>
      <c r="U112" s="87"/>
      <c r="V112" s="94"/>
    </row>
    <row r="113" spans="2:22" ht="50.1" customHeight="1">
      <c r="B113" s="611">
        <v>8</v>
      </c>
      <c r="C113" s="388" t="s">
        <v>509</v>
      </c>
      <c r="D113" s="389"/>
      <c r="E113" s="75"/>
      <c r="F113" s="396" t="s">
        <v>510</v>
      </c>
      <c r="G113" s="397"/>
      <c r="H113" s="397"/>
      <c r="I113" s="397"/>
      <c r="J113" s="397"/>
      <c r="K113" s="397"/>
      <c r="L113" s="397"/>
      <c r="M113" s="398"/>
      <c r="N113" s="88"/>
      <c r="O113" s="350">
        <v>43</v>
      </c>
      <c r="P113" s="351"/>
      <c r="Q113" s="350">
        <v>1800</v>
      </c>
      <c r="R113" s="351"/>
      <c r="S113" s="351"/>
      <c r="T113" s="448" t="s">
        <v>193</v>
      </c>
      <c r="U113" s="449"/>
      <c r="V113" s="94"/>
    </row>
    <row r="114" spans="2:22" s="96" customFormat="1" ht="7.5" customHeight="1">
      <c r="B114" s="611"/>
      <c r="C114" s="390"/>
      <c r="D114" s="391"/>
      <c r="E114" s="75"/>
      <c r="F114" s="75"/>
      <c r="G114" s="90"/>
      <c r="H114" s="90"/>
      <c r="I114" s="90"/>
      <c r="J114" s="90"/>
      <c r="K114" s="90"/>
      <c r="L114" s="90"/>
      <c r="M114" s="90"/>
      <c r="N114" s="90"/>
      <c r="O114" s="72"/>
      <c r="P114" s="91"/>
      <c r="Q114" s="72"/>
      <c r="R114" s="91"/>
      <c r="S114" s="91"/>
      <c r="T114" s="92"/>
      <c r="U114" s="92"/>
      <c r="V114" s="94"/>
    </row>
    <row r="115" spans="2:22" s="96" customFormat="1" ht="50.1" customHeight="1">
      <c r="B115" s="611"/>
      <c r="C115" s="392"/>
      <c r="D115" s="393"/>
      <c r="E115" s="75"/>
      <c r="F115" s="396"/>
      <c r="G115" s="397"/>
      <c r="H115" s="397"/>
      <c r="I115" s="397"/>
      <c r="J115" s="397"/>
      <c r="K115" s="397"/>
      <c r="L115" s="397"/>
      <c r="M115" s="398"/>
      <c r="N115" s="88"/>
      <c r="O115" s="147"/>
      <c r="P115" s="84"/>
      <c r="Q115" s="147"/>
      <c r="R115" s="84"/>
      <c r="S115" s="84"/>
      <c r="T115" s="394"/>
      <c r="U115" s="395"/>
      <c r="V115" s="94"/>
    </row>
    <row r="116" spans="2:22" s="55" customFormat="1" ht="4.5" customHeight="1">
      <c r="B116" s="77"/>
      <c r="C116" s="78"/>
      <c r="D116" s="78"/>
      <c r="E116" s="78"/>
      <c r="F116" s="78"/>
      <c r="G116" s="95"/>
      <c r="H116" s="95"/>
      <c r="I116" s="95"/>
      <c r="J116" s="95"/>
      <c r="K116" s="95"/>
      <c r="L116" s="95"/>
      <c r="M116" s="95"/>
      <c r="N116" s="95"/>
      <c r="O116" s="78"/>
      <c r="P116" s="78"/>
      <c r="Q116" s="78"/>
      <c r="R116" s="78"/>
      <c r="S116" s="78"/>
      <c r="T116" s="78"/>
      <c r="U116" s="78"/>
      <c r="V116" s="175"/>
    </row>
    <row r="117" spans="2:22" s="55" customFormat="1" ht="19.5" customHeight="1">
      <c r="B117" s="76"/>
      <c r="C117" s="403" t="s">
        <v>2376</v>
      </c>
      <c r="D117" s="404"/>
      <c r="E117" s="404"/>
      <c r="F117" s="404"/>
      <c r="G117" s="404"/>
      <c r="H117" s="404"/>
      <c r="I117" s="404"/>
      <c r="J117" s="404"/>
      <c r="K117" s="404"/>
      <c r="L117" s="404"/>
      <c r="M117" s="404"/>
      <c r="N117" s="404"/>
      <c r="O117" s="404"/>
      <c r="P117" s="404"/>
      <c r="Q117" s="404"/>
      <c r="R117" s="404"/>
      <c r="S117" s="404"/>
      <c r="T117" s="404"/>
      <c r="U117" s="404"/>
      <c r="V117" s="405"/>
    </row>
    <row r="118" spans="2:22" customFormat="1" ht="27" customHeight="1">
      <c r="B118" s="76"/>
      <c r="C118" s="381" t="s">
        <v>2438</v>
      </c>
      <c r="D118" s="381"/>
      <c r="E118" s="381"/>
      <c r="F118" s="381"/>
      <c r="G118" s="381"/>
      <c r="H118" s="381"/>
      <c r="I118" s="381"/>
      <c r="J118" s="381"/>
      <c r="K118" s="381"/>
      <c r="L118" s="381"/>
      <c r="M118" s="381"/>
      <c r="N118" s="381"/>
      <c r="O118" s="381"/>
      <c r="P118" s="381"/>
      <c r="Q118" s="381"/>
      <c r="R118" s="381"/>
      <c r="S118" s="381"/>
      <c r="T118" s="381"/>
      <c r="U118" s="381"/>
      <c r="V118" s="85"/>
    </row>
    <row r="119" spans="2:22" customFormat="1" ht="11.25" customHeight="1">
      <c r="B119" s="86"/>
      <c r="C119" s="401" t="s">
        <v>2377</v>
      </c>
      <c r="D119" s="406"/>
      <c r="E119" s="183"/>
      <c r="F119" s="183"/>
      <c r="G119" s="401" t="s">
        <v>2379</v>
      </c>
      <c r="H119" s="401"/>
      <c r="I119" s="401"/>
      <c r="J119" s="401"/>
      <c r="K119" s="401"/>
      <c r="L119" s="182"/>
      <c r="M119" s="182"/>
      <c r="N119" s="182"/>
      <c r="O119" s="400" t="s">
        <v>2430</v>
      </c>
      <c r="P119" s="84"/>
      <c r="Q119" s="400" t="s">
        <v>2431</v>
      </c>
      <c r="R119" s="84"/>
      <c r="S119" s="84"/>
      <c r="T119" s="400" t="s">
        <v>2380</v>
      </c>
      <c r="U119" s="400"/>
      <c r="V119" s="85"/>
    </row>
    <row r="120" spans="2:22" customFormat="1" ht="51" customHeight="1">
      <c r="B120" s="86"/>
      <c r="C120" s="381" t="s">
        <v>2378</v>
      </c>
      <c r="D120" s="382"/>
      <c r="E120" s="87"/>
      <c r="F120" s="407" t="s">
        <v>2433</v>
      </c>
      <c r="G120" s="407"/>
      <c r="H120" s="407"/>
      <c r="I120" s="407"/>
      <c r="J120" s="407"/>
      <c r="K120" s="407"/>
      <c r="L120" s="407"/>
      <c r="M120" s="407"/>
      <c r="N120" s="88"/>
      <c r="O120" s="400"/>
      <c r="P120" s="87"/>
      <c r="Q120" s="400"/>
      <c r="R120" s="87"/>
      <c r="S120" s="87"/>
      <c r="T120" s="62"/>
      <c r="U120" s="87"/>
      <c r="V120" s="85"/>
    </row>
    <row r="121" spans="2:22" customFormat="1" ht="11.25" customHeight="1">
      <c r="B121" s="86"/>
      <c r="C121" s="80"/>
      <c r="D121" s="178"/>
      <c r="E121" s="87"/>
      <c r="F121" s="179"/>
      <c r="G121" s="400" t="s">
        <v>2381</v>
      </c>
      <c r="H121" s="400"/>
      <c r="I121" s="400"/>
      <c r="J121" s="400"/>
      <c r="K121" s="400"/>
      <c r="L121" s="179"/>
      <c r="M121" s="179"/>
      <c r="N121" s="88"/>
      <c r="O121" s="87"/>
      <c r="P121" s="87"/>
      <c r="Q121" s="87"/>
      <c r="R121" s="87"/>
      <c r="S121" s="87"/>
      <c r="T121" s="62"/>
      <c r="U121" s="87"/>
      <c r="V121" s="85"/>
    </row>
    <row r="122" spans="2:22" customFormat="1" ht="50.1" customHeight="1">
      <c r="B122" s="317">
        <v>2</v>
      </c>
      <c r="C122" s="408" t="str">
        <f>G41</f>
        <v>Labklājības, t.sk. sociālo pakalpojumu, nodrošināšanas palielināšana noteiktām mērķa grupām</v>
      </c>
      <c r="D122" s="409"/>
      <c r="E122" s="87"/>
      <c r="F122" s="396" t="s">
        <v>493</v>
      </c>
      <c r="G122" s="397"/>
      <c r="H122" s="397"/>
      <c r="I122" s="397"/>
      <c r="J122" s="397"/>
      <c r="K122" s="397"/>
      <c r="L122" s="397"/>
      <c r="M122" s="398"/>
      <c r="N122" s="88"/>
      <c r="O122" s="350">
        <v>16</v>
      </c>
      <c r="P122" s="55"/>
      <c r="Q122" s="350">
        <v>20</v>
      </c>
      <c r="R122" s="55"/>
      <c r="S122" s="55"/>
      <c r="T122" s="448" t="s">
        <v>193</v>
      </c>
      <c r="U122" s="449"/>
      <c r="V122" s="85"/>
    </row>
    <row r="123" spans="2:22" customFormat="1" ht="13.5" customHeight="1">
      <c r="B123" s="89"/>
      <c r="C123" s="410"/>
      <c r="D123" s="411"/>
      <c r="E123" s="87"/>
      <c r="F123" s="75"/>
      <c r="G123" s="400" t="s">
        <v>2381</v>
      </c>
      <c r="H123" s="400"/>
      <c r="I123" s="400"/>
      <c r="J123" s="400"/>
      <c r="K123" s="400"/>
      <c r="L123" s="75"/>
      <c r="M123" s="75"/>
      <c r="N123" s="75"/>
      <c r="O123" s="75"/>
      <c r="P123" s="75"/>
      <c r="Q123" s="75"/>
      <c r="R123" s="75"/>
      <c r="S123" s="75"/>
      <c r="T123" s="75"/>
      <c r="U123" s="75"/>
      <c r="V123" s="124"/>
    </row>
    <row r="124" spans="2:22" customFormat="1" ht="50.1" customHeight="1">
      <c r="B124" s="89"/>
      <c r="C124" s="410"/>
      <c r="D124" s="411"/>
      <c r="E124" s="87"/>
      <c r="F124" s="396" t="s">
        <v>1977</v>
      </c>
      <c r="G124" s="397"/>
      <c r="H124" s="397"/>
      <c r="I124" s="397"/>
      <c r="J124" s="397"/>
      <c r="K124" s="397"/>
      <c r="L124" s="397"/>
      <c r="M124" s="398"/>
      <c r="N124" s="88"/>
      <c r="O124" s="350">
        <v>0</v>
      </c>
      <c r="P124" s="55"/>
      <c r="Q124" s="350">
        <v>38</v>
      </c>
      <c r="R124" s="55"/>
      <c r="S124" s="55"/>
      <c r="T124" s="448" t="s">
        <v>193</v>
      </c>
      <c r="U124" s="449"/>
      <c r="V124" s="124"/>
    </row>
    <row r="125" spans="2:22" customFormat="1" ht="14.25" customHeight="1">
      <c r="B125" s="89"/>
      <c r="C125" s="410"/>
      <c r="D125" s="411"/>
      <c r="E125" s="87"/>
      <c r="F125" s="75"/>
      <c r="G125" s="446" t="s">
        <v>2382</v>
      </c>
      <c r="H125" s="446"/>
      <c r="I125" s="446"/>
      <c r="J125" s="446"/>
      <c r="K125" s="446"/>
      <c r="L125" s="88"/>
      <c r="M125" s="88"/>
      <c r="N125" s="88"/>
      <c r="O125" s="84"/>
      <c r="P125" s="84"/>
      <c r="Q125" s="84"/>
      <c r="R125" s="84"/>
      <c r="S125" s="84"/>
      <c r="T125" s="400"/>
      <c r="U125" s="400"/>
      <c r="V125" s="85"/>
    </row>
    <row r="126" spans="2:22" customFormat="1" ht="42" customHeight="1">
      <c r="B126" s="89"/>
      <c r="C126" s="410"/>
      <c r="D126" s="411"/>
      <c r="E126" s="87"/>
      <c r="F126" s="407" t="s">
        <v>2439</v>
      </c>
      <c r="G126" s="407"/>
      <c r="H126" s="407"/>
      <c r="I126" s="407"/>
      <c r="J126" s="407"/>
      <c r="K126" s="407"/>
      <c r="L126" s="407"/>
      <c r="M126" s="407"/>
      <c r="N126" s="407"/>
      <c r="O126" s="318" t="s">
        <v>2430</v>
      </c>
      <c r="P126" s="84"/>
      <c r="Q126" s="318" t="s">
        <v>2431</v>
      </c>
      <c r="R126" s="84"/>
      <c r="S126" s="84"/>
      <c r="T126" s="400" t="s">
        <v>2380</v>
      </c>
      <c r="U126" s="400"/>
      <c r="V126" s="85"/>
    </row>
    <row r="127" spans="2:22" customFormat="1" ht="50.1" customHeight="1">
      <c r="B127" s="89"/>
      <c r="C127" s="410"/>
      <c r="D127" s="411"/>
      <c r="E127" s="87"/>
      <c r="F127" s="396" t="s">
        <v>494</v>
      </c>
      <c r="G127" s="397"/>
      <c r="H127" s="397"/>
      <c r="I127" s="397"/>
      <c r="J127" s="397"/>
      <c r="K127" s="397"/>
      <c r="L127" s="397"/>
      <c r="M127" s="398"/>
      <c r="N127" s="88"/>
      <c r="O127" s="350">
        <v>1</v>
      </c>
      <c r="P127" s="351"/>
      <c r="Q127" s="350">
        <v>6</v>
      </c>
      <c r="R127" s="351"/>
      <c r="S127" s="351"/>
      <c r="T127" s="448" t="s">
        <v>492</v>
      </c>
      <c r="U127" s="449"/>
      <c r="V127" s="85"/>
    </row>
    <row r="128" spans="2:22" customFormat="1" ht="9.75" customHeight="1">
      <c r="B128" s="89"/>
      <c r="C128" s="410"/>
      <c r="D128" s="411"/>
      <c r="E128" s="87"/>
      <c r="F128" s="399" t="s">
        <v>2382</v>
      </c>
      <c r="G128" s="399"/>
      <c r="H128" s="399"/>
      <c r="I128" s="399"/>
      <c r="J128" s="399"/>
      <c r="K128" s="399"/>
      <c r="L128" s="399"/>
      <c r="M128" s="399"/>
      <c r="N128" s="88"/>
      <c r="O128" s="87"/>
      <c r="P128" s="84"/>
      <c r="Q128" s="87"/>
      <c r="R128" s="84"/>
      <c r="S128" s="84"/>
      <c r="T128" s="87"/>
      <c r="U128" s="87"/>
      <c r="V128" s="85"/>
    </row>
    <row r="129" spans="2:22" customFormat="1" ht="50.1" customHeight="1">
      <c r="B129" s="89"/>
      <c r="C129" s="410"/>
      <c r="D129" s="411"/>
      <c r="E129" s="87"/>
      <c r="F129" s="396"/>
      <c r="G129" s="397"/>
      <c r="H129" s="397"/>
      <c r="I129" s="397"/>
      <c r="J129" s="397"/>
      <c r="K129" s="397"/>
      <c r="L129" s="397"/>
      <c r="M129" s="398"/>
      <c r="N129" s="88"/>
      <c r="O129" s="147"/>
      <c r="P129" s="84"/>
      <c r="Q129" s="147"/>
      <c r="R129" s="84"/>
      <c r="S129" s="84"/>
      <c r="T129" s="394"/>
      <c r="U129" s="395"/>
      <c r="V129" s="85"/>
    </row>
    <row r="130" spans="2:22" customFormat="1" ht="11.25" customHeight="1">
      <c r="B130" s="89"/>
      <c r="C130" s="410"/>
      <c r="D130" s="411"/>
      <c r="E130" s="87"/>
      <c r="F130" s="399" t="s">
        <v>2382</v>
      </c>
      <c r="G130" s="399"/>
      <c r="H130" s="399"/>
      <c r="I130" s="399"/>
      <c r="J130" s="399"/>
      <c r="K130" s="399"/>
      <c r="L130" s="399"/>
      <c r="M130" s="399"/>
      <c r="N130" s="75"/>
      <c r="O130" s="75"/>
      <c r="P130" s="75"/>
      <c r="Q130" s="75"/>
      <c r="R130" s="75"/>
      <c r="S130" s="75"/>
      <c r="T130" s="75"/>
      <c r="U130" s="75"/>
      <c r="V130" s="85"/>
    </row>
    <row r="131" spans="2:22" customFormat="1" ht="50.1" customHeight="1">
      <c r="B131" s="89"/>
      <c r="C131" s="412"/>
      <c r="D131" s="413"/>
      <c r="E131" s="87"/>
      <c r="F131" s="396"/>
      <c r="G131" s="397"/>
      <c r="H131" s="397"/>
      <c r="I131" s="397"/>
      <c r="J131" s="397"/>
      <c r="K131" s="397"/>
      <c r="L131" s="397"/>
      <c r="M131" s="398"/>
      <c r="N131" s="88"/>
      <c r="O131" s="147"/>
      <c r="P131" s="84"/>
      <c r="Q131" s="147"/>
      <c r="R131" s="84"/>
      <c r="S131" s="84"/>
      <c r="T131" s="394"/>
      <c r="U131" s="395"/>
      <c r="V131" s="85"/>
    </row>
    <row r="132" spans="2:22" customFormat="1" ht="11.25" customHeight="1">
      <c r="B132" s="89"/>
      <c r="C132" s="87"/>
      <c r="D132" s="90"/>
      <c r="E132" s="90"/>
      <c r="F132" s="75"/>
      <c r="G132" s="90"/>
      <c r="H132" s="90"/>
      <c r="I132" s="90"/>
      <c r="J132" s="90"/>
      <c r="K132" s="90"/>
      <c r="L132" s="90"/>
      <c r="M132" s="90"/>
      <c r="N132" s="90"/>
      <c r="O132" s="72"/>
      <c r="P132" s="91"/>
      <c r="Q132" s="72"/>
      <c r="R132" s="91"/>
      <c r="S132" s="91"/>
      <c r="T132" s="92"/>
      <c r="U132" s="92"/>
      <c r="V132" s="85"/>
    </row>
    <row r="133" spans="2:22" customFormat="1" ht="11.25" customHeight="1">
      <c r="B133" s="89"/>
      <c r="C133" s="386" t="s">
        <v>2376</v>
      </c>
      <c r="D133" s="386"/>
      <c r="E133" s="386"/>
      <c r="F133" s="386"/>
      <c r="G133" s="386"/>
      <c r="H133" s="386"/>
      <c r="I133" s="386"/>
      <c r="J133" s="386"/>
      <c r="K133" s="386"/>
      <c r="L133" s="386"/>
      <c r="M133" s="386"/>
      <c r="N133" s="386"/>
      <c r="O133" s="386"/>
      <c r="P133" s="386"/>
      <c r="Q133" s="386"/>
      <c r="R133" s="386"/>
      <c r="S133" s="386"/>
      <c r="T133" s="386"/>
      <c r="U133" s="386"/>
      <c r="V133" s="85"/>
    </row>
    <row r="134" spans="2:22" customFormat="1" ht="26.25" customHeight="1">
      <c r="B134" s="89"/>
      <c r="C134" s="381" t="s">
        <v>1717</v>
      </c>
      <c r="D134" s="382"/>
      <c r="E134" s="382"/>
      <c r="F134" s="382"/>
      <c r="G134" s="382"/>
      <c r="H134" s="382"/>
      <c r="I134" s="382"/>
      <c r="J134" s="382"/>
      <c r="K134" s="382"/>
      <c r="L134" s="382"/>
      <c r="M134" s="382"/>
      <c r="N134" s="382"/>
      <c r="O134" s="382"/>
      <c r="P134" s="382"/>
      <c r="Q134" s="382"/>
      <c r="R134" s="382"/>
      <c r="S134" s="382"/>
      <c r="T134" s="382"/>
      <c r="U134" s="382"/>
      <c r="V134" s="85"/>
    </row>
    <row r="135" spans="2:22" customFormat="1" ht="11.25" customHeight="1">
      <c r="B135" s="89"/>
      <c r="C135" s="414" t="s">
        <v>2383</v>
      </c>
      <c r="D135" s="404"/>
      <c r="E135" s="184"/>
      <c r="F135" s="185"/>
      <c r="G135" s="415" t="s">
        <v>2384</v>
      </c>
      <c r="H135" s="415"/>
      <c r="I135" s="415"/>
      <c r="J135" s="415"/>
      <c r="K135" s="415"/>
      <c r="L135" s="415"/>
      <c r="M135" s="415"/>
      <c r="N135" s="186"/>
      <c r="O135" s="400" t="s">
        <v>2430</v>
      </c>
      <c r="P135" s="183"/>
      <c r="Q135" s="400" t="s">
        <v>2431</v>
      </c>
      <c r="R135" s="183"/>
      <c r="S135" s="183"/>
      <c r="T135" s="400" t="s">
        <v>2380</v>
      </c>
      <c r="U135" s="400"/>
      <c r="V135" s="94"/>
    </row>
    <row r="136" spans="2:22" customFormat="1" ht="24.75" customHeight="1">
      <c r="B136" s="89"/>
      <c r="C136" s="420" t="s">
        <v>2385</v>
      </c>
      <c r="D136" s="445"/>
      <c r="E136" s="445"/>
      <c r="F136" s="445"/>
      <c r="G136" s="442" t="s">
        <v>2435</v>
      </c>
      <c r="H136" s="442"/>
      <c r="I136" s="442"/>
      <c r="J136" s="442"/>
      <c r="K136" s="442"/>
      <c r="L136" s="442"/>
      <c r="M136" s="442"/>
      <c r="N136" s="88"/>
      <c r="O136" s="402"/>
      <c r="P136" s="84"/>
      <c r="Q136" s="402"/>
      <c r="R136" s="84"/>
      <c r="S136" s="84"/>
      <c r="T136" s="75"/>
      <c r="U136" s="75"/>
      <c r="V136" s="94"/>
    </row>
    <row r="137" spans="2:22" customFormat="1" ht="50.1" customHeight="1">
      <c r="B137" s="89">
        <v>1</v>
      </c>
      <c r="C137" s="388" t="s">
        <v>511</v>
      </c>
      <c r="D137" s="389"/>
      <c r="E137" s="75"/>
      <c r="F137" s="396" t="s">
        <v>512</v>
      </c>
      <c r="G137" s="397"/>
      <c r="H137" s="397"/>
      <c r="I137" s="397"/>
      <c r="J137" s="397"/>
      <c r="K137" s="397"/>
      <c r="L137" s="397"/>
      <c r="M137" s="398"/>
      <c r="N137" s="88"/>
      <c r="O137" s="350">
        <v>30516</v>
      </c>
      <c r="P137" s="351"/>
      <c r="Q137" s="350">
        <v>57868</v>
      </c>
      <c r="R137" s="351"/>
      <c r="S137" s="351"/>
      <c r="T137" s="448" t="s">
        <v>193</v>
      </c>
      <c r="U137" s="449"/>
      <c r="V137" s="94"/>
    </row>
    <row r="138" spans="2:22" customFormat="1" ht="5.0999999999999996" customHeight="1">
      <c r="B138" s="74"/>
      <c r="C138" s="390"/>
      <c r="D138" s="391"/>
      <c r="E138" s="75"/>
      <c r="F138" s="75"/>
      <c r="G138" s="90"/>
      <c r="H138" s="90"/>
      <c r="I138" s="90"/>
      <c r="J138" s="90"/>
      <c r="K138" s="90"/>
      <c r="L138" s="90"/>
      <c r="M138" s="90"/>
      <c r="N138" s="90"/>
      <c r="O138" s="96"/>
      <c r="P138" s="352"/>
      <c r="Q138" s="96"/>
      <c r="R138" s="352"/>
      <c r="S138" s="352"/>
      <c r="T138" s="120"/>
      <c r="U138" s="120"/>
      <c r="V138" s="94"/>
    </row>
    <row r="139" spans="2:22" s="55" customFormat="1" ht="50.1" customHeight="1">
      <c r="B139" s="74"/>
      <c r="C139" s="392"/>
      <c r="D139" s="393"/>
      <c r="E139" s="75"/>
      <c r="F139" s="396"/>
      <c r="G139" s="397"/>
      <c r="H139" s="397"/>
      <c r="I139" s="397"/>
      <c r="J139" s="397"/>
      <c r="K139" s="397"/>
      <c r="L139" s="397"/>
      <c r="M139" s="398"/>
      <c r="N139" s="88"/>
      <c r="O139" s="350"/>
      <c r="P139" s="351"/>
      <c r="Q139" s="350"/>
      <c r="R139" s="351"/>
      <c r="S139" s="351"/>
      <c r="T139" s="448"/>
      <c r="U139" s="449"/>
      <c r="V139" s="94"/>
    </row>
    <row r="140" spans="2:22" s="55" customFormat="1" ht="9" customHeight="1">
      <c r="B140" s="74"/>
      <c r="C140" s="75"/>
      <c r="D140" s="75"/>
      <c r="E140" s="75"/>
      <c r="F140" s="75"/>
      <c r="G140" s="437"/>
      <c r="H140" s="437"/>
      <c r="I140" s="437"/>
      <c r="J140" s="437"/>
      <c r="K140" s="437"/>
      <c r="L140" s="90"/>
      <c r="M140" s="90"/>
      <c r="N140" s="90"/>
      <c r="O140" s="96"/>
      <c r="P140" s="352"/>
      <c r="Q140" s="96"/>
      <c r="R140" s="352"/>
      <c r="S140" s="352"/>
      <c r="T140" s="96"/>
      <c r="U140" s="96"/>
      <c r="V140" s="94"/>
    </row>
    <row r="141" spans="2:22" s="55" customFormat="1" ht="50.1" customHeight="1">
      <c r="B141" s="89">
        <v>2</v>
      </c>
      <c r="C141" s="388" t="s">
        <v>1968</v>
      </c>
      <c r="D141" s="389"/>
      <c r="E141" s="75"/>
      <c r="F141" s="396" t="s">
        <v>512</v>
      </c>
      <c r="G141" s="397"/>
      <c r="H141" s="397"/>
      <c r="I141" s="397"/>
      <c r="J141" s="397"/>
      <c r="K141" s="397"/>
      <c r="L141" s="397"/>
      <c r="M141" s="398"/>
      <c r="N141" s="88"/>
      <c r="O141" s="350">
        <v>0</v>
      </c>
      <c r="P141" s="351"/>
      <c r="Q141" s="350">
        <v>570</v>
      </c>
      <c r="R141" s="351"/>
      <c r="S141" s="351"/>
      <c r="T141" s="448" t="s">
        <v>193</v>
      </c>
      <c r="U141" s="449"/>
      <c r="V141" s="94"/>
    </row>
    <row r="142" spans="2:22" s="55" customFormat="1" ht="11.25" customHeight="1">
      <c r="B142" s="74"/>
      <c r="C142" s="390"/>
      <c r="D142" s="391"/>
      <c r="E142" s="75"/>
      <c r="F142" s="75"/>
      <c r="G142" s="90"/>
      <c r="H142" s="90"/>
      <c r="I142" s="90"/>
      <c r="J142" s="90"/>
      <c r="K142" s="90"/>
      <c r="L142" s="90"/>
      <c r="M142" s="90"/>
      <c r="N142" s="90"/>
      <c r="O142" s="96"/>
      <c r="P142" s="352"/>
      <c r="Q142" s="96"/>
      <c r="R142" s="352"/>
      <c r="S142" s="352"/>
      <c r="T142" s="120"/>
      <c r="U142" s="120"/>
      <c r="V142" s="94"/>
    </row>
    <row r="143" spans="2:22" s="55" customFormat="1" ht="50.1" customHeight="1">
      <c r="B143" s="74"/>
      <c r="C143" s="392"/>
      <c r="D143" s="393"/>
      <c r="E143" s="75"/>
      <c r="F143" s="396"/>
      <c r="G143" s="397"/>
      <c r="H143" s="397"/>
      <c r="I143" s="397"/>
      <c r="J143" s="397"/>
      <c r="K143" s="397"/>
      <c r="L143" s="397"/>
      <c r="M143" s="398"/>
      <c r="N143" s="88"/>
      <c r="O143" s="350"/>
      <c r="P143" s="351"/>
      <c r="Q143" s="350"/>
      <c r="R143" s="351"/>
      <c r="S143" s="351"/>
      <c r="T143" s="448"/>
      <c r="U143" s="449"/>
      <c r="V143" s="94"/>
    </row>
    <row r="144" spans="2:22" s="55" customFormat="1" ht="12" customHeight="1">
      <c r="B144" s="89"/>
      <c r="C144" s="87"/>
      <c r="D144" s="75"/>
      <c r="E144" s="75"/>
      <c r="F144" s="75"/>
      <c r="G144" s="90"/>
      <c r="H144" s="90"/>
      <c r="I144" s="90"/>
      <c r="J144" s="90"/>
      <c r="K144" s="90"/>
      <c r="L144" s="88"/>
      <c r="M144" s="88"/>
      <c r="N144" s="88"/>
      <c r="O144" s="96"/>
      <c r="P144" s="351"/>
      <c r="R144" s="351"/>
      <c r="S144" s="351"/>
      <c r="V144" s="94"/>
    </row>
    <row r="145" spans="2:22" s="55" customFormat="1" ht="50.1" customHeight="1">
      <c r="B145" s="89">
        <v>3</v>
      </c>
      <c r="C145" s="388" t="s">
        <v>513</v>
      </c>
      <c r="D145" s="389"/>
      <c r="E145" s="75"/>
      <c r="F145" s="396" t="s">
        <v>512</v>
      </c>
      <c r="G145" s="397"/>
      <c r="H145" s="397"/>
      <c r="I145" s="397"/>
      <c r="J145" s="397"/>
      <c r="K145" s="397"/>
      <c r="L145" s="397"/>
      <c r="M145" s="398"/>
      <c r="N145" s="88"/>
      <c r="O145" s="350">
        <v>15</v>
      </c>
      <c r="P145" s="351"/>
      <c r="Q145" s="350">
        <v>120</v>
      </c>
      <c r="R145" s="351"/>
      <c r="S145" s="351"/>
      <c r="T145" s="448" t="s">
        <v>193</v>
      </c>
      <c r="U145" s="449"/>
      <c r="V145" s="94"/>
    </row>
    <row r="146" spans="2:22" s="55" customFormat="1" ht="5.0999999999999996" customHeight="1">
      <c r="B146" s="74"/>
      <c r="C146" s="390"/>
      <c r="D146" s="391"/>
      <c r="E146" s="75"/>
      <c r="F146" s="75"/>
      <c r="G146" s="90"/>
      <c r="H146" s="90"/>
      <c r="I146" s="90"/>
      <c r="J146" s="90"/>
      <c r="K146" s="90"/>
      <c r="L146" s="90"/>
      <c r="M146" s="90"/>
      <c r="N146" s="90"/>
      <c r="O146" s="72"/>
      <c r="P146" s="91"/>
      <c r="Q146" s="72"/>
      <c r="R146" s="91"/>
      <c r="S146" s="91"/>
      <c r="T146" s="92"/>
      <c r="U146" s="92"/>
      <c r="V146" s="94"/>
    </row>
    <row r="147" spans="2:22" s="55" customFormat="1" ht="50.1" customHeight="1">
      <c r="B147" s="74"/>
      <c r="C147" s="392"/>
      <c r="D147" s="393"/>
      <c r="E147" s="75"/>
      <c r="F147" s="396"/>
      <c r="G147" s="397"/>
      <c r="H147" s="397"/>
      <c r="I147" s="397"/>
      <c r="J147" s="397"/>
      <c r="K147" s="397"/>
      <c r="L147" s="397"/>
      <c r="M147" s="398"/>
      <c r="N147" s="88"/>
      <c r="O147" s="147"/>
      <c r="P147" s="84"/>
      <c r="Q147" s="147"/>
      <c r="R147" s="84"/>
      <c r="S147" s="84"/>
      <c r="T147" s="394"/>
      <c r="U147" s="395"/>
      <c r="V147" s="94"/>
    </row>
    <row r="148" spans="2:22" s="55" customFormat="1" ht="12" customHeight="1">
      <c r="B148" s="89"/>
      <c r="C148" s="87"/>
      <c r="D148" s="75"/>
      <c r="E148" s="75"/>
      <c r="F148" s="75"/>
      <c r="G148" s="90"/>
      <c r="H148" s="90"/>
      <c r="I148" s="90"/>
      <c r="J148" s="90"/>
      <c r="K148" s="90"/>
      <c r="L148" s="88"/>
      <c r="M148" s="88"/>
      <c r="N148" s="88"/>
      <c r="O148" s="75"/>
      <c r="P148" s="84"/>
      <c r="Q148" s="87"/>
      <c r="R148" s="84"/>
      <c r="S148" s="84"/>
      <c r="T148" s="87"/>
      <c r="U148" s="87"/>
      <c r="V148" s="94"/>
    </row>
    <row r="149" spans="2:22" s="55" customFormat="1" ht="50.1" customHeight="1">
      <c r="B149" s="89">
        <v>4</v>
      </c>
      <c r="C149" s="388"/>
      <c r="D149" s="389"/>
      <c r="E149" s="75"/>
      <c r="F149" s="396"/>
      <c r="G149" s="397"/>
      <c r="H149" s="397"/>
      <c r="I149" s="397"/>
      <c r="J149" s="397"/>
      <c r="K149" s="397"/>
      <c r="L149" s="397"/>
      <c r="M149" s="398"/>
      <c r="N149" s="88"/>
      <c r="O149" s="147"/>
      <c r="P149" s="84"/>
      <c r="Q149" s="147"/>
      <c r="R149" s="84"/>
      <c r="S149" s="84"/>
      <c r="T149" s="394"/>
      <c r="U149" s="395"/>
      <c r="V149" s="94"/>
    </row>
    <row r="150" spans="2:22" s="55" customFormat="1" ht="5.0999999999999996" customHeight="1">
      <c r="B150" s="74"/>
      <c r="C150" s="390"/>
      <c r="D150" s="391"/>
      <c r="E150" s="75"/>
      <c r="F150" s="75"/>
      <c r="G150" s="90"/>
      <c r="H150" s="90"/>
      <c r="I150" s="90"/>
      <c r="J150" s="90"/>
      <c r="K150" s="90"/>
      <c r="L150" s="90"/>
      <c r="M150" s="90"/>
      <c r="N150" s="90"/>
      <c r="O150" s="72"/>
      <c r="P150" s="91"/>
      <c r="Q150" s="72"/>
      <c r="R150" s="91"/>
      <c r="S150" s="91"/>
      <c r="T150" s="92"/>
      <c r="U150" s="92"/>
      <c r="V150" s="94"/>
    </row>
    <row r="151" spans="2:22" s="55" customFormat="1" ht="50.1" customHeight="1">
      <c r="B151" s="74"/>
      <c r="C151" s="392"/>
      <c r="D151" s="393"/>
      <c r="E151" s="75"/>
      <c r="F151" s="396"/>
      <c r="G151" s="397"/>
      <c r="H151" s="397"/>
      <c r="I151" s="397"/>
      <c r="J151" s="397"/>
      <c r="K151" s="397"/>
      <c r="L151" s="397"/>
      <c r="M151" s="398"/>
      <c r="N151" s="88"/>
      <c r="O151" s="147"/>
      <c r="P151" s="84"/>
      <c r="Q151" s="147"/>
      <c r="R151" s="84"/>
      <c r="S151" s="84"/>
      <c r="T151" s="394"/>
      <c r="U151" s="395"/>
      <c r="V151" s="94"/>
    </row>
    <row r="152" spans="2:22" s="55" customFormat="1" ht="5.0999999999999996" customHeight="1">
      <c r="B152" s="77"/>
      <c r="C152" s="78"/>
      <c r="D152" s="78"/>
      <c r="E152" s="78"/>
      <c r="F152" s="78"/>
      <c r="G152" s="95"/>
      <c r="H152" s="95"/>
      <c r="I152" s="95"/>
      <c r="J152" s="95"/>
      <c r="K152" s="95"/>
      <c r="L152" s="95"/>
      <c r="M152" s="95"/>
      <c r="N152" s="95"/>
      <c r="O152" s="78"/>
      <c r="P152" s="78"/>
      <c r="Q152" s="78"/>
      <c r="R152" s="78"/>
      <c r="S152" s="78"/>
      <c r="T152" s="78"/>
      <c r="U152" s="78"/>
      <c r="V152" s="175"/>
    </row>
    <row r="153" spans="2:22" s="55" customFormat="1" ht="11.25" customHeight="1">
      <c r="B153" s="76"/>
      <c r="C153" s="403" t="s">
        <v>2376</v>
      </c>
      <c r="D153" s="404"/>
      <c r="E153" s="404"/>
      <c r="F153" s="404"/>
      <c r="G153" s="404"/>
      <c r="H153" s="404"/>
      <c r="I153" s="404"/>
      <c r="J153" s="404"/>
      <c r="K153" s="404"/>
      <c r="L153" s="404"/>
      <c r="M153" s="404"/>
      <c r="N153" s="404"/>
      <c r="O153" s="404"/>
      <c r="P153" s="404"/>
      <c r="Q153" s="404"/>
      <c r="R153" s="404"/>
      <c r="S153" s="404"/>
      <c r="T153" s="404"/>
      <c r="U153" s="404"/>
      <c r="V153" s="405"/>
    </row>
    <row r="154" spans="2:22" s="55" customFormat="1" ht="24.75" customHeight="1">
      <c r="B154" s="76"/>
      <c r="C154" s="381" t="s">
        <v>2440</v>
      </c>
      <c r="D154" s="381"/>
      <c r="E154" s="381"/>
      <c r="F154" s="381"/>
      <c r="G154" s="381"/>
      <c r="H154" s="381"/>
      <c r="I154" s="381"/>
      <c r="J154" s="381"/>
      <c r="K154" s="381"/>
      <c r="L154" s="381"/>
      <c r="M154" s="381"/>
      <c r="N154" s="381"/>
      <c r="O154" s="381"/>
      <c r="P154" s="381"/>
      <c r="Q154" s="381"/>
      <c r="R154" s="381"/>
      <c r="S154" s="381"/>
      <c r="T154" s="381"/>
      <c r="U154" s="381"/>
      <c r="V154" s="85"/>
    </row>
    <row r="155" spans="2:22" s="55" customFormat="1" ht="11.25" customHeight="1">
      <c r="B155" s="86"/>
      <c r="C155" s="401" t="s">
        <v>2377</v>
      </c>
      <c r="D155" s="406"/>
      <c r="E155" s="183"/>
      <c r="F155" s="183"/>
      <c r="G155" s="401" t="s">
        <v>2379</v>
      </c>
      <c r="H155" s="401"/>
      <c r="I155" s="401"/>
      <c r="J155" s="401"/>
      <c r="K155" s="401"/>
      <c r="L155" s="182"/>
      <c r="M155" s="182"/>
      <c r="N155" s="182"/>
      <c r="O155" s="400" t="s">
        <v>2430</v>
      </c>
      <c r="P155" s="84"/>
      <c r="Q155" s="400" t="s">
        <v>2431</v>
      </c>
      <c r="R155" s="84"/>
      <c r="S155" s="84"/>
      <c r="T155" s="400" t="s">
        <v>2380</v>
      </c>
      <c r="U155" s="400"/>
      <c r="V155" s="85"/>
    </row>
    <row r="156" spans="2:22" s="55" customFormat="1" ht="54.75" customHeight="1">
      <c r="B156" s="86"/>
      <c r="C156" s="381" t="s">
        <v>2378</v>
      </c>
      <c r="D156" s="382"/>
      <c r="E156" s="87"/>
      <c r="F156" s="407" t="s">
        <v>2441</v>
      </c>
      <c r="G156" s="407"/>
      <c r="H156" s="407"/>
      <c r="I156" s="407"/>
      <c r="J156" s="407"/>
      <c r="K156" s="407"/>
      <c r="L156" s="407"/>
      <c r="M156" s="407"/>
      <c r="N156" s="88"/>
      <c r="O156" s="400"/>
      <c r="P156" s="87"/>
      <c r="Q156" s="400"/>
      <c r="R156" s="87"/>
      <c r="S156" s="87"/>
      <c r="T156" s="62"/>
      <c r="U156" s="87"/>
      <c r="V156" s="85"/>
    </row>
    <row r="157" spans="2:22" s="55" customFormat="1" ht="11.25" customHeight="1">
      <c r="B157" s="86"/>
      <c r="C157" s="80"/>
      <c r="D157" s="178"/>
      <c r="E157" s="87"/>
      <c r="F157" s="179"/>
      <c r="G157" s="400" t="s">
        <v>2381</v>
      </c>
      <c r="H157" s="400"/>
      <c r="I157" s="400"/>
      <c r="J157" s="400"/>
      <c r="K157" s="400"/>
      <c r="L157" s="179"/>
      <c r="M157" s="179"/>
      <c r="N157" s="88"/>
      <c r="O157" s="87"/>
      <c r="P157" s="87"/>
      <c r="Q157" s="402"/>
      <c r="R157" s="87"/>
      <c r="S157" s="87"/>
      <c r="T157" s="62"/>
      <c r="U157" s="87"/>
      <c r="V157" s="85"/>
    </row>
    <row r="158" spans="2:22" s="55" customFormat="1" ht="50.1" customHeight="1">
      <c r="B158" s="317">
        <v>3</v>
      </c>
      <c r="C158" s="408" t="str">
        <f>G43</f>
        <v>Veicinātas demokrātiskās vērtības un cilvēktiesību  ievērošana</v>
      </c>
      <c r="D158" s="409"/>
      <c r="E158" s="87"/>
      <c r="F158" s="396" t="s">
        <v>2451</v>
      </c>
      <c r="G158" s="397"/>
      <c r="H158" s="397"/>
      <c r="I158" s="397"/>
      <c r="J158" s="397"/>
      <c r="K158" s="397"/>
      <c r="L158" s="397"/>
      <c r="M158" s="398"/>
      <c r="N158" s="88"/>
      <c r="O158" s="350">
        <v>0</v>
      </c>
      <c r="Q158" s="350">
        <v>10</v>
      </c>
      <c r="T158" s="448" t="s">
        <v>193</v>
      </c>
      <c r="U158" s="449"/>
      <c r="V158" s="85"/>
    </row>
    <row r="159" spans="2:22" s="55" customFormat="1" ht="11.25" customHeight="1">
      <c r="B159" s="89"/>
      <c r="C159" s="410"/>
      <c r="D159" s="411"/>
      <c r="E159" s="87"/>
      <c r="F159" s="75"/>
      <c r="G159" s="400" t="s">
        <v>2381</v>
      </c>
      <c r="H159" s="400"/>
      <c r="I159" s="400"/>
      <c r="J159" s="400"/>
      <c r="K159" s="400"/>
      <c r="L159" s="75"/>
      <c r="M159" s="75"/>
      <c r="N159" s="75"/>
      <c r="O159" s="96"/>
      <c r="P159" s="96"/>
      <c r="Q159" s="96"/>
      <c r="R159" s="96"/>
      <c r="S159" s="96"/>
      <c r="T159" s="96"/>
      <c r="U159" s="96"/>
      <c r="V159" s="124"/>
    </row>
    <row r="160" spans="2:22" s="55" customFormat="1" ht="50.1" customHeight="1">
      <c r="B160" s="89"/>
      <c r="C160" s="410"/>
      <c r="D160" s="411"/>
      <c r="E160" s="87"/>
      <c r="F160" s="396" t="s">
        <v>495</v>
      </c>
      <c r="G160" s="397"/>
      <c r="H160" s="397"/>
      <c r="I160" s="397"/>
      <c r="J160" s="397"/>
      <c r="K160" s="397"/>
      <c r="L160" s="397"/>
      <c r="M160" s="398"/>
      <c r="N160" s="88"/>
      <c r="O160" s="350">
        <v>0</v>
      </c>
      <c r="Q160" s="350">
        <v>12</v>
      </c>
      <c r="T160" s="448" t="s">
        <v>193</v>
      </c>
      <c r="U160" s="449"/>
      <c r="V160" s="124"/>
    </row>
    <row r="161" spans="2:22" s="55" customFormat="1" ht="14.25" customHeight="1">
      <c r="B161" s="89"/>
      <c r="C161" s="410"/>
      <c r="D161" s="411"/>
      <c r="E161" s="87"/>
      <c r="F161" s="75"/>
      <c r="G161" s="446" t="s">
        <v>2382</v>
      </c>
      <c r="H161" s="446"/>
      <c r="I161" s="446"/>
      <c r="J161" s="446"/>
      <c r="K161" s="446"/>
      <c r="L161" s="88"/>
      <c r="M161" s="88"/>
      <c r="N161" s="88"/>
      <c r="O161" s="84"/>
      <c r="P161" s="84"/>
      <c r="Q161" s="84"/>
      <c r="R161" s="84"/>
      <c r="S161" s="84"/>
      <c r="T161" s="400"/>
      <c r="U161" s="400"/>
      <c r="V161" s="85"/>
    </row>
    <row r="162" spans="2:22" s="55" customFormat="1" ht="42.75" customHeight="1">
      <c r="B162" s="89"/>
      <c r="C162" s="410"/>
      <c r="D162" s="411"/>
      <c r="E162" s="87"/>
      <c r="F162" s="407" t="s">
        <v>2439</v>
      </c>
      <c r="G162" s="407"/>
      <c r="H162" s="407"/>
      <c r="I162" s="407"/>
      <c r="J162" s="407"/>
      <c r="K162" s="407"/>
      <c r="L162" s="407"/>
      <c r="M162" s="407"/>
      <c r="N162" s="407"/>
      <c r="O162" s="318" t="s">
        <v>2430</v>
      </c>
      <c r="P162" s="84"/>
      <c r="Q162" s="318" t="s">
        <v>2431</v>
      </c>
      <c r="R162" s="84"/>
      <c r="S162" s="84"/>
      <c r="T162" s="400" t="s">
        <v>2380</v>
      </c>
      <c r="U162" s="400"/>
      <c r="V162" s="85"/>
    </row>
    <row r="163" spans="2:22" s="55" customFormat="1" ht="50.1" customHeight="1">
      <c r="B163" s="89"/>
      <c r="C163" s="410"/>
      <c r="D163" s="411"/>
      <c r="E163" s="87"/>
      <c r="F163" s="396"/>
      <c r="G163" s="397"/>
      <c r="H163" s="397"/>
      <c r="I163" s="397"/>
      <c r="J163" s="397"/>
      <c r="K163" s="397"/>
      <c r="L163" s="397"/>
      <c r="M163" s="398"/>
      <c r="N163" s="88"/>
      <c r="O163" s="147"/>
      <c r="P163" s="84"/>
      <c r="Q163" s="147"/>
      <c r="R163" s="84"/>
      <c r="S163" s="84"/>
      <c r="T163" s="394"/>
      <c r="U163" s="395"/>
      <c r="V163" s="85"/>
    </row>
    <row r="164" spans="2:22" s="55" customFormat="1" ht="11.25" customHeight="1">
      <c r="B164" s="89"/>
      <c r="C164" s="410"/>
      <c r="D164" s="411"/>
      <c r="E164" s="87"/>
      <c r="F164" s="399" t="s">
        <v>2382</v>
      </c>
      <c r="G164" s="399"/>
      <c r="H164" s="399"/>
      <c r="I164" s="399"/>
      <c r="J164" s="399"/>
      <c r="K164" s="399"/>
      <c r="L164" s="399"/>
      <c r="M164" s="399"/>
      <c r="N164" s="88"/>
      <c r="O164" s="87"/>
      <c r="P164" s="84"/>
      <c r="Q164" s="87"/>
      <c r="R164" s="84"/>
      <c r="S164" s="84"/>
      <c r="T164" s="87"/>
      <c r="U164" s="87"/>
      <c r="V164" s="85"/>
    </row>
    <row r="165" spans="2:22" s="55" customFormat="1" ht="50.1" customHeight="1">
      <c r="B165" s="89"/>
      <c r="C165" s="410"/>
      <c r="D165" s="411"/>
      <c r="E165" s="87"/>
      <c r="F165" s="396"/>
      <c r="G165" s="397"/>
      <c r="H165" s="397"/>
      <c r="I165" s="397"/>
      <c r="J165" s="397"/>
      <c r="K165" s="397"/>
      <c r="L165" s="397"/>
      <c r="M165" s="398"/>
      <c r="N165" s="88"/>
      <c r="O165" s="147"/>
      <c r="P165" s="84"/>
      <c r="Q165" s="147"/>
      <c r="R165" s="84"/>
      <c r="S165" s="84"/>
      <c r="T165" s="394"/>
      <c r="U165" s="395"/>
      <c r="V165" s="85"/>
    </row>
    <row r="166" spans="2:22" s="55" customFormat="1" ht="11.25" customHeight="1">
      <c r="B166" s="89"/>
      <c r="C166" s="410"/>
      <c r="D166" s="411"/>
      <c r="E166" s="87"/>
      <c r="F166" s="399" t="s">
        <v>2382</v>
      </c>
      <c r="G166" s="399"/>
      <c r="H166" s="399"/>
      <c r="I166" s="399"/>
      <c r="J166" s="399"/>
      <c r="K166" s="399"/>
      <c r="L166" s="399"/>
      <c r="M166" s="399"/>
      <c r="N166" s="75"/>
      <c r="O166" s="75"/>
      <c r="P166" s="75"/>
      <c r="Q166" s="75"/>
      <c r="R166" s="75"/>
      <c r="S166" s="75"/>
      <c r="T166" s="75"/>
      <c r="U166" s="75"/>
      <c r="V166" s="85"/>
    </row>
    <row r="167" spans="2:22" s="55" customFormat="1" ht="50.1" customHeight="1">
      <c r="B167" s="89"/>
      <c r="C167" s="412"/>
      <c r="D167" s="413"/>
      <c r="E167" s="87"/>
      <c r="F167" s="396"/>
      <c r="G167" s="397"/>
      <c r="H167" s="397"/>
      <c r="I167" s="397"/>
      <c r="J167" s="397"/>
      <c r="K167" s="397"/>
      <c r="L167" s="397"/>
      <c r="M167" s="398"/>
      <c r="N167" s="88"/>
      <c r="O167" s="147"/>
      <c r="P167" s="84"/>
      <c r="Q167" s="147"/>
      <c r="R167" s="84"/>
      <c r="S167" s="84"/>
      <c r="T167" s="394"/>
      <c r="U167" s="395"/>
      <c r="V167" s="85"/>
    </row>
    <row r="168" spans="2:22" s="55" customFormat="1" ht="11.25" customHeight="1">
      <c r="B168" s="89"/>
      <c r="C168" s="87"/>
      <c r="D168" s="90"/>
      <c r="E168" s="90"/>
      <c r="F168" s="75"/>
      <c r="G168" s="90"/>
      <c r="H168" s="90"/>
      <c r="I168" s="90"/>
      <c r="J168" s="90"/>
      <c r="K168" s="90"/>
      <c r="L168" s="90"/>
      <c r="M168" s="90"/>
      <c r="N168" s="90"/>
      <c r="O168" s="72"/>
      <c r="P168" s="91"/>
      <c r="Q168" s="72"/>
      <c r="R168" s="91"/>
      <c r="S168" s="91"/>
      <c r="T168" s="92"/>
      <c r="U168" s="92"/>
      <c r="V168" s="85"/>
    </row>
    <row r="169" spans="2:22" s="55" customFormat="1" ht="11.25" customHeight="1">
      <c r="B169" s="89"/>
      <c r="C169" s="386" t="s">
        <v>2376</v>
      </c>
      <c r="D169" s="387"/>
      <c r="E169" s="387"/>
      <c r="F169" s="387"/>
      <c r="G169" s="387"/>
      <c r="H169" s="387"/>
      <c r="I169" s="387"/>
      <c r="J169" s="387"/>
      <c r="K169" s="387"/>
      <c r="L169" s="387"/>
      <c r="M169" s="387"/>
      <c r="N169" s="387"/>
      <c r="O169" s="387"/>
      <c r="P169" s="387"/>
      <c r="Q169" s="387"/>
      <c r="R169" s="387"/>
      <c r="S169" s="387"/>
      <c r="T169" s="387"/>
      <c r="U169" s="387"/>
      <c r="V169" s="85"/>
    </row>
    <row r="170" spans="2:22" s="55" customFormat="1" ht="27" customHeight="1">
      <c r="B170" s="89"/>
      <c r="C170" s="381" t="s">
        <v>1718</v>
      </c>
      <c r="D170" s="382"/>
      <c r="E170" s="382"/>
      <c r="F170" s="382"/>
      <c r="G170" s="382"/>
      <c r="H170" s="382"/>
      <c r="I170" s="382"/>
      <c r="J170" s="382"/>
      <c r="K170" s="382"/>
      <c r="L170" s="382"/>
      <c r="M170" s="382"/>
      <c r="N170" s="382"/>
      <c r="O170" s="382"/>
      <c r="P170" s="382"/>
      <c r="Q170" s="382"/>
      <c r="R170" s="382"/>
      <c r="S170" s="382"/>
      <c r="T170" s="382"/>
      <c r="U170" s="382"/>
      <c r="V170" s="85"/>
    </row>
    <row r="171" spans="2:22" s="55" customFormat="1" ht="11.25" customHeight="1">
      <c r="B171" s="89"/>
      <c r="C171" s="414" t="s">
        <v>2383</v>
      </c>
      <c r="D171" s="404"/>
      <c r="E171" s="184"/>
      <c r="F171" s="185"/>
      <c r="G171" s="415" t="s">
        <v>2384</v>
      </c>
      <c r="H171" s="415"/>
      <c r="I171" s="415"/>
      <c r="J171" s="415"/>
      <c r="K171" s="415"/>
      <c r="L171" s="415"/>
      <c r="M171" s="415"/>
      <c r="N171" s="186"/>
      <c r="O171" s="400" t="s">
        <v>2442</v>
      </c>
      <c r="P171" s="183"/>
      <c r="Q171" s="400" t="s">
        <v>2431</v>
      </c>
      <c r="R171" s="183"/>
      <c r="S171" s="183"/>
      <c r="T171" s="400" t="s">
        <v>2380</v>
      </c>
      <c r="U171" s="400"/>
      <c r="V171" s="94"/>
    </row>
    <row r="172" spans="2:22" s="55" customFormat="1" ht="29.25" customHeight="1">
      <c r="B172" s="89"/>
      <c r="C172" s="420" t="s">
        <v>2386</v>
      </c>
      <c r="D172" s="445"/>
      <c r="E172" s="445"/>
      <c r="F172" s="445"/>
      <c r="G172" s="442" t="s">
        <v>2435</v>
      </c>
      <c r="H172" s="442"/>
      <c r="I172" s="442"/>
      <c r="J172" s="442"/>
      <c r="K172" s="442"/>
      <c r="L172" s="442"/>
      <c r="M172" s="442"/>
      <c r="N172" s="88"/>
      <c r="O172" s="402"/>
      <c r="P172" s="84"/>
      <c r="Q172" s="402"/>
      <c r="R172" s="84"/>
      <c r="S172" s="84"/>
      <c r="T172" s="75"/>
      <c r="U172" s="75"/>
      <c r="V172" s="94"/>
    </row>
    <row r="173" spans="2:22" s="55" customFormat="1" ht="50.1" customHeight="1">
      <c r="B173" s="89">
        <v>1</v>
      </c>
      <c r="C173" s="388" t="s">
        <v>514</v>
      </c>
      <c r="D173" s="389"/>
      <c r="E173" s="75"/>
      <c r="F173" s="396" t="s">
        <v>515</v>
      </c>
      <c r="G173" s="397"/>
      <c r="H173" s="397"/>
      <c r="I173" s="397"/>
      <c r="J173" s="397"/>
      <c r="K173" s="397"/>
      <c r="L173" s="397"/>
      <c r="M173" s="398"/>
      <c r="N173" s="88"/>
      <c r="O173" s="350">
        <v>19</v>
      </c>
      <c r="P173" s="351"/>
      <c r="Q173" s="350">
        <v>23</v>
      </c>
      <c r="R173" s="351"/>
      <c r="S173" s="351"/>
      <c r="T173" s="448" t="s">
        <v>193</v>
      </c>
      <c r="U173" s="449"/>
      <c r="V173" s="94"/>
    </row>
    <row r="174" spans="2:22" s="55" customFormat="1" ht="7.5" customHeight="1">
      <c r="B174" s="74"/>
      <c r="C174" s="390"/>
      <c r="D174" s="391"/>
      <c r="E174" s="75"/>
      <c r="F174" s="75"/>
      <c r="G174" s="90"/>
      <c r="H174" s="90"/>
      <c r="I174" s="90"/>
      <c r="J174" s="90"/>
      <c r="K174" s="90"/>
      <c r="L174" s="90"/>
      <c r="M174" s="90"/>
      <c r="N174" s="90"/>
      <c r="O174" s="96"/>
      <c r="P174" s="352"/>
      <c r="Q174" s="96"/>
      <c r="R174" s="352"/>
      <c r="S174" s="352"/>
      <c r="T174" s="120"/>
      <c r="U174" s="120"/>
      <c r="V174" s="94"/>
    </row>
    <row r="175" spans="2:22" s="55" customFormat="1" ht="50.1" customHeight="1">
      <c r="B175" s="74"/>
      <c r="C175" s="392"/>
      <c r="D175" s="393"/>
      <c r="E175" s="75"/>
      <c r="F175" s="396"/>
      <c r="G175" s="397"/>
      <c r="H175" s="397"/>
      <c r="I175" s="397"/>
      <c r="J175" s="397"/>
      <c r="K175" s="397"/>
      <c r="L175" s="397"/>
      <c r="M175" s="398"/>
      <c r="N175" s="88"/>
      <c r="O175" s="350"/>
      <c r="P175" s="351"/>
      <c r="Q175" s="350"/>
      <c r="R175" s="351"/>
      <c r="S175" s="351"/>
      <c r="T175" s="448"/>
      <c r="U175" s="449"/>
      <c r="V175" s="94"/>
    </row>
    <row r="176" spans="2:22" s="55" customFormat="1" ht="11.25" customHeight="1">
      <c r="B176" s="74"/>
      <c r="C176" s="75"/>
      <c r="D176" s="75"/>
      <c r="E176" s="75"/>
      <c r="F176" s="75"/>
      <c r="G176" s="437"/>
      <c r="H176" s="437"/>
      <c r="I176" s="437"/>
      <c r="J176" s="437"/>
      <c r="K176" s="437"/>
      <c r="L176" s="90"/>
      <c r="M176" s="90"/>
      <c r="N176" s="90"/>
      <c r="O176" s="96"/>
      <c r="P176" s="352"/>
      <c r="Q176" s="96"/>
      <c r="R176" s="352"/>
      <c r="S176" s="352"/>
      <c r="T176" s="96"/>
      <c r="U176" s="96"/>
      <c r="V176" s="94"/>
    </row>
    <row r="177" spans="2:22" s="55" customFormat="1" ht="50.1" customHeight="1">
      <c r="B177" s="89">
        <v>2</v>
      </c>
      <c r="C177" s="388" t="s">
        <v>516</v>
      </c>
      <c r="D177" s="389"/>
      <c r="E177" s="75"/>
      <c r="F177" s="396" t="s">
        <v>515</v>
      </c>
      <c r="G177" s="397"/>
      <c r="H177" s="397"/>
      <c r="I177" s="397"/>
      <c r="J177" s="397"/>
      <c r="K177" s="397"/>
      <c r="L177" s="397"/>
      <c r="M177" s="398"/>
      <c r="N177" s="88"/>
      <c r="O177" s="353">
        <v>0.28000000000000003</v>
      </c>
      <c r="P177" s="351"/>
      <c r="Q177" s="353">
        <v>0.3</v>
      </c>
      <c r="R177" s="351"/>
      <c r="S177" s="351"/>
      <c r="T177" s="448" t="s">
        <v>193</v>
      </c>
      <c r="U177" s="539"/>
      <c r="V177" s="94"/>
    </row>
    <row r="178" spans="2:22" s="55" customFormat="1" ht="6" customHeight="1">
      <c r="B178" s="74"/>
      <c r="C178" s="390"/>
      <c r="D178" s="391"/>
      <c r="E178" s="75"/>
      <c r="F178" s="75"/>
      <c r="G178" s="90"/>
      <c r="H178" s="90"/>
      <c r="I178" s="90"/>
      <c r="J178" s="90"/>
      <c r="K178" s="90"/>
      <c r="L178" s="90"/>
      <c r="M178" s="90"/>
      <c r="N178" s="90"/>
      <c r="O178" s="96"/>
      <c r="P178" s="352"/>
      <c r="Q178" s="96"/>
      <c r="R178" s="352"/>
      <c r="S178" s="352"/>
      <c r="T178" s="120"/>
      <c r="U178" s="120"/>
      <c r="V178" s="94"/>
    </row>
    <row r="179" spans="2:22" s="55" customFormat="1" ht="50.1" customHeight="1">
      <c r="B179" s="74"/>
      <c r="C179" s="392"/>
      <c r="D179" s="393"/>
      <c r="E179" s="75"/>
      <c r="F179" s="396"/>
      <c r="G179" s="397"/>
      <c r="H179" s="397"/>
      <c r="I179" s="397"/>
      <c r="J179" s="397"/>
      <c r="K179" s="397"/>
      <c r="L179" s="397"/>
      <c r="M179" s="398"/>
      <c r="N179" s="88"/>
      <c r="O179" s="350"/>
      <c r="P179" s="351"/>
      <c r="Q179" s="350"/>
      <c r="R179" s="351"/>
      <c r="S179" s="351"/>
      <c r="T179" s="448"/>
      <c r="U179" s="449"/>
      <c r="V179" s="94"/>
    </row>
    <row r="180" spans="2:22" s="55" customFormat="1" ht="11.25" customHeight="1">
      <c r="B180" s="89"/>
      <c r="C180" s="87"/>
      <c r="D180" s="75"/>
      <c r="E180" s="75"/>
      <c r="F180" s="75"/>
      <c r="G180" s="90"/>
      <c r="H180" s="90"/>
      <c r="I180" s="90"/>
      <c r="J180" s="90"/>
      <c r="K180" s="90"/>
      <c r="L180" s="88"/>
      <c r="M180" s="88"/>
      <c r="N180" s="88"/>
      <c r="O180" s="96"/>
      <c r="P180" s="351"/>
      <c r="R180" s="351"/>
      <c r="S180" s="351"/>
      <c r="V180" s="94"/>
    </row>
    <row r="181" spans="2:22" s="55" customFormat="1" ht="50.1" customHeight="1">
      <c r="B181" s="89">
        <v>3</v>
      </c>
      <c r="C181" s="388" t="s">
        <v>517</v>
      </c>
      <c r="D181" s="389"/>
      <c r="E181" s="75"/>
      <c r="F181" s="396" t="s">
        <v>518</v>
      </c>
      <c r="G181" s="397"/>
      <c r="H181" s="397"/>
      <c r="I181" s="397"/>
      <c r="J181" s="397"/>
      <c r="K181" s="397"/>
      <c r="L181" s="397"/>
      <c r="M181" s="398"/>
      <c r="N181" s="88"/>
      <c r="O181" s="350">
        <v>60</v>
      </c>
      <c r="P181" s="351"/>
      <c r="Q181" s="350">
        <v>200</v>
      </c>
      <c r="R181" s="351"/>
      <c r="S181" s="351"/>
      <c r="T181" s="448" t="s">
        <v>193</v>
      </c>
      <c r="U181" s="449"/>
      <c r="V181" s="94"/>
    </row>
    <row r="182" spans="2:22" s="55" customFormat="1" ht="6.75" customHeight="1">
      <c r="B182" s="74"/>
      <c r="C182" s="390"/>
      <c r="D182" s="391"/>
      <c r="E182" s="75"/>
      <c r="F182" s="75"/>
      <c r="G182" s="90"/>
      <c r="H182" s="90"/>
      <c r="I182" s="90"/>
      <c r="J182" s="90"/>
      <c r="K182" s="90"/>
      <c r="L182" s="90"/>
      <c r="M182" s="90"/>
      <c r="N182" s="90"/>
      <c r="O182" s="96"/>
      <c r="P182" s="352"/>
      <c r="Q182" s="96"/>
      <c r="R182" s="352"/>
      <c r="S182" s="352"/>
      <c r="T182" s="120"/>
      <c r="U182" s="120"/>
      <c r="V182" s="94"/>
    </row>
    <row r="183" spans="2:22" s="55" customFormat="1" ht="50.1" customHeight="1">
      <c r="B183" s="74"/>
      <c r="C183" s="392"/>
      <c r="D183" s="393"/>
      <c r="E183" s="75"/>
      <c r="F183" s="396"/>
      <c r="G183" s="397"/>
      <c r="H183" s="397"/>
      <c r="I183" s="397"/>
      <c r="J183" s="397"/>
      <c r="K183" s="397"/>
      <c r="L183" s="397"/>
      <c r="M183" s="398"/>
      <c r="N183" s="88"/>
      <c r="O183" s="350"/>
      <c r="P183" s="351"/>
      <c r="Q183" s="350"/>
      <c r="R183" s="351"/>
      <c r="S183" s="351"/>
      <c r="T183" s="448"/>
      <c r="U183" s="449"/>
      <c r="V183" s="94"/>
    </row>
    <row r="184" spans="2:22" s="55" customFormat="1" ht="11.25" customHeight="1">
      <c r="B184" s="89"/>
      <c r="C184" s="87"/>
      <c r="D184" s="75"/>
      <c r="E184" s="75"/>
      <c r="F184" s="75"/>
      <c r="G184" s="90"/>
      <c r="H184" s="90"/>
      <c r="I184" s="90"/>
      <c r="J184" s="90"/>
      <c r="K184" s="90"/>
      <c r="L184" s="88"/>
      <c r="M184" s="88"/>
      <c r="N184" s="88"/>
      <c r="O184" s="96"/>
      <c r="P184" s="351"/>
      <c r="R184" s="351"/>
      <c r="S184" s="351"/>
      <c r="V184" s="94"/>
    </row>
    <row r="185" spans="2:22" s="55" customFormat="1" ht="50.1" customHeight="1">
      <c r="B185" s="89">
        <v>4</v>
      </c>
      <c r="C185" s="388" t="s">
        <v>519</v>
      </c>
      <c r="D185" s="389"/>
      <c r="E185" s="75"/>
      <c r="F185" s="396" t="s">
        <v>520</v>
      </c>
      <c r="G185" s="397"/>
      <c r="H185" s="397"/>
      <c r="I185" s="397"/>
      <c r="J185" s="397"/>
      <c r="K185" s="397"/>
      <c r="L185" s="397"/>
      <c r="M185" s="398"/>
      <c r="N185" s="88"/>
      <c r="O185" s="350">
        <v>0</v>
      </c>
      <c r="P185" s="351"/>
      <c r="Q185" s="350">
        <v>200</v>
      </c>
      <c r="R185" s="351"/>
      <c r="S185" s="351"/>
      <c r="T185" s="448" t="s">
        <v>194</v>
      </c>
      <c r="U185" s="449"/>
      <c r="V185" s="94"/>
    </row>
    <row r="186" spans="2:22" s="55" customFormat="1" ht="5.25" customHeight="1">
      <c r="B186" s="74"/>
      <c r="C186" s="390"/>
      <c r="D186" s="391"/>
      <c r="E186" s="75"/>
      <c r="F186" s="75"/>
      <c r="G186" s="90"/>
      <c r="H186" s="90"/>
      <c r="I186" s="90"/>
      <c r="J186" s="90"/>
      <c r="K186" s="90"/>
      <c r="L186" s="90"/>
      <c r="M186" s="90"/>
      <c r="N186" s="90"/>
      <c r="O186" s="72"/>
      <c r="P186" s="91"/>
      <c r="Q186" s="72"/>
      <c r="R186" s="91"/>
      <c r="S186" s="91"/>
      <c r="T186" s="92"/>
      <c r="U186" s="92"/>
      <c r="V186" s="94"/>
    </row>
    <row r="187" spans="2:22" s="55" customFormat="1" ht="50.1" customHeight="1">
      <c r="B187" s="74"/>
      <c r="C187" s="392"/>
      <c r="D187" s="393"/>
      <c r="E187" s="75"/>
      <c r="F187" s="396"/>
      <c r="G187" s="397"/>
      <c r="H187" s="397"/>
      <c r="I187" s="397"/>
      <c r="J187" s="397"/>
      <c r="K187" s="397"/>
      <c r="L187" s="397"/>
      <c r="M187" s="398"/>
      <c r="N187" s="88"/>
      <c r="O187" s="147"/>
      <c r="P187" s="84"/>
      <c r="Q187" s="147"/>
      <c r="R187" s="84"/>
      <c r="S187" s="84"/>
      <c r="T187" s="394"/>
      <c r="U187" s="395"/>
      <c r="V187" s="94"/>
    </row>
    <row r="188" spans="2:22" s="55" customFormat="1" ht="11.25" customHeight="1">
      <c r="B188" s="77"/>
      <c r="C188" s="78"/>
      <c r="D188" s="78"/>
      <c r="E188" s="78"/>
      <c r="F188" s="78"/>
      <c r="G188" s="95"/>
      <c r="H188" s="95"/>
      <c r="I188" s="95"/>
      <c r="J188" s="95"/>
      <c r="K188" s="95"/>
      <c r="L188" s="95"/>
      <c r="M188" s="95"/>
      <c r="N188" s="95"/>
      <c r="O188" s="78"/>
      <c r="P188" s="78"/>
      <c r="Q188" s="78"/>
      <c r="R188" s="78"/>
      <c r="S188" s="78"/>
      <c r="T188" s="78"/>
      <c r="U188" s="78"/>
      <c r="V188" s="175"/>
    </row>
    <row r="189" spans="2:22" s="55" customFormat="1" ht="11.25" customHeight="1">
      <c r="B189" s="76"/>
      <c r="C189" s="403" t="s">
        <v>2376</v>
      </c>
      <c r="D189" s="404"/>
      <c r="E189" s="404"/>
      <c r="F189" s="404"/>
      <c r="G189" s="404"/>
      <c r="H189" s="404"/>
      <c r="I189" s="404"/>
      <c r="J189" s="404"/>
      <c r="K189" s="404"/>
      <c r="L189" s="404"/>
      <c r="M189" s="404"/>
      <c r="N189" s="404"/>
      <c r="O189" s="404"/>
      <c r="P189" s="404"/>
      <c r="Q189" s="404"/>
      <c r="R189" s="404"/>
      <c r="S189" s="404"/>
      <c r="T189" s="404"/>
      <c r="U189" s="404"/>
      <c r="V189" s="405"/>
    </row>
    <row r="190" spans="2:22" s="55" customFormat="1" ht="25.5" customHeight="1">
      <c r="B190" s="76"/>
      <c r="C190" s="381" t="s">
        <v>2438</v>
      </c>
      <c r="D190" s="381"/>
      <c r="E190" s="381"/>
      <c r="F190" s="381"/>
      <c r="G190" s="381"/>
      <c r="H190" s="381"/>
      <c r="I190" s="381"/>
      <c r="J190" s="381"/>
      <c r="K190" s="381"/>
      <c r="L190" s="381"/>
      <c r="M190" s="381"/>
      <c r="N190" s="381"/>
      <c r="O190" s="381"/>
      <c r="P190" s="381"/>
      <c r="Q190" s="381"/>
      <c r="R190" s="381"/>
      <c r="S190" s="381"/>
      <c r="T190" s="381"/>
      <c r="U190" s="381"/>
      <c r="V190" s="85"/>
    </row>
    <row r="191" spans="2:22" s="55" customFormat="1" ht="11.25" customHeight="1">
      <c r="B191" s="86"/>
      <c r="C191" s="401" t="s">
        <v>2377</v>
      </c>
      <c r="D191" s="406"/>
      <c r="E191" s="183"/>
      <c r="F191" s="183"/>
      <c r="G191" s="401" t="s">
        <v>2379</v>
      </c>
      <c r="H191" s="401"/>
      <c r="I191" s="401"/>
      <c r="J191" s="401"/>
      <c r="K191" s="401"/>
      <c r="L191" s="182"/>
      <c r="M191" s="182"/>
      <c r="N191" s="182"/>
      <c r="O191" s="400" t="s">
        <v>2442</v>
      </c>
      <c r="P191" s="84"/>
      <c r="Q191" s="400" t="s">
        <v>2431</v>
      </c>
      <c r="R191" s="84"/>
      <c r="S191" s="84"/>
      <c r="T191" s="400" t="s">
        <v>2380</v>
      </c>
      <c r="U191" s="400"/>
      <c r="V191" s="85"/>
    </row>
    <row r="192" spans="2:22" s="55" customFormat="1" ht="55.5" customHeight="1">
      <c r="B192" s="86"/>
      <c r="C192" s="381" t="s">
        <v>2378</v>
      </c>
      <c r="D192" s="382"/>
      <c r="E192" s="87"/>
      <c r="F192" s="407" t="s">
        <v>2443</v>
      </c>
      <c r="G192" s="407"/>
      <c r="H192" s="407"/>
      <c r="I192" s="407"/>
      <c r="J192" s="407"/>
      <c r="K192" s="407"/>
      <c r="L192" s="407"/>
      <c r="M192" s="407"/>
      <c r="N192" s="88"/>
      <c r="O192" s="400"/>
      <c r="P192" s="87"/>
      <c r="Q192" s="400"/>
      <c r="R192" s="87"/>
      <c r="S192" s="87"/>
      <c r="T192" s="62"/>
      <c r="U192" s="87"/>
      <c r="V192" s="85"/>
    </row>
    <row r="193" spans="2:22" s="55" customFormat="1" ht="11.25" customHeight="1">
      <c r="B193" s="86"/>
      <c r="C193" s="80"/>
      <c r="D193" s="178"/>
      <c r="E193" s="87"/>
      <c r="F193" s="179"/>
      <c r="G193" s="400" t="s">
        <v>2381</v>
      </c>
      <c r="H193" s="400"/>
      <c r="I193" s="400"/>
      <c r="J193" s="400"/>
      <c r="K193" s="400"/>
      <c r="L193" s="179"/>
      <c r="M193" s="179"/>
      <c r="N193" s="88"/>
      <c r="O193" s="87"/>
      <c r="P193" s="87"/>
      <c r="Q193" s="87"/>
      <c r="R193" s="87"/>
      <c r="S193" s="87"/>
      <c r="T193" s="62"/>
      <c r="U193" s="87"/>
      <c r="V193" s="85"/>
    </row>
    <row r="194" spans="2:22" s="55" customFormat="1" ht="50.1" customHeight="1">
      <c r="B194" s="317">
        <v>4</v>
      </c>
      <c r="C194" s="408" t="str">
        <f>G45</f>
        <v>Stiprināta NVO kapacitāte un stimulēta vide nozares attīstībai</v>
      </c>
      <c r="D194" s="409"/>
      <c r="E194" s="87"/>
      <c r="F194" s="396" t="s">
        <v>1120</v>
      </c>
      <c r="G194" s="397"/>
      <c r="H194" s="397"/>
      <c r="I194" s="397"/>
      <c r="J194" s="397"/>
      <c r="K194" s="397"/>
      <c r="L194" s="397"/>
      <c r="M194" s="398"/>
      <c r="N194" s="88"/>
      <c r="O194" s="147"/>
      <c r="P194" s="87"/>
      <c r="Q194" s="147"/>
      <c r="R194" s="87"/>
      <c r="S194" s="87"/>
      <c r="T194" s="394"/>
      <c r="U194" s="395"/>
      <c r="V194" s="85"/>
    </row>
    <row r="195" spans="2:22" s="55" customFormat="1" ht="11.25" customHeight="1">
      <c r="B195" s="89"/>
      <c r="C195" s="410"/>
      <c r="D195" s="411"/>
      <c r="E195" s="87"/>
      <c r="F195" s="75"/>
      <c r="G195" s="400" t="s">
        <v>2381</v>
      </c>
      <c r="H195" s="400"/>
      <c r="I195" s="400"/>
      <c r="J195" s="400"/>
      <c r="K195" s="400"/>
      <c r="L195" s="75"/>
      <c r="M195" s="75"/>
      <c r="N195" s="75"/>
      <c r="O195" s="75"/>
      <c r="P195" s="75"/>
      <c r="Q195" s="75"/>
      <c r="R195" s="75"/>
      <c r="S195" s="75"/>
      <c r="T195" s="75"/>
      <c r="U195" s="75"/>
      <c r="V195" s="124"/>
    </row>
    <row r="196" spans="2:22" s="55" customFormat="1" ht="50.1" customHeight="1">
      <c r="B196" s="89"/>
      <c r="C196" s="410"/>
      <c r="D196" s="411"/>
      <c r="E196" s="87"/>
      <c r="F196" s="396" t="s">
        <v>1120</v>
      </c>
      <c r="G196" s="397"/>
      <c r="H196" s="397"/>
      <c r="I196" s="397"/>
      <c r="J196" s="397"/>
      <c r="K196" s="397"/>
      <c r="L196" s="397"/>
      <c r="M196" s="398"/>
      <c r="N196" s="88"/>
      <c r="O196" s="147"/>
      <c r="P196" s="87"/>
      <c r="Q196" s="147"/>
      <c r="R196" s="87"/>
      <c r="S196" s="87"/>
      <c r="T196" s="394"/>
      <c r="U196" s="395"/>
      <c r="V196" s="124"/>
    </row>
    <row r="197" spans="2:22" s="55" customFormat="1" ht="11.25" customHeight="1">
      <c r="B197" s="89"/>
      <c r="C197" s="410"/>
      <c r="D197" s="411"/>
      <c r="E197" s="87"/>
      <c r="F197" s="75"/>
      <c r="G197" s="446" t="s">
        <v>2382</v>
      </c>
      <c r="H197" s="446"/>
      <c r="I197" s="446"/>
      <c r="J197" s="446"/>
      <c r="K197" s="446"/>
      <c r="L197" s="88"/>
      <c r="M197" s="88"/>
      <c r="N197" s="88"/>
      <c r="O197" s="84"/>
      <c r="P197" s="84"/>
      <c r="Q197" s="84"/>
      <c r="R197" s="84"/>
      <c r="S197" s="84"/>
      <c r="T197" s="400"/>
      <c r="U197" s="400"/>
      <c r="V197" s="85"/>
    </row>
    <row r="198" spans="2:22" s="55" customFormat="1" ht="41.25" customHeight="1">
      <c r="B198" s="89"/>
      <c r="C198" s="410"/>
      <c r="D198" s="411"/>
      <c r="E198" s="87"/>
      <c r="F198" s="407" t="s">
        <v>2439</v>
      </c>
      <c r="G198" s="407"/>
      <c r="H198" s="407"/>
      <c r="I198" s="407"/>
      <c r="J198" s="407"/>
      <c r="K198" s="407"/>
      <c r="L198" s="407"/>
      <c r="M198" s="407"/>
      <c r="N198" s="407"/>
      <c r="O198" s="318" t="s">
        <v>2442</v>
      </c>
      <c r="P198" s="84"/>
      <c r="Q198" s="318" t="s">
        <v>2431</v>
      </c>
      <c r="R198" s="84"/>
      <c r="S198" s="84"/>
      <c r="T198" s="400" t="s">
        <v>2380</v>
      </c>
      <c r="U198" s="400"/>
      <c r="V198" s="85"/>
    </row>
    <row r="199" spans="2:22" s="55" customFormat="1" ht="88.5" customHeight="1">
      <c r="B199" s="89"/>
      <c r="C199" s="410"/>
      <c r="D199" s="411"/>
      <c r="E199" s="87"/>
      <c r="F199" s="396" t="s">
        <v>1970</v>
      </c>
      <c r="G199" s="397"/>
      <c r="H199" s="397"/>
      <c r="I199" s="397"/>
      <c r="J199" s="397"/>
      <c r="K199" s="397"/>
      <c r="L199" s="397"/>
      <c r="M199" s="398"/>
      <c r="N199" s="88"/>
      <c r="O199" s="350">
        <v>0</v>
      </c>
      <c r="P199" s="351"/>
      <c r="Q199" s="350">
        <v>5</v>
      </c>
      <c r="R199" s="84"/>
      <c r="S199" s="84"/>
      <c r="T199" s="450" t="s">
        <v>1971</v>
      </c>
      <c r="U199" s="451"/>
      <c r="V199" s="85"/>
    </row>
    <row r="200" spans="2:22" s="55" customFormat="1" ht="11.25" customHeight="1">
      <c r="B200" s="89"/>
      <c r="C200" s="410"/>
      <c r="D200" s="411"/>
      <c r="E200" s="87"/>
      <c r="F200" s="399" t="s">
        <v>2382</v>
      </c>
      <c r="G200" s="399"/>
      <c r="H200" s="399"/>
      <c r="I200" s="399"/>
      <c r="J200" s="399"/>
      <c r="K200" s="399"/>
      <c r="L200" s="399"/>
      <c r="M200" s="399"/>
      <c r="N200" s="88"/>
      <c r="O200" s="87"/>
      <c r="P200" s="84"/>
      <c r="Q200" s="87"/>
      <c r="R200" s="84"/>
      <c r="S200" s="84"/>
      <c r="T200" s="87"/>
      <c r="U200" s="87"/>
      <c r="V200" s="85"/>
    </row>
    <row r="201" spans="2:22" s="55" customFormat="1" ht="50.1" customHeight="1">
      <c r="B201" s="89"/>
      <c r="C201" s="410"/>
      <c r="D201" s="411"/>
      <c r="E201" s="87"/>
      <c r="F201" s="396"/>
      <c r="G201" s="397"/>
      <c r="H201" s="397"/>
      <c r="I201" s="397"/>
      <c r="J201" s="397"/>
      <c r="K201" s="397"/>
      <c r="L201" s="397"/>
      <c r="M201" s="398"/>
      <c r="N201" s="88"/>
      <c r="O201" s="147"/>
      <c r="P201" s="84"/>
      <c r="Q201" s="147"/>
      <c r="R201" s="84"/>
      <c r="S201" s="84"/>
      <c r="T201" s="394"/>
      <c r="U201" s="395"/>
      <c r="V201" s="85"/>
    </row>
    <row r="202" spans="2:22" s="55" customFormat="1" ht="11.25" customHeight="1">
      <c r="B202" s="89"/>
      <c r="C202" s="410"/>
      <c r="D202" s="411"/>
      <c r="E202" s="87"/>
      <c r="F202" s="399" t="s">
        <v>2382</v>
      </c>
      <c r="G202" s="399"/>
      <c r="H202" s="399"/>
      <c r="I202" s="399"/>
      <c r="J202" s="399"/>
      <c r="K202" s="399"/>
      <c r="L202" s="399"/>
      <c r="M202" s="399"/>
      <c r="N202" s="75"/>
      <c r="O202" s="75"/>
      <c r="P202" s="75"/>
      <c r="Q202" s="75"/>
      <c r="R202" s="75"/>
      <c r="S202" s="75"/>
      <c r="T202" s="75"/>
      <c r="U202" s="75"/>
      <c r="V202" s="85"/>
    </row>
    <row r="203" spans="2:22" s="55" customFormat="1" ht="50.1" customHeight="1">
      <c r="B203" s="89"/>
      <c r="C203" s="412"/>
      <c r="D203" s="413"/>
      <c r="E203" s="87"/>
      <c r="F203" s="396"/>
      <c r="G203" s="397"/>
      <c r="H203" s="397"/>
      <c r="I203" s="397"/>
      <c r="J203" s="397"/>
      <c r="K203" s="397"/>
      <c r="L203" s="397"/>
      <c r="M203" s="398"/>
      <c r="N203" s="88"/>
      <c r="O203" s="147"/>
      <c r="P203" s="84"/>
      <c r="Q203" s="147"/>
      <c r="R203" s="84"/>
      <c r="S203" s="84"/>
      <c r="T203" s="394"/>
      <c r="U203" s="395"/>
      <c r="V203" s="85"/>
    </row>
    <row r="204" spans="2:22" s="55" customFormat="1" ht="11.25" customHeight="1">
      <c r="B204" s="89"/>
      <c r="C204" s="87"/>
      <c r="D204" s="90"/>
      <c r="E204" s="90"/>
      <c r="F204" s="75"/>
      <c r="G204" s="90"/>
      <c r="H204" s="90"/>
      <c r="I204" s="90"/>
      <c r="J204" s="90"/>
      <c r="K204" s="90"/>
      <c r="L204" s="90"/>
      <c r="M204" s="90"/>
      <c r="N204" s="90"/>
      <c r="O204" s="72"/>
      <c r="P204" s="91"/>
      <c r="Q204" s="72"/>
      <c r="R204" s="91"/>
      <c r="S204" s="91"/>
      <c r="T204" s="92"/>
      <c r="U204" s="92"/>
      <c r="V204" s="85"/>
    </row>
    <row r="205" spans="2:22" s="55" customFormat="1" ht="11.25" customHeight="1">
      <c r="B205" s="89"/>
      <c r="C205" s="386" t="s">
        <v>2376</v>
      </c>
      <c r="D205" s="387"/>
      <c r="E205" s="387"/>
      <c r="F205" s="387"/>
      <c r="G205" s="387"/>
      <c r="H205" s="387"/>
      <c r="I205" s="387"/>
      <c r="J205" s="387"/>
      <c r="K205" s="387"/>
      <c r="L205" s="387"/>
      <c r="M205" s="387"/>
      <c r="N205" s="387"/>
      <c r="O205" s="387"/>
      <c r="P205" s="387"/>
      <c r="Q205" s="387"/>
      <c r="R205" s="387"/>
      <c r="S205" s="387"/>
      <c r="T205" s="387"/>
      <c r="U205" s="387"/>
      <c r="V205" s="85"/>
    </row>
    <row r="206" spans="2:22" s="55" customFormat="1" ht="27" customHeight="1">
      <c r="B206" s="89"/>
      <c r="C206" s="381" t="s">
        <v>1719</v>
      </c>
      <c r="D206" s="382"/>
      <c r="E206" s="382"/>
      <c r="F206" s="382"/>
      <c r="G206" s="382"/>
      <c r="H206" s="382"/>
      <c r="I206" s="382"/>
      <c r="J206" s="382"/>
      <c r="K206" s="382"/>
      <c r="L206" s="382"/>
      <c r="M206" s="382"/>
      <c r="N206" s="382"/>
      <c r="O206" s="382"/>
      <c r="P206" s="382"/>
      <c r="Q206" s="382"/>
      <c r="R206" s="382"/>
      <c r="S206" s="382"/>
      <c r="T206" s="382"/>
      <c r="U206" s="382"/>
      <c r="V206" s="85"/>
    </row>
    <row r="207" spans="2:22" s="55" customFormat="1" ht="11.25" customHeight="1">
      <c r="B207" s="89"/>
      <c r="C207" s="414" t="s">
        <v>2383</v>
      </c>
      <c r="D207" s="404"/>
      <c r="E207" s="184"/>
      <c r="F207" s="185"/>
      <c r="G207" s="415" t="s">
        <v>2384</v>
      </c>
      <c r="H207" s="415"/>
      <c r="I207" s="415"/>
      <c r="J207" s="415"/>
      <c r="K207" s="415"/>
      <c r="L207" s="415"/>
      <c r="M207" s="415"/>
      <c r="N207" s="186"/>
      <c r="O207" s="400" t="s">
        <v>2430</v>
      </c>
      <c r="P207" s="183"/>
      <c r="Q207" s="400" t="s">
        <v>2431</v>
      </c>
      <c r="R207" s="183"/>
      <c r="S207" s="183"/>
      <c r="T207" s="400" t="s">
        <v>2380</v>
      </c>
      <c r="U207" s="400"/>
      <c r="V207" s="94"/>
    </row>
    <row r="208" spans="2:22" s="55" customFormat="1" ht="23.25" customHeight="1">
      <c r="B208" s="89"/>
      <c r="C208" s="420" t="s">
        <v>2387</v>
      </c>
      <c r="D208" s="445"/>
      <c r="E208" s="445"/>
      <c r="F208" s="445"/>
      <c r="G208" s="442" t="s">
        <v>2435</v>
      </c>
      <c r="H208" s="442"/>
      <c r="I208" s="442"/>
      <c r="J208" s="442"/>
      <c r="K208" s="442"/>
      <c r="L208" s="442"/>
      <c r="M208" s="442"/>
      <c r="N208" s="88"/>
      <c r="O208" s="402"/>
      <c r="P208" s="84"/>
      <c r="Q208" s="402"/>
      <c r="R208" s="84"/>
      <c r="S208" s="84"/>
      <c r="T208" s="75"/>
      <c r="U208" s="75"/>
      <c r="V208" s="94"/>
    </row>
    <row r="209" spans="2:22" s="55" customFormat="1" ht="50.1" customHeight="1">
      <c r="B209" s="89">
        <v>1</v>
      </c>
      <c r="C209" s="388" t="s">
        <v>1972</v>
      </c>
      <c r="D209" s="389"/>
      <c r="E209" s="75"/>
      <c r="F209" s="396" t="s">
        <v>1973</v>
      </c>
      <c r="G209" s="397"/>
      <c r="H209" s="397"/>
      <c r="I209" s="397"/>
      <c r="J209" s="397"/>
      <c r="K209" s="397"/>
      <c r="L209" s="397"/>
      <c r="M209" s="398"/>
      <c r="N209" s="88"/>
      <c r="O209" s="350">
        <v>0</v>
      </c>
      <c r="P209" s="351"/>
      <c r="Q209" s="350">
        <v>4</v>
      </c>
      <c r="R209" s="351"/>
      <c r="S209" s="351"/>
      <c r="T209" s="448" t="s">
        <v>1974</v>
      </c>
      <c r="U209" s="449"/>
      <c r="V209" s="94"/>
    </row>
    <row r="210" spans="2:22" s="55" customFormat="1" ht="7.5" customHeight="1">
      <c r="B210" s="74"/>
      <c r="C210" s="390"/>
      <c r="D210" s="391"/>
      <c r="E210" s="75"/>
      <c r="F210" s="75"/>
      <c r="G210" s="90"/>
      <c r="H210" s="90"/>
      <c r="I210" s="90"/>
      <c r="J210" s="90"/>
      <c r="K210" s="90"/>
      <c r="L210" s="90"/>
      <c r="M210" s="90"/>
      <c r="N210" s="90"/>
      <c r="O210" s="72"/>
      <c r="P210" s="91"/>
      <c r="Q210" s="72"/>
      <c r="R210" s="91"/>
      <c r="S210" s="91"/>
      <c r="T210" s="92"/>
      <c r="U210" s="92"/>
      <c r="V210" s="94"/>
    </row>
    <row r="211" spans="2:22" s="55" customFormat="1" ht="50.1" customHeight="1">
      <c r="B211" s="74"/>
      <c r="C211" s="392"/>
      <c r="D211" s="393"/>
      <c r="E211" s="75"/>
      <c r="F211" s="396"/>
      <c r="G211" s="397"/>
      <c r="H211" s="397"/>
      <c r="I211" s="397"/>
      <c r="J211" s="397"/>
      <c r="K211" s="397"/>
      <c r="L211" s="397"/>
      <c r="M211" s="398"/>
      <c r="N211" s="88"/>
      <c r="O211" s="147"/>
      <c r="P211" s="84"/>
      <c r="Q211" s="147"/>
      <c r="R211" s="84"/>
      <c r="S211" s="84"/>
      <c r="T211" s="394"/>
      <c r="U211" s="395"/>
      <c r="V211" s="94"/>
    </row>
    <row r="212" spans="2:22" s="55" customFormat="1" ht="6" customHeight="1">
      <c r="B212" s="74"/>
      <c r="C212" s="75"/>
      <c r="D212" s="75"/>
      <c r="E212" s="75"/>
      <c r="F212" s="75"/>
      <c r="G212" s="437"/>
      <c r="H212" s="437"/>
      <c r="I212" s="437"/>
      <c r="J212" s="437"/>
      <c r="K212" s="437"/>
      <c r="L212" s="90"/>
      <c r="M212" s="90"/>
      <c r="N212" s="90"/>
      <c r="O212" s="75"/>
      <c r="P212" s="91"/>
      <c r="Q212" s="75"/>
      <c r="R212" s="91"/>
      <c r="S212" s="91"/>
      <c r="T212" s="75"/>
      <c r="U212" s="75"/>
      <c r="V212" s="94"/>
    </row>
    <row r="213" spans="2:22" s="55" customFormat="1" ht="50.1" customHeight="1">
      <c r="B213" s="89">
        <v>2</v>
      </c>
      <c r="C213" s="388" t="s">
        <v>1975</v>
      </c>
      <c r="D213" s="389"/>
      <c r="E213" s="75"/>
      <c r="F213" s="396" t="s">
        <v>1973</v>
      </c>
      <c r="G213" s="397"/>
      <c r="H213" s="397"/>
      <c r="I213" s="397"/>
      <c r="J213" s="397"/>
      <c r="K213" s="397"/>
      <c r="L213" s="397"/>
      <c r="M213" s="398"/>
      <c r="N213" s="88"/>
      <c r="O213" s="350">
        <v>0</v>
      </c>
      <c r="P213" s="351"/>
      <c r="Q213" s="350">
        <v>1</v>
      </c>
      <c r="R213" s="351"/>
      <c r="S213" s="351"/>
      <c r="T213" s="448" t="s">
        <v>1974</v>
      </c>
      <c r="U213" s="449"/>
      <c r="V213" s="94"/>
    </row>
    <row r="214" spans="2:22" s="55" customFormat="1" ht="6" customHeight="1">
      <c r="B214" s="74"/>
      <c r="C214" s="390"/>
      <c r="D214" s="391"/>
      <c r="E214" s="75"/>
      <c r="F214" s="75"/>
      <c r="G214" s="90"/>
      <c r="H214" s="90"/>
      <c r="I214" s="90"/>
      <c r="J214" s="90"/>
      <c r="K214" s="90"/>
      <c r="L214" s="90"/>
      <c r="M214" s="90"/>
      <c r="N214" s="90"/>
      <c r="O214" s="72"/>
      <c r="P214" s="91"/>
      <c r="Q214" s="72"/>
      <c r="R214" s="91"/>
      <c r="S214" s="91"/>
      <c r="T214" s="92"/>
      <c r="U214" s="92"/>
      <c r="V214" s="94"/>
    </row>
    <row r="215" spans="2:22" s="55" customFormat="1" ht="50.1" customHeight="1">
      <c r="B215" s="74"/>
      <c r="C215" s="392"/>
      <c r="D215" s="393"/>
      <c r="E215" s="75"/>
      <c r="F215" s="396"/>
      <c r="G215" s="397"/>
      <c r="H215" s="397"/>
      <c r="I215" s="397"/>
      <c r="J215" s="397"/>
      <c r="K215" s="397"/>
      <c r="L215" s="397"/>
      <c r="M215" s="398"/>
      <c r="N215" s="88"/>
      <c r="O215" s="147"/>
      <c r="P215" s="84"/>
      <c r="Q215" s="147"/>
      <c r="R215" s="84"/>
      <c r="S215" s="84"/>
      <c r="T215" s="394"/>
      <c r="U215" s="395"/>
      <c r="V215" s="94"/>
    </row>
    <row r="216" spans="2:22" s="55" customFormat="1" ht="8.25" customHeight="1">
      <c r="B216" s="89"/>
      <c r="C216" s="87"/>
      <c r="D216" s="75"/>
      <c r="E216" s="75"/>
      <c r="F216" s="75"/>
      <c r="G216" s="90"/>
      <c r="H216" s="90"/>
      <c r="I216" s="90"/>
      <c r="J216" s="90"/>
      <c r="K216" s="90"/>
      <c r="L216" s="88"/>
      <c r="M216" s="88"/>
      <c r="N216" s="88"/>
      <c r="O216" s="75"/>
      <c r="P216" s="84"/>
      <c r="Q216" s="87"/>
      <c r="R216" s="84"/>
      <c r="S216" s="84"/>
      <c r="T216" s="87"/>
      <c r="U216" s="87"/>
      <c r="V216" s="94"/>
    </row>
    <row r="217" spans="2:22" s="55" customFormat="1" ht="50.1" customHeight="1">
      <c r="B217" s="89">
        <v>3</v>
      </c>
      <c r="C217" s="388"/>
      <c r="D217" s="389"/>
      <c r="E217" s="75"/>
      <c r="F217" s="396"/>
      <c r="G217" s="397"/>
      <c r="H217" s="397"/>
      <c r="I217" s="397"/>
      <c r="J217" s="397"/>
      <c r="K217" s="397"/>
      <c r="L217" s="397"/>
      <c r="M217" s="398"/>
      <c r="N217" s="88"/>
      <c r="O217" s="147"/>
      <c r="P217" s="84"/>
      <c r="Q217" s="147"/>
      <c r="R217" s="84"/>
      <c r="S217" s="84"/>
      <c r="T217" s="394"/>
      <c r="U217" s="395"/>
      <c r="V217" s="94"/>
    </row>
    <row r="218" spans="2:22" s="55" customFormat="1" ht="6" customHeight="1">
      <c r="B218" s="74"/>
      <c r="C218" s="390"/>
      <c r="D218" s="391"/>
      <c r="E218" s="75"/>
      <c r="F218" s="75"/>
      <c r="G218" s="90"/>
      <c r="H218" s="90"/>
      <c r="I218" s="90"/>
      <c r="J218" s="90"/>
      <c r="K218" s="90"/>
      <c r="L218" s="90"/>
      <c r="M218" s="90"/>
      <c r="N218" s="90"/>
      <c r="O218" s="72"/>
      <c r="P218" s="91"/>
      <c r="Q218" s="72"/>
      <c r="R218" s="91"/>
      <c r="S218" s="91"/>
      <c r="T218" s="92"/>
      <c r="U218" s="92"/>
      <c r="V218" s="94"/>
    </row>
    <row r="219" spans="2:22" s="55" customFormat="1" ht="50.1" customHeight="1">
      <c r="B219" s="74"/>
      <c r="C219" s="392"/>
      <c r="D219" s="393"/>
      <c r="E219" s="75"/>
      <c r="F219" s="396"/>
      <c r="G219" s="397"/>
      <c r="H219" s="397"/>
      <c r="I219" s="397"/>
      <c r="J219" s="397"/>
      <c r="K219" s="397"/>
      <c r="L219" s="397"/>
      <c r="M219" s="398"/>
      <c r="N219" s="88"/>
      <c r="O219" s="147"/>
      <c r="P219" s="84"/>
      <c r="Q219" s="147"/>
      <c r="R219" s="84"/>
      <c r="S219" s="84"/>
      <c r="T219" s="394"/>
      <c r="U219" s="395"/>
      <c r="V219" s="94"/>
    </row>
    <row r="220" spans="2:22" s="55" customFormat="1" ht="6.75" customHeight="1">
      <c r="B220" s="89"/>
      <c r="C220" s="87"/>
      <c r="D220" s="75"/>
      <c r="E220" s="75"/>
      <c r="F220" s="75"/>
      <c r="G220" s="90"/>
      <c r="H220" s="90"/>
      <c r="I220" s="90"/>
      <c r="J220" s="90"/>
      <c r="K220" s="90"/>
      <c r="L220" s="88"/>
      <c r="M220" s="88"/>
      <c r="N220" s="88"/>
      <c r="O220" s="75"/>
      <c r="P220" s="84"/>
      <c r="Q220" s="87"/>
      <c r="R220" s="84"/>
      <c r="S220" s="84"/>
      <c r="T220" s="87"/>
      <c r="U220" s="87"/>
      <c r="V220" s="94"/>
    </row>
    <row r="221" spans="2:22" s="55" customFormat="1" ht="50.1" customHeight="1">
      <c r="B221" s="89">
        <v>4</v>
      </c>
      <c r="C221" s="388"/>
      <c r="D221" s="389"/>
      <c r="E221" s="75"/>
      <c r="F221" s="396"/>
      <c r="G221" s="397"/>
      <c r="H221" s="397"/>
      <c r="I221" s="397"/>
      <c r="J221" s="397"/>
      <c r="K221" s="397"/>
      <c r="L221" s="397"/>
      <c r="M221" s="398"/>
      <c r="N221" s="88"/>
      <c r="O221" s="147"/>
      <c r="P221" s="84"/>
      <c r="Q221" s="147"/>
      <c r="R221" s="84"/>
      <c r="S221" s="84"/>
      <c r="T221" s="394"/>
      <c r="U221" s="395"/>
      <c r="V221" s="94"/>
    </row>
    <row r="222" spans="2:22" s="55" customFormat="1" ht="6" customHeight="1">
      <c r="B222" s="74"/>
      <c r="C222" s="390"/>
      <c r="D222" s="391"/>
      <c r="E222" s="75"/>
      <c r="F222" s="75"/>
      <c r="G222" s="90"/>
      <c r="H222" s="90"/>
      <c r="I222" s="90"/>
      <c r="J222" s="90"/>
      <c r="K222" s="90"/>
      <c r="L222" s="90"/>
      <c r="M222" s="90"/>
      <c r="N222" s="90"/>
      <c r="O222" s="72"/>
      <c r="P222" s="91"/>
      <c r="Q222" s="72"/>
      <c r="R222" s="91"/>
      <c r="S222" s="91"/>
      <c r="T222" s="92"/>
      <c r="U222" s="92"/>
      <c r="V222" s="94"/>
    </row>
    <row r="223" spans="2:22" s="55" customFormat="1" ht="50.1" customHeight="1">
      <c r="B223" s="74"/>
      <c r="C223" s="392"/>
      <c r="D223" s="393"/>
      <c r="E223" s="75"/>
      <c r="F223" s="396"/>
      <c r="G223" s="397"/>
      <c r="H223" s="397"/>
      <c r="I223" s="397"/>
      <c r="J223" s="397"/>
      <c r="K223" s="397"/>
      <c r="L223" s="397"/>
      <c r="M223" s="398"/>
      <c r="N223" s="88"/>
      <c r="O223" s="147"/>
      <c r="P223" s="84"/>
      <c r="Q223" s="147"/>
      <c r="R223" s="84"/>
      <c r="S223" s="84"/>
      <c r="T223" s="394"/>
      <c r="U223" s="395"/>
      <c r="V223" s="94"/>
    </row>
    <row r="224" spans="2:22" s="55" customFormat="1" ht="11.25" customHeight="1">
      <c r="B224" s="77"/>
      <c r="C224" s="78"/>
      <c r="D224" s="78"/>
      <c r="E224" s="78"/>
      <c r="F224" s="78"/>
      <c r="G224" s="95"/>
      <c r="H224" s="95"/>
      <c r="I224" s="95"/>
      <c r="J224" s="95"/>
      <c r="K224" s="95"/>
      <c r="L224" s="95"/>
      <c r="M224" s="95"/>
      <c r="N224" s="95"/>
      <c r="O224" s="78"/>
      <c r="P224" s="78"/>
      <c r="Q224" s="78"/>
      <c r="R224" s="78"/>
      <c r="S224" s="78"/>
      <c r="T224" s="78"/>
      <c r="U224" s="78"/>
      <c r="V224" s="175"/>
    </row>
    <row r="225" spans="2:22" s="55" customFormat="1" ht="18.75" customHeight="1">
      <c r="B225" s="76"/>
      <c r="C225" s="403" t="s">
        <v>2376</v>
      </c>
      <c r="D225" s="404"/>
      <c r="E225" s="404"/>
      <c r="F225" s="404"/>
      <c r="G225" s="404"/>
      <c r="H225" s="404"/>
      <c r="I225" s="404"/>
      <c r="J225" s="404"/>
      <c r="K225" s="404"/>
      <c r="L225" s="404"/>
      <c r="M225" s="404"/>
      <c r="N225" s="404"/>
      <c r="O225" s="404"/>
      <c r="P225" s="404"/>
      <c r="Q225" s="404"/>
      <c r="R225" s="404"/>
      <c r="S225" s="404"/>
      <c r="T225" s="404"/>
      <c r="U225" s="404"/>
      <c r="V225" s="405"/>
    </row>
    <row r="226" spans="2:22" s="55" customFormat="1" ht="30.75" customHeight="1">
      <c r="B226" s="76"/>
      <c r="C226" s="381" t="s">
        <v>2446</v>
      </c>
      <c r="D226" s="381"/>
      <c r="E226" s="381"/>
      <c r="F226" s="381"/>
      <c r="G226" s="381"/>
      <c r="H226" s="381"/>
      <c r="I226" s="381"/>
      <c r="J226" s="381"/>
      <c r="K226" s="381"/>
      <c r="L226" s="381"/>
      <c r="M226" s="381"/>
      <c r="N226" s="381"/>
      <c r="O226" s="381"/>
      <c r="P226" s="381"/>
      <c r="Q226" s="381"/>
      <c r="R226" s="381"/>
      <c r="S226" s="381"/>
      <c r="T226" s="381"/>
      <c r="U226" s="381"/>
      <c r="V226" s="85"/>
    </row>
    <row r="227" spans="2:22" s="55" customFormat="1" ht="21" customHeight="1">
      <c r="B227" s="86"/>
      <c r="C227" s="401" t="s">
        <v>2377</v>
      </c>
      <c r="D227" s="406"/>
      <c r="E227" s="183"/>
      <c r="F227" s="183"/>
      <c r="G227" s="401" t="s">
        <v>2379</v>
      </c>
      <c r="H227" s="401"/>
      <c r="I227" s="401"/>
      <c r="J227" s="401"/>
      <c r="K227" s="401"/>
      <c r="L227" s="182"/>
      <c r="M227" s="182"/>
      <c r="N227" s="182"/>
      <c r="O227" s="400" t="s">
        <v>2430</v>
      </c>
      <c r="P227" s="84"/>
      <c r="Q227" s="400" t="s">
        <v>2431</v>
      </c>
      <c r="R227" s="84"/>
      <c r="S227" s="84"/>
      <c r="T227" s="400" t="s">
        <v>2380</v>
      </c>
      <c r="U227" s="400"/>
      <c r="V227" s="85"/>
    </row>
    <row r="228" spans="2:22" s="55" customFormat="1" ht="48.75" customHeight="1">
      <c r="B228" s="86"/>
      <c r="C228" s="381" t="s">
        <v>2378</v>
      </c>
      <c r="D228" s="382"/>
      <c r="E228" s="87"/>
      <c r="F228" s="407" t="s">
        <v>2444</v>
      </c>
      <c r="G228" s="407"/>
      <c r="H228" s="407"/>
      <c r="I228" s="407"/>
      <c r="J228" s="407"/>
      <c r="K228" s="407"/>
      <c r="L228" s="407"/>
      <c r="M228" s="407"/>
      <c r="N228" s="88"/>
      <c r="O228" s="400"/>
      <c r="P228" s="87"/>
      <c r="Q228" s="400"/>
      <c r="R228" s="87"/>
      <c r="S228" s="87"/>
      <c r="T228" s="62"/>
      <c r="U228" s="87"/>
      <c r="V228" s="85"/>
    </row>
    <row r="229" spans="2:22" s="55" customFormat="1" ht="15.75" customHeight="1">
      <c r="B229" s="86"/>
      <c r="C229" s="80"/>
      <c r="D229" s="178"/>
      <c r="E229" s="87"/>
      <c r="F229" s="179"/>
      <c r="G229" s="400" t="s">
        <v>2381</v>
      </c>
      <c r="H229" s="400"/>
      <c r="I229" s="400"/>
      <c r="J229" s="400"/>
      <c r="K229" s="400"/>
      <c r="L229" s="179"/>
      <c r="M229" s="179"/>
      <c r="N229" s="88"/>
      <c r="O229" s="87"/>
      <c r="P229" s="87"/>
      <c r="Q229" s="87"/>
      <c r="R229" s="87"/>
      <c r="S229" s="87"/>
      <c r="T229" s="62"/>
      <c r="U229" s="87"/>
      <c r="V229" s="85"/>
    </row>
    <row r="230" spans="2:22" s="55" customFormat="1" ht="50.1" customHeight="1">
      <c r="B230" s="317">
        <v>5</v>
      </c>
      <c r="C230" s="408" t="str">
        <f>G47</f>
        <v>---</v>
      </c>
      <c r="D230" s="409"/>
      <c r="E230" s="87"/>
      <c r="F230" s="396" t="s">
        <v>1120</v>
      </c>
      <c r="G230" s="397"/>
      <c r="H230" s="397"/>
      <c r="I230" s="397"/>
      <c r="J230" s="397"/>
      <c r="K230" s="397"/>
      <c r="L230" s="397"/>
      <c r="M230" s="398"/>
      <c r="N230" s="88"/>
      <c r="O230" s="147"/>
      <c r="P230" s="87"/>
      <c r="Q230" s="147"/>
      <c r="R230" s="87"/>
      <c r="S230" s="87"/>
      <c r="T230" s="394"/>
      <c r="U230" s="395"/>
      <c r="V230" s="85"/>
    </row>
    <row r="231" spans="2:22" s="55" customFormat="1" ht="11.25" customHeight="1">
      <c r="B231" s="89"/>
      <c r="C231" s="410"/>
      <c r="D231" s="411"/>
      <c r="E231" s="87"/>
      <c r="F231" s="75"/>
      <c r="G231" s="400" t="s">
        <v>2381</v>
      </c>
      <c r="H231" s="400"/>
      <c r="I231" s="400"/>
      <c r="J231" s="400"/>
      <c r="K231" s="400"/>
      <c r="L231" s="75"/>
      <c r="M231" s="75"/>
      <c r="N231" s="75"/>
      <c r="O231" s="75"/>
      <c r="P231" s="75"/>
      <c r="Q231" s="75"/>
      <c r="R231" s="75"/>
      <c r="S231" s="75"/>
      <c r="T231" s="75"/>
      <c r="U231" s="75"/>
      <c r="V231" s="124"/>
    </row>
    <row r="232" spans="2:22" s="55" customFormat="1" ht="50.1" customHeight="1">
      <c r="B232" s="89"/>
      <c r="C232" s="410"/>
      <c r="D232" s="411"/>
      <c r="E232" s="87"/>
      <c r="F232" s="396" t="s">
        <v>1120</v>
      </c>
      <c r="G232" s="397"/>
      <c r="H232" s="397"/>
      <c r="I232" s="397"/>
      <c r="J232" s="397"/>
      <c r="K232" s="397"/>
      <c r="L232" s="397"/>
      <c r="M232" s="398"/>
      <c r="N232" s="88"/>
      <c r="O232" s="147"/>
      <c r="P232" s="87"/>
      <c r="Q232" s="147"/>
      <c r="R232" s="87"/>
      <c r="S232" s="87"/>
      <c r="T232" s="394"/>
      <c r="U232" s="395"/>
      <c r="V232" s="124"/>
    </row>
    <row r="233" spans="2:22" s="55" customFormat="1" ht="11.25" customHeight="1">
      <c r="B233" s="89"/>
      <c r="C233" s="410"/>
      <c r="D233" s="411"/>
      <c r="E233" s="87"/>
      <c r="F233" s="75"/>
      <c r="G233" s="446" t="s">
        <v>2382</v>
      </c>
      <c r="H233" s="446"/>
      <c r="I233" s="446"/>
      <c r="J233" s="446"/>
      <c r="K233" s="446"/>
      <c r="L233" s="88"/>
      <c r="M233" s="88"/>
      <c r="N233" s="88"/>
      <c r="O233" s="84"/>
      <c r="P233" s="84"/>
      <c r="Q233" s="84"/>
      <c r="R233" s="84"/>
      <c r="S233" s="84"/>
      <c r="T233" s="400"/>
      <c r="U233" s="400"/>
      <c r="V233" s="85"/>
    </row>
    <row r="234" spans="2:22" s="55" customFormat="1" ht="41.25" customHeight="1">
      <c r="B234" s="89"/>
      <c r="C234" s="410"/>
      <c r="D234" s="411"/>
      <c r="E234" s="87"/>
      <c r="F234" s="407" t="s">
        <v>2439</v>
      </c>
      <c r="G234" s="407"/>
      <c r="H234" s="407"/>
      <c r="I234" s="407"/>
      <c r="J234" s="407"/>
      <c r="K234" s="407"/>
      <c r="L234" s="407"/>
      <c r="M234" s="407"/>
      <c r="N234" s="407"/>
      <c r="O234" s="318" t="s">
        <v>2430</v>
      </c>
      <c r="P234" s="84"/>
      <c r="Q234" s="318" t="s">
        <v>2431</v>
      </c>
      <c r="R234" s="84"/>
      <c r="S234" s="84"/>
      <c r="T234" s="400" t="s">
        <v>2380</v>
      </c>
      <c r="U234" s="400"/>
      <c r="V234" s="85"/>
    </row>
    <row r="235" spans="2:22" s="55" customFormat="1" ht="50.1" customHeight="1">
      <c r="B235" s="89"/>
      <c r="C235" s="410"/>
      <c r="D235" s="411"/>
      <c r="E235" s="87"/>
      <c r="F235" s="396"/>
      <c r="G235" s="397"/>
      <c r="H235" s="397"/>
      <c r="I235" s="397"/>
      <c r="J235" s="397"/>
      <c r="K235" s="397"/>
      <c r="L235" s="397"/>
      <c r="M235" s="398"/>
      <c r="N235" s="88"/>
      <c r="O235" s="147"/>
      <c r="P235" s="84"/>
      <c r="Q235" s="147"/>
      <c r="R235" s="84"/>
      <c r="S235" s="84"/>
      <c r="T235" s="394"/>
      <c r="U235" s="395"/>
      <c r="V235" s="85"/>
    </row>
    <row r="236" spans="2:22" s="55" customFormat="1" ht="11.25" customHeight="1">
      <c r="B236" s="89"/>
      <c r="C236" s="410"/>
      <c r="D236" s="411"/>
      <c r="E236" s="87"/>
      <c r="F236" s="399" t="s">
        <v>2382</v>
      </c>
      <c r="G236" s="399"/>
      <c r="H236" s="399"/>
      <c r="I236" s="399"/>
      <c r="J236" s="399"/>
      <c r="K236" s="399"/>
      <c r="L236" s="399"/>
      <c r="M236" s="399"/>
      <c r="N236" s="88"/>
      <c r="O236" s="87"/>
      <c r="P236" s="84"/>
      <c r="Q236" s="87"/>
      <c r="R236" s="84"/>
      <c r="S236" s="84"/>
      <c r="T236" s="87"/>
      <c r="U236" s="87"/>
      <c r="V236" s="85"/>
    </row>
    <row r="237" spans="2:22" s="55" customFormat="1" ht="50.1" customHeight="1">
      <c r="B237" s="89"/>
      <c r="C237" s="410"/>
      <c r="D237" s="411"/>
      <c r="E237" s="87"/>
      <c r="F237" s="396"/>
      <c r="G237" s="397"/>
      <c r="H237" s="397"/>
      <c r="I237" s="397"/>
      <c r="J237" s="397"/>
      <c r="K237" s="397"/>
      <c r="L237" s="397"/>
      <c r="M237" s="398"/>
      <c r="N237" s="88"/>
      <c r="O237" s="147"/>
      <c r="P237" s="84"/>
      <c r="Q237" s="147"/>
      <c r="R237" s="84"/>
      <c r="S237" s="84"/>
      <c r="T237" s="394"/>
      <c r="U237" s="395"/>
      <c r="V237" s="85"/>
    </row>
    <row r="238" spans="2:22" s="55" customFormat="1" ht="11.25" customHeight="1">
      <c r="B238" s="89"/>
      <c r="C238" s="410"/>
      <c r="D238" s="411"/>
      <c r="E238" s="87"/>
      <c r="F238" s="399" t="s">
        <v>2450</v>
      </c>
      <c r="G238" s="399"/>
      <c r="H238" s="399"/>
      <c r="I238" s="399"/>
      <c r="J238" s="399"/>
      <c r="K238" s="399"/>
      <c r="L238" s="399"/>
      <c r="M238" s="399"/>
      <c r="N238" s="75"/>
      <c r="O238" s="75"/>
      <c r="P238" s="75"/>
      <c r="Q238" s="75"/>
      <c r="R238" s="75"/>
      <c r="S238" s="75"/>
      <c r="T238" s="75"/>
      <c r="U238" s="75"/>
      <c r="V238" s="85"/>
    </row>
    <row r="239" spans="2:22" s="55" customFormat="1" ht="50.1" customHeight="1">
      <c r="B239" s="89"/>
      <c r="C239" s="412"/>
      <c r="D239" s="413"/>
      <c r="E239" s="87"/>
      <c r="F239" s="396"/>
      <c r="G239" s="397"/>
      <c r="H239" s="397"/>
      <c r="I239" s="397"/>
      <c r="J239" s="397"/>
      <c r="K239" s="397"/>
      <c r="L239" s="397"/>
      <c r="M239" s="398"/>
      <c r="N239" s="88"/>
      <c r="O239" s="147"/>
      <c r="P239" s="84"/>
      <c r="Q239" s="147"/>
      <c r="R239" s="84"/>
      <c r="S239" s="84"/>
      <c r="T239" s="394"/>
      <c r="U239" s="395"/>
      <c r="V239" s="85"/>
    </row>
    <row r="240" spans="2:22" s="55" customFormat="1" ht="11.25" customHeight="1">
      <c r="B240" s="89"/>
      <c r="C240" s="87"/>
      <c r="D240" s="90"/>
      <c r="E240" s="90"/>
      <c r="F240" s="75"/>
      <c r="G240" s="90"/>
      <c r="H240" s="90"/>
      <c r="I240" s="90"/>
      <c r="J240" s="90"/>
      <c r="K240" s="90"/>
      <c r="L240" s="90"/>
      <c r="M240" s="90"/>
      <c r="N240" s="90"/>
      <c r="O240" s="72"/>
      <c r="P240" s="91"/>
      <c r="Q240" s="72"/>
      <c r="R240" s="91"/>
      <c r="S240" s="91"/>
      <c r="T240" s="92"/>
      <c r="U240" s="92"/>
      <c r="V240" s="85"/>
    </row>
    <row r="241" spans="2:22" s="55" customFormat="1" ht="11.25" customHeight="1">
      <c r="B241" s="89"/>
      <c r="C241" s="386" t="s">
        <v>2376</v>
      </c>
      <c r="D241" s="387"/>
      <c r="E241" s="387"/>
      <c r="F241" s="387"/>
      <c r="G241" s="387"/>
      <c r="H241" s="387"/>
      <c r="I241" s="387"/>
      <c r="J241" s="387"/>
      <c r="K241" s="387"/>
      <c r="L241" s="387"/>
      <c r="M241" s="387"/>
      <c r="N241" s="387"/>
      <c r="O241" s="387"/>
      <c r="P241" s="387"/>
      <c r="Q241" s="387"/>
      <c r="R241" s="387"/>
      <c r="S241" s="387"/>
      <c r="T241" s="387"/>
      <c r="U241" s="387"/>
      <c r="V241" s="85"/>
    </row>
    <row r="242" spans="2:22" s="55" customFormat="1" ht="27.75" customHeight="1">
      <c r="B242" s="89"/>
      <c r="C242" s="381" t="s">
        <v>1720</v>
      </c>
      <c r="D242" s="382"/>
      <c r="E242" s="382"/>
      <c r="F242" s="382"/>
      <c r="G242" s="382"/>
      <c r="H242" s="382"/>
      <c r="I242" s="382"/>
      <c r="J242" s="382"/>
      <c r="K242" s="382"/>
      <c r="L242" s="382"/>
      <c r="M242" s="382"/>
      <c r="N242" s="382"/>
      <c r="O242" s="382"/>
      <c r="P242" s="382"/>
      <c r="Q242" s="382"/>
      <c r="R242" s="382"/>
      <c r="S242" s="382"/>
      <c r="T242" s="382"/>
      <c r="U242" s="382"/>
      <c r="V242" s="85"/>
    </row>
    <row r="243" spans="2:22" s="55" customFormat="1" ht="11.25" customHeight="1">
      <c r="B243" s="89"/>
      <c r="C243" s="414" t="s">
        <v>2383</v>
      </c>
      <c r="D243" s="404"/>
      <c r="E243" s="184"/>
      <c r="F243" s="185"/>
      <c r="G243" s="415" t="s">
        <v>2384</v>
      </c>
      <c r="H243" s="415"/>
      <c r="I243" s="415"/>
      <c r="J243" s="415"/>
      <c r="K243" s="415"/>
      <c r="L243" s="415"/>
      <c r="M243" s="415"/>
      <c r="N243" s="186"/>
      <c r="O243" s="400" t="s">
        <v>2430</v>
      </c>
      <c r="P243" s="183"/>
      <c r="Q243" s="400" t="s">
        <v>2445</v>
      </c>
      <c r="R243" s="183"/>
      <c r="S243" s="183"/>
      <c r="T243" s="400" t="s">
        <v>2380</v>
      </c>
      <c r="U243" s="400"/>
      <c r="V243" s="94"/>
    </row>
    <row r="244" spans="2:22" s="55" customFormat="1" ht="29.25" customHeight="1">
      <c r="B244" s="89"/>
      <c r="C244" s="420" t="s">
        <v>2388</v>
      </c>
      <c r="D244" s="445"/>
      <c r="E244" s="445"/>
      <c r="F244" s="445"/>
      <c r="G244" s="442" t="s">
        <v>2435</v>
      </c>
      <c r="H244" s="442"/>
      <c r="I244" s="442"/>
      <c r="J244" s="442"/>
      <c r="K244" s="442"/>
      <c r="L244" s="442"/>
      <c r="M244" s="442"/>
      <c r="N244" s="88"/>
      <c r="O244" s="402"/>
      <c r="P244" s="84"/>
      <c r="Q244" s="402"/>
      <c r="R244" s="84"/>
      <c r="S244" s="84"/>
      <c r="T244" s="75"/>
      <c r="U244" s="75"/>
      <c r="V244" s="94"/>
    </row>
    <row r="245" spans="2:22" s="55" customFormat="1" ht="50.1" customHeight="1">
      <c r="B245" s="89">
        <v>1</v>
      </c>
      <c r="C245" s="388"/>
      <c r="D245" s="389"/>
      <c r="E245" s="75"/>
      <c r="F245" s="396"/>
      <c r="G245" s="397"/>
      <c r="H245" s="397"/>
      <c r="I245" s="397"/>
      <c r="J245" s="397"/>
      <c r="K245" s="397"/>
      <c r="L245" s="397"/>
      <c r="M245" s="398"/>
      <c r="N245" s="88"/>
      <c r="O245" s="147"/>
      <c r="P245" s="84"/>
      <c r="Q245" s="147"/>
      <c r="R245" s="84"/>
      <c r="S245" s="84"/>
      <c r="T245" s="394"/>
      <c r="U245" s="395"/>
      <c r="V245" s="94"/>
    </row>
    <row r="246" spans="2:22" s="55" customFormat="1" ht="6" customHeight="1">
      <c r="B246" s="74"/>
      <c r="C246" s="390"/>
      <c r="D246" s="391"/>
      <c r="E246" s="75"/>
      <c r="F246" s="75"/>
      <c r="G246" s="90"/>
      <c r="H246" s="90"/>
      <c r="I246" s="90"/>
      <c r="J246" s="90"/>
      <c r="K246" s="90"/>
      <c r="L246" s="90"/>
      <c r="M246" s="90"/>
      <c r="N246" s="90"/>
      <c r="O246" s="72"/>
      <c r="P246" s="91"/>
      <c r="Q246" s="72"/>
      <c r="R246" s="91"/>
      <c r="S246" s="91"/>
      <c r="T246" s="92"/>
      <c r="U246" s="92"/>
      <c r="V246" s="94"/>
    </row>
    <row r="247" spans="2:22" s="55" customFormat="1" ht="50.1" customHeight="1">
      <c r="B247" s="74"/>
      <c r="C247" s="392"/>
      <c r="D247" s="393"/>
      <c r="E247" s="75"/>
      <c r="F247" s="396"/>
      <c r="G247" s="397"/>
      <c r="H247" s="397"/>
      <c r="I247" s="397"/>
      <c r="J247" s="397"/>
      <c r="K247" s="397"/>
      <c r="L247" s="397"/>
      <c r="M247" s="398"/>
      <c r="N247" s="88"/>
      <c r="O247" s="147"/>
      <c r="P247" s="84"/>
      <c r="Q247" s="147"/>
      <c r="R247" s="84"/>
      <c r="S247" s="84"/>
      <c r="T247" s="394"/>
      <c r="U247" s="395"/>
      <c r="V247" s="94"/>
    </row>
    <row r="248" spans="2:22" s="55" customFormat="1" ht="11.25" customHeight="1">
      <c r="B248" s="74"/>
      <c r="C248" s="75"/>
      <c r="D248" s="75"/>
      <c r="E248" s="75"/>
      <c r="F248" s="75"/>
      <c r="G248" s="437"/>
      <c r="H248" s="437"/>
      <c r="I248" s="437"/>
      <c r="J248" s="437"/>
      <c r="K248" s="437"/>
      <c r="L248" s="90"/>
      <c r="M248" s="90"/>
      <c r="N248" s="90"/>
      <c r="O248" s="75"/>
      <c r="P248" s="91"/>
      <c r="Q248" s="75"/>
      <c r="R248" s="91"/>
      <c r="S248" s="91"/>
      <c r="T248" s="75"/>
      <c r="U248" s="75"/>
      <c r="V248" s="94"/>
    </row>
    <row r="249" spans="2:22" s="55" customFormat="1" ht="50.1" customHeight="1">
      <c r="B249" s="89">
        <v>2</v>
      </c>
      <c r="C249" s="388"/>
      <c r="D249" s="389"/>
      <c r="E249" s="75"/>
      <c r="F249" s="396"/>
      <c r="G249" s="397"/>
      <c r="H249" s="397"/>
      <c r="I249" s="397"/>
      <c r="J249" s="397"/>
      <c r="K249" s="397"/>
      <c r="L249" s="397"/>
      <c r="M249" s="398"/>
      <c r="N249" s="88"/>
      <c r="O249" s="147"/>
      <c r="P249" s="84"/>
      <c r="Q249" s="147"/>
      <c r="R249" s="84"/>
      <c r="S249" s="84"/>
      <c r="T249" s="394"/>
      <c r="U249" s="395"/>
      <c r="V249" s="94"/>
    </row>
    <row r="250" spans="2:22" s="55" customFormat="1" ht="4.5" customHeight="1">
      <c r="B250" s="74"/>
      <c r="C250" s="390"/>
      <c r="D250" s="391"/>
      <c r="E250" s="75"/>
      <c r="F250" s="75"/>
      <c r="G250" s="90"/>
      <c r="H250" s="90"/>
      <c r="I250" s="90"/>
      <c r="J250" s="90"/>
      <c r="K250" s="90"/>
      <c r="L250" s="90"/>
      <c r="M250" s="90"/>
      <c r="N250" s="90"/>
      <c r="O250" s="72"/>
      <c r="P250" s="91"/>
      <c r="Q250" s="72"/>
      <c r="R250" s="91"/>
      <c r="S250" s="91"/>
      <c r="T250" s="92"/>
      <c r="U250" s="92"/>
      <c r="V250" s="94"/>
    </row>
    <row r="251" spans="2:22" s="55" customFormat="1" ht="50.1" customHeight="1">
      <c r="B251" s="74"/>
      <c r="C251" s="392"/>
      <c r="D251" s="393"/>
      <c r="E251" s="75"/>
      <c r="F251" s="396"/>
      <c r="G251" s="397"/>
      <c r="H251" s="397"/>
      <c r="I251" s="397"/>
      <c r="J251" s="397"/>
      <c r="K251" s="397"/>
      <c r="L251" s="397"/>
      <c r="M251" s="398"/>
      <c r="N251" s="88"/>
      <c r="O251" s="147"/>
      <c r="P251" s="84"/>
      <c r="Q251" s="147"/>
      <c r="R251" s="84"/>
      <c r="S251" s="84"/>
      <c r="T251" s="394"/>
      <c r="U251" s="395"/>
      <c r="V251" s="94"/>
    </row>
    <row r="252" spans="2:22" s="55" customFormat="1" ht="11.25" customHeight="1">
      <c r="B252" s="89"/>
      <c r="C252" s="87"/>
      <c r="D252" s="75"/>
      <c r="E252" s="75"/>
      <c r="F252" s="75"/>
      <c r="G252" s="90"/>
      <c r="H252" s="90"/>
      <c r="I252" s="90"/>
      <c r="J252" s="90"/>
      <c r="K252" s="90"/>
      <c r="L252" s="88"/>
      <c r="M252" s="88"/>
      <c r="N252" s="88"/>
      <c r="O252" s="75"/>
      <c r="P252" s="84"/>
      <c r="Q252" s="87"/>
      <c r="R252" s="84"/>
      <c r="S252" s="84"/>
      <c r="T252" s="87"/>
      <c r="U252" s="87"/>
      <c r="V252" s="94"/>
    </row>
    <row r="253" spans="2:22" s="55" customFormat="1" ht="50.1" customHeight="1">
      <c r="B253" s="89">
        <v>3</v>
      </c>
      <c r="C253" s="388"/>
      <c r="D253" s="389"/>
      <c r="E253" s="75"/>
      <c r="F253" s="396"/>
      <c r="G253" s="397"/>
      <c r="H253" s="397"/>
      <c r="I253" s="397"/>
      <c r="J253" s="397"/>
      <c r="K253" s="397"/>
      <c r="L253" s="397"/>
      <c r="M253" s="398"/>
      <c r="N253" s="88"/>
      <c r="O253" s="147"/>
      <c r="P253" s="84"/>
      <c r="Q253" s="147"/>
      <c r="R253" s="84"/>
      <c r="S253" s="84"/>
      <c r="T253" s="394"/>
      <c r="U253" s="395"/>
      <c r="V253" s="94"/>
    </row>
    <row r="254" spans="2:22" s="55" customFormat="1" ht="4.5" customHeight="1">
      <c r="B254" s="74"/>
      <c r="C254" s="390"/>
      <c r="D254" s="391"/>
      <c r="E254" s="75"/>
      <c r="F254" s="75"/>
      <c r="G254" s="90"/>
      <c r="H254" s="90"/>
      <c r="I254" s="90"/>
      <c r="J254" s="90"/>
      <c r="K254" s="90"/>
      <c r="L254" s="90"/>
      <c r="M254" s="90"/>
      <c r="N254" s="90"/>
      <c r="O254" s="72"/>
      <c r="P254" s="91"/>
      <c r="Q254" s="72"/>
      <c r="R254" s="91"/>
      <c r="S254" s="91"/>
      <c r="T254" s="92"/>
      <c r="U254" s="92"/>
      <c r="V254" s="94"/>
    </row>
    <row r="255" spans="2:22" s="55" customFormat="1" ht="50.1" customHeight="1">
      <c r="B255" s="74"/>
      <c r="C255" s="392"/>
      <c r="D255" s="393"/>
      <c r="E255" s="75"/>
      <c r="F255" s="396"/>
      <c r="G255" s="397"/>
      <c r="H255" s="397"/>
      <c r="I255" s="397"/>
      <c r="J255" s="397"/>
      <c r="K255" s="397"/>
      <c r="L255" s="397"/>
      <c r="M255" s="398"/>
      <c r="N255" s="88"/>
      <c r="O255" s="147"/>
      <c r="P255" s="84"/>
      <c r="Q255" s="147"/>
      <c r="R255" s="84"/>
      <c r="S255" s="84"/>
      <c r="T255" s="394"/>
      <c r="U255" s="395"/>
      <c r="V255" s="94"/>
    </row>
    <row r="256" spans="2:22" s="55" customFormat="1" ht="11.25" customHeight="1">
      <c r="B256" s="89"/>
      <c r="C256" s="87"/>
      <c r="D256" s="75"/>
      <c r="E256" s="75"/>
      <c r="F256" s="75"/>
      <c r="G256" s="90"/>
      <c r="H256" s="90"/>
      <c r="I256" s="90"/>
      <c r="J256" s="90"/>
      <c r="K256" s="90"/>
      <c r="L256" s="88"/>
      <c r="M256" s="88"/>
      <c r="N256" s="88"/>
      <c r="O256" s="75"/>
      <c r="P256" s="84"/>
      <c r="Q256" s="87"/>
      <c r="R256" s="84"/>
      <c r="S256" s="84"/>
      <c r="T256" s="87"/>
      <c r="U256" s="87"/>
      <c r="V256" s="94"/>
    </row>
    <row r="257" spans="2:22" s="55" customFormat="1" ht="50.1" customHeight="1">
      <c r="B257" s="89">
        <v>4</v>
      </c>
      <c r="C257" s="388"/>
      <c r="D257" s="389"/>
      <c r="E257" s="75"/>
      <c r="F257" s="396"/>
      <c r="G257" s="397"/>
      <c r="H257" s="397"/>
      <c r="I257" s="397"/>
      <c r="J257" s="397"/>
      <c r="K257" s="397"/>
      <c r="L257" s="397"/>
      <c r="M257" s="398"/>
      <c r="N257" s="88"/>
      <c r="O257" s="147"/>
      <c r="P257" s="84"/>
      <c r="Q257" s="147"/>
      <c r="R257" s="84"/>
      <c r="S257" s="84"/>
      <c r="T257" s="394"/>
      <c r="U257" s="395"/>
      <c r="V257" s="94"/>
    </row>
    <row r="258" spans="2:22" s="55" customFormat="1" ht="5.25" customHeight="1">
      <c r="B258" s="74"/>
      <c r="C258" s="390"/>
      <c r="D258" s="391"/>
      <c r="E258" s="75"/>
      <c r="F258" s="75"/>
      <c r="G258" s="90"/>
      <c r="H258" s="90"/>
      <c r="I258" s="90"/>
      <c r="J258" s="90"/>
      <c r="K258" s="90"/>
      <c r="L258" s="90"/>
      <c r="M258" s="90"/>
      <c r="N258" s="90"/>
      <c r="O258" s="72"/>
      <c r="P258" s="91"/>
      <c r="Q258" s="72"/>
      <c r="R258" s="91"/>
      <c r="S258" s="91"/>
      <c r="T258" s="92"/>
      <c r="U258" s="92"/>
      <c r="V258" s="94"/>
    </row>
    <row r="259" spans="2:22" s="55" customFormat="1" ht="50.1" customHeight="1">
      <c r="B259" s="74"/>
      <c r="C259" s="392"/>
      <c r="D259" s="393"/>
      <c r="E259" s="75"/>
      <c r="F259" s="396"/>
      <c r="G259" s="397"/>
      <c r="H259" s="397"/>
      <c r="I259" s="397"/>
      <c r="J259" s="397"/>
      <c r="K259" s="397"/>
      <c r="L259" s="397"/>
      <c r="M259" s="398"/>
      <c r="N259" s="88"/>
      <c r="O259" s="147"/>
      <c r="P259" s="84"/>
      <c r="Q259" s="147"/>
      <c r="R259" s="84"/>
      <c r="S259" s="84"/>
      <c r="T259" s="394"/>
      <c r="U259" s="395"/>
      <c r="V259" s="94"/>
    </row>
    <row r="260" spans="2:22" s="55" customFormat="1" ht="11.25" customHeight="1">
      <c r="B260" s="77"/>
      <c r="C260" s="78"/>
      <c r="D260" s="78"/>
      <c r="E260" s="78"/>
      <c r="F260" s="78"/>
      <c r="G260" s="95"/>
      <c r="H260" s="95"/>
      <c r="I260" s="95"/>
      <c r="J260" s="95"/>
      <c r="K260" s="95"/>
      <c r="L260" s="95"/>
      <c r="M260" s="95"/>
      <c r="N260" s="95"/>
      <c r="O260" s="78"/>
      <c r="P260" s="78"/>
      <c r="Q260" s="78"/>
      <c r="R260" s="78"/>
      <c r="S260" s="78"/>
      <c r="T260" s="78"/>
      <c r="U260" s="78"/>
      <c r="V260" s="175"/>
    </row>
    <row r="261" spans="2:22" s="55" customFormat="1" ht="16.5" customHeight="1">
      <c r="B261" s="76"/>
      <c r="C261" s="403" t="s">
        <v>2376</v>
      </c>
      <c r="D261" s="404"/>
      <c r="E261" s="404"/>
      <c r="F261" s="404"/>
      <c r="G261" s="404"/>
      <c r="H261" s="404"/>
      <c r="I261" s="404"/>
      <c r="J261" s="404"/>
      <c r="K261" s="404"/>
      <c r="L261" s="404"/>
      <c r="M261" s="404"/>
      <c r="N261" s="404"/>
      <c r="O261" s="404"/>
      <c r="P261" s="404"/>
      <c r="Q261" s="404"/>
      <c r="R261" s="404"/>
      <c r="S261" s="404"/>
      <c r="T261" s="404"/>
      <c r="U261" s="404"/>
      <c r="V261" s="405"/>
    </row>
    <row r="262" spans="2:22" s="55" customFormat="1" ht="24.75" customHeight="1">
      <c r="B262" s="76"/>
      <c r="C262" s="381" t="s">
        <v>2447</v>
      </c>
      <c r="D262" s="381"/>
      <c r="E262" s="381"/>
      <c r="F262" s="381"/>
      <c r="G262" s="381"/>
      <c r="H262" s="381"/>
      <c r="I262" s="381"/>
      <c r="J262" s="381"/>
      <c r="K262" s="381"/>
      <c r="L262" s="381"/>
      <c r="M262" s="381"/>
      <c r="N262" s="381"/>
      <c r="O262" s="381"/>
      <c r="P262" s="381"/>
      <c r="Q262" s="381"/>
      <c r="R262" s="381"/>
      <c r="S262" s="381"/>
      <c r="T262" s="381"/>
      <c r="U262" s="381"/>
      <c r="V262" s="85"/>
    </row>
    <row r="263" spans="2:22" s="55" customFormat="1" ht="11.25" customHeight="1">
      <c r="B263" s="86"/>
      <c r="C263" s="401" t="s">
        <v>2377</v>
      </c>
      <c r="D263" s="406"/>
      <c r="E263" s="183"/>
      <c r="F263" s="183"/>
      <c r="G263" s="401" t="s">
        <v>2379</v>
      </c>
      <c r="H263" s="401"/>
      <c r="I263" s="401"/>
      <c r="J263" s="401"/>
      <c r="K263" s="401"/>
      <c r="L263" s="182"/>
      <c r="M263" s="182"/>
      <c r="N263" s="182"/>
      <c r="O263" s="400" t="s">
        <v>2448</v>
      </c>
      <c r="P263" s="84"/>
      <c r="Q263" s="400" t="s">
        <v>2445</v>
      </c>
      <c r="R263" s="84"/>
      <c r="S263" s="84"/>
      <c r="T263" s="400" t="s">
        <v>2380</v>
      </c>
      <c r="U263" s="400"/>
      <c r="V263" s="85"/>
    </row>
    <row r="264" spans="2:22" s="55" customFormat="1" ht="55.5" customHeight="1">
      <c r="B264" s="86"/>
      <c r="C264" s="381" t="s">
        <v>2378</v>
      </c>
      <c r="D264" s="382"/>
      <c r="E264" s="87"/>
      <c r="F264" s="407" t="s">
        <v>2444</v>
      </c>
      <c r="G264" s="407"/>
      <c r="H264" s="407"/>
      <c r="I264" s="407"/>
      <c r="J264" s="407"/>
      <c r="K264" s="407"/>
      <c r="L264" s="407"/>
      <c r="M264" s="407"/>
      <c r="N264" s="88"/>
      <c r="O264" s="400"/>
      <c r="P264" s="87"/>
      <c r="Q264" s="400"/>
      <c r="R264" s="87"/>
      <c r="S264" s="87"/>
      <c r="T264" s="62"/>
      <c r="U264" s="87"/>
      <c r="V264" s="85"/>
    </row>
    <row r="265" spans="2:22" s="55" customFormat="1" ht="11.25" customHeight="1">
      <c r="B265" s="86"/>
      <c r="C265" s="80"/>
      <c r="D265" s="178"/>
      <c r="E265" s="87"/>
      <c r="F265" s="179"/>
      <c r="G265" s="400" t="s">
        <v>2381</v>
      </c>
      <c r="H265" s="400"/>
      <c r="I265" s="400"/>
      <c r="J265" s="400"/>
      <c r="K265" s="400"/>
      <c r="L265" s="179"/>
      <c r="M265" s="179"/>
      <c r="N265" s="88"/>
      <c r="O265" s="87"/>
      <c r="P265" s="87"/>
      <c r="Q265" s="87"/>
      <c r="R265" s="87"/>
      <c r="S265" s="87"/>
      <c r="T265" s="62"/>
      <c r="U265" s="87"/>
      <c r="V265" s="85"/>
    </row>
    <row r="266" spans="2:22" s="55" customFormat="1" ht="50.1" customHeight="1">
      <c r="B266" s="317">
        <v>6</v>
      </c>
      <c r="C266" s="408" t="str">
        <f>G49</f>
        <v>---</v>
      </c>
      <c r="D266" s="409"/>
      <c r="E266" s="87"/>
      <c r="F266" s="396" t="s">
        <v>1120</v>
      </c>
      <c r="G266" s="397"/>
      <c r="H266" s="397"/>
      <c r="I266" s="397"/>
      <c r="J266" s="397"/>
      <c r="K266" s="397"/>
      <c r="L266" s="397"/>
      <c r="M266" s="398"/>
      <c r="N266" s="88"/>
      <c r="O266" s="147"/>
      <c r="P266" s="87"/>
      <c r="Q266" s="147"/>
      <c r="R266" s="87"/>
      <c r="S266" s="87"/>
      <c r="T266" s="394"/>
      <c r="U266" s="395"/>
      <c r="V266" s="85"/>
    </row>
    <row r="267" spans="2:22" s="55" customFormat="1" ht="11.25" customHeight="1">
      <c r="B267" s="89"/>
      <c r="C267" s="410"/>
      <c r="D267" s="411"/>
      <c r="E267" s="87"/>
      <c r="F267" s="75"/>
      <c r="G267" s="400" t="s">
        <v>2381</v>
      </c>
      <c r="H267" s="400"/>
      <c r="I267" s="400"/>
      <c r="J267" s="400"/>
      <c r="K267" s="400"/>
      <c r="L267" s="75"/>
      <c r="M267" s="75"/>
      <c r="N267" s="75"/>
      <c r="O267" s="75"/>
      <c r="P267" s="75"/>
      <c r="Q267" s="75"/>
      <c r="R267" s="75"/>
      <c r="S267" s="75"/>
      <c r="T267" s="75"/>
      <c r="U267" s="75"/>
      <c r="V267" s="124"/>
    </row>
    <row r="268" spans="2:22" s="55" customFormat="1" ht="50.1" customHeight="1">
      <c r="B268" s="89"/>
      <c r="C268" s="410"/>
      <c r="D268" s="411"/>
      <c r="E268" s="87"/>
      <c r="F268" s="396" t="s">
        <v>1120</v>
      </c>
      <c r="G268" s="397"/>
      <c r="H268" s="397"/>
      <c r="I268" s="397"/>
      <c r="J268" s="397"/>
      <c r="K268" s="397"/>
      <c r="L268" s="397"/>
      <c r="M268" s="398"/>
      <c r="N268" s="88"/>
      <c r="O268" s="147"/>
      <c r="P268" s="87"/>
      <c r="Q268" s="147"/>
      <c r="R268" s="87"/>
      <c r="S268" s="87"/>
      <c r="T268" s="394"/>
      <c r="U268" s="395"/>
      <c r="V268" s="124"/>
    </row>
    <row r="269" spans="2:22" s="55" customFormat="1" ht="11.25" customHeight="1">
      <c r="B269" s="89"/>
      <c r="C269" s="410"/>
      <c r="D269" s="411"/>
      <c r="E269" s="87"/>
      <c r="F269" s="75"/>
      <c r="G269" s="446" t="s">
        <v>2382</v>
      </c>
      <c r="H269" s="446"/>
      <c r="I269" s="446"/>
      <c r="J269" s="446"/>
      <c r="K269" s="446"/>
      <c r="L269" s="88"/>
      <c r="M269" s="88"/>
      <c r="N269" s="88"/>
      <c r="O269" s="84"/>
      <c r="P269" s="84"/>
      <c r="Q269" s="84"/>
      <c r="R269" s="84"/>
      <c r="S269" s="84"/>
      <c r="T269" s="400"/>
      <c r="U269" s="400"/>
      <c r="V269" s="85"/>
    </row>
    <row r="270" spans="2:22" s="55" customFormat="1" ht="42.75" customHeight="1">
      <c r="B270" s="89"/>
      <c r="C270" s="410"/>
      <c r="D270" s="411"/>
      <c r="E270" s="87"/>
      <c r="F270" s="407" t="s">
        <v>2439</v>
      </c>
      <c r="G270" s="407"/>
      <c r="H270" s="407"/>
      <c r="I270" s="407"/>
      <c r="J270" s="407"/>
      <c r="K270" s="407"/>
      <c r="L270" s="407"/>
      <c r="M270" s="407"/>
      <c r="N270" s="407"/>
      <c r="O270" s="318" t="s">
        <v>2430</v>
      </c>
      <c r="P270" s="84"/>
      <c r="Q270" s="318" t="s">
        <v>2445</v>
      </c>
      <c r="R270" s="84"/>
      <c r="S270" s="84"/>
      <c r="T270" s="400" t="s">
        <v>2380</v>
      </c>
      <c r="U270" s="400"/>
      <c r="V270" s="85"/>
    </row>
    <row r="271" spans="2:22" s="55" customFormat="1" ht="50.1" customHeight="1">
      <c r="B271" s="89"/>
      <c r="C271" s="410"/>
      <c r="D271" s="411"/>
      <c r="E271" s="87"/>
      <c r="F271" s="396"/>
      <c r="G271" s="397"/>
      <c r="H271" s="397"/>
      <c r="I271" s="397"/>
      <c r="J271" s="397"/>
      <c r="K271" s="397"/>
      <c r="L271" s="397"/>
      <c r="M271" s="398"/>
      <c r="N271" s="88"/>
      <c r="O271" s="147"/>
      <c r="P271" s="84"/>
      <c r="Q271" s="147"/>
      <c r="R271" s="84"/>
      <c r="S271" s="84"/>
      <c r="T271" s="394"/>
      <c r="U271" s="395"/>
      <c r="V271" s="85"/>
    </row>
    <row r="272" spans="2:22" s="55" customFormat="1" ht="11.25" customHeight="1">
      <c r="B272" s="89"/>
      <c r="C272" s="410"/>
      <c r="D272" s="411"/>
      <c r="E272" s="87"/>
      <c r="F272" s="399" t="s">
        <v>2382</v>
      </c>
      <c r="G272" s="399"/>
      <c r="H272" s="399"/>
      <c r="I272" s="399"/>
      <c r="J272" s="399"/>
      <c r="K272" s="399"/>
      <c r="L272" s="399"/>
      <c r="M272" s="399"/>
      <c r="N272" s="88"/>
      <c r="O272" s="87"/>
      <c r="P272" s="84"/>
      <c r="Q272" s="87"/>
      <c r="R272" s="84"/>
      <c r="S272" s="84"/>
      <c r="T272" s="87"/>
      <c r="U272" s="87"/>
      <c r="V272" s="85"/>
    </row>
    <row r="273" spans="2:22" s="55" customFormat="1" ht="50.1" customHeight="1">
      <c r="B273" s="89"/>
      <c r="C273" s="410"/>
      <c r="D273" s="411"/>
      <c r="E273" s="87"/>
      <c r="F273" s="396"/>
      <c r="G273" s="397"/>
      <c r="H273" s="397"/>
      <c r="I273" s="397"/>
      <c r="J273" s="397"/>
      <c r="K273" s="397"/>
      <c r="L273" s="397"/>
      <c r="M273" s="398"/>
      <c r="N273" s="88"/>
      <c r="O273" s="147"/>
      <c r="P273" s="84"/>
      <c r="Q273" s="147"/>
      <c r="R273" s="84"/>
      <c r="S273" s="84"/>
      <c r="T273" s="394"/>
      <c r="U273" s="395"/>
      <c r="V273" s="85"/>
    </row>
    <row r="274" spans="2:22" s="55" customFormat="1" ht="11.25" customHeight="1">
      <c r="B274" s="89"/>
      <c r="C274" s="410"/>
      <c r="D274" s="411"/>
      <c r="E274" s="87"/>
      <c r="F274" s="399" t="s">
        <v>2382</v>
      </c>
      <c r="G274" s="399"/>
      <c r="H274" s="399"/>
      <c r="I274" s="399"/>
      <c r="J274" s="399"/>
      <c r="K274" s="399"/>
      <c r="L274" s="399"/>
      <c r="M274" s="399"/>
      <c r="N274" s="75"/>
      <c r="O274" s="75"/>
      <c r="P274" s="75"/>
      <c r="Q274" s="75"/>
      <c r="R274" s="75"/>
      <c r="S274" s="75"/>
      <c r="T274" s="75"/>
      <c r="U274" s="75"/>
      <c r="V274" s="85"/>
    </row>
    <row r="275" spans="2:22" s="55" customFormat="1" ht="50.1" customHeight="1">
      <c r="B275" s="89"/>
      <c r="C275" s="412"/>
      <c r="D275" s="413"/>
      <c r="E275" s="87"/>
      <c r="F275" s="396"/>
      <c r="G275" s="397"/>
      <c r="H275" s="397"/>
      <c r="I275" s="397"/>
      <c r="J275" s="397"/>
      <c r="K275" s="397"/>
      <c r="L275" s="397"/>
      <c r="M275" s="398"/>
      <c r="N275" s="88"/>
      <c r="O275" s="147"/>
      <c r="P275" s="84"/>
      <c r="Q275" s="147"/>
      <c r="R275" s="84"/>
      <c r="S275" s="84"/>
      <c r="T275" s="394"/>
      <c r="U275" s="395"/>
      <c r="V275" s="85"/>
    </row>
    <row r="276" spans="2:22" s="55" customFormat="1" ht="11.25" customHeight="1">
      <c r="B276" s="89"/>
      <c r="C276" s="87"/>
      <c r="D276" s="90"/>
      <c r="E276" s="90"/>
      <c r="F276" s="75"/>
      <c r="G276" s="90"/>
      <c r="H276" s="90"/>
      <c r="I276" s="90"/>
      <c r="J276" s="90"/>
      <c r="K276" s="90"/>
      <c r="L276" s="90"/>
      <c r="M276" s="90"/>
      <c r="N276" s="90"/>
      <c r="O276" s="72"/>
      <c r="P276" s="91"/>
      <c r="Q276" s="72"/>
      <c r="R276" s="91"/>
      <c r="S276" s="91"/>
      <c r="T276" s="92"/>
      <c r="U276" s="92"/>
      <c r="V276" s="85"/>
    </row>
    <row r="277" spans="2:22" s="55" customFormat="1" ht="11.25" customHeight="1">
      <c r="B277" s="89"/>
      <c r="C277" s="386" t="s">
        <v>2376</v>
      </c>
      <c r="D277" s="387"/>
      <c r="E277" s="387"/>
      <c r="F277" s="387"/>
      <c r="G277" s="387"/>
      <c r="H277" s="387"/>
      <c r="I277" s="387"/>
      <c r="J277" s="387"/>
      <c r="K277" s="387"/>
      <c r="L277" s="387"/>
      <c r="M277" s="387"/>
      <c r="N277" s="387"/>
      <c r="O277" s="387"/>
      <c r="P277" s="387"/>
      <c r="Q277" s="387"/>
      <c r="R277" s="387"/>
      <c r="S277" s="387"/>
      <c r="T277" s="387"/>
      <c r="U277" s="387"/>
      <c r="V277" s="85"/>
    </row>
    <row r="278" spans="2:22" s="55" customFormat="1" ht="27.75" customHeight="1">
      <c r="B278" s="89"/>
      <c r="C278" s="381" t="s">
        <v>1721</v>
      </c>
      <c r="D278" s="382"/>
      <c r="E278" s="382"/>
      <c r="F278" s="382"/>
      <c r="G278" s="382"/>
      <c r="H278" s="382"/>
      <c r="I278" s="382"/>
      <c r="J278" s="382"/>
      <c r="K278" s="382"/>
      <c r="L278" s="382"/>
      <c r="M278" s="382"/>
      <c r="N278" s="382"/>
      <c r="O278" s="382"/>
      <c r="P278" s="382"/>
      <c r="Q278" s="382"/>
      <c r="R278" s="382"/>
      <c r="S278" s="382"/>
      <c r="T278" s="382"/>
      <c r="U278" s="382"/>
      <c r="V278" s="85"/>
    </row>
    <row r="279" spans="2:22" s="55" customFormat="1" ht="11.25" customHeight="1">
      <c r="B279" s="89"/>
      <c r="C279" s="414" t="s">
        <v>2383</v>
      </c>
      <c r="D279" s="404"/>
      <c r="E279" s="184"/>
      <c r="F279" s="185"/>
      <c r="G279" s="415" t="s">
        <v>2384</v>
      </c>
      <c r="H279" s="415"/>
      <c r="I279" s="415"/>
      <c r="J279" s="415"/>
      <c r="K279" s="415"/>
      <c r="L279" s="415"/>
      <c r="M279" s="415"/>
      <c r="N279" s="186"/>
      <c r="O279" s="400" t="s">
        <v>2430</v>
      </c>
      <c r="P279" s="183"/>
      <c r="Q279" s="400" t="s">
        <v>2445</v>
      </c>
      <c r="R279" s="183"/>
      <c r="S279" s="183"/>
      <c r="T279" s="400" t="s">
        <v>2380</v>
      </c>
      <c r="U279" s="400"/>
      <c r="V279" s="94"/>
    </row>
    <row r="280" spans="2:22" s="55" customFormat="1" ht="29.25" customHeight="1">
      <c r="B280" s="89"/>
      <c r="C280" s="420" t="s">
        <v>2389</v>
      </c>
      <c r="D280" s="445"/>
      <c r="E280" s="445"/>
      <c r="F280" s="445"/>
      <c r="G280" s="442" t="s">
        <v>2435</v>
      </c>
      <c r="H280" s="442"/>
      <c r="I280" s="442"/>
      <c r="J280" s="442"/>
      <c r="K280" s="442"/>
      <c r="L280" s="442"/>
      <c r="M280" s="442"/>
      <c r="N280" s="88"/>
      <c r="O280" s="402"/>
      <c r="P280" s="84"/>
      <c r="Q280" s="402"/>
      <c r="R280" s="84"/>
      <c r="S280" s="84"/>
      <c r="T280" s="75"/>
      <c r="U280" s="75"/>
      <c r="V280" s="94"/>
    </row>
    <row r="281" spans="2:22" s="55" customFormat="1" ht="50.1" customHeight="1">
      <c r="B281" s="89">
        <v>1</v>
      </c>
      <c r="C281" s="388"/>
      <c r="D281" s="389"/>
      <c r="E281" s="75"/>
      <c r="F281" s="396"/>
      <c r="G281" s="397"/>
      <c r="H281" s="397"/>
      <c r="I281" s="397"/>
      <c r="J281" s="397"/>
      <c r="K281" s="397"/>
      <c r="L281" s="397"/>
      <c r="M281" s="398"/>
      <c r="N281" s="88"/>
      <c r="O281" s="147"/>
      <c r="P281" s="84"/>
      <c r="Q281" s="147"/>
      <c r="R281" s="84"/>
      <c r="S281" s="84"/>
      <c r="T281" s="394"/>
      <c r="U281" s="395"/>
      <c r="V281" s="94"/>
    </row>
    <row r="282" spans="2:22" s="55" customFormat="1" ht="4.5" customHeight="1">
      <c r="B282" s="74"/>
      <c r="C282" s="390"/>
      <c r="D282" s="391"/>
      <c r="E282" s="75"/>
      <c r="F282" s="75"/>
      <c r="G282" s="90"/>
      <c r="H282" s="90"/>
      <c r="I282" s="90"/>
      <c r="J282" s="90"/>
      <c r="K282" s="90"/>
      <c r="L282" s="90"/>
      <c r="M282" s="90"/>
      <c r="N282" s="90"/>
      <c r="O282" s="72"/>
      <c r="P282" s="91"/>
      <c r="Q282" s="72"/>
      <c r="R282" s="91"/>
      <c r="S282" s="91"/>
      <c r="T282" s="92"/>
      <c r="U282" s="92"/>
      <c r="V282" s="94"/>
    </row>
    <row r="283" spans="2:22" s="55" customFormat="1" ht="50.1" customHeight="1">
      <c r="B283" s="74"/>
      <c r="C283" s="392"/>
      <c r="D283" s="393"/>
      <c r="E283" s="75"/>
      <c r="F283" s="396"/>
      <c r="G283" s="397"/>
      <c r="H283" s="397"/>
      <c r="I283" s="397"/>
      <c r="J283" s="397"/>
      <c r="K283" s="397"/>
      <c r="L283" s="397"/>
      <c r="M283" s="398"/>
      <c r="N283" s="88"/>
      <c r="O283" s="147"/>
      <c r="P283" s="84"/>
      <c r="Q283" s="147"/>
      <c r="R283" s="84"/>
      <c r="S283" s="84"/>
      <c r="T283" s="394"/>
      <c r="U283" s="395"/>
      <c r="V283" s="94"/>
    </row>
    <row r="284" spans="2:22" s="55" customFormat="1" ht="11.25" customHeight="1">
      <c r="B284" s="74"/>
      <c r="C284" s="75"/>
      <c r="D284" s="75"/>
      <c r="E284" s="75"/>
      <c r="F284" s="75"/>
      <c r="G284" s="437"/>
      <c r="H284" s="437"/>
      <c r="I284" s="437"/>
      <c r="J284" s="437"/>
      <c r="K284" s="437"/>
      <c r="L284" s="90"/>
      <c r="M284" s="90"/>
      <c r="N284" s="90"/>
      <c r="O284" s="75"/>
      <c r="P284" s="91"/>
      <c r="Q284" s="75"/>
      <c r="R284" s="91"/>
      <c r="S284" s="91"/>
      <c r="T284" s="75"/>
      <c r="U284" s="75"/>
      <c r="V284" s="94"/>
    </row>
    <row r="285" spans="2:22" s="55" customFormat="1" ht="50.1" customHeight="1">
      <c r="B285" s="89">
        <v>2</v>
      </c>
      <c r="C285" s="388"/>
      <c r="D285" s="389"/>
      <c r="E285" s="75"/>
      <c r="F285" s="396"/>
      <c r="G285" s="397"/>
      <c r="H285" s="397"/>
      <c r="I285" s="397"/>
      <c r="J285" s="397"/>
      <c r="K285" s="397"/>
      <c r="L285" s="397"/>
      <c r="M285" s="398"/>
      <c r="N285" s="88"/>
      <c r="O285" s="147"/>
      <c r="P285" s="84"/>
      <c r="Q285" s="147"/>
      <c r="R285" s="84"/>
      <c r="S285" s="84"/>
      <c r="T285" s="394"/>
      <c r="U285" s="395"/>
      <c r="V285" s="94"/>
    </row>
    <row r="286" spans="2:22" s="55" customFormat="1" ht="3.75" customHeight="1">
      <c r="B286" s="74"/>
      <c r="C286" s="390"/>
      <c r="D286" s="391"/>
      <c r="E286" s="75"/>
      <c r="F286" s="75"/>
      <c r="G286" s="90"/>
      <c r="H286" s="90"/>
      <c r="I286" s="90"/>
      <c r="J286" s="90"/>
      <c r="K286" s="90"/>
      <c r="L286" s="90"/>
      <c r="M286" s="90"/>
      <c r="N286" s="90"/>
      <c r="O286" s="72"/>
      <c r="P286" s="91"/>
      <c r="Q286" s="72"/>
      <c r="R286" s="91"/>
      <c r="S286" s="91"/>
      <c r="T286" s="92"/>
      <c r="U286" s="92"/>
      <c r="V286" s="94"/>
    </row>
    <row r="287" spans="2:22" s="55" customFormat="1" ht="50.1" customHeight="1">
      <c r="B287" s="74"/>
      <c r="C287" s="392"/>
      <c r="D287" s="393"/>
      <c r="E287" s="75"/>
      <c r="F287" s="396"/>
      <c r="G287" s="397"/>
      <c r="H287" s="397"/>
      <c r="I287" s="397"/>
      <c r="J287" s="397"/>
      <c r="K287" s="397"/>
      <c r="L287" s="397"/>
      <c r="M287" s="398"/>
      <c r="N287" s="88"/>
      <c r="O287" s="147"/>
      <c r="P287" s="84"/>
      <c r="Q287" s="147"/>
      <c r="R287" s="84"/>
      <c r="S287" s="84"/>
      <c r="T287" s="394"/>
      <c r="U287" s="395"/>
      <c r="V287" s="94"/>
    </row>
    <row r="288" spans="2:22" s="55" customFormat="1" ht="11.25" customHeight="1">
      <c r="B288" s="89"/>
      <c r="C288" s="87"/>
      <c r="D288" s="75"/>
      <c r="E288" s="75"/>
      <c r="F288" s="75"/>
      <c r="G288" s="90"/>
      <c r="H288" s="90"/>
      <c r="I288" s="90"/>
      <c r="J288" s="90"/>
      <c r="K288" s="90"/>
      <c r="L288" s="88"/>
      <c r="M288" s="88"/>
      <c r="N288" s="88"/>
      <c r="O288" s="75"/>
      <c r="P288" s="84"/>
      <c r="Q288" s="87"/>
      <c r="R288" s="84"/>
      <c r="S288" s="84"/>
      <c r="T288" s="87"/>
      <c r="U288" s="87"/>
      <c r="V288" s="94"/>
    </row>
    <row r="289" spans="2:22" s="55" customFormat="1" ht="50.1" customHeight="1">
      <c r="B289" s="89">
        <v>3</v>
      </c>
      <c r="C289" s="388"/>
      <c r="D289" s="389"/>
      <c r="E289" s="75"/>
      <c r="F289" s="396"/>
      <c r="G289" s="397"/>
      <c r="H289" s="397"/>
      <c r="I289" s="397"/>
      <c r="J289" s="397"/>
      <c r="K289" s="397"/>
      <c r="L289" s="397"/>
      <c r="M289" s="398"/>
      <c r="N289" s="88"/>
      <c r="O289" s="147"/>
      <c r="P289" s="84"/>
      <c r="Q289" s="147"/>
      <c r="R289" s="84"/>
      <c r="S289" s="84"/>
      <c r="T289" s="394"/>
      <c r="U289" s="395"/>
      <c r="V289" s="94"/>
    </row>
    <row r="290" spans="2:22" s="55" customFormat="1" ht="5.25" customHeight="1">
      <c r="B290" s="74"/>
      <c r="C290" s="390"/>
      <c r="D290" s="391"/>
      <c r="E290" s="75"/>
      <c r="F290" s="75"/>
      <c r="G290" s="90"/>
      <c r="H290" s="90"/>
      <c r="I290" s="90"/>
      <c r="J290" s="90"/>
      <c r="K290" s="90"/>
      <c r="L290" s="90"/>
      <c r="M290" s="90"/>
      <c r="N290" s="90"/>
      <c r="O290" s="72"/>
      <c r="P290" s="91"/>
      <c r="Q290" s="72"/>
      <c r="R290" s="91"/>
      <c r="S290" s="91"/>
      <c r="T290" s="92"/>
      <c r="U290" s="92"/>
      <c r="V290" s="94"/>
    </row>
    <row r="291" spans="2:22" s="55" customFormat="1" ht="50.1" customHeight="1">
      <c r="B291" s="74"/>
      <c r="C291" s="392"/>
      <c r="D291" s="393"/>
      <c r="E291" s="75"/>
      <c r="F291" s="396"/>
      <c r="G291" s="397"/>
      <c r="H291" s="397"/>
      <c r="I291" s="397"/>
      <c r="J291" s="397"/>
      <c r="K291" s="397"/>
      <c r="L291" s="397"/>
      <c r="M291" s="398"/>
      <c r="N291" s="88"/>
      <c r="O291" s="147"/>
      <c r="P291" s="84"/>
      <c r="Q291" s="147"/>
      <c r="R291" s="84"/>
      <c r="S291" s="84"/>
      <c r="T291" s="394"/>
      <c r="U291" s="395"/>
      <c r="V291" s="94"/>
    </row>
    <row r="292" spans="2:22" s="55" customFormat="1" ht="11.25" customHeight="1">
      <c r="B292" s="89"/>
      <c r="C292" s="87"/>
      <c r="D292" s="75"/>
      <c r="E292" s="75"/>
      <c r="F292" s="75"/>
      <c r="G292" s="90"/>
      <c r="H292" s="90"/>
      <c r="I292" s="90"/>
      <c r="J292" s="90"/>
      <c r="K292" s="90"/>
      <c r="L292" s="88"/>
      <c r="M292" s="88"/>
      <c r="N292" s="88"/>
      <c r="O292" s="75"/>
      <c r="P292" s="84"/>
      <c r="Q292" s="87"/>
      <c r="R292" s="84"/>
      <c r="S292" s="84"/>
      <c r="T292" s="87"/>
      <c r="U292" s="87"/>
      <c r="V292" s="94"/>
    </row>
    <row r="293" spans="2:22" s="55" customFormat="1" ht="50.1" customHeight="1">
      <c r="B293" s="89">
        <v>4</v>
      </c>
      <c r="C293" s="388"/>
      <c r="D293" s="389"/>
      <c r="E293" s="75"/>
      <c r="F293" s="396"/>
      <c r="G293" s="397"/>
      <c r="H293" s="397"/>
      <c r="I293" s="397"/>
      <c r="J293" s="397"/>
      <c r="K293" s="397"/>
      <c r="L293" s="397"/>
      <c r="M293" s="398"/>
      <c r="N293" s="88"/>
      <c r="O293" s="147"/>
      <c r="P293" s="84"/>
      <c r="Q293" s="147"/>
      <c r="R293" s="84"/>
      <c r="S293" s="84"/>
      <c r="T293" s="394"/>
      <c r="U293" s="395"/>
      <c r="V293" s="94"/>
    </row>
    <row r="294" spans="2:22" s="55" customFormat="1" ht="3.75" customHeight="1">
      <c r="B294" s="74"/>
      <c r="C294" s="390"/>
      <c r="D294" s="391"/>
      <c r="E294" s="75"/>
      <c r="F294" s="75"/>
      <c r="G294" s="90"/>
      <c r="H294" s="90"/>
      <c r="I294" s="90"/>
      <c r="J294" s="90"/>
      <c r="K294" s="90"/>
      <c r="L294" s="90"/>
      <c r="M294" s="90"/>
      <c r="N294" s="90"/>
      <c r="O294" s="72"/>
      <c r="P294" s="91"/>
      <c r="Q294" s="72"/>
      <c r="R294" s="91"/>
      <c r="S294" s="91"/>
      <c r="T294" s="92"/>
      <c r="U294" s="92"/>
      <c r="V294" s="94"/>
    </row>
    <row r="295" spans="2:22" s="55" customFormat="1" ht="50.1" customHeight="1">
      <c r="B295" s="74"/>
      <c r="C295" s="392"/>
      <c r="D295" s="393"/>
      <c r="E295" s="75"/>
      <c r="F295" s="396"/>
      <c r="G295" s="397"/>
      <c r="H295" s="397"/>
      <c r="I295" s="397"/>
      <c r="J295" s="397"/>
      <c r="K295" s="397"/>
      <c r="L295" s="397"/>
      <c r="M295" s="398"/>
      <c r="N295" s="88"/>
      <c r="O295" s="147"/>
      <c r="P295" s="84"/>
      <c r="Q295" s="147"/>
      <c r="R295" s="84"/>
      <c r="S295" s="84"/>
      <c r="T295" s="394"/>
      <c r="U295" s="395"/>
      <c r="V295" s="94"/>
    </row>
    <row r="296" spans="2:22" s="55" customFormat="1" ht="11.25" customHeight="1">
      <c r="B296" s="77"/>
      <c r="C296" s="78"/>
      <c r="D296" s="78"/>
      <c r="E296" s="78"/>
      <c r="F296" s="78"/>
      <c r="G296" s="95"/>
      <c r="H296" s="95"/>
      <c r="I296" s="95"/>
      <c r="J296" s="95"/>
      <c r="K296" s="95"/>
      <c r="L296" s="95"/>
      <c r="M296" s="95"/>
      <c r="N296" s="95"/>
      <c r="O296" s="78"/>
      <c r="P296" s="78"/>
      <c r="Q296" s="78"/>
      <c r="R296" s="78"/>
      <c r="S296" s="78"/>
      <c r="T296" s="78"/>
      <c r="U296" s="78"/>
      <c r="V296" s="175"/>
    </row>
    <row r="297" spans="2:22" s="55" customFormat="1" ht="11.25" customHeight="1">
      <c r="B297" s="76"/>
      <c r="C297" s="403" t="s">
        <v>2376</v>
      </c>
      <c r="D297" s="404"/>
      <c r="E297" s="404"/>
      <c r="F297" s="404"/>
      <c r="G297" s="404"/>
      <c r="H297" s="404"/>
      <c r="I297" s="404"/>
      <c r="J297" s="404"/>
      <c r="K297" s="404"/>
      <c r="L297" s="404"/>
      <c r="M297" s="404"/>
      <c r="N297" s="404"/>
      <c r="O297" s="404"/>
      <c r="P297" s="404"/>
      <c r="Q297" s="404"/>
      <c r="R297" s="404"/>
      <c r="S297" s="404"/>
      <c r="T297" s="404"/>
      <c r="U297" s="404"/>
      <c r="V297" s="405"/>
    </row>
    <row r="298" spans="2:22" s="55" customFormat="1" ht="30.75" customHeight="1">
      <c r="B298" s="76"/>
      <c r="C298" s="381" t="s">
        <v>2449</v>
      </c>
      <c r="D298" s="381"/>
      <c r="E298" s="381"/>
      <c r="F298" s="381"/>
      <c r="G298" s="381"/>
      <c r="H298" s="381"/>
      <c r="I298" s="381"/>
      <c r="J298" s="381"/>
      <c r="K298" s="381"/>
      <c r="L298" s="381"/>
      <c r="M298" s="381"/>
      <c r="N298" s="381"/>
      <c r="O298" s="381"/>
      <c r="P298" s="381"/>
      <c r="Q298" s="381"/>
      <c r="R298" s="381"/>
      <c r="S298" s="381"/>
      <c r="T298" s="381"/>
      <c r="U298" s="381"/>
      <c r="V298" s="85"/>
    </row>
    <row r="299" spans="2:22" s="55" customFormat="1" ht="11.25" customHeight="1">
      <c r="B299" s="86"/>
      <c r="C299" s="401" t="s">
        <v>2377</v>
      </c>
      <c r="D299" s="406"/>
      <c r="E299" s="183"/>
      <c r="F299" s="183"/>
      <c r="G299" s="401" t="s">
        <v>2379</v>
      </c>
      <c r="H299" s="401"/>
      <c r="I299" s="401"/>
      <c r="J299" s="401"/>
      <c r="K299" s="401"/>
      <c r="L299" s="182"/>
      <c r="M299" s="182"/>
      <c r="N299" s="182"/>
      <c r="O299" s="400" t="s">
        <v>2430</v>
      </c>
      <c r="P299" s="84"/>
      <c r="Q299" s="400" t="s">
        <v>2445</v>
      </c>
      <c r="R299" s="84"/>
      <c r="S299" s="84"/>
      <c r="T299" s="400" t="s">
        <v>2380</v>
      </c>
      <c r="U299" s="400"/>
      <c r="V299" s="85"/>
    </row>
    <row r="300" spans="2:22" s="55" customFormat="1" ht="51.75" customHeight="1">
      <c r="B300" s="86"/>
      <c r="C300" s="381" t="s">
        <v>2378</v>
      </c>
      <c r="D300" s="382"/>
      <c r="E300" s="87"/>
      <c r="F300" s="407" t="s">
        <v>2433</v>
      </c>
      <c r="G300" s="407"/>
      <c r="H300" s="407"/>
      <c r="I300" s="407"/>
      <c r="J300" s="407"/>
      <c r="K300" s="407"/>
      <c r="L300" s="407"/>
      <c r="M300" s="407"/>
      <c r="N300" s="88"/>
      <c r="O300" s="400"/>
      <c r="P300" s="87"/>
      <c r="Q300" s="400"/>
      <c r="R300" s="87"/>
      <c r="S300" s="87"/>
      <c r="T300" s="62"/>
      <c r="U300" s="87"/>
      <c r="V300" s="85"/>
    </row>
    <row r="301" spans="2:22" s="55" customFormat="1" ht="11.25" customHeight="1">
      <c r="B301" s="86"/>
      <c r="C301" s="80"/>
      <c r="D301" s="178"/>
      <c r="E301" s="87"/>
      <c r="F301" s="179"/>
      <c r="G301" s="400" t="s">
        <v>2381</v>
      </c>
      <c r="H301" s="400"/>
      <c r="I301" s="400"/>
      <c r="J301" s="400"/>
      <c r="K301" s="400"/>
      <c r="L301" s="179"/>
      <c r="M301" s="179"/>
      <c r="N301" s="88"/>
      <c r="O301" s="87"/>
      <c r="P301" s="87"/>
      <c r="Q301" s="87"/>
      <c r="R301" s="87"/>
      <c r="S301" s="87"/>
      <c r="T301" s="62"/>
      <c r="U301" s="87"/>
      <c r="V301" s="85"/>
    </row>
    <row r="302" spans="2:22" s="55" customFormat="1" ht="50.1" customHeight="1">
      <c r="B302" s="317">
        <v>7</v>
      </c>
      <c r="C302" s="408" t="str">
        <f>G51</f>
        <v>---</v>
      </c>
      <c r="D302" s="409"/>
      <c r="E302" s="87"/>
      <c r="F302" s="396" t="s">
        <v>1120</v>
      </c>
      <c r="G302" s="397"/>
      <c r="H302" s="397"/>
      <c r="I302" s="397"/>
      <c r="J302" s="397"/>
      <c r="K302" s="397"/>
      <c r="L302" s="397"/>
      <c r="M302" s="398"/>
      <c r="N302" s="88"/>
      <c r="O302" s="147"/>
      <c r="P302" s="87"/>
      <c r="Q302" s="147"/>
      <c r="R302" s="87"/>
      <c r="S302" s="87"/>
      <c r="T302" s="394"/>
      <c r="U302" s="395"/>
      <c r="V302" s="85"/>
    </row>
    <row r="303" spans="2:22" s="55" customFormat="1" ht="11.25" customHeight="1">
      <c r="B303" s="89"/>
      <c r="C303" s="410"/>
      <c r="D303" s="411"/>
      <c r="E303" s="87"/>
      <c r="F303" s="75"/>
      <c r="G303" s="400" t="s">
        <v>2381</v>
      </c>
      <c r="H303" s="400"/>
      <c r="I303" s="400"/>
      <c r="J303" s="400"/>
      <c r="K303" s="400"/>
      <c r="L303" s="75"/>
      <c r="M303" s="75"/>
      <c r="N303" s="75"/>
      <c r="O303" s="75"/>
      <c r="P303" s="75"/>
      <c r="Q303" s="75"/>
      <c r="R303" s="75"/>
      <c r="S303" s="75"/>
      <c r="T303" s="75"/>
      <c r="U303" s="75"/>
      <c r="V303" s="124"/>
    </row>
    <row r="304" spans="2:22" s="55" customFormat="1" ht="50.1" customHeight="1">
      <c r="B304" s="89"/>
      <c r="C304" s="410"/>
      <c r="D304" s="411"/>
      <c r="E304" s="87"/>
      <c r="F304" s="396" t="s">
        <v>1120</v>
      </c>
      <c r="G304" s="397"/>
      <c r="H304" s="397"/>
      <c r="I304" s="397"/>
      <c r="J304" s="397"/>
      <c r="K304" s="397"/>
      <c r="L304" s="397"/>
      <c r="M304" s="398"/>
      <c r="N304" s="88"/>
      <c r="O304" s="147"/>
      <c r="P304" s="87"/>
      <c r="Q304" s="147"/>
      <c r="R304" s="87"/>
      <c r="S304" s="87"/>
      <c r="T304" s="394"/>
      <c r="U304" s="395"/>
      <c r="V304" s="124"/>
    </row>
    <row r="305" spans="2:22" s="55" customFormat="1" ht="11.25" customHeight="1">
      <c r="B305" s="89"/>
      <c r="C305" s="410"/>
      <c r="D305" s="411"/>
      <c r="E305" s="87"/>
      <c r="F305" s="75"/>
      <c r="G305" s="446" t="s">
        <v>2382</v>
      </c>
      <c r="H305" s="446"/>
      <c r="I305" s="446"/>
      <c r="J305" s="446"/>
      <c r="K305" s="446"/>
      <c r="L305" s="88"/>
      <c r="M305" s="88"/>
      <c r="N305" s="88"/>
      <c r="O305" s="84"/>
      <c r="P305" s="84"/>
      <c r="Q305" s="84"/>
      <c r="R305" s="84"/>
      <c r="S305" s="84"/>
      <c r="T305" s="400"/>
      <c r="U305" s="400"/>
      <c r="V305" s="85"/>
    </row>
    <row r="306" spans="2:22" s="55" customFormat="1" ht="45" customHeight="1">
      <c r="B306" s="89"/>
      <c r="C306" s="410"/>
      <c r="D306" s="411"/>
      <c r="E306" s="87"/>
      <c r="F306" s="407" t="s">
        <v>2439</v>
      </c>
      <c r="G306" s="407"/>
      <c r="H306" s="407"/>
      <c r="I306" s="407"/>
      <c r="J306" s="407"/>
      <c r="K306" s="407"/>
      <c r="L306" s="407"/>
      <c r="M306" s="407"/>
      <c r="N306" s="407"/>
      <c r="O306" s="318" t="s">
        <v>2430</v>
      </c>
      <c r="P306" s="84"/>
      <c r="Q306" s="318" t="s">
        <v>2445</v>
      </c>
      <c r="R306" s="84"/>
      <c r="S306" s="84"/>
      <c r="T306" s="400" t="s">
        <v>2380</v>
      </c>
      <c r="U306" s="400"/>
      <c r="V306" s="85"/>
    </row>
    <row r="307" spans="2:22" s="55" customFormat="1" ht="50.1" customHeight="1">
      <c r="B307" s="89"/>
      <c r="C307" s="410"/>
      <c r="D307" s="411"/>
      <c r="E307" s="87"/>
      <c r="F307" s="396"/>
      <c r="G307" s="397"/>
      <c r="H307" s="397"/>
      <c r="I307" s="397"/>
      <c r="J307" s="397"/>
      <c r="K307" s="397"/>
      <c r="L307" s="397"/>
      <c r="M307" s="398"/>
      <c r="N307" s="88"/>
      <c r="O307" s="147"/>
      <c r="P307" s="84"/>
      <c r="Q307" s="147"/>
      <c r="R307" s="84"/>
      <c r="S307" s="84"/>
      <c r="T307" s="394"/>
      <c r="U307" s="395"/>
      <c r="V307" s="85"/>
    </row>
    <row r="308" spans="2:22" s="55" customFormat="1" ht="11.25" customHeight="1">
      <c r="B308" s="89"/>
      <c r="C308" s="410"/>
      <c r="D308" s="411"/>
      <c r="E308" s="87"/>
      <c r="F308" s="399" t="s">
        <v>2382</v>
      </c>
      <c r="G308" s="399"/>
      <c r="H308" s="399"/>
      <c r="I308" s="399"/>
      <c r="J308" s="399"/>
      <c r="K308" s="399"/>
      <c r="L308" s="399"/>
      <c r="M308" s="399"/>
      <c r="N308" s="88"/>
      <c r="O308" s="87"/>
      <c r="P308" s="84"/>
      <c r="Q308" s="87"/>
      <c r="R308" s="84"/>
      <c r="S308" s="84"/>
      <c r="T308" s="87"/>
      <c r="U308" s="87"/>
      <c r="V308" s="85"/>
    </row>
    <row r="309" spans="2:22" s="55" customFormat="1" ht="50.1" customHeight="1">
      <c r="B309" s="89"/>
      <c r="C309" s="410"/>
      <c r="D309" s="411"/>
      <c r="E309" s="87"/>
      <c r="F309" s="396"/>
      <c r="G309" s="397"/>
      <c r="H309" s="397"/>
      <c r="I309" s="397"/>
      <c r="J309" s="397"/>
      <c r="K309" s="397"/>
      <c r="L309" s="397"/>
      <c r="M309" s="398"/>
      <c r="N309" s="88"/>
      <c r="O309" s="147"/>
      <c r="P309" s="84"/>
      <c r="Q309" s="147"/>
      <c r="R309" s="84"/>
      <c r="S309" s="84"/>
      <c r="T309" s="394"/>
      <c r="U309" s="395"/>
      <c r="V309" s="85"/>
    </row>
    <row r="310" spans="2:22" s="55" customFormat="1" ht="11.25" customHeight="1">
      <c r="B310" s="89"/>
      <c r="C310" s="410"/>
      <c r="D310" s="411"/>
      <c r="E310" s="87"/>
      <c r="F310" s="399" t="s">
        <v>2382</v>
      </c>
      <c r="G310" s="399"/>
      <c r="H310" s="399"/>
      <c r="I310" s="399"/>
      <c r="J310" s="399"/>
      <c r="K310" s="399"/>
      <c r="L310" s="399"/>
      <c r="M310" s="399"/>
      <c r="N310" s="75"/>
      <c r="O310" s="75"/>
      <c r="P310" s="75"/>
      <c r="Q310" s="75"/>
      <c r="R310" s="75"/>
      <c r="S310" s="75"/>
      <c r="T310" s="75"/>
      <c r="U310" s="75"/>
      <c r="V310" s="85"/>
    </row>
    <row r="311" spans="2:22" s="55" customFormat="1" ht="50.1" customHeight="1">
      <c r="B311" s="89"/>
      <c r="C311" s="412"/>
      <c r="D311" s="413"/>
      <c r="E311" s="87"/>
      <c r="F311" s="396"/>
      <c r="G311" s="397"/>
      <c r="H311" s="397"/>
      <c r="I311" s="397"/>
      <c r="J311" s="397"/>
      <c r="K311" s="397"/>
      <c r="L311" s="397"/>
      <c r="M311" s="398"/>
      <c r="N311" s="88"/>
      <c r="O311" s="147"/>
      <c r="P311" s="84"/>
      <c r="Q311" s="147"/>
      <c r="R311" s="84"/>
      <c r="S311" s="84"/>
      <c r="T311" s="394"/>
      <c r="U311" s="395"/>
      <c r="V311" s="85"/>
    </row>
    <row r="312" spans="2:22" s="55" customFormat="1" ht="11.25" customHeight="1">
      <c r="B312" s="89"/>
      <c r="C312" s="87"/>
      <c r="D312" s="90"/>
      <c r="E312" s="90"/>
      <c r="F312" s="75"/>
      <c r="G312" s="90"/>
      <c r="H312" s="90"/>
      <c r="I312" s="90"/>
      <c r="J312" s="90"/>
      <c r="K312" s="90"/>
      <c r="L312" s="90"/>
      <c r="M312" s="90"/>
      <c r="N312" s="90"/>
      <c r="O312" s="72"/>
      <c r="P312" s="91"/>
      <c r="Q312" s="72"/>
      <c r="R312" s="91"/>
      <c r="S312" s="91"/>
      <c r="T312" s="92"/>
      <c r="U312" s="92"/>
      <c r="V312" s="85"/>
    </row>
    <row r="313" spans="2:22" s="55" customFormat="1" ht="11.25" customHeight="1">
      <c r="B313" s="89"/>
      <c r="C313" s="386" t="s">
        <v>2376</v>
      </c>
      <c r="D313" s="387"/>
      <c r="E313" s="387"/>
      <c r="F313" s="387"/>
      <c r="G313" s="387"/>
      <c r="H313" s="387"/>
      <c r="I313" s="387"/>
      <c r="J313" s="387"/>
      <c r="K313" s="387"/>
      <c r="L313" s="387"/>
      <c r="M313" s="387"/>
      <c r="N313" s="387"/>
      <c r="O313" s="387"/>
      <c r="P313" s="387"/>
      <c r="Q313" s="387"/>
      <c r="R313" s="387"/>
      <c r="S313" s="387"/>
      <c r="T313" s="387"/>
      <c r="U313" s="387"/>
      <c r="V313" s="85"/>
    </row>
    <row r="314" spans="2:22" s="55" customFormat="1" ht="31.5" customHeight="1">
      <c r="B314" s="89"/>
      <c r="C314" s="381" t="s">
        <v>2017</v>
      </c>
      <c r="D314" s="382"/>
      <c r="E314" s="382"/>
      <c r="F314" s="382"/>
      <c r="G314" s="382"/>
      <c r="H314" s="382"/>
      <c r="I314" s="382"/>
      <c r="J314" s="382"/>
      <c r="K314" s="382"/>
      <c r="L314" s="382"/>
      <c r="M314" s="382"/>
      <c r="N314" s="382"/>
      <c r="O314" s="382"/>
      <c r="P314" s="382"/>
      <c r="Q314" s="382"/>
      <c r="R314" s="382"/>
      <c r="S314" s="382"/>
      <c r="T314" s="382"/>
      <c r="U314" s="382"/>
      <c r="V314" s="85"/>
    </row>
    <row r="315" spans="2:22" s="55" customFormat="1" ht="19.5" customHeight="1">
      <c r="B315" s="89"/>
      <c r="C315" s="414" t="s">
        <v>2383</v>
      </c>
      <c r="D315" s="404"/>
      <c r="E315" s="184"/>
      <c r="F315" s="185"/>
      <c r="G315" s="415" t="s">
        <v>2384</v>
      </c>
      <c r="H315" s="415"/>
      <c r="I315" s="415"/>
      <c r="J315" s="415"/>
      <c r="K315" s="415"/>
      <c r="L315" s="415"/>
      <c r="M315" s="415"/>
      <c r="N315" s="186"/>
      <c r="O315" s="400" t="s">
        <v>2430</v>
      </c>
      <c r="P315" s="183"/>
      <c r="Q315" s="400" t="s">
        <v>2445</v>
      </c>
      <c r="R315" s="183"/>
      <c r="S315" s="183"/>
      <c r="T315" s="400" t="s">
        <v>2380</v>
      </c>
      <c r="U315" s="400"/>
      <c r="V315" s="94"/>
    </row>
    <row r="316" spans="2:22" s="55" customFormat="1" ht="30.75" customHeight="1">
      <c r="B316" s="89"/>
      <c r="C316" s="420" t="s">
        <v>2390</v>
      </c>
      <c r="D316" s="445"/>
      <c r="E316" s="445"/>
      <c r="F316" s="445"/>
      <c r="G316" s="442" t="s">
        <v>2435</v>
      </c>
      <c r="H316" s="442"/>
      <c r="I316" s="442"/>
      <c r="J316" s="442"/>
      <c r="K316" s="442"/>
      <c r="L316" s="442"/>
      <c r="M316" s="442"/>
      <c r="N316" s="88"/>
      <c r="O316" s="402"/>
      <c r="P316" s="84"/>
      <c r="Q316" s="402"/>
      <c r="R316" s="84"/>
      <c r="S316" s="84"/>
      <c r="T316" s="75"/>
      <c r="U316" s="75"/>
      <c r="V316" s="94"/>
    </row>
    <row r="317" spans="2:22" s="55" customFormat="1" ht="50.1" customHeight="1">
      <c r="B317" s="89">
        <v>1</v>
      </c>
      <c r="C317" s="388"/>
      <c r="D317" s="389"/>
      <c r="E317" s="75"/>
      <c r="F317" s="396"/>
      <c r="G317" s="397"/>
      <c r="H317" s="397"/>
      <c r="I317" s="397"/>
      <c r="J317" s="397"/>
      <c r="K317" s="397"/>
      <c r="L317" s="397"/>
      <c r="M317" s="398"/>
      <c r="N317" s="88"/>
      <c r="O317" s="147"/>
      <c r="P317" s="84"/>
      <c r="Q317" s="147"/>
      <c r="R317" s="84"/>
      <c r="S317" s="84"/>
      <c r="T317" s="394"/>
      <c r="U317" s="395"/>
      <c r="V317" s="94"/>
    </row>
    <row r="318" spans="2:22" s="55" customFormat="1" ht="11.25" customHeight="1">
      <c r="B318" s="74"/>
      <c r="C318" s="390"/>
      <c r="D318" s="391"/>
      <c r="E318" s="75"/>
      <c r="F318" s="75"/>
      <c r="G318" s="90"/>
      <c r="H318" s="90"/>
      <c r="I318" s="90"/>
      <c r="J318" s="90"/>
      <c r="K318" s="90"/>
      <c r="L318" s="90"/>
      <c r="M318" s="90"/>
      <c r="N318" s="90"/>
      <c r="O318" s="72"/>
      <c r="P318" s="91"/>
      <c r="Q318" s="72"/>
      <c r="R318" s="91"/>
      <c r="S318" s="91"/>
      <c r="T318" s="92"/>
      <c r="U318" s="92"/>
      <c r="V318" s="94"/>
    </row>
    <row r="319" spans="2:22" s="55" customFormat="1" ht="50.1" customHeight="1">
      <c r="B319" s="74"/>
      <c r="C319" s="392"/>
      <c r="D319" s="393"/>
      <c r="E319" s="75"/>
      <c r="F319" s="396"/>
      <c r="G319" s="397"/>
      <c r="H319" s="397"/>
      <c r="I319" s="397"/>
      <c r="J319" s="397"/>
      <c r="K319" s="397"/>
      <c r="L319" s="397"/>
      <c r="M319" s="398"/>
      <c r="N319" s="88"/>
      <c r="O319" s="147"/>
      <c r="P319" s="84"/>
      <c r="Q319" s="147"/>
      <c r="R319" s="84"/>
      <c r="S319" s="84"/>
      <c r="T319" s="394"/>
      <c r="U319" s="395"/>
      <c r="V319" s="94"/>
    </row>
    <row r="320" spans="2:22" s="55" customFormat="1" ht="11.25" customHeight="1">
      <c r="B320" s="74"/>
      <c r="C320" s="75"/>
      <c r="D320" s="75"/>
      <c r="E320" s="75"/>
      <c r="F320" s="75"/>
      <c r="G320" s="437"/>
      <c r="H320" s="437"/>
      <c r="I320" s="437"/>
      <c r="J320" s="437"/>
      <c r="K320" s="437"/>
      <c r="L320" s="90"/>
      <c r="M320" s="90"/>
      <c r="N320" s="90"/>
      <c r="O320" s="75"/>
      <c r="P320" s="91"/>
      <c r="Q320" s="75"/>
      <c r="R320" s="91"/>
      <c r="S320" s="91"/>
      <c r="T320" s="75"/>
      <c r="U320" s="75"/>
      <c r="V320" s="94"/>
    </row>
    <row r="321" spans="2:22" s="55" customFormat="1" ht="50.1" customHeight="1">
      <c r="B321" s="89">
        <v>2</v>
      </c>
      <c r="C321" s="388"/>
      <c r="D321" s="389"/>
      <c r="E321" s="75"/>
      <c r="F321" s="396"/>
      <c r="G321" s="397"/>
      <c r="H321" s="397"/>
      <c r="I321" s="397"/>
      <c r="J321" s="397"/>
      <c r="K321" s="397"/>
      <c r="L321" s="397"/>
      <c r="M321" s="398"/>
      <c r="N321" s="88"/>
      <c r="O321" s="147"/>
      <c r="P321" s="84"/>
      <c r="Q321" s="147"/>
      <c r="R321" s="84"/>
      <c r="S321" s="84"/>
      <c r="T321" s="394"/>
      <c r="U321" s="395"/>
      <c r="V321" s="94"/>
    </row>
    <row r="322" spans="2:22" s="55" customFormat="1" ht="11.25" customHeight="1">
      <c r="B322" s="74"/>
      <c r="C322" s="390"/>
      <c r="D322" s="391"/>
      <c r="E322" s="75"/>
      <c r="F322" s="75"/>
      <c r="G322" s="90"/>
      <c r="H322" s="90"/>
      <c r="I322" s="90"/>
      <c r="J322" s="90"/>
      <c r="K322" s="90"/>
      <c r="L322" s="90"/>
      <c r="M322" s="90"/>
      <c r="N322" s="90"/>
      <c r="O322" s="72"/>
      <c r="P322" s="91"/>
      <c r="Q322" s="72"/>
      <c r="R322" s="91"/>
      <c r="S322" s="91"/>
      <c r="T322" s="92"/>
      <c r="U322" s="92"/>
      <c r="V322" s="94"/>
    </row>
    <row r="323" spans="2:22" s="55" customFormat="1" ht="50.1" customHeight="1">
      <c r="B323" s="74"/>
      <c r="C323" s="392"/>
      <c r="D323" s="393"/>
      <c r="E323" s="75"/>
      <c r="F323" s="396"/>
      <c r="G323" s="397"/>
      <c r="H323" s="397"/>
      <c r="I323" s="397"/>
      <c r="J323" s="397"/>
      <c r="K323" s="397"/>
      <c r="L323" s="397"/>
      <c r="M323" s="398"/>
      <c r="N323" s="88"/>
      <c r="O323" s="147"/>
      <c r="P323" s="84"/>
      <c r="Q323" s="147"/>
      <c r="R323" s="84"/>
      <c r="S323" s="84"/>
      <c r="T323" s="394"/>
      <c r="U323" s="395"/>
      <c r="V323" s="94"/>
    </row>
    <row r="324" spans="2:22" s="55" customFormat="1" ht="11.25" customHeight="1">
      <c r="B324" s="89"/>
      <c r="C324" s="87"/>
      <c r="D324" s="75"/>
      <c r="E324" s="75"/>
      <c r="F324" s="75"/>
      <c r="G324" s="90"/>
      <c r="H324" s="90"/>
      <c r="I324" s="90"/>
      <c r="J324" s="90"/>
      <c r="K324" s="90"/>
      <c r="L324" s="88"/>
      <c r="M324" s="88"/>
      <c r="N324" s="88"/>
      <c r="O324" s="75"/>
      <c r="P324" s="84"/>
      <c r="Q324" s="87"/>
      <c r="R324" s="84"/>
      <c r="S324" s="84"/>
      <c r="T324" s="87"/>
      <c r="U324" s="87"/>
      <c r="V324" s="94"/>
    </row>
    <row r="325" spans="2:22" s="55" customFormat="1" ht="50.1" customHeight="1">
      <c r="B325" s="89">
        <v>3</v>
      </c>
      <c r="C325" s="388"/>
      <c r="D325" s="389"/>
      <c r="E325" s="75"/>
      <c r="F325" s="396"/>
      <c r="G325" s="397"/>
      <c r="H325" s="397"/>
      <c r="I325" s="397"/>
      <c r="J325" s="397"/>
      <c r="K325" s="397"/>
      <c r="L325" s="397"/>
      <c r="M325" s="398"/>
      <c r="N325" s="88"/>
      <c r="O325" s="147"/>
      <c r="P325" s="84"/>
      <c r="Q325" s="147"/>
      <c r="R325" s="84"/>
      <c r="S325" s="84"/>
      <c r="T325" s="394"/>
      <c r="U325" s="395"/>
      <c r="V325" s="94"/>
    </row>
    <row r="326" spans="2:22" s="55" customFormat="1" ht="11.25" customHeight="1">
      <c r="B326" s="74"/>
      <c r="C326" s="390"/>
      <c r="D326" s="391"/>
      <c r="E326" s="75"/>
      <c r="F326" s="75"/>
      <c r="G326" s="90"/>
      <c r="H326" s="90"/>
      <c r="I326" s="90"/>
      <c r="J326" s="90"/>
      <c r="K326" s="90"/>
      <c r="L326" s="90"/>
      <c r="M326" s="90"/>
      <c r="N326" s="90"/>
      <c r="O326" s="72"/>
      <c r="P326" s="91"/>
      <c r="Q326" s="72"/>
      <c r="R326" s="91"/>
      <c r="S326" s="91"/>
      <c r="T326" s="92"/>
      <c r="U326" s="92"/>
      <c r="V326" s="94"/>
    </row>
    <row r="327" spans="2:22" s="55" customFormat="1" ht="50.1" customHeight="1">
      <c r="B327" s="74"/>
      <c r="C327" s="392"/>
      <c r="D327" s="393"/>
      <c r="E327" s="75"/>
      <c r="F327" s="396"/>
      <c r="G327" s="397"/>
      <c r="H327" s="397"/>
      <c r="I327" s="397"/>
      <c r="J327" s="397"/>
      <c r="K327" s="397"/>
      <c r="L327" s="397"/>
      <c r="M327" s="398"/>
      <c r="N327" s="88"/>
      <c r="O327" s="147"/>
      <c r="P327" s="84"/>
      <c r="Q327" s="147"/>
      <c r="R327" s="84"/>
      <c r="S327" s="84"/>
      <c r="T327" s="394"/>
      <c r="U327" s="395"/>
      <c r="V327" s="94"/>
    </row>
    <row r="328" spans="2:22" s="55" customFormat="1" ht="11.25" customHeight="1">
      <c r="B328" s="89"/>
      <c r="C328" s="87"/>
      <c r="D328" s="75"/>
      <c r="E328" s="75"/>
      <c r="F328" s="75"/>
      <c r="G328" s="90"/>
      <c r="H328" s="90"/>
      <c r="I328" s="90"/>
      <c r="J328" s="90"/>
      <c r="K328" s="90"/>
      <c r="L328" s="88"/>
      <c r="M328" s="88"/>
      <c r="N328" s="88"/>
      <c r="O328" s="75"/>
      <c r="P328" s="84"/>
      <c r="Q328" s="87"/>
      <c r="R328" s="84"/>
      <c r="S328" s="84"/>
      <c r="T328" s="87"/>
      <c r="U328" s="87"/>
      <c r="V328" s="94"/>
    </row>
    <row r="329" spans="2:22" s="55" customFormat="1" ht="50.1" customHeight="1">
      <c r="B329" s="89">
        <v>4</v>
      </c>
      <c r="C329" s="388"/>
      <c r="D329" s="389"/>
      <c r="E329" s="75"/>
      <c r="F329" s="396"/>
      <c r="G329" s="397"/>
      <c r="H329" s="397"/>
      <c r="I329" s="397"/>
      <c r="J329" s="397"/>
      <c r="K329" s="397"/>
      <c r="L329" s="397"/>
      <c r="M329" s="398"/>
      <c r="N329" s="88"/>
      <c r="O329" s="147"/>
      <c r="P329" s="84"/>
      <c r="Q329" s="147"/>
      <c r="R329" s="84"/>
      <c r="S329" s="84"/>
      <c r="T329" s="394"/>
      <c r="U329" s="395"/>
      <c r="V329" s="94"/>
    </row>
    <row r="330" spans="2:22" s="55" customFormat="1" ht="11.25" customHeight="1">
      <c r="B330" s="74"/>
      <c r="C330" s="390"/>
      <c r="D330" s="391"/>
      <c r="E330" s="75"/>
      <c r="F330" s="75"/>
      <c r="G330" s="90"/>
      <c r="H330" s="90"/>
      <c r="I330" s="90"/>
      <c r="J330" s="90"/>
      <c r="K330" s="90"/>
      <c r="L330" s="90"/>
      <c r="M330" s="90"/>
      <c r="N330" s="90"/>
      <c r="O330" s="72"/>
      <c r="P330" s="91"/>
      <c r="Q330" s="72"/>
      <c r="R330" s="91"/>
      <c r="S330" s="91"/>
      <c r="T330" s="92"/>
      <c r="U330" s="92"/>
      <c r="V330" s="94"/>
    </row>
    <row r="331" spans="2:22" s="55" customFormat="1" ht="50.1" customHeight="1">
      <c r="B331" s="74"/>
      <c r="C331" s="392"/>
      <c r="D331" s="393"/>
      <c r="E331" s="75"/>
      <c r="F331" s="396"/>
      <c r="G331" s="397"/>
      <c r="H331" s="397"/>
      <c r="I331" s="397"/>
      <c r="J331" s="397"/>
      <c r="K331" s="397"/>
      <c r="L331" s="397"/>
      <c r="M331" s="398"/>
      <c r="N331" s="88"/>
      <c r="O331" s="147"/>
      <c r="P331" s="84"/>
      <c r="Q331" s="147"/>
      <c r="R331" s="84"/>
      <c r="S331" s="84"/>
      <c r="T331" s="394"/>
      <c r="U331" s="395"/>
      <c r="V331" s="94"/>
    </row>
    <row r="332" spans="2:22" s="55" customFormat="1" ht="11.25" customHeight="1">
      <c r="B332" s="77"/>
      <c r="C332" s="78"/>
      <c r="D332" s="78"/>
      <c r="E332" s="78"/>
      <c r="F332" s="78"/>
      <c r="G332" s="95"/>
      <c r="H332" s="95"/>
      <c r="I332" s="95"/>
      <c r="J332" s="95"/>
      <c r="K332" s="95"/>
      <c r="L332" s="95"/>
      <c r="M332" s="95"/>
      <c r="N332" s="95"/>
      <c r="O332" s="78"/>
      <c r="P332" s="78"/>
      <c r="Q332" s="78"/>
      <c r="R332" s="78"/>
      <c r="S332" s="78"/>
      <c r="T332" s="78"/>
      <c r="U332" s="78"/>
      <c r="V332" s="175"/>
    </row>
    <row r="333" spans="2:22" s="55" customFormat="1" ht="11.25" customHeight="1">
      <c r="B333" s="76"/>
      <c r="C333" s="403" t="s">
        <v>2376</v>
      </c>
      <c r="D333" s="404"/>
      <c r="E333" s="404"/>
      <c r="F333" s="404"/>
      <c r="G333" s="404"/>
      <c r="H333" s="404"/>
      <c r="I333" s="404"/>
      <c r="J333" s="404"/>
      <c r="K333" s="404"/>
      <c r="L333" s="404"/>
      <c r="M333" s="404"/>
      <c r="N333" s="404"/>
      <c r="O333" s="404"/>
      <c r="P333" s="404"/>
      <c r="Q333" s="404"/>
      <c r="R333" s="404"/>
      <c r="S333" s="404"/>
      <c r="T333" s="404"/>
      <c r="U333" s="404"/>
      <c r="V333" s="405"/>
    </row>
    <row r="334" spans="2:22" s="55" customFormat="1" ht="30.75" customHeight="1">
      <c r="B334" s="76"/>
      <c r="C334" s="381" t="s">
        <v>2438</v>
      </c>
      <c r="D334" s="381"/>
      <c r="E334" s="381"/>
      <c r="F334" s="381"/>
      <c r="G334" s="381"/>
      <c r="H334" s="381"/>
      <c r="I334" s="381"/>
      <c r="J334" s="381"/>
      <c r="K334" s="381"/>
      <c r="L334" s="381"/>
      <c r="M334" s="381"/>
      <c r="N334" s="381"/>
      <c r="O334" s="381"/>
      <c r="P334" s="381"/>
      <c r="Q334" s="381"/>
      <c r="R334" s="381"/>
      <c r="S334" s="381"/>
      <c r="T334" s="381"/>
      <c r="U334" s="381"/>
      <c r="V334" s="85"/>
    </row>
    <row r="335" spans="2:22" s="55" customFormat="1" ht="11.25" customHeight="1">
      <c r="B335" s="86"/>
      <c r="C335" s="401" t="s">
        <v>2377</v>
      </c>
      <c r="D335" s="406"/>
      <c r="E335" s="183"/>
      <c r="F335" s="183"/>
      <c r="G335" s="401" t="s">
        <v>2379</v>
      </c>
      <c r="H335" s="401"/>
      <c r="I335" s="401"/>
      <c r="J335" s="401"/>
      <c r="K335" s="401"/>
      <c r="L335" s="182"/>
      <c r="M335" s="182"/>
      <c r="N335" s="182"/>
      <c r="O335" s="400" t="s">
        <v>2430</v>
      </c>
      <c r="P335" s="84"/>
      <c r="Q335" s="400" t="s">
        <v>2445</v>
      </c>
      <c r="R335" s="84"/>
      <c r="S335" s="84"/>
      <c r="T335" s="400" t="s">
        <v>2380</v>
      </c>
      <c r="U335" s="400"/>
      <c r="V335" s="85"/>
    </row>
    <row r="336" spans="2:22" s="55" customFormat="1" ht="53.25" customHeight="1">
      <c r="B336" s="86"/>
      <c r="C336" s="381" t="s">
        <v>2378</v>
      </c>
      <c r="D336" s="382"/>
      <c r="E336" s="87"/>
      <c r="F336" s="407" t="s">
        <v>2433</v>
      </c>
      <c r="G336" s="407"/>
      <c r="H336" s="407"/>
      <c r="I336" s="407"/>
      <c r="J336" s="407"/>
      <c r="K336" s="407"/>
      <c r="L336" s="407"/>
      <c r="M336" s="407"/>
      <c r="N336" s="88"/>
      <c r="O336" s="400"/>
      <c r="P336" s="87"/>
      <c r="Q336" s="400"/>
      <c r="R336" s="87"/>
      <c r="S336" s="87"/>
      <c r="T336" s="62"/>
      <c r="U336" s="87"/>
      <c r="V336" s="85"/>
    </row>
    <row r="337" spans="2:22" s="55" customFormat="1" ht="11.25" customHeight="1">
      <c r="B337" s="86"/>
      <c r="C337" s="80"/>
      <c r="D337" s="178"/>
      <c r="E337" s="87"/>
      <c r="F337" s="179"/>
      <c r="G337" s="400" t="s">
        <v>2381</v>
      </c>
      <c r="H337" s="400"/>
      <c r="I337" s="400"/>
      <c r="J337" s="400"/>
      <c r="K337" s="400"/>
      <c r="L337" s="179"/>
      <c r="M337" s="179"/>
      <c r="N337" s="88"/>
      <c r="O337" s="87"/>
      <c r="P337" s="87"/>
      <c r="Q337" s="87"/>
      <c r="R337" s="87"/>
      <c r="S337" s="87"/>
      <c r="T337" s="62"/>
      <c r="U337" s="87"/>
      <c r="V337" s="85"/>
    </row>
    <row r="338" spans="2:22" s="55" customFormat="1" ht="50.1" customHeight="1">
      <c r="B338" s="317">
        <v>8</v>
      </c>
      <c r="C338" s="408" t="str">
        <f>G53</f>
        <v>---</v>
      </c>
      <c r="D338" s="409"/>
      <c r="E338" s="87"/>
      <c r="F338" s="396" t="s">
        <v>1120</v>
      </c>
      <c r="G338" s="397"/>
      <c r="H338" s="397"/>
      <c r="I338" s="397"/>
      <c r="J338" s="397"/>
      <c r="K338" s="397"/>
      <c r="L338" s="397"/>
      <c r="M338" s="398"/>
      <c r="N338" s="88"/>
      <c r="O338" s="147"/>
      <c r="P338" s="87"/>
      <c r="Q338" s="147"/>
      <c r="R338" s="87"/>
      <c r="S338" s="87"/>
      <c r="T338" s="394"/>
      <c r="U338" s="395"/>
      <c r="V338" s="85"/>
    </row>
    <row r="339" spans="2:22" s="55" customFormat="1" ht="11.25" customHeight="1">
      <c r="B339" s="89"/>
      <c r="C339" s="410"/>
      <c r="D339" s="411"/>
      <c r="E339" s="87"/>
      <c r="F339" s="75"/>
      <c r="G339" s="400" t="s">
        <v>2381</v>
      </c>
      <c r="H339" s="400"/>
      <c r="I339" s="400"/>
      <c r="J339" s="400"/>
      <c r="K339" s="400"/>
      <c r="L339" s="75"/>
      <c r="M339" s="75"/>
      <c r="N339" s="75"/>
      <c r="O339" s="75"/>
      <c r="P339" s="75"/>
      <c r="Q339" s="75"/>
      <c r="R339" s="75"/>
      <c r="S339" s="75"/>
      <c r="T339" s="75"/>
      <c r="U339" s="75"/>
      <c r="V339" s="124"/>
    </row>
    <row r="340" spans="2:22" s="55" customFormat="1" ht="50.1" customHeight="1">
      <c r="B340" s="89"/>
      <c r="C340" s="410"/>
      <c r="D340" s="411"/>
      <c r="E340" s="87"/>
      <c r="F340" s="447" t="s">
        <v>1120</v>
      </c>
      <c r="G340" s="397"/>
      <c r="H340" s="397"/>
      <c r="I340" s="397"/>
      <c r="J340" s="397"/>
      <c r="K340" s="397"/>
      <c r="L340" s="397"/>
      <c r="M340" s="398"/>
      <c r="N340" s="88"/>
      <c r="O340" s="147"/>
      <c r="P340" s="87"/>
      <c r="Q340" s="147"/>
      <c r="R340" s="87"/>
      <c r="S340" s="87"/>
      <c r="T340" s="394"/>
      <c r="U340" s="395"/>
      <c r="V340" s="124"/>
    </row>
    <row r="341" spans="2:22" s="55" customFormat="1" ht="11.25" customHeight="1">
      <c r="B341" s="89"/>
      <c r="C341" s="410"/>
      <c r="D341" s="411"/>
      <c r="E341" s="87"/>
      <c r="F341" s="75"/>
      <c r="G341" s="446" t="s">
        <v>2382</v>
      </c>
      <c r="H341" s="446"/>
      <c r="I341" s="446"/>
      <c r="J341" s="446"/>
      <c r="K341" s="446"/>
      <c r="L341" s="88"/>
      <c r="M341" s="88"/>
      <c r="N341" s="88"/>
      <c r="O341" s="84"/>
      <c r="P341" s="84"/>
      <c r="Q341" s="84"/>
      <c r="R341" s="84"/>
      <c r="S341" s="84"/>
      <c r="T341" s="400"/>
      <c r="U341" s="400"/>
      <c r="V341" s="85"/>
    </row>
    <row r="342" spans="2:22" s="55" customFormat="1" ht="40.5" customHeight="1">
      <c r="B342" s="89"/>
      <c r="C342" s="410"/>
      <c r="D342" s="411"/>
      <c r="E342" s="87"/>
      <c r="F342" s="407" t="s">
        <v>2439</v>
      </c>
      <c r="G342" s="407"/>
      <c r="H342" s="407"/>
      <c r="I342" s="407"/>
      <c r="J342" s="407"/>
      <c r="K342" s="407"/>
      <c r="L342" s="407"/>
      <c r="M342" s="407"/>
      <c r="N342" s="407"/>
      <c r="O342" s="318" t="s">
        <v>2430</v>
      </c>
      <c r="P342" s="84"/>
      <c r="Q342" s="318" t="s">
        <v>2445</v>
      </c>
      <c r="R342" s="84"/>
      <c r="S342" s="84"/>
      <c r="T342" s="400" t="s">
        <v>2380</v>
      </c>
      <c r="U342" s="400"/>
      <c r="V342" s="85"/>
    </row>
    <row r="343" spans="2:22" s="55" customFormat="1" ht="50.1" customHeight="1">
      <c r="B343" s="89"/>
      <c r="C343" s="410"/>
      <c r="D343" s="411"/>
      <c r="E343" s="87"/>
      <c r="F343" s="396"/>
      <c r="G343" s="397"/>
      <c r="H343" s="397"/>
      <c r="I343" s="397"/>
      <c r="J343" s="397"/>
      <c r="K343" s="397"/>
      <c r="L343" s="397"/>
      <c r="M343" s="398"/>
      <c r="N343" s="88"/>
      <c r="O343" s="147"/>
      <c r="P343" s="84"/>
      <c r="Q343" s="147"/>
      <c r="R343" s="84"/>
      <c r="S343" s="84"/>
      <c r="T343" s="394"/>
      <c r="U343" s="395"/>
      <c r="V343" s="85"/>
    </row>
    <row r="344" spans="2:22" s="55" customFormat="1" ht="11.25" customHeight="1">
      <c r="B344" s="89"/>
      <c r="C344" s="410"/>
      <c r="D344" s="411"/>
      <c r="E344" s="87"/>
      <c r="F344" s="399" t="s">
        <v>2382</v>
      </c>
      <c r="G344" s="399"/>
      <c r="H344" s="399"/>
      <c r="I344" s="399"/>
      <c r="J344" s="399"/>
      <c r="K344" s="399"/>
      <c r="L344" s="399"/>
      <c r="M344" s="399"/>
      <c r="N344" s="88"/>
      <c r="O344" s="87"/>
      <c r="P344" s="84"/>
      <c r="Q344" s="87"/>
      <c r="R344" s="84"/>
      <c r="S344" s="84"/>
      <c r="T344" s="87"/>
      <c r="U344" s="87"/>
      <c r="V344" s="85"/>
    </row>
    <row r="345" spans="2:22" s="55" customFormat="1" ht="50.1" customHeight="1">
      <c r="B345" s="89"/>
      <c r="C345" s="410"/>
      <c r="D345" s="411"/>
      <c r="E345" s="87"/>
      <c r="F345" s="396"/>
      <c r="G345" s="397"/>
      <c r="H345" s="397"/>
      <c r="I345" s="397"/>
      <c r="J345" s="397"/>
      <c r="K345" s="397"/>
      <c r="L345" s="397"/>
      <c r="M345" s="398"/>
      <c r="N345" s="88"/>
      <c r="O345" s="147"/>
      <c r="P345" s="84"/>
      <c r="Q345" s="147"/>
      <c r="R345" s="84"/>
      <c r="S345" s="84"/>
      <c r="T345" s="394"/>
      <c r="U345" s="395"/>
      <c r="V345" s="85"/>
    </row>
    <row r="346" spans="2:22" s="55" customFormat="1" ht="11.25" customHeight="1">
      <c r="B346" s="89"/>
      <c r="C346" s="410"/>
      <c r="D346" s="411"/>
      <c r="E346" s="87"/>
      <c r="F346" s="399" t="s">
        <v>2382</v>
      </c>
      <c r="G346" s="399"/>
      <c r="H346" s="399"/>
      <c r="I346" s="399"/>
      <c r="J346" s="399"/>
      <c r="K346" s="399"/>
      <c r="L346" s="399"/>
      <c r="M346" s="399"/>
      <c r="N346" s="75"/>
      <c r="O346" s="75"/>
      <c r="P346" s="75"/>
      <c r="Q346" s="75"/>
      <c r="R346" s="75"/>
      <c r="S346" s="75"/>
      <c r="T346" s="75"/>
      <c r="U346" s="75"/>
      <c r="V346" s="85"/>
    </row>
    <row r="347" spans="2:22" s="55" customFormat="1" ht="50.1" customHeight="1">
      <c r="B347" s="89"/>
      <c r="C347" s="412"/>
      <c r="D347" s="413"/>
      <c r="E347" s="87"/>
      <c r="F347" s="396"/>
      <c r="G347" s="397"/>
      <c r="H347" s="397"/>
      <c r="I347" s="397"/>
      <c r="J347" s="397"/>
      <c r="K347" s="397"/>
      <c r="L347" s="397"/>
      <c r="M347" s="398"/>
      <c r="N347" s="88"/>
      <c r="O347" s="147"/>
      <c r="P347" s="84"/>
      <c r="Q347" s="147"/>
      <c r="R347" s="84"/>
      <c r="S347" s="84"/>
      <c r="T347" s="394"/>
      <c r="U347" s="395"/>
      <c r="V347" s="85"/>
    </row>
    <row r="348" spans="2:22" s="55" customFormat="1" ht="11.25" customHeight="1">
      <c r="B348" s="89"/>
      <c r="C348" s="87"/>
      <c r="D348" s="90"/>
      <c r="E348" s="90"/>
      <c r="F348" s="75"/>
      <c r="G348" s="90"/>
      <c r="H348" s="90"/>
      <c r="I348" s="90"/>
      <c r="J348" s="90"/>
      <c r="K348" s="90"/>
      <c r="L348" s="90"/>
      <c r="M348" s="90"/>
      <c r="N348" s="90"/>
      <c r="O348" s="72"/>
      <c r="P348" s="91"/>
      <c r="Q348" s="72"/>
      <c r="R348" s="91"/>
      <c r="S348" s="91"/>
      <c r="T348" s="92"/>
      <c r="U348" s="92"/>
      <c r="V348" s="85"/>
    </row>
    <row r="349" spans="2:22" s="55" customFormat="1" ht="11.25" customHeight="1">
      <c r="B349" s="89"/>
      <c r="C349" s="386" t="s">
        <v>2376</v>
      </c>
      <c r="D349" s="387"/>
      <c r="E349" s="387"/>
      <c r="F349" s="387"/>
      <c r="G349" s="387"/>
      <c r="H349" s="387"/>
      <c r="I349" s="387"/>
      <c r="J349" s="387"/>
      <c r="K349" s="387"/>
      <c r="L349" s="387"/>
      <c r="M349" s="387"/>
      <c r="N349" s="387"/>
      <c r="O349" s="387"/>
      <c r="P349" s="387"/>
      <c r="Q349" s="387"/>
      <c r="R349" s="387"/>
      <c r="S349" s="387"/>
      <c r="T349" s="387"/>
      <c r="U349" s="387"/>
      <c r="V349" s="85"/>
    </row>
    <row r="350" spans="2:22" s="55" customFormat="1" ht="25.5" customHeight="1">
      <c r="B350" s="89"/>
      <c r="C350" s="381" t="s">
        <v>2018</v>
      </c>
      <c r="D350" s="382"/>
      <c r="E350" s="382"/>
      <c r="F350" s="382"/>
      <c r="G350" s="382"/>
      <c r="H350" s="382"/>
      <c r="I350" s="382"/>
      <c r="J350" s="382"/>
      <c r="K350" s="382"/>
      <c r="L350" s="382"/>
      <c r="M350" s="382"/>
      <c r="N350" s="382"/>
      <c r="O350" s="382"/>
      <c r="P350" s="382"/>
      <c r="Q350" s="382"/>
      <c r="R350" s="382"/>
      <c r="S350" s="382"/>
      <c r="T350" s="382"/>
      <c r="U350" s="382"/>
      <c r="V350" s="85"/>
    </row>
    <row r="351" spans="2:22" s="55" customFormat="1" ht="11.25" customHeight="1">
      <c r="B351" s="89"/>
      <c r="C351" s="414" t="s">
        <v>2383</v>
      </c>
      <c r="D351" s="404"/>
      <c r="E351" s="184"/>
      <c r="F351" s="185"/>
      <c r="G351" s="415" t="s">
        <v>2384</v>
      </c>
      <c r="H351" s="415"/>
      <c r="I351" s="415"/>
      <c r="J351" s="415"/>
      <c r="K351" s="415"/>
      <c r="L351" s="415"/>
      <c r="M351" s="415"/>
      <c r="N351" s="186"/>
      <c r="O351" s="400" t="s">
        <v>2430</v>
      </c>
      <c r="P351" s="183"/>
      <c r="Q351" s="400" t="s">
        <v>2445</v>
      </c>
      <c r="R351" s="183"/>
      <c r="S351" s="183"/>
      <c r="T351" s="400" t="s">
        <v>2380</v>
      </c>
      <c r="U351" s="400"/>
      <c r="V351" s="94"/>
    </row>
    <row r="352" spans="2:22" s="55" customFormat="1" ht="24.75" customHeight="1">
      <c r="B352" s="89"/>
      <c r="C352" s="420" t="s">
        <v>2391</v>
      </c>
      <c r="D352" s="445"/>
      <c r="E352" s="445"/>
      <c r="F352" s="445"/>
      <c r="G352" s="442" t="s">
        <v>2435</v>
      </c>
      <c r="H352" s="442"/>
      <c r="I352" s="442"/>
      <c r="J352" s="442"/>
      <c r="K352" s="442"/>
      <c r="L352" s="442"/>
      <c r="M352" s="442"/>
      <c r="N352" s="88"/>
      <c r="O352" s="402"/>
      <c r="P352" s="84"/>
      <c r="Q352" s="402"/>
      <c r="R352" s="84"/>
      <c r="S352" s="84"/>
      <c r="T352" s="75"/>
      <c r="U352" s="75"/>
      <c r="V352" s="94"/>
    </row>
    <row r="353" spans="2:22" s="55" customFormat="1" ht="50.1" customHeight="1">
      <c r="B353" s="89">
        <v>1</v>
      </c>
      <c r="C353" s="388"/>
      <c r="D353" s="389"/>
      <c r="E353" s="75"/>
      <c r="F353" s="396"/>
      <c r="G353" s="397"/>
      <c r="H353" s="397"/>
      <c r="I353" s="397"/>
      <c r="J353" s="397"/>
      <c r="K353" s="397"/>
      <c r="L353" s="397"/>
      <c r="M353" s="398"/>
      <c r="N353" s="88"/>
      <c r="O353" s="147"/>
      <c r="P353" s="84"/>
      <c r="Q353" s="147"/>
      <c r="R353" s="84"/>
      <c r="S353" s="84"/>
      <c r="T353" s="394"/>
      <c r="U353" s="395"/>
      <c r="V353" s="94"/>
    </row>
    <row r="354" spans="2:22" s="55" customFormat="1" ht="5.25" customHeight="1">
      <c r="B354" s="74"/>
      <c r="C354" s="390"/>
      <c r="D354" s="391"/>
      <c r="E354" s="75"/>
      <c r="F354" s="75"/>
      <c r="G354" s="90"/>
      <c r="H354" s="90"/>
      <c r="I354" s="90"/>
      <c r="J354" s="90"/>
      <c r="K354" s="90"/>
      <c r="L354" s="90"/>
      <c r="M354" s="90"/>
      <c r="N354" s="90"/>
      <c r="O354" s="72"/>
      <c r="P354" s="91"/>
      <c r="Q354" s="72"/>
      <c r="R354" s="91"/>
      <c r="S354" s="91"/>
      <c r="T354" s="92"/>
      <c r="U354" s="92"/>
      <c r="V354" s="94"/>
    </row>
    <row r="355" spans="2:22" s="55" customFormat="1" ht="50.1" customHeight="1">
      <c r="B355" s="74"/>
      <c r="C355" s="392"/>
      <c r="D355" s="393"/>
      <c r="E355" s="75"/>
      <c r="F355" s="396"/>
      <c r="G355" s="397"/>
      <c r="H355" s="397"/>
      <c r="I355" s="397"/>
      <c r="J355" s="397"/>
      <c r="K355" s="397"/>
      <c r="L355" s="397"/>
      <c r="M355" s="398"/>
      <c r="N355" s="88"/>
      <c r="O355" s="147"/>
      <c r="P355" s="84"/>
      <c r="Q355" s="147"/>
      <c r="R355" s="84"/>
      <c r="S355" s="84"/>
      <c r="T355" s="394"/>
      <c r="U355" s="395"/>
      <c r="V355" s="94"/>
    </row>
    <row r="356" spans="2:22" s="55" customFormat="1" ht="4.5" customHeight="1">
      <c r="B356" s="74"/>
      <c r="C356" s="75"/>
      <c r="D356" s="75"/>
      <c r="E356" s="75"/>
      <c r="F356" s="75"/>
      <c r="G356" s="437"/>
      <c r="H356" s="437"/>
      <c r="I356" s="437"/>
      <c r="J356" s="437"/>
      <c r="K356" s="437"/>
      <c r="L356" s="90"/>
      <c r="M356" s="90"/>
      <c r="N356" s="90"/>
      <c r="O356" s="75"/>
      <c r="P356" s="91"/>
      <c r="Q356" s="75"/>
      <c r="R356" s="91"/>
      <c r="S356" s="91"/>
      <c r="T356" s="75"/>
      <c r="U356" s="75"/>
      <c r="V356" s="94"/>
    </row>
    <row r="357" spans="2:22" s="55" customFormat="1" ht="50.1" customHeight="1">
      <c r="B357" s="89">
        <v>2</v>
      </c>
      <c r="C357" s="388"/>
      <c r="D357" s="389"/>
      <c r="E357" s="75"/>
      <c r="F357" s="396"/>
      <c r="G357" s="397"/>
      <c r="H357" s="397"/>
      <c r="I357" s="397"/>
      <c r="J357" s="397"/>
      <c r="K357" s="397"/>
      <c r="L357" s="397"/>
      <c r="M357" s="398"/>
      <c r="N357" s="88"/>
      <c r="O357" s="147"/>
      <c r="P357" s="84"/>
      <c r="Q357" s="147"/>
      <c r="R357" s="84"/>
      <c r="S357" s="84"/>
      <c r="T357" s="394"/>
      <c r="U357" s="395"/>
      <c r="V357" s="94"/>
    </row>
    <row r="358" spans="2:22" s="55" customFormat="1" ht="4.5" customHeight="1">
      <c r="B358" s="74"/>
      <c r="C358" s="390"/>
      <c r="D358" s="391"/>
      <c r="E358" s="75"/>
      <c r="F358" s="75"/>
      <c r="G358" s="90"/>
      <c r="H358" s="90"/>
      <c r="I358" s="90"/>
      <c r="J358" s="90"/>
      <c r="K358" s="90"/>
      <c r="L358" s="90"/>
      <c r="M358" s="90"/>
      <c r="N358" s="90"/>
      <c r="O358" s="72"/>
      <c r="P358" s="91"/>
      <c r="Q358" s="72"/>
      <c r="R358" s="91"/>
      <c r="S358" s="91"/>
      <c r="T358" s="92"/>
      <c r="U358" s="92"/>
      <c r="V358" s="94"/>
    </row>
    <row r="359" spans="2:22" s="55" customFormat="1" ht="50.1" customHeight="1">
      <c r="B359" s="74"/>
      <c r="C359" s="392"/>
      <c r="D359" s="393"/>
      <c r="E359" s="75"/>
      <c r="F359" s="396"/>
      <c r="G359" s="397"/>
      <c r="H359" s="397"/>
      <c r="I359" s="397"/>
      <c r="J359" s="397"/>
      <c r="K359" s="397"/>
      <c r="L359" s="397"/>
      <c r="M359" s="398"/>
      <c r="N359" s="88"/>
      <c r="O359" s="147"/>
      <c r="P359" s="84"/>
      <c r="Q359" s="147"/>
      <c r="R359" s="84"/>
      <c r="S359" s="84"/>
      <c r="T359" s="394"/>
      <c r="U359" s="395"/>
      <c r="V359" s="94"/>
    </row>
    <row r="360" spans="2:22" s="55" customFormat="1" ht="4.5" customHeight="1">
      <c r="B360" s="89"/>
      <c r="C360" s="87"/>
      <c r="D360" s="75"/>
      <c r="E360" s="75"/>
      <c r="F360" s="75"/>
      <c r="G360" s="90"/>
      <c r="H360" s="90"/>
      <c r="I360" s="90"/>
      <c r="J360" s="90"/>
      <c r="K360" s="90"/>
      <c r="L360" s="88"/>
      <c r="M360" s="88"/>
      <c r="N360" s="88"/>
      <c r="O360" s="75"/>
      <c r="P360" s="84"/>
      <c r="Q360" s="87"/>
      <c r="R360" s="84"/>
      <c r="S360" s="84"/>
      <c r="T360" s="87"/>
      <c r="U360" s="87"/>
      <c r="V360" s="94"/>
    </row>
    <row r="361" spans="2:22" s="55" customFormat="1" ht="50.1" customHeight="1">
      <c r="B361" s="89">
        <v>3</v>
      </c>
      <c r="C361" s="388"/>
      <c r="D361" s="389"/>
      <c r="E361" s="75"/>
      <c r="F361" s="396"/>
      <c r="G361" s="397"/>
      <c r="H361" s="397"/>
      <c r="I361" s="397"/>
      <c r="J361" s="397"/>
      <c r="K361" s="397"/>
      <c r="L361" s="397"/>
      <c r="M361" s="398"/>
      <c r="N361" s="88"/>
      <c r="O361" s="147"/>
      <c r="P361" s="84"/>
      <c r="Q361" s="147"/>
      <c r="R361" s="84"/>
      <c r="S361" s="84"/>
      <c r="T361" s="394"/>
      <c r="U361" s="395"/>
      <c r="V361" s="94"/>
    </row>
    <row r="362" spans="2:22" s="55" customFormat="1" ht="5.25" customHeight="1">
      <c r="B362" s="74"/>
      <c r="C362" s="390"/>
      <c r="D362" s="391"/>
      <c r="E362" s="75"/>
      <c r="F362" s="75"/>
      <c r="G362" s="90"/>
      <c r="H362" s="90"/>
      <c r="I362" s="90"/>
      <c r="J362" s="90"/>
      <c r="K362" s="90"/>
      <c r="L362" s="90"/>
      <c r="M362" s="90"/>
      <c r="N362" s="90"/>
      <c r="O362" s="72"/>
      <c r="P362" s="91"/>
      <c r="Q362" s="72"/>
      <c r="R362" s="91"/>
      <c r="S362" s="91"/>
      <c r="T362" s="92"/>
      <c r="U362" s="92"/>
      <c r="V362" s="94"/>
    </row>
    <row r="363" spans="2:22" s="55" customFormat="1" ht="50.1" customHeight="1">
      <c r="B363" s="74"/>
      <c r="C363" s="392"/>
      <c r="D363" s="393"/>
      <c r="E363" s="75"/>
      <c r="F363" s="396"/>
      <c r="G363" s="397"/>
      <c r="H363" s="397"/>
      <c r="I363" s="397"/>
      <c r="J363" s="397"/>
      <c r="K363" s="397"/>
      <c r="L363" s="397"/>
      <c r="M363" s="398"/>
      <c r="N363" s="88"/>
      <c r="O363" s="147"/>
      <c r="P363" s="84"/>
      <c r="Q363" s="147"/>
      <c r="R363" s="84"/>
      <c r="S363" s="84"/>
      <c r="T363" s="394"/>
      <c r="U363" s="395"/>
      <c r="V363" s="94"/>
    </row>
    <row r="364" spans="2:22" s="55" customFormat="1" ht="11.25" customHeight="1">
      <c r="B364" s="89"/>
      <c r="C364" s="87"/>
      <c r="D364" s="75"/>
      <c r="E364" s="75"/>
      <c r="F364" s="75"/>
      <c r="G364" s="90"/>
      <c r="H364" s="90"/>
      <c r="I364" s="90"/>
      <c r="J364" s="90"/>
      <c r="K364" s="90"/>
      <c r="L364" s="88"/>
      <c r="M364" s="88"/>
      <c r="N364" s="88"/>
      <c r="O364" s="75"/>
      <c r="P364" s="84"/>
      <c r="Q364" s="87"/>
      <c r="R364" s="84"/>
      <c r="S364" s="84"/>
      <c r="T364" s="87"/>
      <c r="U364" s="87"/>
      <c r="V364" s="94"/>
    </row>
    <row r="365" spans="2:22" s="55" customFormat="1" ht="50.1" customHeight="1">
      <c r="B365" s="89">
        <v>4</v>
      </c>
      <c r="C365" s="388"/>
      <c r="D365" s="389"/>
      <c r="E365" s="75"/>
      <c r="F365" s="396"/>
      <c r="G365" s="397"/>
      <c r="H365" s="397"/>
      <c r="I365" s="397"/>
      <c r="J365" s="397"/>
      <c r="K365" s="397"/>
      <c r="L365" s="397"/>
      <c r="M365" s="398"/>
      <c r="N365" s="88"/>
      <c r="O365" s="147"/>
      <c r="P365" s="84"/>
      <c r="Q365" s="147"/>
      <c r="R365" s="84"/>
      <c r="S365" s="84"/>
      <c r="T365" s="394"/>
      <c r="U365" s="395"/>
      <c r="V365" s="94"/>
    </row>
    <row r="366" spans="2:22" s="55" customFormat="1" ht="3.75" customHeight="1">
      <c r="B366" s="74"/>
      <c r="C366" s="390"/>
      <c r="D366" s="391"/>
      <c r="E366" s="75"/>
      <c r="F366" s="75"/>
      <c r="G366" s="90"/>
      <c r="H366" s="90"/>
      <c r="I366" s="90"/>
      <c r="J366" s="90"/>
      <c r="K366" s="90"/>
      <c r="L366" s="90"/>
      <c r="M366" s="90"/>
      <c r="N366" s="90"/>
      <c r="O366" s="72"/>
      <c r="P366" s="91"/>
      <c r="Q366" s="72"/>
      <c r="R366" s="91"/>
      <c r="S366" s="91"/>
      <c r="T366" s="92"/>
      <c r="U366" s="92"/>
      <c r="V366" s="94"/>
    </row>
    <row r="367" spans="2:22" s="55" customFormat="1" ht="50.1" customHeight="1">
      <c r="B367" s="74"/>
      <c r="C367" s="392"/>
      <c r="D367" s="393"/>
      <c r="E367" s="75"/>
      <c r="F367" s="396"/>
      <c r="G367" s="397"/>
      <c r="H367" s="397"/>
      <c r="I367" s="397"/>
      <c r="J367" s="397"/>
      <c r="K367" s="397"/>
      <c r="L367" s="397"/>
      <c r="M367" s="398"/>
      <c r="N367" s="88"/>
      <c r="O367" s="147"/>
      <c r="P367" s="84"/>
      <c r="Q367" s="147"/>
      <c r="R367" s="84"/>
      <c r="S367" s="84"/>
      <c r="T367" s="394"/>
      <c r="U367" s="395"/>
      <c r="V367" s="94"/>
    </row>
    <row r="368" spans="2:22" s="55" customFormat="1" ht="11.25" customHeight="1">
      <c r="B368" s="77"/>
      <c r="C368" s="78"/>
      <c r="D368" s="78"/>
      <c r="E368" s="78"/>
      <c r="F368" s="78"/>
      <c r="G368" s="95"/>
      <c r="H368" s="95"/>
      <c r="I368" s="95"/>
      <c r="J368" s="95"/>
      <c r="K368" s="95"/>
      <c r="L368" s="95"/>
      <c r="M368" s="95"/>
      <c r="N368" s="95"/>
      <c r="O368" s="78"/>
      <c r="P368" s="78"/>
      <c r="Q368" s="78"/>
      <c r="R368" s="78"/>
      <c r="S368" s="78"/>
      <c r="T368" s="78"/>
      <c r="U368" s="78"/>
      <c r="V368" s="175"/>
    </row>
    <row r="369" spans="2:22" s="55" customFormat="1" ht="11.25" customHeight="1">
      <c r="B369" s="76"/>
      <c r="C369" s="403" t="s">
        <v>2376</v>
      </c>
      <c r="D369" s="404"/>
      <c r="E369" s="404"/>
      <c r="F369" s="404"/>
      <c r="G369" s="404"/>
      <c r="H369" s="404"/>
      <c r="I369" s="404"/>
      <c r="J369" s="404"/>
      <c r="K369" s="404"/>
      <c r="L369" s="404"/>
      <c r="M369" s="404"/>
      <c r="N369" s="404"/>
      <c r="O369" s="404"/>
      <c r="P369" s="404"/>
      <c r="Q369" s="404"/>
      <c r="R369" s="404"/>
      <c r="S369" s="404"/>
      <c r="T369" s="404"/>
      <c r="U369" s="404"/>
      <c r="V369" s="405"/>
    </row>
    <row r="370" spans="2:22" s="55" customFormat="1" ht="27" customHeight="1">
      <c r="B370" s="76"/>
      <c r="C370" s="381" t="s">
        <v>1623</v>
      </c>
      <c r="D370" s="381"/>
      <c r="E370" s="381"/>
      <c r="F370" s="381"/>
      <c r="G370" s="381"/>
      <c r="H370" s="381"/>
      <c r="I370" s="381"/>
      <c r="J370" s="381"/>
      <c r="K370" s="381"/>
      <c r="L370" s="381"/>
      <c r="M370" s="381"/>
      <c r="N370" s="381"/>
      <c r="O370" s="381"/>
      <c r="P370" s="381"/>
      <c r="Q370" s="381"/>
      <c r="R370" s="381"/>
      <c r="S370" s="381"/>
      <c r="T370" s="381"/>
      <c r="U370" s="381"/>
      <c r="V370" s="85"/>
    </row>
    <row r="371" spans="2:22" s="55" customFormat="1" ht="11.25" customHeight="1">
      <c r="B371" s="86"/>
      <c r="C371" s="401" t="s">
        <v>2377</v>
      </c>
      <c r="D371" s="406"/>
      <c r="E371" s="183"/>
      <c r="F371" s="183"/>
      <c r="G371" s="401" t="s">
        <v>2379</v>
      </c>
      <c r="H371" s="401"/>
      <c r="I371" s="401"/>
      <c r="J371" s="401"/>
      <c r="K371" s="401"/>
      <c r="L371" s="182"/>
      <c r="M371" s="182"/>
      <c r="N371" s="182"/>
      <c r="O371" s="400" t="s">
        <v>2430</v>
      </c>
      <c r="P371" s="84"/>
      <c r="Q371" s="400" t="s">
        <v>2445</v>
      </c>
      <c r="R371" s="84"/>
      <c r="S371" s="84"/>
      <c r="T371" s="400" t="s">
        <v>2380</v>
      </c>
      <c r="U371" s="400"/>
      <c r="V371" s="85"/>
    </row>
    <row r="372" spans="2:22" s="55" customFormat="1" ht="57" customHeight="1">
      <c r="B372" s="86"/>
      <c r="C372" s="381" t="s">
        <v>2378</v>
      </c>
      <c r="D372" s="382"/>
      <c r="E372" s="87"/>
      <c r="F372" s="407" t="s">
        <v>2433</v>
      </c>
      <c r="G372" s="407"/>
      <c r="H372" s="407"/>
      <c r="I372" s="407"/>
      <c r="J372" s="407"/>
      <c r="K372" s="407"/>
      <c r="L372" s="407"/>
      <c r="M372" s="407"/>
      <c r="N372" s="88"/>
      <c r="O372" s="400"/>
      <c r="P372" s="87"/>
      <c r="Q372" s="400"/>
      <c r="R372" s="87"/>
      <c r="S372" s="87"/>
      <c r="T372" s="62"/>
      <c r="U372" s="87"/>
      <c r="V372" s="85"/>
    </row>
    <row r="373" spans="2:22" s="55" customFormat="1" ht="11.25" customHeight="1">
      <c r="B373" s="86"/>
      <c r="C373" s="80"/>
      <c r="D373" s="178"/>
      <c r="E373" s="87"/>
      <c r="F373" s="179"/>
      <c r="G373" s="400" t="s">
        <v>2381</v>
      </c>
      <c r="H373" s="400"/>
      <c r="I373" s="400"/>
      <c r="J373" s="400"/>
      <c r="K373" s="400"/>
      <c r="L373" s="179"/>
      <c r="M373" s="179"/>
      <c r="N373" s="88"/>
      <c r="O373" s="87"/>
      <c r="P373" s="87"/>
      <c r="Q373" s="87"/>
      <c r="R373" s="87"/>
      <c r="S373" s="87"/>
      <c r="T373" s="62"/>
      <c r="U373" s="87"/>
      <c r="V373" s="85"/>
    </row>
    <row r="374" spans="2:22" s="55" customFormat="1" ht="50.1" customHeight="1">
      <c r="B374" s="317">
        <v>9</v>
      </c>
      <c r="C374" s="408" t="str">
        <f>G55</f>
        <v>---</v>
      </c>
      <c r="D374" s="409"/>
      <c r="E374" s="87"/>
      <c r="F374" s="396" t="s">
        <v>1120</v>
      </c>
      <c r="G374" s="397"/>
      <c r="H374" s="397"/>
      <c r="I374" s="397"/>
      <c r="J374" s="397"/>
      <c r="K374" s="397"/>
      <c r="L374" s="397"/>
      <c r="M374" s="398"/>
      <c r="N374" s="88"/>
      <c r="O374" s="147"/>
      <c r="P374" s="87"/>
      <c r="Q374" s="147"/>
      <c r="R374" s="87"/>
      <c r="S374" s="87"/>
      <c r="T374" s="394"/>
      <c r="U374" s="395"/>
      <c r="V374" s="85"/>
    </row>
    <row r="375" spans="2:22" s="55" customFormat="1" ht="11.25" customHeight="1">
      <c r="B375" s="89"/>
      <c r="C375" s="410"/>
      <c r="D375" s="411"/>
      <c r="E375" s="87"/>
      <c r="F375" s="75"/>
      <c r="G375" s="400" t="s">
        <v>2381</v>
      </c>
      <c r="H375" s="400"/>
      <c r="I375" s="400"/>
      <c r="J375" s="400"/>
      <c r="K375" s="400"/>
      <c r="L375" s="75"/>
      <c r="M375" s="75"/>
      <c r="N375" s="75"/>
      <c r="O375" s="75"/>
      <c r="P375" s="75"/>
      <c r="Q375" s="75"/>
      <c r="R375" s="75"/>
      <c r="S375" s="75"/>
      <c r="T375" s="75"/>
      <c r="U375" s="75"/>
      <c r="V375" s="124"/>
    </row>
    <row r="376" spans="2:22" s="55" customFormat="1" ht="50.1" customHeight="1">
      <c r="B376" s="89"/>
      <c r="C376" s="410"/>
      <c r="D376" s="411"/>
      <c r="E376" s="87"/>
      <c r="F376" s="396" t="s">
        <v>1120</v>
      </c>
      <c r="G376" s="397"/>
      <c r="H376" s="397"/>
      <c r="I376" s="397"/>
      <c r="J376" s="397"/>
      <c r="K376" s="397"/>
      <c r="L376" s="397"/>
      <c r="M376" s="398"/>
      <c r="N376" s="88"/>
      <c r="O376" s="147"/>
      <c r="P376" s="87"/>
      <c r="Q376" s="147"/>
      <c r="R376" s="87"/>
      <c r="S376" s="87"/>
      <c r="T376" s="394"/>
      <c r="U376" s="395"/>
      <c r="V376" s="124"/>
    </row>
    <row r="377" spans="2:22" s="55" customFormat="1" ht="11.25" customHeight="1">
      <c r="B377" s="89"/>
      <c r="C377" s="410"/>
      <c r="D377" s="411"/>
      <c r="E377" s="87"/>
      <c r="F377" s="75"/>
      <c r="G377" s="446" t="s">
        <v>2382</v>
      </c>
      <c r="H377" s="446"/>
      <c r="I377" s="446"/>
      <c r="J377" s="446"/>
      <c r="K377" s="446"/>
      <c r="L377" s="88"/>
      <c r="M377" s="88"/>
      <c r="N377" s="88"/>
      <c r="O377" s="84"/>
      <c r="P377" s="84"/>
      <c r="Q377" s="84"/>
      <c r="R377" s="84"/>
      <c r="S377" s="84"/>
      <c r="T377" s="400"/>
      <c r="U377" s="400"/>
      <c r="V377" s="85"/>
    </row>
    <row r="378" spans="2:22" s="55" customFormat="1" ht="40.5" customHeight="1">
      <c r="B378" s="89"/>
      <c r="C378" s="410"/>
      <c r="D378" s="411"/>
      <c r="E378" s="87"/>
      <c r="F378" s="407" t="s">
        <v>2439</v>
      </c>
      <c r="G378" s="407"/>
      <c r="H378" s="407"/>
      <c r="I378" s="407"/>
      <c r="J378" s="407"/>
      <c r="K378" s="407"/>
      <c r="L378" s="407"/>
      <c r="M378" s="407"/>
      <c r="N378" s="407"/>
      <c r="O378" s="318" t="s">
        <v>2430</v>
      </c>
      <c r="P378" s="84"/>
      <c r="Q378" s="318" t="s">
        <v>2445</v>
      </c>
      <c r="R378" s="84"/>
      <c r="S378" s="84"/>
      <c r="T378" s="400" t="s">
        <v>2380</v>
      </c>
      <c r="U378" s="400"/>
      <c r="V378" s="85"/>
    </row>
    <row r="379" spans="2:22" s="55" customFormat="1" ht="50.1" customHeight="1">
      <c r="B379" s="89"/>
      <c r="C379" s="410"/>
      <c r="D379" s="411"/>
      <c r="E379" s="87"/>
      <c r="F379" s="396"/>
      <c r="G379" s="397"/>
      <c r="H379" s="397"/>
      <c r="I379" s="397"/>
      <c r="J379" s="397"/>
      <c r="K379" s="397"/>
      <c r="L379" s="397"/>
      <c r="M379" s="398"/>
      <c r="N379" s="88"/>
      <c r="O379" s="147"/>
      <c r="P379" s="84"/>
      <c r="Q379" s="147"/>
      <c r="R379" s="84"/>
      <c r="S379" s="84"/>
      <c r="T379" s="394"/>
      <c r="U379" s="395"/>
      <c r="V379" s="85"/>
    </row>
    <row r="380" spans="2:22" s="55" customFormat="1" ht="11.25" customHeight="1">
      <c r="B380" s="89"/>
      <c r="C380" s="410"/>
      <c r="D380" s="411"/>
      <c r="E380" s="87"/>
      <c r="F380" s="399" t="s">
        <v>2382</v>
      </c>
      <c r="G380" s="399"/>
      <c r="H380" s="399"/>
      <c r="I380" s="399"/>
      <c r="J380" s="399"/>
      <c r="K380" s="399"/>
      <c r="L380" s="399"/>
      <c r="M380" s="399"/>
      <c r="N380" s="88"/>
      <c r="O380" s="87"/>
      <c r="P380" s="84"/>
      <c r="Q380" s="87"/>
      <c r="R380" s="84"/>
      <c r="S380" s="84"/>
      <c r="T380" s="87"/>
      <c r="U380" s="87"/>
      <c r="V380" s="85"/>
    </row>
    <row r="381" spans="2:22" s="55" customFormat="1" ht="50.1" customHeight="1">
      <c r="B381" s="89"/>
      <c r="C381" s="410"/>
      <c r="D381" s="411"/>
      <c r="E381" s="87"/>
      <c r="F381" s="396"/>
      <c r="G381" s="397"/>
      <c r="H381" s="397"/>
      <c r="I381" s="397"/>
      <c r="J381" s="397"/>
      <c r="K381" s="397"/>
      <c r="L381" s="397"/>
      <c r="M381" s="398"/>
      <c r="N381" s="88"/>
      <c r="O381" s="147"/>
      <c r="P381" s="84"/>
      <c r="Q381" s="147"/>
      <c r="R381" s="84"/>
      <c r="S381" s="84"/>
      <c r="T381" s="394"/>
      <c r="U381" s="395"/>
      <c r="V381" s="85"/>
    </row>
    <row r="382" spans="2:22" s="55" customFormat="1" ht="11.25" customHeight="1">
      <c r="B382" s="89"/>
      <c r="C382" s="410"/>
      <c r="D382" s="411"/>
      <c r="E382" s="87"/>
      <c r="F382" s="399" t="s">
        <v>2382</v>
      </c>
      <c r="G382" s="399"/>
      <c r="H382" s="399"/>
      <c r="I382" s="399"/>
      <c r="J382" s="399"/>
      <c r="K382" s="399"/>
      <c r="L382" s="399"/>
      <c r="M382" s="399"/>
      <c r="N382" s="75"/>
      <c r="O382" s="75"/>
      <c r="P382" s="75"/>
      <c r="Q382" s="75"/>
      <c r="R382" s="75"/>
      <c r="S382" s="75"/>
      <c r="T382" s="75"/>
      <c r="U382" s="75"/>
      <c r="V382" s="85"/>
    </row>
    <row r="383" spans="2:22" s="55" customFormat="1" ht="50.1" customHeight="1">
      <c r="B383" s="89"/>
      <c r="C383" s="412"/>
      <c r="D383" s="413"/>
      <c r="E383" s="87"/>
      <c r="F383" s="396"/>
      <c r="G383" s="397"/>
      <c r="H383" s="397"/>
      <c r="I383" s="397"/>
      <c r="J383" s="397"/>
      <c r="K383" s="397"/>
      <c r="L383" s="397"/>
      <c r="M383" s="398"/>
      <c r="N383" s="88"/>
      <c r="O383" s="147"/>
      <c r="P383" s="84"/>
      <c r="Q383" s="147"/>
      <c r="R383" s="84"/>
      <c r="S383" s="84"/>
      <c r="T383" s="394"/>
      <c r="U383" s="395"/>
      <c r="V383" s="85"/>
    </row>
    <row r="384" spans="2:22" s="55" customFormat="1" ht="11.25" customHeight="1">
      <c r="B384" s="89"/>
      <c r="C384" s="87"/>
      <c r="D384" s="90"/>
      <c r="E384" s="90"/>
      <c r="F384" s="75"/>
      <c r="G384" s="90"/>
      <c r="H384" s="90"/>
      <c r="I384" s="90"/>
      <c r="J384" s="90"/>
      <c r="K384" s="90"/>
      <c r="L384" s="90"/>
      <c r="M384" s="90"/>
      <c r="N384" s="90"/>
      <c r="O384" s="72"/>
      <c r="P384" s="91"/>
      <c r="Q384" s="72"/>
      <c r="R384" s="91"/>
      <c r="S384" s="91"/>
      <c r="T384" s="92"/>
      <c r="U384" s="92"/>
      <c r="V384" s="85"/>
    </row>
    <row r="385" spans="2:22" s="55" customFormat="1" ht="11.25" customHeight="1">
      <c r="B385" s="89"/>
      <c r="C385" s="386" t="s">
        <v>2376</v>
      </c>
      <c r="D385" s="387"/>
      <c r="E385" s="387"/>
      <c r="F385" s="387"/>
      <c r="G385" s="387"/>
      <c r="H385" s="387"/>
      <c r="I385" s="387"/>
      <c r="J385" s="387"/>
      <c r="K385" s="387"/>
      <c r="L385" s="387"/>
      <c r="M385" s="387"/>
      <c r="N385" s="387"/>
      <c r="O385" s="387"/>
      <c r="P385" s="387"/>
      <c r="Q385" s="387"/>
      <c r="R385" s="387"/>
      <c r="S385" s="387"/>
      <c r="T385" s="387"/>
      <c r="U385" s="387"/>
      <c r="V385" s="85"/>
    </row>
    <row r="386" spans="2:22" s="55" customFormat="1" ht="31.5" customHeight="1">
      <c r="B386" s="89"/>
      <c r="C386" s="381" t="s">
        <v>2019</v>
      </c>
      <c r="D386" s="382"/>
      <c r="E386" s="382"/>
      <c r="F386" s="382"/>
      <c r="G386" s="382"/>
      <c r="H386" s="382"/>
      <c r="I386" s="382"/>
      <c r="J386" s="382"/>
      <c r="K386" s="382"/>
      <c r="L386" s="382"/>
      <c r="M386" s="382"/>
      <c r="N386" s="382"/>
      <c r="O386" s="382"/>
      <c r="P386" s="382"/>
      <c r="Q386" s="382"/>
      <c r="R386" s="382"/>
      <c r="S386" s="382"/>
      <c r="T386" s="382"/>
      <c r="U386" s="382"/>
      <c r="V386" s="85"/>
    </row>
    <row r="387" spans="2:22" s="55" customFormat="1" ht="11.25" customHeight="1">
      <c r="B387" s="89"/>
      <c r="C387" s="414" t="s">
        <v>2383</v>
      </c>
      <c r="D387" s="404"/>
      <c r="E387" s="184"/>
      <c r="F387" s="185"/>
      <c r="G387" s="415" t="s">
        <v>2384</v>
      </c>
      <c r="H387" s="415"/>
      <c r="I387" s="415"/>
      <c r="J387" s="415"/>
      <c r="K387" s="415"/>
      <c r="L387" s="415"/>
      <c r="M387" s="415"/>
      <c r="N387" s="186"/>
      <c r="O387" s="400" t="s">
        <v>2430</v>
      </c>
      <c r="P387" s="183"/>
      <c r="Q387" s="400" t="s">
        <v>2445</v>
      </c>
      <c r="R387" s="183"/>
      <c r="S387" s="183"/>
      <c r="T387" s="400" t="s">
        <v>2380</v>
      </c>
      <c r="U387" s="400"/>
      <c r="V387" s="94"/>
    </row>
    <row r="388" spans="2:22" s="55" customFormat="1" ht="27.75" customHeight="1">
      <c r="B388" s="89"/>
      <c r="C388" s="420" t="s">
        <v>2392</v>
      </c>
      <c r="D388" s="445"/>
      <c r="E388" s="445"/>
      <c r="F388" s="445"/>
      <c r="G388" s="442" t="s">
        <v>2435</v>
      </c>
      <c r="H388" s="442"/>
      <c r="I388" s="442"/>
      <c r="J388" s="442"/>
      <c r="K388" s="442"/>
      <c r="L388" s="442"/>
      <c r="M388" s="442"/>
      <c r="N388" s="88"/>
      <c r="O388" s="402"/>
      <c r="P388" s="84"/>
      <c r="Q388" s="402"/>
      <c r="R388" s="84"/>
      <c r="S388" s="84"/>
      <c r="T388" s="75"/>
      <c r="U388" s="75"/>
      <c r="V388" s="94"/>
    </row>
    <row r="389" spans="2:22" s="55" customFormat="1" ht="50.1" customHeight="1">
      <c r="B389" s="89">
        <v>1</v>
      </c>
      <c r="C389" s="388"/>
      <c r="D389" s="389"/>
      <c r="E389" s="75"/>
      <c r="F389" s="396"/>
      <c r="G389" s="397"/>
      <c r="H389" s="397"/>
      <c r="I389" s="397"/>
      <c r="J389" s="397"/>
      <c r="K389" s="397"/>
      <c r="L389" s="397"/>
      <c r="M389" s="398"/>
      <c r="N389" s="88"/>
      <c r="O389" s="147"/>
      <c r="P389" s="84"/>
      <c r="Q389" s="147"/>
      <c r="R389" s="84"/>
      <c r="S389" s="84"/>
      <c r="T389" s="394"/>
      <c r="U389" s="395"/>
      <c r="V389" s="94"/>
    </row>
    <row r="390" spans="2:22" s="55" customFormat="1" ht="8.25" customHeight="1">
      <c r="B390" s="74"/>
      <c r="C390" s="390"/>
      <c r="D390" s="391"/>
      <c r="E390" s="75"/>
      <c r="F390" s="75"/>
      <c r="G390" s="90"/>
      <c r="H390" s="90"/>
      <c r="I390" s="90"/>
      <c r="J390" s="90"/>
      <c r="K390" s="90"/>
      <c r="L390" s="90"/>
      <c r="M390" s="90"/>
      <c r="N390" s="90"/>
      <c r="O390" s="72"/>
      <c r="P390" s="91"/>
      <c r="Q390" s="72"/>
      <c r="R390" s="91"/>
      <c r="S390" s="91"/>
      <c r="T390" s="92"/>
      <c r="U390" s="92"/>
      <c r="V390" s="94"/>
    </row>
    <row r="391" spans="2:22" s="55" customFormat="1" ht="50.1" customHeight="1">
      <c r="B391" s="74"/>
      <c r="C391" s="392"/>
      <c r="D391" s="393"/>
      <c r="E391" s="75"/>
      <c r="F391" s="396"/>
      <c r="G391" s="397"/>
      <c r="H391" s="397"/>
      <c r="I391" s="397"/>
      <c r="J391" s="397"/>
      <c r="K391" s="397"/>
      <c r="L391" s="397"/>
      <c r="M391" s="398"/>
      <c r="N391" s="88"/>
      <c r="O391" s="147"/>
      <c r="P391" s="84"/>
      <c r="Q391" s="147"/>
      <c r="R391" s="84"/>
      <c r="S391" s="84"/>
      <c r="T391" s="394"/>
      <c r="U391" s="395"/>
      <c r="V391" s="94"/>
    </row>
    <row r="392" spans="2:22" s="55" customFormat="1" ht="11.25" customHeight="1">
      <c r="B392" s="74"/>
      <c r="C392" s="75"/>
      <c r="D392" s="75"/>
      <c r="E392" s="75"/>
      <c r="F392" s="75"/>
      <c r="G392" s="437"/>
      <c r="H392" s="437"/>
      <c r="I392" s="437"/>
      <c r="J392" s="437"/>
      <c r="K392" s="437"/>
      <c r="L392" s="90"/>
      <c r="M392" s="90"/>
      <c r="N392" s="90"/>
      <c r="O392" s="75"/>
      <c r="P392" s="91"/>
      <c r="Q392" s="75"/>
      <c r="R392" s="91"/>
      <c r="S392" s="91"/>
      <c r="T392" s="75"/>
      <c r="U392" s="75"/>
      <c r="V392" s="94"/>
    </row>
    <row r="393" spans="2:22" s="55" customFormat="1" ht="50.1" customHeight="1">
      <c r="B393" s="89">
        <v>2</v>
      </c>
      <c r="C393" s="388"/>
      <c r="D393" s="389"/>
      <c r="E393" s="75"/>
      <c r="F393" s="396"/>
      <c r="G393" s="397"/>
      <c r="H393" s="397"/>
      <c r="I393" s="397"/>
      <c r="J393" s="397"/>
      <c r="K393" s="397"/>
      <c r="L393" s="397"/>
      <c r="M393" s="398"/>
      <c r="N393" s="88"/>
      <c r="O393" s="147"/>
      <c r="P393" s="84"/>
      <c r="Q393" s="147"/>
      <c r="R393" s="84"/>
      <c r="S393" s="84"/>
      <c r="T393" s="394"/>
      <c r="U393" s="395"/>
      <c r="V393" s="94"/>
    </row>
    <row r="394" spans="2:22" s="55" customFormat="1" ht="6" customHeight="1">
      <c r="B394" s="74"/>
      <c r="C394" s="390"/>
      <c r="D394" s="391"/>
      <c r="E394" s="75"/>
      <c r="F394" s="75"/>
      <c r="G394" s="90"/>
      <c r="H394" s="90"/>
      <c r="I394" s="90"/>
      <c r="J394" s="90"/>
      <c r="K394" s="90"/>
      <c r="L394" s="90"/>
      <c r="M394" s="90"/>
      <c r="N394" s="90"/>
      <c r="O394" s="72"/>
      <c r="P394" s="91"/>
      <c r="Q394" s="72"/>
      <c r="R394" s="91"/>
      <c r="S394" s="91"/>
      <c r="T394" s="92"/>
      <c r="U394" s="92"/>
      <c r="V394" s="94"/>
    </row>
    <row r="395" spans="2:22" s="55" customFormat="1" ht="50.1" customHeight="1">
      <c r="B395" s="74"/>
      <c r="C395" s="392"/>
      <c r="D395" s="393"/>
      <c r="E395" s="75"/>
      <c r="F395" s="396"/>
      <c r="G395" s="397"/>
      <c r="H395" s="397"/>
      <c r="I395" s="397"/>
      <c r="J395" s="397"/>
      <c r="K395" s="397"/>
      <c r="L395" s="397"/>
      <c r="M395" s="398"/>
      <c r="N395" s="88"/>
      <c r="O395" s="147"/>
      <c r="P395" s="84"/>
      <c r="Q395" s="147"/>
      <c r="R395" s="84"/>
      <c r="S395" s="84"/>
      <c r="T395" s="394"/>
      <c r="U395" s="395"/>
      <c r="V395" s="94"/>
    </row>
    <row r="396" spans="2:22" s="55" customFormat="1" ht="11.25" customHeight="1">
      <c r="B396" s="89"/>
      <c r="C396" s="87"/>
      <c r="D396" s="75"/>
      <c r="E396" s="75"/>
      <c r="F396" s="75"/>
      <c r="G396" s="90"/>
      <c r="H396" s="90"/>
      <c r="I396" s="90"/>
      <c r="J396" s="90"/>
      <c r="K396" s="90"/>
      <c r="L396" s="88"/>
      <c r="M396" s="88"/>
      <c r="N396" s="88"/>
      <c r="O396" s="75"/>
      <c r="P396" s="84"/>
      <c r="Q396" s="87"/>
      <c r="R396" s="84"/>
      <c r="S396" s="84"/>
      <c r="T396" s="87"/>
      <c r="U396" s="87"/>
      <c r="V396" s="94"/>
    </row>
    <row r="397" spans="2:22" s="55" customFormat="1" ht="50.1" customHeight="1">
      <c r="B397" s="89">
        <v>3</v>
      </c>
      <c r="C397" s="388"/>
      <c r="D397" s="389"/>
      <c r="E397" s="75"/>
      <c r="F397" s="396"/>
      <c r="G397" s="397"/>
      <c r="H397" s="397"/>
      <c r="I397" s="397"/>
      <c r="J397" s="397"/>
      <c r="K397" s="397"/>
      <c r="L397" s="397"/>
      <c r="M397" s="398"/>
      <c r="N397" s="88"/>
      <c r="O397" s="147"/>
      <c r="P397" s="84"/>
      <c r="Q397" s="147"/>
      <c r="R397" s="84"/>
      <c r="S397" s="84"/>
      <c r="T397" s="394"/>
      <c r="U397" s="395"/>
      <c r="V397" s="94"/>
    </row>
    <row r="398" spans="2:22" s="55" customFormat="1" ht="5.25" customHeight="1">
      <c r="B398" s="74"/>
      <c r="C398" s="390"/>
      <c r="D398" s="391"/>
      <c r="E398" s="75"/>
      <c r="F398" s="75"/>
      <c r="G398" s="90"/>
      <c r="H398" s="90"/>
      <c r="I398" s="90"/>
      <c r="J398" s="90"/>
      <c r="K398" s="90"/>
      <c r="L398" s="90"/>
      <c r="M398" s="90"/>
      <c r="N398" s="90"/>
      <c r="O398" s="72"/>
      <c r="P398" s="91"/>
      <c r="Q398" s="72"/>
      <c r="R398" s="91"/>
      <c r="S398" s="91"/>
      <c r="T398" s="92"/>
      <c r="U398" s="92"/>
      <c r="V398" s="94"/>
    </row>
    <row r="399" spans="2:22" s="55" customFormat="1" ht="50.1" customHeight="1">
      <c r="B399" s="74"/>
      <c r="C399" s="392"/>
      <c r="D399" s="393"/>
      <c r="E399" s="75"/>
      <c r="F399" s="396"/>
      <c r="G399" s="397"/>
      <c r="H399" s="397"/>
      <c r="I399" s="397"/>
      <c r="J399" s="397"/>
      <c r="K399" s="397"/>
      <c r="L399" s="397"/>
      <c r="M399" s="398"/>
      <c r="N399" s="88"/>
      <c r="O399" s="147"/>
      <c r="P399" s="84"/>
      <c r="Q399" s="147"/>
      <c r="R399" s="84"/>
      <c r="S399" s="84"/>
      <c r="T399" s="394"/>
      <c r="U399" s="395"/>
      <c r="V399" s="94"/>
    </row>
    <row r="400" spans="2:22" s="55" customFormat="1" ht="11.25" customHeight="1">
      <c r="B400" s="89"/>
      <c r="C400" s="87"/>
      <c r="D400" s="75"/>
      <c r="E400" s="75"/>
      <c r="F400" s="75"/>
      <c r="G400" s="90"/>
      <c r="H400" s="90"/>
      <c r="I400" s="90"/>
      <c r="J400" s="90"/>
      <c r="K400" s="90"/>
      <c r="L400" s="88"/>
      <c r="M400" s="88"/>
      <c r="N400" s="88"/>
      <c r="O400" s="75"/>
      <c r="P400" s="84"/>
      <c r="Q400" s="87"/>
      <c r="R400" s="84"/>
      <c r="S400" s="84"/>
      <c r="T400" s="87"/>
      <c r="U400" s="87"/>
      <c r="V400" s="94"/>
    </row>
    <row r="401" spans="2:22" s="55" customFormat="1" ht="50.1" customHeight="1">
      <c r="B401" s="89">
        <v>4</v>
      </c>
      <c r="C401" s="388"/>
      <c r="D401" s="389"/>
      <c r="E401" s="75"/>
      <c r="F401" s="396"/>
      <c r="G401" s="397"/>
      <c r="H401" s="397"/>
      <c r="I401" s="397"/>
      <c r="J401" s="397"/>
      <c r="K401" s="397"/>
      <c r="L401" s="397"/>
      <c r="M401" s="398"/>
      <c r="N401" s="88"/>
      <c r="O401" s="147"/>
      <c r="P401" s="84"/>
      <c r="Q401" s="147"/>
      <c r="R401" s="84"/>
      <c r="S401" s="84"/>
      <c r="T401" s="394"/>
      <c r="U401" s="395"/>
      <c r="V401" s="94"/>
    </row>
    <row r="402" spans="2:22" s="55" customFormat="1" ht="5.25" customHeight="1">
      <c r="B402" s="74"/>
      <c r="C402" s="390"/>
      <c r="D402" s="391"/>
      <c r="E402" s="75"/>
      <c r="F402" s="75"/>
      <c r="G402" s="90"/>
      <c r="H402" s="90"/>
      <c r="I402" s="90"/>
      <c r="J402" s="90"/>
      <c r="K402" s="90"/>
      <c r="L402" s="90"/>
      <c r="M402" s="90"/>
      <c r="N402" s="90"/>
      <c r="O402" s="72"/>
      <c r="P402" s="91"/>
      <c r="Q402" s="72"/>
      <c r="R402" s="91"/>
      <c r="S402" s="91"/>
      <c r="T402" s="92"/>
      <c r="U402" s="92"/>
      <c r="V402" s="94"/>
    </row>
    <row r="403" spans="2:22" s="55" customFormat="1" ht="50.1" customHeight="1">
      <c r="B403" s="74"/>
      <c r="C403" s="392"/>
      <c r="D403" s="393"/>
      <c r="E403" s="75"/>
      <c r="F403" s="396"/>
      <c r="G403" s="397"/>
      <c r="H403" s="397"/>
      <c r="I403" s="397"/>
      <c r="J403" s="397"/>
      <c r="K403" s="397"/>
      <c r="L403" s="397"/>
      <c r="M403" s="398"/>
      <c r="N403" s="88"/>
      <c r="O403" s="147"/>
      <c r="P403" s="84"/>
      <c r="Q403" s="147"/>
      <c r="R403" s="84"/>
      <c r="S403" s="84"/>
      <c r="T403" s="394"/>
      <c r="U403" s="395"/>
      <c r="V403" s="94"/>
    </row>
    <row r="404" spans="2:22" s="55" customFormat="1" ht="11.25" customHeight="1">
      <c r="B404" s="77"/>
      <c r="C404" s="78"/>
      <c r="D404" s="78"/>
      <c r="E404" s="78"/>
      <c r="F404" s="78"/>
      <c r="G404" s="95"/>
      <c r="H404" s="95"/>
      <c r="I404" s="95"/>
      <c r="J404" s="95"/>
      <c r="K404" s="95"/>
      <c r="L404" s="95"/>
      <c r="M404" s="95"/>
      <c r="N404" s="95"/>
      <c r="O404" s="78"/>
      <c r="P404" s="78"/>
      <c r="Q404" s="78"/>
      <c r="R404" s="78"/>
      <c r="S404" s="78"/>
      <c r="T404" s="78"/>
      <c r="U404" s="78"/>
      <c r="V404" s="175"/>
    </row>
    <row r="405" spans="2:22" s="55" customFormat="1" ht="11.25" customHeight="1">
      <c r="B405" s="76"/>
      <c r="C405" s="403" t="s">
        <v>2376</v>
      </c>
      <c r="D405" s="404"/>
      <c r="E405" s="404"/>
      <c r="F405" s="404"/>
      <c r="G405" s="404"/>
      <c r="H405" s="404"/>
      <c r="I405" s="404"/>
      <c r="J405" s="404"/>
      <c r="K405" s="404"/>
      <c r="L405" s="404"/>
      <c r="M405" s="404"/>
      <c r="N405" s="404"/>
      <c r="O405" s="404"/>
      <c r="P405" s="404"/>
      <c r="Q405" s="404"/>
      <c r="R405" s="404"/>
      <c r="S405" s="404"/>
      <c r="T405" s="404"/>
      <c r="U405" s="404"/>
      <c r="V405" s="405"/>
    </row>
    <row r="406" spans="2:22" s="55" customFormat="1" ht="29.25" customHeight="1">
      <c r="B406" s="76"/>
      <c r="C406" s="381" t="s">
        <v>1623</v>
      </c>
      <c r="D406" s="381"/>
      <c r="E406" s="381"/>
      <c r="F406" s="381"/>
      <c r="G406" s="381"/>
      <c r="H406" s="381"/>
      <c r="I406" s="381"/>
      <c r="J406" s="381"/>
      <c r="K406" s="381"/>
      <c r="L406" s="381"/>
      <c r="M406" s="381"/>
      <c r="N406" s="381"/>
      <c r="O406" s="381"/>
      <c r="P406" s="381"/>
      <c r="Q406" s="381"/>
      <c r="R406" s="381"/>
      <c r="S406" s="381"/>
      <c r="T406" s="381"/>
      <c r="U406" s="381"/>
      <c r="V406" s="85"/>
    </row>
    <row r="407" spans="2:22" s="55" customFormat="1" ht="11.25" customHeight="1">
      <c r="B407" s="86"/>
      <c r="C407" s="401" t="s">
        <v>2377</v>
      </c>
      <c r="D407" s="406"/>
      <c r="E407" s="183"/>
      <c r="F407" s="183"/>
      <c r="G407" s="401" t="s">
        <v>2379</v>
      </c>
      <c r="H407" s="401"/>
      <c r="I407" s="401"/>
      <c r="J407" s="401"/>
      <c r="K407" s="401"/>
      <c r="L407" s="182"/>
      <c r="M407" s="182"/>
      <c r="N407" s="182"/>
      <c r="O407" s="400" t="s">
        <v>2430</v>
      </c>
      <c r="P407" s="84"/>
      <c r="Q407" s="400" t="s">
        <v>2445</v>
      </c>
      <c r="R407" s="84"/>
      <c r="S407" s="84"/>
      <c r="T407" s="400" t="s">
        <v>2380</v>
      </c>
      <c r="U407" s="400"/>
      <c r="V407" s="85"/>
    </row>
    <row r="408" spans="2:22" s="55" customFormat="1" ht="56.25" customHeight="1">
      <c r="B408" s="86"/>
      <c r="C408" s="381" t="s">
        <v>2378</v>
      </c>
      <c r="D408" s="382"/>
      <c r="E408" s="87"/>
      <c r="F408" s="407" t="s">
        <v>2433</v>
      </c>
      <c r="G408" s="407"/>
      <c r="H408" s="407"/>
      <c r="I408" s="407"/>
      <c r="J408" s="407"/>
      <c r="K408" s="407"/>
      <c r="L408" s="407"/>
      <c r="M408" s="407"/>
      <c r="N408" s="88"/>
      <c r="O408" s="400"/>
      <c r="P408" s="87"/>
      <c r="Q408" s="400"/>
      <c r="R408" s="87"/>
      <c r="S408" s="87"/>
      <c r="T408" s="62"/>
      <c r="U408" s="87"/>
      <c r="V408" s="85"/>
    </row>
    <row r="409" spans="2:22" s="55" customFormat="1" ht="11.25" customHeight="1">
      <c r="B409" s="86"/>
      <c r="C409" s="80"/>
      <c r="D409" s="178"/>
      <c r="E409" s="87"/>
      <c r="F409" s="179"/>
      <c r="G409" s="400" t="s">
        <v>2381</v>
      </c>
      <c r="H409" s="400"/>
      <c r="I409" s="400"/>
      <c r="J409" s="400"/>
      <c r="K409" s="400"/>
      <c r="L409" s="179"/>
      <c r="M409" s="179"/>
      <c r="N409" s="88"/>
      <c r="O409" s="87"/>
      <c r="P409" s="87"/>
      <c r="Q409" s="87"/>
      <c r="R409" s="87"/>
      <c r="S409" s="87"/>
      <c r="T409" s="62"/>
      <c r="U409" s="87"/>
      <c r="V409" s="85"/>
    </row>
    <row r="410" spans="2:22" s="55" customFormat="1" ht="50.1" customHeight="1">
      <c r="B410" s="317">
        <v>10</v>
      </c>
      <c r="C410" s="408" t="str">
        <f>G57</f>
        <v>---</v>
      </c>
      <c r="D410" s="409"/>
      <c r="E410" s="87"/>
      <c r="F410" s="396" t="s">
        <v>1120</v>
      </c>
      <c r="G410" s="397"/>
      <c r="H410" s="397"/>
      <c r="I410" s="397"/>
      <c r="J410" s="397"/>
      <c r="K410" s="397"/>
      <c r="L410" s="397"/>
      <c r="M410" s="398"/>
      <c r="N410" s="88"/>
      <c r="O410" s="147"/>
      <c r="P410" s="87"/>
      <c r="Q410" s="147"/>
      <c r="R410" s="87"/>
      <c r="S410" s="87"/>
      <c r="T410" s="394"/>
      <c r="U410" s="395"/>
      <c r="V410" s="85"/>
    </row>
    <row r="411" spans="2:22" s="55" customFormat="1" ht="11.25" customHeight="1">
      <c r="B411" s="89"/>
      <c r="C411" s="410"/>
      <c r="D411" s="411"/>
      <c r="E411" s="87"/>
      <c r="F411" s="75"/>
      <c r="G411" s="400" t="s">
        <v>2381</v>
      </c>
      <c r="H411" s="400"/>
      <c r="I411" s="400"/>
      <c r="J411" s="400"/>
      <c r="K411" s="400"/>
      <c r="L411" s="75"/>
      <c r="M411" s="75"/>
      <c r="N411" s="75"/>
      <c r="O411" s="75"/>
      <c r="P411" s="75"/>
      <c r="Q411" s="75"/>
      <c r="R411" s="75"/>
      <c r="S411" s="75"/>
      <c r="T411" s="75"/>
      <c r="U411" s="75"/>
      <c r="V411" s="124"/>
    </row>
    <row r="412" spans="2:22" s="55" customFormat="1" ht="50.1" customHeight="1">
      <c r="B412" s="89"/>
      <c r="C412" s="410"/>
      <c r="D412" s="411"/>
      <c r="E412" s="87"/>
      <c r="F412" s="396" t="s">
        <v>1120</v>
      </c>
      <c r="G412" s="397"/>
      <c r="H412" s="397"/>
      <c r="I412" s="397"/>
      <c r="J412" s="397"/>
      <c r="K412" s="397"/>
      <c r="L412" s="397"/>
      <c r="M412" s="398"/>
      <c r="N412" s="88"/>
      <c r="O412" s="147"/>
      <c r="P412" s="87"/>
      <c r="Q412" s="147"/>
      <c r="R412" s="87"/>
      <c r="S412" s="87"/>
      <c r="T412" s="394"/>
      <c r="U412" s="395"/>
      <c r="V412" s="124"/>
    </row>
    <row r="413" spans="2:22" s="55" customFormat="1" ht="11.25" customHeight="1">
      <c r="B413" s="89"/>
      <c r="C413" s="410"/>
      <c r="D413" s="411"/>
      <c r="E413" s="87"/>
      <c r="F413" s="75"/>
      <c r="G413" s="446" t="s">
        <v>2382</v>
      </c>
      <c r="H413" s="446"/>
      <c r="I413" s="446"/>
      <c r="J413" s="446"/>
      <c r="K413" s="446"/>
      <c r="L413" s="88"/>
      <c r="M413" s="88"/>
      <c r="N413" s="88"/>
      <c r="O413" s="84"/>
      <c r="P413" s="84"/>
      <c r="Q413" s="84"/>
      <c r="R413" s="84"/>
      <c r="S413" s="84"/>
      <c r="T413" s="400"/>
      <c r="U413" s="400"/>
      <c r="V413" s="85"/>
    </row>
    <row r="414" spans="2:22" s="55" customFormat="1" ht="42" customHeight="1">
      <c r="B414" s="89"/>
      <c r="C414" s="410"/>
      <c r="D414" s="411"/>
      <c r="E414" s="87"/>
      <c r="F414" s="407" t="s">
        <v>2439</v>
      </c>
      <c r="G414" s="407"/>
      <c r="H414" s="407"/>
      <c r="I414" s="407"/>
      <c r="J414" s="407"/>
      <c r="K414" s="407"/>
      <c r="L414" s="407"/>
      <c r="M414" s="407"/>
      <c r="N414" s="407"/>
      <c r="O414" s="318" t="s">
        <v>2430</v>
      </c>
      <c r="P414" s="84"/>
      <c r="Q414" s="318" t="s">
        <v>2445</v>
      </c>
      <c r="R414" s="84"/>
      <c r="S414" s="84"/>
      <c r="T414" s="400" t="s">
        <v>2380</v>
      </c>
      <c r="U414" s="400"/>
      <c r="V414" s="85"/>
    </row>
    <row r="415" spans="2:22" s="55" customFormat="1" ht="50.1" customHeight="1">
      <c r="B415" s="89"/>
      <c r="C415" s="410"/>
      <c r="D415" s="411"/>
      <c r="E415" s="87"/>
      <c r="F415" s="396"/>
      <c r="G415" s="397"/>
      <c r="H415" s="397"/>
      <c r="I415" s="397"/>
      <c r="J415" s="397"/>
      <c r="K415" s="397"/>
      <c r="L415" s="397"/>
      <c r="M415" s="398"/>
      <c r="N415" s="88"/>
      <c r="O415" s="147"/>
      <c r="P415" s="84"/>
      <c r="Q415" s="147"/>
      <c r="R415" s="84"/>
      <c r="S415" s="84"/>
      <c r="T415" s="394"/>
      <c r="U415" s="395"/>
      <c r="V415" s="85"/>
    </row>
    <row r="416" spans="2:22" s="55" customFormat="1" ht="11.25" customHeight="1">
      <c r="B416" s="89"/>
      <c r="C416" s="410"/>
      <c r="D416" s="411"/>
      <c r="E416" s="87"/>
      <c r="F416" s="399" t="s">
        <v>2382</v>
      </c>
      <c r="G416" s="399"/>
      <c r="H416" s="399"/>
      <c r="I416" s="399"/>
      <c r="J416" s="399"/>
      <c r="K416" s="399"/>
      <c r="L416" s="399"/>
      <c r="M416" s="399"/>
      <c r="N416" s="88"/>
      <c r="O416" s="87"/>
      <c r="P416" s="84"/>
      <c r="Q416" s="87"/>
      <c r="R416" s="84"/>
      <c r="S416" s="84"/>
      <c r="T416" s="87"/>
      <c r="U416" s="87"/>
      <c r="V416" s="85"/>
    </row>
    <row r="417" spans="2:22" s="55" customFormat="1" ht="50.1" customHeight="1">
      <c r="B417" s="89"/>
      <c r="C417" s="410"/>
      <c r="D417" s="411"/>
      <c r="E417" s="87"/>
      <c r="F417" s="396"/>
      <c r="G417" s="397"/>
      <c r="H417" s="397"/>
      <c r="I417" s="397"/>
      <c r="J417" s="397"/>
      <c r="K417" s="397"/>
      <c r="L417" s="397"/>
      <c r="M417" s="398"/>
      <c r="N417" s="88"/>
      <c r="O417" s="147"/>
      <c r="P417" s="84"/>
      <c r="Q417" s="147"/>
      <c r="R417" s="84"/>
      <c r="S417" s="84"/>
      <c r="T417" s="394"/>
      <c r="U417" s="395"/>
      <c r="V417" s="85"/>
    </row>
    <row r="418" spans="2:22" s="55" customFormat="1" ht="11.25" customHeight="1">
      <c r="B418" s="89"/>
      <c r="C418" s="410"/>
      <c r="D418" s="411"/>
      <c r="E418" s="87"/>
      <c r="F418" s="399" t="s">
        <v>2382</v>
      </c>
      <c r="G418" s="399"/>
      <c r="H418" s="399"/>
      <c r="I418" s="399"/>
      <c r="J418" s="399"/>
      <c r="K418" s="399"/>
      <c r="L418" s="399"/>
      <c r="M418" s="399"/>
      <c r="N418" s="75"/>
      <c r="O418" s="75"/>
      <c r="P418" s="75"/>
      <c r="Q418" s="75"/>
      <c r="R418" s="75"/>
      <c r="S418" s="75"/>
      <c r="T418" s="75"/>
      <c r="U418" s="75"/>
      <c r="V418" s="85"/>
    </row>
    <row r="419" spans="2:22" s="55" customFormat="1" ht="50.1" customHeight="1">
      <c r="B419" s="89"/>
      <c r="C419" s="412"/>
      <c r="D419" s="413"/>
      <c r="E419" s="87"/>
      <c r="F419" s="396"/>
      <c r="G419" s="397"/>
      <c r="H419" s="397"/>
      <c r="I419" s="397"/>
      <c r="J419" s="397"/>
      <c r="K419" s="397"/>
      <c r="L419" s="397"/>
      <c r="M419" s="398"/>
      <c r="N419" s="88"/>
      <c r="O419" s="147"/>
      <c r="P419" s="84"/>
      <c r="Q419" s="147"/>
      <c r="R419" s="84"/>
      <c r="S419" s="84"/>
      <c r="T419" s="394"/>
      <c r="U419" s="395"/>
      <c r="V419" s="85"/>
    </row>
    <row r="420" spans="2:22" s="55" customFormat="1" ht="11.25" customHeight="1">
      <c r="B420" s="89"/>
      <c r="C420" s="87"/>
      <c r="D420" s="90"/>
      <c r="E420" s="90"/>
      <c r="F420" s="75"/>
      <c r="G420" s="90"/>
      <c r="H420" s="90"/>
      <c r="I420" s="90"/>
      <c r="J420" s="90"/>
      <c r="K420" s="90"/>
      <c r="L420" s="90"/>
      <c r="M420" s="90"/>
      <c r="N420" s="90"/>
      <c r="O420" s="72"/>
      <c r="P420" s="91"/>
      <c r="Q420" s="72"/>
      <c r="R420" s="91"/>
      <c r="S420" s="91"/>
      <c r="T420" s="92"/>
      <c r="U420" s="92"/>
      <c r="V420" s="85"/>
    </row>
    <row r="421" spans="2:22" s="55" customFormat="1" ht="11.25" customHeight="1">
      <c r="B421" s="89"/>
      <c r="C421" s="386" t="s">
        <v>2376</v>
      </c>
      <c r="D421" s="387"/>
      <c r="E421" s="387"/>
      <c r="F421" s="387"/>
      <c r="G421" s="387"/>
      <c r="H421" s="387"/>
      <c r="I421" s="387"/>
      <c r="J421" s="387"/>
      <c r="K421" s="387"/>
      <c r="L421" s="387"/>
      <c r="M421" s="387"/>
      <c r="N421" s="387"/>
      <c r="O421" s="387"/>
      <c r="P421" s="387"/>
      <c r="Q421" s="387"/>
      <c r="R421" s="387"/>
      <c r="S421" s="387"/>
      <c r="T421" s="387"/>
      <c r="U421" s="387"/>
      <c r="V421" s="85"/>
    </row>
    <row r="422" spans="2:22" s="55" customFormat="1" ht="30" customHeight="1">
      <c r="B422" s="89"/>
      <c r="C422" s="381" t="s">
        <v>2019</v>
      </c>
      <c r="D422" s="382"/>
      <c r="E422" s="382"/>
      <c r="F422" s="382"/>
      <c r="G422" s="382"/>
      <c r="H422" s="382"/>
      <c r="I422" s="382"/>
      <c r="J422" s="382"/>
      <c r="K422" s="382"/>
      <c r="L422" s="382"/>
      <c r="M422" s="382"/>
      <c r="N422" s="382"/>
      <c r="O422" s="382"/>
      <c r="P422" s="382"/>
      <c r="Q422" s="382"/>
      <c r="R422" s="382"/>
      <c r="S422" s="382"/>
      <c r="T422" s="382"/>
      <c r="U422" s="382"/>
      <c r="V422" s="85"/>
    </row>
    <row r="423" spans="2:22" s="55" customFormat="1" ht="11.25" customHeight="1">
      <c r="B423" s="89"/>
      <c r="C423" s="414" t="s">
        <v>2383</v>
      </c>
      <c r="D423" s="404"/>
      <c r="E423" s="184"/>
      <c r="F423" s="185"/>
      <c r="G423" s="415" t="s">
        <v>2384</v>
      </c>
      <c r="H423" s="415"/>
      <c r="I423" s="415"/>
      <c r="J423" s="415"/>
      <c r="K423" s="415"/>
      <c r="L423" s="415"/>
      <c r="M423" s="415"/>
      <c r="N423" s="186"/>
      <c r="O423" s="400" t="s">
        <v>2430</v>
      </c>
      <c r="P423" s="183"/>
      <c r="Q423" s="400" t="s">
        <v>2445</v>
      </c>
      <c r="R423" s="183"/>
      <c r="S423" s="183"/>
      <c r="T423" s="400" t="s">
        <v>2380</v>
      </c>
      <c r="U423" s="400"/>
      <c r="V423" s="94"/>
    </row>
    <row r="424" spans="2:22" s="55" customFormat="1" ht="32.25" customHeight="1">
      <c r="B424" s="89"/>
      <c r="C424" s="420" t="s">
        <v>2393</v>
      </c>
      <c r="D424" s="445"/>
      <c r="E424" s="445"/>
      <c r="F424" s="445"/>
      <c r="G424" s="442" t="s">
        <v>2435</v>
      </c>
      <c r="H424" s="442"/>
      <c r="I424" s="442"/>
      <c r="J424" s="442"/>
      <c r="K424" s="442"/>
      <c r="L424" s="442"/>
      <c r="M424" s="442"/>
      <c r="N424" s="88"/>
      <c r="O424" s="402"/>
      <c r="P424" s="84"/>
      <c r="Q424" s="402"/>
      <c r="R424" s="84"/>
      <c r="S424" s="84"/>
      <c r="T424" s="75"/>
      <c r="U424" s="75"/>
      <c r="V424" s="94"/>
    </row>
    <row r="425" spans="2:22" s="55" customFormat="1" ht="50.1" customHeight="1">
      <c r="B425" s="89">
        <v>1</v>
      </c>
      <c r="C425" s="388"/>
      <c r="D425" s="389"/>
      <c r="E425" s="75"/>
      <c r="F425" s="396"/>
      <c r="G425" s="397"/>
      <c r="H425" s="397"/>
      <c r="I425" s="397"/>
      <c r="J425" s="397"/>
      <c r="K425" s="397"/>
      <c r="L425" s="397"/>
      <c r="M425" s="398"/>
      <c r="N425" s="88"/>
      <c r="O425" s="147"/>
      <c r="P425" s="84"/>
      <c r="Q425" s="147"/>
      <c r="R425" s="84"/>
      <c r="S425" s="84"/>
      <c r="T425" s="394"/>
      <c r="U425" s="395"/>
      <c r="V425" s="94"/>
    </row>
    <row r="426" spans="2:22" s="55" customFormat="1" ht="11.25" customHeight="1">
      <c r="B426" s="74"/>
      <c r="C426" s="390"/>
      <c r="D426" s="391"/>
      <c r="E426" s="75"/>
      <c r="F426" s="75"/>
      <c r="G426" s="90"/>
      <c r="H426" s="90"/>
      <c r="I426" s="90"/>
      <c r="J426" s="90"/>
      <c r="K426" s="90"/>
      <c r="L426" s="90"/>
      <c r="M426" s="90"/>
      <c r="N426" s="90"/>
      <c r="O426" s="72"/>
      <c r="P426" s="91"/>
      <c r="Q426" s="72"/>
      <c r="R426" s="91"/>
      <c r="S426" s="91"/>
      <c r="T426" s="92"/>
      <c r="U426" s="92"/>
      <c r="V426" s="94"/>
    </row>
    <row r="427" spans="2:22" s="55" customFormat="1" ht="50.1" customHeight="1">
      <c r="B427" s="74"/>
      <c r="C427" s="392"/>
      <c r="D427" s="393"/>
      <c r="E427" s="75"/>
      <c r="F427" s="396"/>
      <c r="G427" s="397"/>
      <c r="H427" s="397"/>
      <c r="I427" s="397"/>
      <c r="J427" s="397"/>
      <c r="K427" s="397"/>
      <c r="L427" s="397"/>
      <c r="M427" s="398"/>
      <c r="N427" s="88"/>
      <c r="O427" s="147"/>
      <c r="P427" s="84"/>
      <c r="Q427" s="147"/>
      <c r="R427" s="84"/>
      <c r="S427" s="84"/>
      <c r="T427" s="394"/>
      <c r="U427" s="395"/>
      <c r="V427" s="94"/>
    </row>
    <row r="428" spans="2:22" s="55" customFormat="1" ht="11.25" customHeight="1">
      <c r="B428" s="74"/>
      <c r="C428" s="75"/>
      <c r="D428" s="75"/>
      <c r="E428" s="75"/>
      <c r="F428" s="75"/>
      <c r="G428" s="437"/>
      <c r="H428" s="437"/>
      <c r="I428" s="437"/>
      <c r="J428" s="437"/>
      <c r="K428" s="437"/>
      <c r="L428" s="90"/>
      <c r="M428" s="90"/>
      <c r="N428" s="90"/>
      <c r="O428" s="75"/>
      <c r="P428" s="91"/>
      <c r="Q428" s="75"/>
      <c r="R428" s="91"/>
      <c r="S428" s="91"/>
      <c r="T428" s="75"/>
      <c r="U428" s="75"/>
      <c r="V428" s="94"/>
    </row>
    <row r="429" spans="2:22" s="55" customFormat="1" ht="50.1" customHeight="1">
      <c r="B429" s="89">
        <v>2</v>
      </c>
      <c r="C429" s="388"/>
      <c r="D429" s="389"/>
      <c r="E429" s="75"/>
      <c r="F429" s="396"/>
      <c r="G429" s="397"/>
      <c r="H429" s="397"/>
      <c r="I429" s="397"/>
      <c r="J429" s="397"/>
      <c r="K429" s="397"/>
      <c r="L429" s="397"/>
      <c r="M429" s="398"/>
      <c r="N429" s="88"/>
      <c r="O429" s="147"/>
      <c r="P429" s="84"/>
      <c r="Q429" s="147"/>
      <c r="R429" s="84"/>
      <c r="S429" s="84"/>
      <c r="T429" s="394"/>
      <c r="U429" s="395"/>
      <c r="V429" s="94"/>
    </row>
    <row r="430" spans="2:22" s="55" customFormat="1" ht="11.25" customHeight="1">
      <c r="B430" s="74"/>
      <c r="C430" s="390"/>
      <c r="D430" s="391"/>
      <c r="E430" s="75"/>
      <c r="F430" s="75"/>
      <c r="G430" s="90"/>
      <c r="H430" s="90"/>
      <c r="I430" s="90"/>
      <c r="J430" s="90"/>
      <c r="K430" s="90"/>
      <c r="L430" s="90"/>
      <c r="M430" s="90"/>
      <c r="N430" s="90"/>
      <c r="O430" s="72"/>
      <c r="P430" s="91"/>
      <c r="Q430" s="72"/>
      <c r="R430" s="91"/>
      <c r="S430" s="91"/>
      <c r="T430" s="92"/>
      <c r="U430" s="92"/>
      <c r="V430" s="94"/>
    </row>
    <row r="431" spans="2:22" s="55" customFormat="1" ht="50.1" customHeight="1">
      <c r="B431" s="74"/>
      <c r="C431" s="392"/>
      <c r="D431" s="393"/>
      <c r="E431" s="75"/>
      <c r="F431" s="396"/>
      <c r="G431" s="397"/>
      <c r="H431" s="397"/>
      <c r="I431" s="397"/>
      <c r="J431" s="397"/>
      <c r="K431" s="397"/>
      <c r="L431" s="397"/>
      <c r="M431" s="398"/>
      <c r="N431" s="88"/>
      <c r="O431" s="147"/>
      <c r="P431" s="84"/>
      <c r="Q431" s="147"/>
      <c r="R431" s="84"/>
      <c r="S431" s="84"/>
      <c r="T431" s="394"/>
      <c r="U431" s="395"/>
      <c r="V431" s="94"/>
    </row>
    <row r="432" spans="2:22" s="55" customFormat="1" ht="11.25" customHeight="1">
      <c r="B432" s="89"/>
      <c r="C432" s="87"/>
      <c r="D432" s="75"/>
      <c r="E432" s="75"/>
      <c r="F432" s="75"/>
      <c r="G432" s="90"/>
      <c r="H432" s="90"/>
      <c r="I432" s="90"/>
      <c r="J432" s="90"/>
      <c r="K432" s="90"/>
      <c r="L432" s="88"/>
      <c r="M432" s="88"/>
      <c r="N432" s="88"/>
      <c r="O432" s="75"/>
      <c r="P432" s="84"/>
      <c r="Q432" s="87"/>
      <c r="R432" s="84"/>
      <c r="S432" s="84"/>
      <c r="T432" s="87"/>
      <c r="U432" s="87"/>
      <c r="V432" s="94"/>
    </row>
    <row r="433" spans="2:22" s="55" customFormat="1" ht="50.1" customHeight="1">
      <c r="B433" s="89">
        <v>3</v>
      </c>
      <c r="C433" s="388"/>
      <c r="D433" s="389"/>
      <c r="E433" s="75"/>
      <c r="F433" s="396"/>
      <c r="G433" s="397"/>
      <c r="H433" s="397"/>
      <c r="I433" s="397"/>
      <c r="J433" s="397"/>
      <c r="K433" s="397"/>
      <c r="L433" s="397"/>
      <c r="M433" s="398"/>
      <c r="N433" s="88"/>
      <c r="O433" s="147"/>
      <c r="P433" s="84"/>
      <c r="Q433" s="147"/>
      <c r="R433" s="84"/>
      <c r="S433" s="84"/>
      <c r="T433" s="394"/>
      <c r="U433" s="395"/>
      <c r="V433" s="94"/>
    </row>
    <row r="434" spans="2:22" s="55" customFormat="1" ht="11.25" customHeight="1">
      <c r="B434" s="74"/>
      <c r="C434" s="390"/>
      <c r="D434" s="391"/>
      <c r="E434" s="75"/>
      <c r="F434" s="75"/>
      <c r="G434" s="90"/>
      <c r="H434" s="90"/>
      <c r="I434" s="90"/>
      <c r="J434" s="90"/>
      <c r="K434" s="90"/>
      <c r="L434" s="90"/>
      <c r="M434" s="90"/>
      <c r="N434" s="90"/>
      <c r="O434" s="72"/>
      <c r="P434" s="91"/>
      <c r="Q434" s="72"/>
      <c r="R434" s="91"/>
      <c r="S434" s="91"/>
      <c r="T434" s="92"/>
      <c r="U434" s="92"/>
      <c r="V434" s="94"/>
    </row>
    <row r="435" spans="2:22" s="55" customFormat="1" ht="50.1" customHeight="1">
      <c r="B435" s="74"/>
      <c r="C435" s="392"/>
      <c r="D435" s="393"/>
      <c r="E435" s="75"/>
      <c r="F435" s="396"/>
      <c r="G435" s="397"/>
      <c r="H435" s="397"/>
      <c r="I435" s="397"/>
      <c r="J435" s="397"/>
      <c r="K435" s="397"/>
      <c r="L435" s="397"/>
      <c r="M435" s="398"/>
      <c r="N435" s="88"/>
      <c r="O435" s="147"/>
      <c r="P435" s="84"/>
      <c r="Q435" s="147"/>
      <c r="R435" s="84"/>
      <c r="S435" s="84"/>
      <c r="T435" s="394"/>
      <c r="U435" s="395"/>
      <c r="V435" s="94"/>
    </row>
    <row r="436" spans="2:22" s="55" customFormat="1" ht="11.25" customHeight="1">
      <c r="B436" s="89"/>
      <c r="C436" s="87"/>
      <c r="D436" s="75"/>
      <c r="E436" s="75"/>
      <c r="F436" s="75"/>
      <c r="G436" s="90"/>
      <c r="H436" s="90"/>
      <c r="I436" s="90"/>
      <c r="J436" s="90"/>
      <c r="K436" s="90"/>
      <c r="L436" s="88"/>
      <c r="M436" s="88"/>
      <c r="N436" s="88"/>
      <c r="O436" s="75"/>
      <c r="P436" s="84"/>
      <c r="Q436" s="87"/>
      <c r="R436" s="84"/>
      <c r="S436" s="84"/>
      <c r="T436" s="87"/>
      <c r="U436" s="87"/>
      <c r="V436" s="94"/>
    </row>
    <row r="437" spans="2:22" s="55" customFormat="1" ht="50.1" customHeight="1">
      <c r="B437" s="89">
        <v>4</v>
      </c>
      <c r="C437" s="388"/>
      <c r="D437" s="389"/>
      <c r="E437" s="75"/>
      <c r="F437" s="396"/>
      <c r="G437" s="397"/>
      <c r="H437" s="397"/>
      <c r="I437" s="397"/>
      <c r="J437" s="397"/>
      <c r="K437" s="397"/>
      <c r="L437" s="397"/>
      <c r="M437" s="398"/>
      <c r="N437" s="88"/>
      <c r="O437" s="147"/>
      <c r="P437" s="84"/>
      <c r="Q437" s="147"/>
      <c r="R437" s="84"/>
      <c r="S437" s="84"/>
      <c r="T437" s="394"/>
      <c r="U437" s="395"/>
      <c r="V437" s="94"/>
    </row>
    <row r="438" spans="2:22" s="55" customFormat="1" ht="11.25" customHeight="1">
      <c r="B438" s="74"/>
      <c r="C438" s="390"/>
      <c r="D438" s="391"/>
      <c r="E438" s="75"/>
      <c r="F438" s="75"/>
      <c r="G438" s="90"/>
      <c r="H438" s="90"/>
      <c r="I438" s="90"/>
      <c r="J438" s="90"/>
      <c r="K438" s="90"/>
      <c r="L438" s="90"/>
      <c r="M438" s="90"/>
      <c r="N438" s="90"/>
      <c r="O438" s="72"/>
      <c r="P438" s="91"/>
      <c r="Q438" s="72"/>
      <c r="R438" s="91"/>
      <c r="S438" s="91"/>
      <c r="T438" s="92"/>
      <c r="U438" s="92"/>
      <c r="V438" s="94"/>
    </row>
    <row r="439" spans="2:22" s="55" customFormat="1" ht="50.1" customHeight="1">
      <c r="B439" s="74"/>
      <c r="C439" s="392"/>
      <c r="D439" s="393"/>
      <c r="E439" s="75"/>
      <c r="F439" s="396"/>
      <c r="G439" s="397"/>
      <c r="H439" s="397"/>
      <c r="I439" s="397"/>
      <c r="J439" s="397"/>
      <c r="K439" s="397"/>
      <c r="L439" s="397"/>
      <c r="M439" s="398"/>
      <c r="N439" s="88"/>
      <c r="O439" s="147"/>
      <c r="P439" s="84"/>
      <c r="Q439" s="147"/>
      <c r="R439" s="84"/>
      <c r="S439" s="84"/>
      <c r="T439" s="394"/>
      <c r="U439" s="395"/>
      <c r="V439" s="94"/>
    </row>
    <row r="440" spans="2:22" s="55" customFormat="1" ht="11.25" customHeight="1">
      <c r="B440" s="77"/>
      <c r="C440" s="78"/>
      <c r="D440" s="78"/>
      <c r="E440" s="78"/>
      <c r="F440" s="78"/>
      <c r="G440" s="95"/>
      <c r="H440" s="95"/>
      <c r="I440" s="95"/>
      <c r="J440" s="95"/>
      <c r="K440" s="95"/>
      <c r="L440" s="95"/>
      <c r="M440" s="95"/>
      <c r="N440" s="95"/>
      <c r="O440" s="78"/>
      <c r="P440" s="78"/>
      <c r="Q440" s="78"/>
      <c r="R440" s="78"/>
      <c r="S440" s="78"/>
      <c r="T440" s="78"/>
      <c r="U440" s="78"/>
      <c r="V440" s="175"/>
    </row>
    <row r="441" spans="2:22" s="55" customFormat="1" ht="11.25" customHeight="1">
      <c r="B441" s="76"/>
      <c r="C441" s="403" t="s">
        <v>2376</v>
      </c>
      <c r="D441" s="404"/>
      <c r="E441" s="404"/>
      <c r="F441" s="404"/>
      <c r="G441" s="404"/>
      <c r="H441" s="404"/>
      <c r="I441" s="404"/>
      <c r="J441" s="404"/>
      <c r="K441" s="404"/>
      <c r="L441" s="404"/>
      <c r="M441" s="404"/>
      <c r="N441" s="404"/>
      <c r="O441" s="404"/>
      <c r="P441" s="404"/>
      <c r="Q441" s="404"/>
      <c r="R441" s="404"/>
      <c r="S441" s="404"/>
      <c r="T441" s="404"/>
      <c r="U441" s="404"/>
      <c r="V441" s="405"/>
    </row>
    <row r="442" spans="2:22" s="55" customFormat="1" ht="27.75" customHeight="1">
      <c r="B442" s="76"/>
      <c r="C442" s="381" t="s">
        <v>1623</v>
      </c>
      <c r="D442" s="381"/>
      <c r="E442" s="381"/>
      <c r="F442" s="381"/>
      <c r="G442" s="381"/>
      <c r="H442" s="381"/>
      <c r="I442" s="381"/>
      <c r="J442" s="381"/>
      <c r="K442" s="381"/>
      <c r="L442" s="381"/>
      <c r="M442" s="381"/>
      <c r="N442" s="381"/>
      <c r="O442" s="381"/>
      <c r="P442" s="381"/>
      <c r="Q442" s="381"/>
      <c r="R442" s="381"/>
      <c r="S442" s="381"/>
      <c r="T442" s="381"/>
      <c r="U442" s="381"/>
      <c r="V442" s="85"/>
    </row>
    <row r="443" spans="2:22" s="55" customFormat="1" ht="11.25" customHeight="1">
      <c r="B443" s="86"/>
      <c r="C443" s="401" t="s">
        <v>2377</v>
      </c>
      <c r="D443" s="406"/>
      <c r="E443" s="183"/>
      <c r="F443" s="183"/>
      <c r="G443" s="401" t="s">
        <v>2379</v>
      </c>
      <c r="H443" s="401"/>
      <c r="I443" s="401"/>
      <c r="J443" s="401"/>
      <c r="K443" s="401"/>
      <c r="L443" s="182"/>
      <c r="M443" s="182"/>
      <c r="N443" s="182"/>
      <c r="O443" s="400" t="s">
        <v>2430</v>
      </c>
      <c r="P443" s="84"/>
      <c r="Q443" s="400" t="s">
        <v>2445</v>
      </c>
      <c r="R443" s="84"/>
      <c r="S443" s="84"/>
      <c r="T443" s="400" t="s">
        <v>2380</v>
      </c>
      <c r="U443" s="400"/>
      <c r="V443" s="85"/>
    </row>
    <row r="444" spans="2:22" s="55" customFormat="1" ht="52.5" customHeight="1">
      <c r="B444" s="86"/>
      <c r="C444" s="381" t="s">
        <v>2378</v>
      </c>
      <c r="D444" s="382"/>
      <c r="E444" s="87"/>
      <c r="F444" s="407" t="s">
        <v>2433</v>
      </c>
      <c r="G444" s="407"/>
      <c r="H444" s="407"/>
      <c r="I444" s="407"/>
      <c r="J444" s="407"/>
      <c r="K444" s="407"/>
      <c r="L444" s="407"/>
      <c r="M444" s="407"/>
      <c r="N444" s="88"/>
      <c r="O444" s="400"/>
      <c r="P444" s="87"/>
      <c r="Q444" s="400"/>
      <c r="R444" s="87"/>
      <c r="S444" s="87"/>
      <c r="T444" s="62"/>
      <c r="U444" s="87"/>
      <c r="V444" s="85"/>
    </row>
    <row r="445" spans="2:22" s="55" customFormat="1" ht="11.25" customHeight="1">
      <c r="B445" s="86"/>
      <c r="C445" s="80"/>
      <c r="D445" s="178"/>
      <c r="E445" s="87"/>
      <c r="F445" s="179"/>
      <c r="G445" s="400" t="s">
        <v>2381</v>
      </c>
      <c r="H445" s="400"/>
      <c r="I445" s="400"/>
      <c r="J445" s="400"/>
      <c r="K445" s="400"/>
      <c r="L445" s="179"/>
      <c r="M445" s="179"/>
      <c r="N445" s="88"/>
      <c r="O445" s="87"/>
      <c r="P445" s="87"/>
      <c r="Q445" s="87"/>
      <c r="R445" s="87"/>
      <c r="S445" s="87"/>
      <c r="T445" s="62"/>
      <c r="U445" s="87"/>
      <c r="V445" s="85"/>
    </row>
    <row r="446" spans="2:22" s="55" customFormat="1" ht="50.1" customHeight="1">
      <c r="B446" s="317">
        <v>11</v>
      </c>
      <c r="C446" s="408" t="str">
        <f>G59</f>
        <v>---</v>
      </c>
      <c r="D446" s="409"/>
      <c r="E446" s="87"/>
      <c r="F446" s="396" t="s">
        <v>1120</v>
      </c>
      <c r="G446" s="397"/>
      <c r="H446" s="397"/>
      <c r="I446" s="397"/>
      <c r="J446" s="397"/>
      <c r="K446" s="397"/>
      <c r="L446" s="397"/>
      <c r="M446" s="398"/>
      <c r="N446" s="88"/>
      <c r="O446" s="147"/>
      <c r="P446" s="87"/>
      <c r="Q446" s="147"/>
      <c r="R446" s="87"/>
      <c r="S446" s="87"/>
      <c r="T446" s="394"/>
      <c r="U446" s="395"/>
      <c r="V446" s="85"/>
    </row>
    <row r="447" spans="2:22" s="55" customFormat="1" ht="11.25" customHeight="1">
      <c r="B447" s="89"/>
      <c r="C447" s="410"/>
      <c r="D447" s="411"/>
      <c r="E447" s="87"/>
      <c r="F447" s="75"/>
      <c r="G447" s="400" t="s">
        <v>2381</v>
      </c>
      <c r="H447" s="400"/>
      <c r="I447" s="400"/>
      <c r="J447" s="400"/>
      <c r="K447" s="400"/>
      <c r="L447" s="75"/>
      <c r="M447" s="75"/>
      <c r="N447" s="75"/>
      <c r="O447" s="75"/>
      <c r="P447" s="75"/>
      <c r="Q447" s="75"/>
      <c r="R447" s="75"/>
      <c r="S447" s="75"/>
      <c r="T447" s="75"/>
      <c r="U447" s="75"/>
      <c r="V447" s="124"/>
    </row>
    <row r="448" spans="2:22" s="55" customFormat="1" ht="50.1" customHeight="1">
      <c r="B448" s="89"/>
      <c r="C448" s="410"/>
      <c r="D448" s="411"/>
      <c r="E448" s="87"/>
      <c r="F448" s="396" t="s">
        <v>1120</v>
      </c>
      <c r="G448" s="397"/>
      <c r="H448" s="397"/>
      <c r="I448" s="397"/>
      <c r="J448" s="397"/>
      <c r="K448" s="397"/>
      <c r="L448" s="397"/>
      <c r="M448" s="398"/>
      <c r="N448" s="88"/>
      <c r="O448" s="147"/>
      <c r="P448" s="87"/>
      <c r="Q448" s="147"/>
      <c r="R448" s="87"/>
      <c r="S448" s="87"/>
      <c r="T448" s="394"/>
      <c r="U448" s="395"/>
      <c r="V448" s="124"/>
    </row>
    <row r="449" spans="2:22" s="55" customFormat="1" ht="11.25" customHeight="1">
      <c r="B449" s="89"/>
      <c r="C449" s="410"/>
      <c r="D449" s="411"/>
      <c r="E449" s="87"/>
      <c r="F449" s="75"/>
      <c r="G449" s="446" t="s">
        <v>2382</v>
      </c>
      <c r="H449" s="446"/>
      <c r="I449" s="446"/>
      <c r="J449" s="446"/>
      <c r="K449" s="446"/>
      <c r="L449" s="88"/>
      <c r="M449" s="88"/>
      <c r="N449" s="88"/>
      <c r="O449" s="84"/>
      <c r="P449" s="84"/>
      <c r="Q449" s="84"/>
      <c r="R449" s="84"/>
      <c r="S449" s="84"/>
      <c r="T449" s="400"/>
      <c r="U449" s="400"/>
      <c r="V449" s="85"/>
    </row>
    <row r="450" spans="2:22" s="55" customFormat="1" ht="37.5" customHeight="1">
      <c r="B450" s="89"/>
      <c r="C450" s="410"/>
      <c r="D450" s="411"/>
      <c r="E450" s="87"/>
      <c r="F450" s="407" t="s">
        <v>2439</v>
      </c>
      <c r="G450" s="407"/>
      <c r="H450" s="407"/>
      <c r="I450" s="407"/>
      <c r="J450" s="407"/>
      <c r="K450" s="407"/>
      <c r="L450" s="407"/>
      <c r="M450" s="407"/>
      <c r="N450" s="407"/>
      <c r="O450" s="318" t="s">
        <v>2430</v>
      </c>
      <c r="P450" s="84"/>
      <c r="Q450" s="318" t="s">
        <v>2445</v>
      </c>
      <c r="R450" s="84"/>
      <c r="S450" s="84"/>
      <c r="T450" s="400" t="s">
        <v>2380</v>
      </c>
      <c r="U450" s="400"/>
      <c r="V450" s="85"/>
    </row>
    <row r="451" spans="2:22" s="55" customFormat="1" ht="50.1" customHeight="1">
      <c r="B451" s="89"/>
      <c r="C451" s="410"/>
      <c r="D451" s="411"/>
      <c r="E451" s="87"/>
      <c r="F451" s="396"/>
      <c r="G451" s="397"/>
      <c r="H451" s="397"/>
      <c r="I451" s="397"/>
      <c r="J451" s="397"/>
      <c r="K451" s="397"/>
      <c r="L451" s="397"/>
      <c r="M451" s="398"/>
      <c r="N451" s="88"/>
      <c r="O451" s="147"/>
      <c r="P451" s="84"/>
      <c r="Q451" s="147"/>
      <c r="R451" s="84"/>
      <c r="S451" s="84"/>
      <c r="T451" s="394"/>
      <c r="U451" s="395"/>
      <c r="V451" s="85"/>
    </row>
    <row r="452" spans="2:22" s="55" customFormat="1" ht="11.25" customHeight="1">
      <c r="B452" s="89"/>
      <c r="C452" s="410"/>
      <c r="D452" s="411"/>
      <c r="E452" s="87"/>
      <c r="F452" s="399" t="s">
        <v>2382</v>
      </c>
      <c r="G452" s="399"/>
      <c r="H452" s="399"/>
      <c r="I452" s="399"/>
      <c r="J452" s="399"/>
      <c r="K452" s="399"/>
      <c r="L452" s="399"/>
      <c r="M452" s="399"/>
      <c r="N452" s="88"/>
      <c r="O452" s="87"/>
      <c r="P452" s="84"/>
      <c r="Q452" s="87"/>
      <c r="R452" s="84"/>
      <c r="S452" s="84"/>
      <c r="T452" s="87"/>
      <c r="U452" s="87"/>
      <c r="V452" s="85"/>
    </row>
    <row r="453" spans="2:22" s="55" customFormat="1" ht="50.1" customHeight="1">
      <c r="B453" s="89"/>
      <c r="C453" s="410"/>
      <c r="D453" s="411"/>
      <c r="E453" s="87"/>
      <c r="F453" s="396"/>
      <c r="G453" s="397"/>
      <c r="H453" s="397"/>
      <c r="I453" s="397"/>
      <c r="J453" s="397"/>
      <c r="K453" s="397"/>
      <c r="L453" s="397"/>
      <c r="M453" s="398"/>
      <c r="N453" s="88"/>
      <c r="O453" s="147"/>
      <c r="P453" s="84"/>
      <c r="Q453" s="147"/>
      <c r="R453" s="84"/>
      <c r="S453" s="84"/>
      <c r="T453" s="394"/>
      <c r="U453" s="395"/>
      <c r="V453" s="85"/>
    </row>
    <row r="454" spans="2:22" s="55" customFormat="1" ht="11.25" customHeight="1">
      <c r="B454" s="89"/>
      <c r="C454" s="410"/>
      <c r="D454" s="411"/>
      <c r="E454" s="87"/>
      <c r="F454" s="399" t="s">
        <v>2382</v>
      </c>
      <c r="G454" s="399"/>
      <c r="H454" s="399"/>
      <c r="I454" s="399"/>
      <c r="J454" s="399"/>
      <c r="K454" s="399"/>
      <c r="L454" s="399"/>
      <c r="M454" s="399"/>
      <c r="N454" s="75"/>
      <c r="O454" s="75"/>
      <c r="P454" s="75"/>
      <c r="Q454" s="75"/>
      <c r="R454" s="75"/>
      <c r="S454" s="75"/>
      <c r="T454" s="75"/>
      <c r="U454" s="75"/>
      <c r="V454" s="85"/>
    </row>
    <row r="455" spans="2:22" s="55" customFormat="1" ht="50.1" customHeight="1">
      <c r="B455" s="89"/>
      <c r="C455" s="412"/>
      <c r="D455" s="413"/>
      <c r="E455" s="87"/>
      <c r="F455" s="396"/>
      <c r="G455" s="397"/>
      <c r="H455" s="397"/>
      <c r="I455" s="397"/>
      <c r="J455" s="397"/>
      <c r="K455" s="397"/>
      <c r="L455" s="397"/>
      <c r="M455" s="398"/>
      <c r="N455" s="88"/>
      <c r="O455" s="147"/>
      <c r="P455" s="84"/>
      <c r="Q455" s="147"/>
      <c r="R455" s="84"/>
      <c r="S455" s="84"/>
      <c r="T455" s="394"/>
      <c r="U455" s="395"/>
      <c r="V455" s="85"/>
    </row>
    <row r="456" spans="2:22" s="55" customFormat="1" ht="11.25" customHeight="1">
      <c r="B456" s="89"/>
      <c r="C456" s="87"/>
      <c r="D456" s="90"/>
      <c r="E456" s="90"/>
      <c r="F456" s="75"/>
      <c r="G456" s="90"/>
      <c r="H456" s="90"/>
      <c r="I456" s="90"/>
      <c r="J456" s="90"/>
      <c r="K456" s="90"/>
      <c r="L456" s="90"/>
      <c r="M456" s="90"/>
      <c r="N456" s="90"/>
      <c r="O456" s="72"/>
      <c r="P456" s="91"/>
      <c r="Q456" s="72"/>
      <c r="R456" s="91"/>
      <c r="S456" s="91"/>
      <c r="T456" s="92"/>
      <c r="U456" s="92"/>
      <c r="V456" s="85"/>
    </row>
    <row r="457" spans="2:22" s="55" customFormat="1" ht="11.25" customHeight="1">
      <c r="B457" s="89"/>
      <c r="C457" s="386" t="s">
        <v>2376</v>
      </c>
      <c r="D457" s="387"/>
      <c r="E457" s="387"/>
      <c r="F457" s="387"/>
      <c r="G457" s="387"/>
      <c r="H457" s="387"/>
      <c r="I457" s="387"/>
      <c r="J457" s="387"/>
      <c r="K457" s="387"/>
      <c r="L457" s="387"/>
      <c r="M457" s="387"/>
      <c r="N457" s="387"/>
      <c r="O457" s="387"/>
      <c r="P457" s="387"/>
      <c r="Q457" s="387"/>
      <c r="R457" s="387"/>
      <c r="S457" s="387"/>
      <c r="T457" s="387"/>
      <c r="U457" s="387"/>
      <c r="V457" s="85"/>
    </row>
    <row r="458" spans="2:22" s="55" customFormat="1" ht="29.25" customHeight="1">
      <c r="B458" s="89"/>
      <c r="C458" s="381" t="s">
        <v>2019</v>
      </c>
      <c r="D458" s="382"/>
      <c r="E458" s="382"/>
      <c r="F458" s="382"/>
      <c r="G458" s="382"/>
      <c r="H458" s="382"/>
      <c r="I458" s="382"/>
      <c r="J458" s="382"/>
      <c r="K458" s="382"/>
      <c r="L458" s="382"/>
      <c r="M458" s="382"/>
      <c r="N458" s="382"/>
      <c r="O458" s="382"/>
      <c r="P458" s="382"/>
      <c r="Q458" s="382"/>
      <c r="R458" s="382"/>
      <c r="S458" s="382"/>
      <c r="T458" s="382"/>
      <c r="U458" s="382"/>
      <c r="V458" s="85"/>
    </row>
    <row r="459" spans="2:22" s="55" customFormat="1" ht="11.25" customHeight="1">
      <c r="B459" s="89"/>
      <c r="C459" s="414" t="s">
        <v>2383</v>
      </c>
      <c r="D459" s="404"/>
      <c r="E459" s="184"/>
      <c r="F459" s="185"/>
      <c r="G459" s="415" t="s">
        <v>2384</v>
      </c>
      <c r="H459" s="415"/>
      <c r="I459" s="415"/>
      <c r="J459" s="415"/>
      <c r="K459" s="415"/>
      <c r="L459" s="415"/>
      <c r="M459" s="415"/>
      <c r="N459" s="186"/>
      <c r="O459" s="400" t="s">
        <v>2430</v>
      </c>
      <c r="P459" s="183"/>
      <c r="Q459" s="400" t="s">
        <v>2445</v>
      </c>
      <c r="R459" s="183"/>
      <c r="S459" s="183"/>
      <c r="T459" s="400" t="s">
        <v>2380</v>
      </c>
      <c r="U459" s="400"/>
      <c r="V459" s="94"/>
    </row>
    <row r="460" spans="2:22" s="55" customFormat="1" ht="27.75" customHeight="1">
      <c r="B460" s="89"/>
      <c r="C460" s="420" t="s">
        <v>2394</v>
      </c>
      <c r="D460" s="445"/>
      <c r="E460" s="445"/>
      <c r="F460" s="445"/>
      <c r="G460" s="442" t="s">
        <v>1963</v>
      </c>
      <c r="H460" s="442"/>
      <c r="I460" s="442"/>
      <c r="J460" s="442"/>
      <c r="K460" s="442"/>
      <c r="L460" s="442"/>
      <c r="M460" s="442"/>
      <c r="N460" s="88"/>
      <c r="O460" s="402"/>
      <c r="P460" s="84"/>
      <c r="Q460" s="402"/>
      <c r="R460" s="84"/>
      <c r="S460" s="84"/>
      <c r="T460" s="75"/>
      <c r="U460" s="75"/>
      <c r="V460" s="94"/>
    </row>
    <row r="461" spans="2:22" s="55" customFormat="1" ht="50.1" customHeight="1">
      <c r="B461" s="89">
        <v>1</v>
      </c>
      <c r="C461" s="388"/>
      <c r="D461" s="389"/>
      <c r="E461" s="75"/>
      <c r="F461" s="396"/>
      <c r="G461" s="397"/>
      <c r="H461" s="397"/>
      <c r="I461" s="397"/>
      <c r="J461" s="397"/>
      <c r="K461" s="397"/>
      <c r="L461" s="397"/>
      <c r="M461" s="398"/>
      <c r="N461" s="88"/>
      <c r="O461" s="147"/>
      <c r="P461" s="84"/>
      <c r="Q461" s="147"/>
      <c r="R461" s="84"/>
      <c r="S461" s="84"/>
      <c r="T461" s="394"/>
      <c r="U461" s="395"/>
      <c r="V461" s="94"/>
    </row>
    <row r="462" spans="2:22" s="55" customFormat="1" ht="11.25" customHeight="1">
      <c r="B462" s="74"/>
      <c r="C462" s="390"/>
      <c r="D462" s="391"/>
      <c r="E462" s="75"/>
      <c r="F462" s="75"/>
      <c r="G462" s="90"/>
      <c r="H462" s="90"/>
      <c r="I462" s="90"/>
      <c r="J462" s="90"/>
      <c r="K462" s="90"/>
      <c r="L462" s="90"/>
      <c r="M462" s="90"/>
      <c r="N462" s="90"/>
      <c r="O462" s="72"/>
      <c r="P462" s="91"/>
      <c r="Q462" s="72"/>
      <c r="R462" s="91"/>
      <c r="S462" s="91"/>
      <c r="T462" s="92"/>
      <c r="U462" s="92"/>
      <c r="V462" s="94"/>
    </row>
    <row r="463" spans="2:22" s="55" customFormat="1" ht="50.1" customHeight="1">
      <c r="B463" s="74"/>
      <c r="C463" s="392"/>
      <c r="D463" s="393"/>
      <c r="E463" s="75"/>
      <c r="F463" s="396"/>
      <c r="G463" s="397"/>
      <c r="H463" s="397"/>
      <c r="I463" s="397"/>
      <c r="J463" s="397"/>
      <c r="K463" s="397"/>
      <c r="L463" s="397"/>
      <c r="M463" s="398"/>
      <c r="N463" s="88"/>
      <c r="O463" s="147"/>
      <c r="P463" s="84"/>
      <c r="Q463" s="147"/>
      <c r="R463" s="84"/>
      <c r="S463" s="84"/>
      <c r="T463" s="394"/>
      <c r="U463" s="395"/>
      <c r="V463" s="94"/>
    </row>
    <row r="464" spans="2:22" s="55" customFormat="1" ht="11.25" customHeight="1">
      <c r="B464" s="74"/>
      <c r="C464" s="75"/>
      <c r="D464" s="75"/>
      <c r="E464" s="75"/>
      <c r="F464" s="75"/>
      <c r="G464" s="437"/>
      <c r="H464" s="437"/>
      <c r="I464" s="437"/>
      <c r="J464" s="437"/>
      <c r="K464" s="437"/>
      <c r="L464" s="90"/>
      <c r="M464" s="90"/>
      <c r="N464" s="90"/>
      <c r="O464" s="75"/>
      <c r="P464" s="91"/>
      <c r="Q464" s="75"/>
      <c r="R464" s="91"/>
      <c r="S464" s="91"/>
      <c r="T464" s="75"/>
      <c r="U464" s="75"/>
      <c r="V464" s="94"/>
    </row>
    <row r="465" spans="2:22" s="55" customFormat="1" ht="50.1" customHeight="1">
      <c r="B465" s="89">
        <v>2</v>
      </c>
      <c r="C465" s="388"/>
      <c r="D465" s="389"/>
      <c r="E465" s="75"/>
      <c r="F465" s="396"/>
      <c r="G465" s="397"/>
      <c r="H465" s="397"/>
      <c r="I465" s="397"/>
      <c r="J465" s="397"/>
      <c r="K465" s="397"/>
      <c r="L465" s="397"/>
      <c r="M465" s="398"/>
      <c r="N465" s="88"/>
      <c r="O465" s="147"/>
      <c r="P465" s="84"/>
      <c r="Q465" s="147"/>
      <c r="R465" s="84"/>
      <c r="S465" s="84"/>
      <c r="T465" s="394"/>
      <c r="U465" s="395"/>
      <c r="V465" s="94"/>
    </row>
    <row r="466" spans="2:22" s="55" customFormat="1" ht="11.25" customHeight="1">
      <c r="B466" s="74"/>
      <c r="C466" s="390"/>
      <c r="D466" s="391"/>
      <c r="E466" s="75"/>
      <c r="F466" s="75"/>
      <c r="G466" s="90"/>
      <c r="H466" s="90"/>
      <c r="I466" s="90"/>
      <c r="J466" s="90"/>
      <c r="K466" s="90"/>
      <c r="L466" s="90"/>
      <c r="M466" s="90"/>
      <c r="N466" s="90"/>
      <c r="O466" s="72"/>
      <c r="P466" s="91"/>
      <c r="Q466" s="72"/>
      <c r="R466" s="91"/>
      <c r="S466" s="91"/>
      <c r="T466" s="92"/>
      <c r="U466" s="92"/>
      <c r="V466" s="94"/>
    </row>
    <row r="467" spans="2:22" s="55" customFormat="1" ht="50.1" customHeight="1">
      <c r="B467" s="74"/>
      <c r="C467" s="392"/>
      <c r="D467" s="393"/>
      <c r="E467" s="75"/>
      <c r="F467" s="396"/>
      <c r="G467" s="397"/>
      <c r="H467" s="397"/>
      <c r="I467" s="397"/>
      <c r="J467" s="397"/>
      <c r="K467" s="397"/>
      <c r="L467" s="397"/>
      <c r="M467" s="398"/>
      <c r="N467" s="88"/>
      <c r="O467" s="147"/>
      <c r="P467" s="84"/>
      <c r="Q467" s="147"/>
      <c r="R467" s="84"/>
      <c r="S467" s="84"/>
      <c r="T467" s="394"/>
      <c r="U467" s="395"/>
      <c r="V467" s="94"/>
    </row>
    <row r="468" spans="2:22" s="55" customFormat="1" ht="11.25" customHeight="1">
      <c r="B468" s="89"/>
      <c r="C468" s="87"/>
      <c r="D468" s="75"/>
      <c r="E468" s="75"/>
      <c r="F468" s="75"/>
      <c r="G468" s="90"/>
      <c r="H468" s="90"/>
      <c r="I468" s="90"/>
      <c r="J468" s="90"/>
      <c r="K468" s="90"/>
      <c r="L468" s="88"/>
      <c r="M468" s="88"/>
      <c r="N468" s="88"/>
      <c r="O468" s="75"/>
      <c r="P468" s="84"/>
      <c r="Q468" s="87"/>
      <c r="R468" s="84"/>
      <c r="S468" s="84"/>
      <c r="T468" s="87"/>
      <c r="U468" s="87"/>
      <c r="V468" s="94"/>
    </row>
    <row r="469" spans="2:22" s="55" customFormat="1" ht="50.1" customHeight="1">
      <c r="B469" s="89">
        <v>3</v>
      </c>
      <c r="C469" s="388"/>
      <c r="D469" s="389"/>
      <c r="E469" s="75"/>
      <c r="F469" s="396"/>
      <c r="G469" s="397"/>
      <c r="H469" s="397"/>
      <c r="I469" s="397"/>
      <c r="J469" s="397"/>
      <c r="K469" s="397"/>
      <c r="L469" s="397"/>
      <c r="M469" s="398"/>
      <c r="N469" s="88"/>
      <c r="O469" s="147"/>
      <c r="P469" s="84"/>
      <c r="Q469" s="147"/>
      <c r="R469" s="84"/>
      <c r="S469" s="84"/>
      <c r="T469" s="394"/>
      <c r="U469" s="395"/>
      <c r="V469" s="94"/>
    </row>
    <row r="470" spans="2:22" s="55" customFormat="1" ht="11.25" customHeight="1">
      <c r="B470" s="74"/>
      <c r="C470" s="390"/>
      <c r="D470" s="391"/>
      <c r="E470" s="75"/>
      <c r="F470" s="75"/>
      <c r="G470" s="90"/>
      <c r="H470" s="90"/>
      <c r="I470" s="90"/>
      <c r="J470" s="90"/>
      <c r="K470" s="90"/>
      <c r="L470" s="90"/>
      <c r="M470" s="90"/>
      <c r="N470" s="90"/>
      <c r="O470" s="72"/>
      <c r="P470" s="91"/>
      <c r="Q470" s="72"/>
      <c r="R470" s="91"/>
      <c r="S470" s="91"/>
      <c r="T470" s="92"/>
      <c r="U470" s="92"/>
      <c r="V470" s="94"/>
    </row>
    <row r="471" spans="2:22" s="55" customFormat="1" ht="50.1" customHeight="1">
      <c r="B471" s="74"/>
      <c r="C471" s="392"/>
      <c r="D471" s="393"/>
      <c r="E471" s="75"/>
      <c r="F471" s="396"/>
      <c r="G471" s="397"/>
      <c r="H471" s="397"/>
      <c r="I471" s="397"/>
      <c r="J471" s="397"/>
      <c r="K471" s="397"/>
      <c r="L471" s="397"/>
      <c r="M471" s="398"/>
      <c r="N471" s="88"/>
      <c r="O471" s="147"/>
      <c r="P471" s="84"/>
      <c r="Q471" s="147"/>
      <c r="R471" s="84"/>
      <c r="S471" s="84"/>
      <c r="T471" s="394"/>
      <c r="U471" s="395"/>
      <c r="V471" s="94"/>
    </row>
    <row r="472" spans="2:22" s="55" customFormat="1" ht="11.25" customHeight="1">
      <c r="B472" s="89"/>
      <c r="C472" s="87"/>
      <c r="D472" s="75"/>
      <c r="E472" s="75"/>
      <c r="F472" s="75"/>
      <c r="G472" s="90"/>
      <c r="H472" s="90"/>
      <c r="I472" s="90"/>
      <c r="J472" s="90"/>
      <c r="K472" s="90"/>
      <c r="L472" s="88"/>
      <c r="M472" s="88"/>
      <c r="N472" s="88"/>
      <c r="O472" s="75"/>
      <c r="P472" s="84"/>
      <c r="Q472" s="87"/>
      <c r="R472" s="84"/>
      <c r="S472" s="84"/>
      <c r="T472" s="87"/>
      <c r="U472" s="87"/>
      <c r="V472" s="94"/>
    </row>
    <row r="473" spans="2:22" s="55" customFormat="1" ht="50.1" customHeight="1">
      <c r="B473" s="89">
        <v>4</v>
      </c>
      <c r="C473" s="388"/>
      <c r="D473" s="389"/>
      <c r="E473" s="75"/>
      <c r="F473" s="396"/>
      <c r="G473" s="397"/>
      <c r="H473" s="397"/>
      <c r="I473" s="397"/>
      <c r="J473" s="397"/>
      <c r="K473" s="397"/>
      <c r="L473" s="397"/>
      <c r="M473" s="398"/>
      <c r="N473" s="88"/>
      <c r="O473" s="147"/>
      <c r="P473" s="84"/>
      <c r="Q473" s="147"/>
      <c r="R473" s="84"/>
      <c r="S473" s="84"/>
      <c r="T473" s="394"/>
      <c r="U473" s="395"/>
      <c r="V473" s="94"/>
    </row>
    <row r="474" spans="2:22" s="55" customFormat="1" ht="11.25" customHeight="1">
      <c r="B474" s="74"/>
      <c r="C474" s="390"/>
      <c r="D474" s="391"/>
      <c r="E474" s="75"/>
      <c r="F474" s="75"/>
      <c r="G474" s="90"/>
      <c r="H474" s="90"/>
      <c r="I474" s="90"/>
      <c r="J474" s="90"/>
      <c r="K474" s="90"/>
      <c r="L474" s="90"/>
      <c r="M474" s="90"/>
      <c r="N474" s="90"/>
      <c r="O474" s="72"/>
      <c r="P474" s="91"/>
      <c r="Q474" s="72"/>
      <c r="R474" s="91"/>
      <c r="S474" s="91"/>
      <c r="T474" s="92"/>
      <c r="U474" s="92"/>
      <c r="V474" s="94"/>
    </row>
    <row r="475" spans="2:22" s="55" customFormat="1" ht="50.1" customHeight="1">
      <c r="B475" s="74"/>
      <c r="C475" s="392"/>
      <c r="D475" s="393"/>
      <c r="E475" s="75"/>
      <c r="F475" s="396"/>
      <c r="G475" s="397"/>
      <c r="H475" s="397"/>
      <c r="I475" s="397"/>
      <c r="J475" s="397"/>
      <c r="K475" s="397"/>
      <c r="L475" s="397"/>
      <c r="M475" s="398"/>
      <c r="N475" s="88"/>
      <c r="O475" s="147"/>
      <c r="P475" s="84"/>
      <c r="Q475" s="147"/>
      <c r="R475" s="84"/>
      <c r="S475" s="84"/>
      <c r="T475" s="394"/>
      <c r="U475" s="395"/>
      <c r="V475" s="94"/>
    </row>
    <row r="476" spans="2:22" s="55" customFormat="1" ht="11.25" customHeight="1">
      <c r="B476" s="77"/>
      <c r="C476" s="78"/>
      <c r="D476" s="78"/>
      <c r="E476" s="78"/>
      <c r="F476" s="78"/>
      <c r="G476" s="95"/>
      <c r="H476" s="95"/>
      <c r="I476" s="95"/>
      <c r="J476" s="95"/>
      <c r="K476" s="95"/>
      <c r="L476" s="95"/>
      <c r="M476" s="95"/>
      <c r="N476" s="95"/>
      <c r="O476" s="78"/>
      <c r="P476" s="78"/>
      <c r="Q476" s="78"/>
      <c r="R476" s="78"/>
      <c r="S476" s="78"/>
      <c r="T476" s="78"/>
      <c r="U476" s="78"/>
      <c r="V476" s="175"/>
    </row>
    <row r="477" spans="2:22" s="55" customFormat="1" ht="11.25" customHeight="1">
      <c r="B477" s="76"/>
      <c r="C477" s="403" t="s">
        <v>2376</v>
      </c>
      <c r="D477" s="404"/>
      <c r="E477" s="404"/>
      <c r="F477" s="404"/>
      <c r="G477" s="404"/>
      <c r="H477" s="404"/>
      <c r="I477" s="404"/>
      <c r="J477" s="404"/>
      <c r="K477" s="404"/>
      <c r="L477" s="404"/>
      <c r="M477" s="404"/>
      <c r="N477" s="404"/>
      <c r="O477" s="404"/>
      <c r="P477" s="404"/>
      <c r="Q477" s="404"/>
      <c r="R477" s="404"/>
      <c r="S477" s="404"/>
      <c r="T477" s="404"/>
      <c r="U477" s="404"/>
      <c r="V477" s="405"/>
    </row>
    <row r="478" spans="2:22" s="55" customFormat="1" ht="27" customHeight="1">
      <c r="B478" s="76"/>
      <c r="C478" s="381" t="s">
        <v>1623</v>
      </c>
      <c r="D478" s="381"/>
      <c r="E478" s="381"/>
      <c r="F478" s="381"/>
      <c r="G478" s="381"/>
      <c r="H478" s="381"/>
      <c r="I478" s="381"/>
      <c r="J478" s="381"/>
      <c r="K478" s="381"/>
      <c r="L478" s="381"/>
      <c r="M478" s="381"/>
      <c r="N478" s="381"/>
      <c r="O478" s="381"/>
      <c r="P478" s="381"/>
      <c r="Q478" s="381"/>
      <c r="R478" s="381"/>
      <c r="S478" s="381"/>
      <c r="T478" s="381"/>
      <c r="U478" s="381"/>
      <c r="V478" s="85"/>
    </row>
    <row r="479" spans="2:22" s="55" customFormat="1" ht="11.25" customHeight="1">
      <c r="B479" s="86"/>
      <c r="C479" s="401" t="s">
        <v>2377</v>
      </c>
      <c r="D479" s="406"/>
      <c r="E479" s="183"/>
      <c r="F479" s="183"/>
      <c r="G479" s="401" t="s">
        <v>2379</v>
      </c>
      <c r="H479" s="401"/>
      <c r="I479" s="401"/>
      <c r="J479" s="401"/>
      <c r="K479" s="401"/>
      <c r="L479" s="182"/>
      <c r="M479" s="182"/>
      <c r="N479" s="182"/>
      <c r="O479" s="400" t="s">
        <v>2430</v>
      </c>
      <c r="P479" s="84"/>
      <c r="Q479" s="400" t="s">
        <v>2445</v>
      </c>
      <c r="R479" s="84"/>
      <c r="S479" s="84"/>
      <c r="T479" s="400" t="s">
        <v>2380</v>
      </c>
      <c r="U479" s="400"/>
      <c r="V479" s="85"/>
    </row>
    <row r="480" spans="2:22" s="55" customFormat="1" ht="51" customHeight="1">
      <c r="B480" s="86"/>
      <c r="C480" s="381" t="s">
        <v>2378</v>
      </c>
      <c r="D480" s="382"/>
      <c r="E480" s="87"/>
      <c r="F480" s="407" t="s">
        <v>2433</v>
      </c>
      <c r="G480" s="407"/>
      <c r="H480" s="407"/>
      <c r="I480" s="407"/>
      <c r="J480" s="407"/>
      <c r="K480" s="407"/>
      <c r="L480" s="407"/>
      <c r="M480" s="407"/>
      <c r="N480" s="88"/>
      <c r="O480" s="400"/>
      <c r="P480" s="87"/>
      <c r="Q480" s="400"/>
      <c r="R480" s="87"/>
      <c r="S480" s="87"/>
      <c r="T480" s="62"/>
      <c r="U480" s="87"/>
      <c r="V480" s="85"/>
    </row>
    <row r="481" spans="2:22" s="55" customFormat="1" ht="11.25" customHeight="1">
      <c r="B481" s="86"/>
      <c r="C481" s="80"/>
      <c r="D481" s="178"/>
      <c r="E481" s="87"/>
      <c r="F481" s="179"/>
      <c r="G481" s="400" t="s">
        <v>2381</v>
      </c>
      <c r="H481" s="400"/>
      <c r="I481" s="400"/>
      <c r="J481" s="400"/>
      <c r="K481" s="400"/>
      <c r="L481" s="179"/>
      <c r="M481" s="179"/>
      <c r="N481" s="88"/>
      <c r="O481" s="87"/>
      <c r="P481" s="87"/>
      <c r="Q481" s="87"/>
      <c r="R481" s="87"/>
      <c r="S481" s="87"/>
      <c r="T481" s="62"/>
      <c r="U481" s="87"/>
      <c r="V481" s="85"/>
    </row>
    <row r="482" spans="2:22" s="55" customFormat="1" ht="50.1" customHeight="1">
      <c r="B482" s="317">
        <v>12</v>
      </c>
      <c r="C482" s="408" t="str">
        <f>G61</f>
        <v>---</v>
      </c>
      <c r="D482" s="409"/>
      <c r="E482" s="87"/>
      <c r="F482" s="396" t="s">
        <v>1120</v>
      </c>
      <c r="G482" s="397"/>
      <c r="H482" s="397"/>
      <c r="I482" s="397"/>
      <c r="J482" s="397"/>
      <c r="K482" s="397"/>
      <c r="L482" s="397"/>
      <c r="M482" s="398"/>
      <c r="N482" s="88"/>
      <c r="O482" s="147"/>
      <c r="P482" s="87"/>
      <c r="Q482" s="147"/>
      <c r="R482" s="87"/>
      <c r="S482" s="87"/>
      <c r="T482" s="394"/>
      <c r="U482" s="395"/>
      <c r="V482" s="85"/>
    </row>
    <row r="483" spans="2:22" s="55" customFormat="1" ht="11.25" customHeight="1">
      <c r="B483" s="89"/>
      <c r="C483" s="410"/>
      <c r="D483" s="411"/>
      <c r="E483" s="87"/>
      <c r="F483" s="75"/>
      <c r="G483" s="400" t="s">
        <v>2381</v>
      </c>
      <c r="H483" s="400"/>
      <c r="I483" s="400"/>
      <c r="J483" s="400"/>
      <c r="K483" s="400"/>
      <c r="L483" s="75"/>
      <c r="M483" s="75"/>
      <c r="N483" s="75"/>
      <c r="O483" s="75"/>
      <c r="P483" s="75"/>
      <c r="Q483" s="75"/>
      <c r="R483" s="75"/>
      <c r="S483" s="75"/>
      <c r="T483" s="75"/>
      <c r="U483" s="75"/>
      <c r="V483" s="124"/>
    </row>
    <row r="484" spans="2:22" s="55" customFormat="1" ht="50.1" customHeight="1">
      <c r="B484" s="89"/>
      <c r="C484" s="410"/>
      <c r="D484" s="411"/>
      <c r="E484" s="87"/>
      <c r="F484" s="396" t="s">
        <v>1120</v>
      </c>
      <c r="G484" s="397"/>
      <c r="H484" s="397"/>
      <c r="I484" s="397"/>
      <c r="J484" s="397"/>
      <c r="K484" s="397"/>
      <c r="L484" s="397"/>
      <c r="M484" s="398"/>
      <c r="N484" s="88"/>
      <c r="O484" s="147"/>
      <c r="P484" s="87"/>
      <c r="Q484" s="147"/>
      <c r="R484" s="87"/>
      <c r="S484" s="87"/>
      <c r="T484" s="394"/>
      <c r="U484" s="395"/>
      <c r="V484" s="124"/>
    </row>
    <row r="485" spans="2:22" s="55" customFormat="1" ht="11.25" customHeight="1">
      <c r="B485" s="89"/>
      <c r="C485" s="410"/>
      <c r="D485" s="411"/>
      <c r="E485" s="87"/>
      <c r="F485" s="75"/>
      <c r="G485" s="446" t="s">
        <v>2382</v>
      </c>
      <c r="H485" s="446"/>
      <c r="I485" s="446"/>
      <c r="J485" s="446"/>
      <c r="K485" s="446"/>
      <c r="L485" s="88"/>
      <c r="M485" s="88"/>
      <c r="N485" s="88"/>
      <c r="O485" s="84"/>
      <c r="P485" s="84"/>
      <c r="Q485" s="84"/>
      <c r="R485" s="84"/>
      <c r="S485" s="84"/>
      <c r="T485" s="400"/>
      <c r="U485" s="400"/>
      <c r="V485" s="85"/>
    </row>
    <row r="486" spans="2:22" s="55" customFormat="1" ht="42" customHeight="1">
      <c r="B486" s="89"/>
      <c r="C486" s="410"/>
      <c r="D486" s="411"/>
      <c r="E486" s="87"/>
      <c r="F486" s="407" t="s">
        <v>2439</v>
      </c>
      <c r="G486" s="407"/>
      <c r="H486" s="407"/>
      <c r="I486" s="407"/>
      <c r="J486" s="407"/>
      <c r="K486" s="407"/>
      <c r="L486" s="407"/>
      <c r="M486" s="407"/>
      <c r="N486" s="407"/>
      <c r="O486" s="318" t="s">
        <v>2430</v>
      </c>
      <c r="P486" s="84"/>
      <c r="Q486" s="318" t="s">
        <v>2445</v>
      </c>
      <c r="R486" s="84"/>
      <c r="S486" s="84"/>
      <c r="T486" s="400" t="s">
        <v>2380</v>
      </c>
      <c r="U486" s="400"/>
      <c r="V486" s="85"/>
    </row>
    <row r="487" spans="2:22" s="55" customFormat="1" ht="50.1" customHeight="1">
      <c r="B487" s="89"/>
      <c r="C487" s="410"/>
      <c r="D487" s="411"/>
      <c r="E487" s="87"/>
      <c r="F487" s="396"/>
      <c r="G487" s="397"/>
      <c r="H487" s="397"/>
      <c r="I487" s="397"/>
      <c r="J487" s="397"/>
      <c r="K487" s="397"/>
      <c r="L487" s="397"/>
      <c r="M487" s="398"/>
      <c r="N487" s="88"/>
      <c r="O487" s="147"/>
      <c r="P487" s="84"/>
      <c r="Q487" s="147"/>
      <c r="R487" s="84"/>
      <c r="S487" s="84"/>
      <c r="T487" s="394"/>
      <c r="U487" s="395"/>
      <c r="V487" s="85"/>
    </row>
    <row r="488" spans="2:22" s="55" customFormat="1" ht="11.25" customHeight="1">
      <c r="B488" s="89"/>
      <c r="C488" s="410"/>
      <c r="D488" s="411"/>
      <c r="E488" s="87"/>
      <c r="F488" s="399" t="s">
        <v>2382</v>
      </c>
      <c r="G488" s="399"/>
      <c r="H488" s="399"/>
      <c r="I488" s="399"/>
      <c r="J488" s="399"/>
      <c r="K488" s="399"/>
      <c r="L488" s="399"/>
      <c r="M488" s="399"/>
      <c r="N488" s="88"/>
      <c r="O488" s="87"/>
      <c r="P488" s="84"/>
      <c r="Q488" s="87"/>
      <c r="R488" s="84"/>
      <c r="S488" s="84"/>
      <c r="T488" s="87"/>
      <c r="U488" s="87"/>
      <c r="V488" s="85"/>
    </row>
    <row r="489" spans="2:22" s="55" customFormat="1" ht="50.1" customHeight="1">
      <c r="B489" s="89"/>
      <c r="C489" s="410"/>
      <c r="D489" s="411"/>
      <c r="E489" s="87"/>
      <c r="F489" s="396"/>
      <c r="G489" s="397"/>
      <c r="H489" s="397"/>
      <c r="I489" s="397"/>
      <c r="J489" s="397"/>
      <c r="K489" s="397"/>
      <c r="L489" s="397"/>
      <c r="M489" s="398"/>
      <c r="N489" s="88"/>
      <c r="O489" s="147"/>
      <c r="P489" s="84"/>
      <c r="Q489" s="147"/>
      <c r="R489" s="84"/>
      <c r="S489" s="84"/>
      <c r="T489" s="394"/>
      <c r="U489" s="395"/>
      <c r="V489" s="85"/>
    </row>
    <row r="490" spans="2:22" s="55" customFormat="1" ht="11.25" customHeight="1">
      <c r="B490" s="89"/>
      <c r="C490" s="410"/>
      <c r="D490" s="411"/>
      <c r="E490" s="87"/>
      <c r="F490" s="399" t="s">
        <v>2382</v>
      </c>
      <c r="G490" s="399"/>
      <c r="H490" s="399"/>
      <c r="I490" s="399"/>
      <c r="J490" s="399"/>
      <c r="K490" s="399"/>
      <c r="L490" s="399"/>
      <c r="M490" s="399"/>
      <c r="N490" s="75"/>
      <c r="O490" s="75"/>
      <c r="P490" s="75"/>
      <c r="Q490" s="75"/>
      <c r="R490" s="75"/>
      <c r="S490" s="75"/>
      <c r="T490" s="75"/>
      <c r="U490" s="75"/>
      <c r="V490" s="85"/>
    </row>
    <row r="491" spans="2:22" s="55" customFormat="1" ht="50.1" customHeight="1">
      <c r="B491" s="89"/>
      <c r="C491" s="412"/>
      <c r="D491" s="413"/>
      <c r="E491" s="87"/>
      <c r="F491" s="396"/>
      <c r="G491" s="397"/>
      <c r="H491" s="397"/>
      <c r="I491" s="397"/>
      <c r="J491" s="397"/>
      <c r="K491" s="397"/>
      <c r="L491" s="397"/>
      <c r="M491" s="398"/>
      <c r="N491" s="88"/>
      <c r="O491" s="147"/>
      <c r="P491" s="84"/>
      <c r="Q491" s="147"/>
      <c r="R491" s="84"/>
      <c r="S491" s="84"/>
      <c r="T491" s="394"/>
      <c r="U491" s="395"/>
      <c r="V491" s="85"/>
    </row>
    <row r="492" spans="2:22" s="55" customFormat="1" ht="11.25" customHeight="1">
      <c r="B492" s="89"/>
      <c r="C492" s="87"/>
      <c r="D492" s="90"/>
      <c r="E492" s="90"/>
      <c r="F492" s="75"/>
      <c r="G492" s="90"/>
      <c r="H492" s="90"/>
      <c r="I492" s="90"/>
      <c r="J492" s="90"/>
      <c r="K492" s="90"/>
      <c r="L492" s="90"/>
      <c r="M492" s="90"/>
      <c r="N492" s="90"/>
      <c r="O492" s="72"/>
      <c r="P492" s="91"/>
      <c r="Q492" s="72"/>
      <c r="R492" s="91"/>
      <c r="S492" s="91"/>
      <c r="T492" s="92"/>
      <c r="U492" s="92"/>
      <c r="V492" s="85"/>
    </row>
    <row r="493" spans="2:22" s="55" customFormat="1" ht="11.25" customHeight="1">
      <c r="B493" s="89"/>
      <c r="C493" s="386" t="s">
        <v>2376</v>
      </c>
      <c r="D493" s="387"/>
      <c r="E493" s="387"/>
      <c r="F493" s="387"/>
      <c r="G493" s="387"/>
      <c r="H493" s="387"/>
      <c r="I493" s="387"/>
      <c r="J493" s="387"/>
      <c r="K493" s="387"/>
      <c r="L493" s="387"/>
      <c r="M493" s="387"/>
      <c r="N493" s="387"/>
      <c r="O493" s="387"/>
      <c r="P493" s="387"/>
      <c r="Q493" s="387"/>
      <c r="R493" s="387"/>
      <c r="S493" s="387"/>
      <c r="T493" s="387"/>
      <c r="U493" s="387"/>
      <c r="V493" s="85"/>
    </row>
    <row r="494" spans="2:22" s="55" customFormat="1" ht="31.5" customHeight="1">
      <c r="B494" s="89"/>
      <c r="C494" s="381" t="s">
        <v>2019</v>
      </c>
      <c r="D494" s="382"/>
      <c r="E494" s="382"/>
      <c r="F494" s="382"/>
      <c r="G494" s="382"/>
      <c r="H494" s="382"/>
      <c r="I494" s="382"/>
      <c r="J494" s="382"/>
      <c r="K494" s="382"/>
      <c r="L494" s="382"/>
      <c r="M494" s="382"/>
      <c r="N494" s="382"/>
      <c r="O494" s="382"/>
      <c r="P494" s="382"/>
      <c r="Q494" s="382"/>
      <c r="R494" s="382"/>
      <c r="S494" s="382"/>
      <c r="T494" s="382"/>
      <c r="U494" s="382"/>
      <c r="V494" s="85"/>
    </row>
    <row r="495" spans="2:22" s="55" customFormat="1" ht="11.25" customHeight="1">
      <c r="B495" s="89"/>
      <c r="C495" s="414" t="s">
        <v>2383</v>
      </c>
      <c r="D495" s="404"/>
      <c r="E495" s="184"/>
      <c r="F495" s="185"/>
      <c r="G495" s="415" t="s">
        <v>2384</v>
      </c>
      <c r="H495" s="415"/>
      <c r="I495" s="415"/>
      <c r="J495" s="415"/>
      <c r="K495" s="415"/>
      <c r="L495" s="415"/>
      <c r="M495" s="415"/>
      <c r="N495" s="186"/>
      <c r="O495" s="400" t="s">
        <v>2430</v>
      </c>
      <c r="P495" s="183"/>
      <c r="Q495" s="400" t="s">
        <v>2445</v>
      </c>
      <c r="R495" s="183"/>
      <c r="S495" s="183"/>
      <c r="T495" s="400" t="s">
        <v>2380</v>
      </c>
      <c r="U495" s="400"/>
      <c r="V495" s="94"/>
    </row>
    <row r="496" spans="2:22" s="55" customFormat="1" ht="27.75" customHeight="1">
      <c r="B496" s="89"/>
      <c r="C496" s="420" t="s">
        <v>2395</v>
      </c>
      <c r="D496" s="445"/>
      <c r="E496" s="445"/>
      <c r="F496" s="445"/>
      <c r="G496" s="442" t="s">
        <v>2435</v>
      </c>
      <c r="H496" s="442"/>
      <c r="I496" s="442"/>
      <c r="J496" s="442"/>
      <c r="K496" s="442"/>
      <c r="L496" s="442"/>
      <c r="M496" s="442"/>
      <c r="N496" s="88"/>
      <c r="O496" s="402"/>
      <c r="P496" s="84"/>
      <c r="Q496" s="402"/>
      <c r="R496" s="84"/>
      <c r="S496" s="84"/>
      <c r="T496" s="75"/>
      <c r="U496" s="75"/>
      <c r="V496" s="94"/>
    </row>
    <row r="497" spans="2:22" s="55" customFormat="1" ht="50.1" customHeight="1">
      <c r="B497" s="89">
        <v>1</v>
      </c>
      <c r="C497" s="388"/>
      <c r="D497" s="389"/>
      <c r="E497" s="75"/>
      <c r="F497" s="396"/>
      <c r="G497" s="397"/>
      <c r="H497" s="397"/>
      <c r="I497" s="397"/>
      <c r="J497" s="397"/>
      <c r="K497" s="397"/>
      <c r="L497" s="397"/>
      <c r="M497" s="398"/>
      <c r="N497" s="88"/>
      <c r="O497" s="147"/>
      <c r="P497" s="84"/>
      <c r="Q497" s="147"/>
      <c r="R497" s="84"/>
      <c r="S497" s="84"/>
      <c r="T497" s="394"/>
      <c r="U497" s="395"/>
      <c r="V497" s="94"/>
    </row>
    <row r="498" spans="2:22" s="55" customFormat="1" ht="11.25" customHeight="1">
      <c r="B498" s="74"/>
      <c r="C498" s="390"/>
      <c r="D498" s="391"/>
      <c r="E498" s="75"/>
      <c r="F498" s="75"/>
      <c r="G498" s="90"/>
      <c r="H498" s="90"/>
      <c r="I498" s="90"/>
      <c r="J498" s="90"/>
      <c r="K498" s="90"/>
      <c r="L498" s="90"/>
      <c r="M498" s="90"/>
      <c r="N498" s="90"/>
      <c r="O498" s="72"/>
      <c r="P498" s="91"/>
      <c r="Q498" s="72"/>
      <c r="R498" s="91"/>
      <c r="S498" s="91"/>
      <c r="T498" s="92"/>
      <c r="U498" s="92"/>
      <c r="V498" s="94"/>
    </row>
    <row r="499" spans="2:22" s="55" customFormat="1" ht="50.1" customHeight="1">
      <c r="B499" s="74"/>
      <c r="C499" s="392"/>
      <c r="D499" s="393"/>
      <c r="E499" s="75"/>
      <c r="F499" s="396"/>
      <c r="G499" s="397"/>
      <c r="H499" s="397"/>
      <c r="I499" s="397"/>
      <c r="J499" s="397"/>
      <c r="K499" s="397"/>
      <c r="L499" s="397"/>
      <c r="M499" s="398"/>
      <c r="N499" s="88"/>
      <c r="O499" s="147"/>
      <c r="P499" s="84"/>
      <c r="Q499" s="147"/>
      <c r="R499" s="84"/>
      <c r="S499" s="84"/>
      <c r="T499" s="394"/>
      <c r="U499" s="395"/>
      <c r="V499" s="94"/>
    </row>
    <row r="500" spans="2:22" s="55" customFormat="1" ht="11.25" customHeight="1">
      <c r="B500" s="74"/>
      <c r="C500" s="75"/>
      <c r="D500" s="75"/>
      <c r="E500" s="75"/>
      <c r="F500" s="75"/>
      <c r="G500" s="437"/>
      <c r="H500" s="437"/>
      <c r="I500" s="437"/>
      <c r="J500" s="437"/>
      <c r="K500" s="437"/>
      <c r="L500" s="90"/>
      <c r="M500" s="90"/>
      <c r="N500" s="90"/>
      <c r="O500" s="75"/>
      <c r="P500" s="91"/>
      <c r="Q500" s="75"/>
      <c r="R500" s="91"/>
      <c r="S500" s="91"/>
      <c r="T500" s="75"/>
      <c r="U500" s="75"/>
      <c r="V500" s="94"/>
    </row>
    <row r="501" spans="2:22" s="55" customFormat="1" ht="50.1" customHeight="1">
      <c r="B501" s="89">
        <v>2</v>
      </c>
      <c r="C501" s="388"/>
      <c r="D501" s="389"/>
      <c r="E501" s="75"/>
      <c r="F501" s="396"/>
      <c r="G501" s="397"/>
      <c r="H501" s="397"/>
      <c r="I501" s="397"/>
      <c r="J501" s="397"/>
      <c r="K501" s="397"/>
      <c r="L501" s="397"/>
      <c r="M501" s="398"/>
      <c r="N501" s="88"/>
      <c r="O501" s="147"/>
      <c r="P501" s="84"/>
      <c r="Q501" s="147"/>
      <c r="R501" s="84"/>
      <c r="S501" s="84"/>
      <c r="T501" s="394"/>
      <c r="U501" s="395"/>
      <c r="V501" s="94"/>
    </row>
    <row r="502" spans="2:22" s="55" customFormat="1" ht="11.25" customHeight="1">
      <c r="B502" s="74"/>
      <c r="C502" s="390"/>
      <c r="D502" s="391"/>
      <c r="E502" s="75"/>
      <c r="F502" s="75"/>
      <c r="G502" s="90"/>
      <c r="H502" s="90"/>
      <c r="I502" s="90"/>
      <c r="J502" s="90"/>
      <c r="K502" s="90"/>
      <c r="L502" s="90"/>
      <c r="M502" s="90"/>
      <c r="N502" s="90"/>
      <c r="O502" s="72"/>
      <c r="P502" s="91"/>
      <c r="Q502" s="72"/>
      <c r="R502" s="91"/>
      <c r="S502" s="91"/>
      <c r="T502" s="92"/>
      <c r="U502" s="92"/>
      <c r="V502" s="94"/>
    </row>
    <row r="503" spans="2:22" s="55" customFormat="1" ht="50.1" customHeight="1">
      <c r="B503" s="74"/>
      <c r="C503" s="392"/>
      <c r="D503" s="393"/>
      <c r="E503" s="75"/>
      <c r="F503" s="396"/>
      <c r="G503" s="397"/>
      <c r="H503" s="397"/>
      <c r="I503" s="397"/>
      <c r="J503" s="397"/>
      <c r="K503" s="397"/>
      <c r="L503" s="397"/>
      <c r="M503" s="398"/>
      <c r="N503" s="88"/>
      <c r="O503" s="147"/>
      <c r="P503" s="84"/>
      <c r="Q503" s="147"/>
      <c r="R503" s="84"/>
      <c r="S503" s="84"/>
      <c r="T503" s="394"/>
      <c r="U503" s="395"/>
      <c r="V503" s="94"/>
    </row>
    <row r="504" spans="2:22" s="55" customFormat="1" ht="11.25" customHeight="1">
      <c r="B504" s="89"/>
      <c r="C504" s="87"/>
      <c r="D504" s="75"/>
      <c r="E504" s="75"/>
      <c r="F504" s="75"/>
      <c r="G504" s="90"/>
      <c r="H504" s="90"/>
      <c r="I504" s="90"/>
      <c r="J504" s="90"/>
      <c r="K504" s="90"/>
      <c r="L504" s="88"/>
      <c r="M504" s="88"/>
      <c r="N504" s="88"/>
      <c r="O504" s="75"/>
      <c r="P504" s="84"/>
      <c r="Q504" s="87"/>
      <c r="R504" s="84"/>
      <c r="S504" s="84"/>
      <c r="T504" s="87"/>
      <c r="U504" s="87"/>
      <c r="V504" s="94"/>
    </row>
    <row r="505" spans="2:22" s="55" customFormat="1" ht="50.1" customHeight="1">
      <c r="B505" s="89">
        <v>3</v>
      </c>
      <c r="C505" s="388"/>
      <c r="D505" s="389"/>
      <c r="E505" s="75"/>
      <c r="F505" s="396"/>
      <c r="G505" s="397"/>
      <c r="H505" s="397"/>
      <c r="I505" s="397"/>
      <c r="J505" s="397"/>
      <c r="K505" s="397"/>
      <c r="L505" s="397"/>
      <c r="M505" s="398"/>
      <c r="N505" s="88"/>
      <c r="O505" s="147"/>
      <c r="P505" s="84"/>
      <c r="Q505" s="147"/>
      <c r="R505" s="84"/>
      <c r="S505" s="84"/>
      <c r="T505" s="394"/>
      <c r="U505" s="395"/>
      <c r="V505" s="94"/>
    </row>
    <row r="506" spans="2:22" s="55" customFormat="1" ht="11.25" customHeight="1">
      <c r="B506" s="74"/>
      <c r="C506" s="390"/>
      <c r="D506" s="391"/>
      <c r="E506" s="75"/>
      <c r="F506" s="75"/>
      <c r="G506" s="90"/>
      <c r="H506" s="90"/>
      <c r="I506" s="90"/>
      <c r="J506" s="90"/>
      <c r="K506" s="90"/>
      <c r="L506" s="90"/>
      <c r="M506" s="90"/>
      <c r="N506" s="90"/>
      <c r="O506" s="72"/>
      <c r="P506" s="91"/>
      <c r="Q506" s="72"/>
      <c r="R506" s="91"/>
      <c r="S506" s="91"/>
      <c r="T506" s="92"/>
      <c r="U506" s="92"/>
      <c r="V506" s="94"/>
    </row>
    <row r="507" spans="2:22" s="55" customFormat="1" ht="50.1" customHeight="1">
      <c r="B507" s="74"/>
      <c r="C507" s="392"/>
      <c r="D507" s="393"/>
      <c r="E507" s="75"/>
      <c r="F507" s="396"/>
      <c r="G507" s="397"/>
      <c r="H507" s="397"/>
      <c r="I507" s="397"/>
      <c r="J507" s="397"/>
      <c r="K507" s="397"/>
      <c r="L507" s="397"/>
      <c r="M507" s="398"/>
      <c r="N507" s="88"/>
      <c r="O507" s="147"/>
      <c r="P507" s="84"/>
      <c r="Q507" s="147"/>
      <c r="R507" s="84"/>
      <c r="S507" s="84"/>
      <c r="T507" s="394"/>
      <c r="U507" s="395"/>
      <c r="V507" s="94"/>
    </row>
    <row r="508" spans="2:22" s="55" customFormat="1" ht="11.25" customHeight="1">
      <c r="B508" s="89"/>
      <c r="C508" s="87"/>
      <c r="D508" s="75"/>
      <c r="E508" s="75"/>
      <c r="F508" s="75"/>
      <c r="G508" s="90"/>
      <c r="H508" s="90"/>
      <c r="I508" s="90"/>
      <c r="J508" s="90"/>
      <c r="K508" s="90"/>
      <c r="L508" s="88"/>
      <c r="M508" s="88"/>
      <c r="N508" s="88"/>
      <c r="O508" s="75"/>
      <c r="P508" s="84"/>
      <c r="Q508" s="87"/>
      <c r="R508" s="84"/>
      <c r="S508" s="84"/>
      <c r="T508" s="87"/>
      <c r="U508" s="87"/>
      <c r="V508" s="94"/>
    </row>
    <row r="509" spans="2:22" s="55" customFormat="1" ht="50.1" customHeight="1">
      <c r="B509" s="89">
        <v>4</v>
      </c>
      <c r="C509" s="388"/>
      <c r="D509" s="389"/>
      <c r="E509" s="75"/>
      <c r="F509" s="396"/>
      <c r="G509" s="397"/>
      <c r="H509" s="397"/>
      <c r="I509" s="397"/>
      <c r="J509" s="397"/>
      <c r="K509" s="397"/>
      <c r="L509" s="397"/>
      <c r="M509" s="398"/>
      <c r="N509" s="88"/>
      <c r="O509" s="147"/>
      <c r="P509" s="84"/>
      <c r="Q509" s="147"/>
      <c r="R509" s="84"/>
      <c r="S509" s="84"/>
      <c r="T509" s="394"/>
      <c r="U509" s="395"/>
      <c r="V509" s="94"/>
    </row>
    <row r="510" spans="2:22" s="55" customFormat="1" ht="11.25" customHeight="1">
      <c r="B510" s="74"/>
      <c r="C510" s="390"/>
      <c r="D510" s="391"/>
      <c r="E510" s="75"/>
      <c r="F510" s="75"/>
      <c r="G510" s="90"/>
      <c r="H510" s="90"/>
      <c r="I510" s="90"/>
      <c r="J510" s="90"/>
      <c r="K510" s="90"/>
      <c r="L510" s="90"/>
      <c r="M510" s="90"/>
      <c r="N510" s="90"/>
      <c r="O510" s="72"/>
      <c r="P510" s="91"/>
      <c r="Q510" s="72"/>
      <c r="R510" s="91"/>
      <c r="S510" s="91"/>
      <c r="T510" s="92"/>
      <c r="U510" s="92"/>
      <c r="V510" s="94"/>
    </row>
    <row r="511" spans="2:22" s="55" customFormat="1" ht="50.1" customHeight="1">
      <c r="B511" s="74"/>
      <c r="C511" s="392"/>
      <c r="D511" s="393"/>
      <c r="E511" s="75"/>
      <c r="F511" s="396"/>
      <c r="G511" s="397"/>
      <c r="H511" s="397"/>
      <c r="I511" s="397"/>
      <c r="J511" s="397"/>
      <c r="K511" s="397"/>
      <c r="L511" s="397"/>
      <c r="M511" s="398"/>
      <c r="N511" s="88"/>
      <c r="O511" s="147"/>
      <c r="P511" s="84"/>
      <c r="Q511" s="147"/>
      <c r="R511" s="84"/>
      <c r="S511" s="84"/>
      <c r="T511" s="394"/>
      <c r="U511" s="395"/>
      <c r="V511" s="94"/>
    </row>
    <row r="512" spans="2:22" s="55" customFormat="1" ht="11.25" customHeight="1">
      <c r="B512" s="77"/>
      <c r="C512" s="78"/>
      <c r="D512" s="78"/>
      <c r="E512" s="78"/>
      <c r="F512" s="78"/>
      <c r="G512" s="95"/>
      <c r="H512" s="95"/>
      <c r="I512" s="95"/>
      <c r="J512" s="95"/>
      <c r="K512" s="95"/>
      <c r="L512" s="95"/>
      <c r="M512" s="95"/>
      <c r="N512" s="95"/>
      <c r="O512" s="78"/>
      <c r="P512" s="78"/>
      <c r="Q512" s="78"/>
      <c r="R512" s="78"/>
      <c r="S512" s="78"/>
      <c r="T512" s="78"/>
      <c r="U512" s="78"/>
      <c r="V512" s="175"/>
    </row>
    <row r="513" spans="2:22" ht="18.75" customHeight="1">
      <c r="B513" s="612" t="s">
        <v>2396</v>
      </c>
      <c r="C513" s="613"/>
      <c r="D513" s="613"/>
      <c r="E513" s="613"/>
      <c r="F513" s="613"/>
      <c r="G513" s="613"/>
      <c r="H513" s="613"/>
      <c r="I513" s="613"/>
      <c r="J513" s="613"/>
      <c r="K513" s="613"/>
      <c r="L513" s="613"/>
      <c r="M513" s="613"/>
      <c r="N513" s="613"/>
      <c r="O513" s="613"/>
      <c r="P513" s="613"/>
      <c r="Q513" s="613"/>
      <c r="R513" s="613"/>
      <c r="S513" s="613"/>
      <c r="T513" s="613"/>
      <c r="U513" s="613"/>
      <c r="V513" s="614"/>
    </row>
    <row r="514" spans="2:22" ht="30" customHeight="1">
      <c r="B514" s="38"/>
      <c r="C514" s="562" t="s">
        <v>2020</v>
      </c>
      <c r="D514" s="382"/>
      <c r="E514" s="382"/>
      <c r="F514" s="382"/>
      <c r="G514" s="382"/>
      <c r="H514" s="382"/>
      <c r="I514" s="382"/>
      <c r="J514" s="13"/>
      <c r="K514" s="479" t="s">
        <v>2397</v>
      </c>
      <c r="L514" s="480"/>
      <c r="M514" s="480"/>
      <c r="N514" s="480"/>
      <c r="O514" s="480"/>
      <c r="P514" s="480"/>
      <c r="Q514" s="480"/>
      <c r="R514" s="480"/>
      <c r="S514" s="480"/>
      <c r="T514" s="480"/>
      <c r="U514" s="481"/>
      <c r="V514" s="176"/>
    </row>
    <row r="515" spans="2:22" ht="15" customHeight="1">
      <c r="B515" s="38"/>
      <c r="C515" s="323"/>
      <c r="D515" s="618" t="s">
        <v>2400</v>
      </c>
      <c r="E515" s="618"/>
      <c r="F515" s="618"/>
      <c r="G515" s="618"/>
      <c r="H515" s="618"/>
      <c r="I515" s="618"/>
      <c r="J515" s="13"/>
      <c r="K515" s="330" t="s">
        <v>2398</v>
      </c>
      <c r="L515" s="331"/>
      <c r="M515" s="331"/>
      <c r="N515" s="331"/>
      <c r="O515" s="325" t="s">
        <v>2398</v>
      </c>
      <c r="P515" s="324"/>
      <c r="Q515" s="324"/>
      <c r="R515" s="324"/>
      <c r="S515" s="324"/>
      <c r="T515" s="608" t="s">
        <v>2399</v>
      </c>
      <c r="U515" s="609"/>
      <c r="V515" s="176"/>
    </row>
    <row r="516" spans="2:22" ht="30" customHeight="1">
      <c r="B516" s="326">
        <v>1</v>
      </c>
      <c r="C516" s="604" t="str">
        <f>G39</f>
        <v>Veicināta aktīva pilsoniska līdzdalība</v>
      </c>
      <c r="D516" s="605"/>
      <c r="E516" s="605"/>
      <c r="F516" s="605"/>
      <c r="G516" s="605"/>
      <c r="H516" s="605"/>
      <c r="I516" s="606"/>
      <c r="J516" s="13"/>
      <c r="K516" s="535" t="s">
        <v>2066</v>
      </c>
      <c r="L516" s="536"/>
      <c r="M516" s="537"/>
      <c r="N516" s="327"/>
      <c r="O516" s="535"/>
      <c r="P516" s="536"/>
      <c r="Q516" s="537"/>
      <c r="R516" s="324"/>
      <c r="S516" s="324"/>
      <c r="T516" s="535" t="s">
        <v>2067</v>
      </c>
      <c r="U516" s="537"/>
      <c r="V516" s="176"/>
    </row>
    <row r="517" spans="2:22" ht="16.5" customHeight="1">
      <c r="B517" s="326"/>
      <c r="C517" s="30"/>
      <c r="D517" s="610" t="s">
        <v>2400</v>
      </c>
      <c r="E517" s="610"/>
      <c r="F517" s="610"/>
      <c r="G517" s="610"/>
      <c r="H517" s="610"/>
      <c r="I517" s="610"/>
      <c r="J517" s="13"/>
      <c r="K517" s="328" t="s">
        <v>2398</v>
      </c>
      <c r="L517" s="329"/>
      <c r="M517" s="329"/>
      <c r="N517" s="329"/>
      <c r="O517" s="329" t="s">
        <v>2398</v>
      </c>
      <c r="P517" s="327"/>
      <c r="Q517" s="327"/>
      <c r="R517" s="324"/>
      <c r="S517" s="324"/>
      <c r="T517" s="327"/>
      <c r="U517" s="333"/>
      <c r="V517" s="176"/>
    </row>
    <row r="518" spans="2:22" ht="88.5" customHeight="1">
      <c r="B518" s="326">
        <v>2</v>
      </c>
      <c r="C518" s="604" t="str">
        <f>G41</f>
        <v>Labklājības, t.sk. sociālo pakalpojumu, nodrošināšanas palielināšana noteiktām mērķa grupām</v>
      </c>
      <c r="D518" s="605"/>
      <c r="E518" s="605"/>
      <c r="F518" s="605"/>
      <c r="G518" s="605"/>
      <c r="H518" s="605"/>
      <c r="I518" s="606"/>
      <c r="J518" s="13"/>
      <c r="K518" s="535" t="s">
        <v>2068</v>
      </c>
      <c r="L518" s="536"/>
      <c r="M518" s="537"/>
      <c r="N518" s="327"/>
      <c r="O518" s="535" t="s">
        <v>2069</v>
      </c>
      <c r="P518" s="536"/>
      <c r="Q518" s="537"/>
      <c r="R518" s="324"/>
      <c r="S518" s="324"/>
      <c r="T518" s="535" t="s">
        <v>1978</v>
      </c>
      <c r="U518" s="537"/>
      <c r="V518" s="176"/>
    </row>
    <row r="519" spans="2:22" ht="15" customHeight="1">
      <c r="B519" s="326"/>
      <c r="C519" s="30"/>
      <c r="D519" s="482" t="s">
        <v>2400</v>
      </c>
      <c r="E519" s="482"/>
      <c r="F519" s="482"/>
      <c r="G519" s="482"/>
      <c r="H519" s="482"/>
      <c r="I519" s="482"/>
      <c r="J519" s="13"/>
      <c r="K519" s="328" t="s">
        <v>2398</v>
      </c>
      <c r="L519" s="329"/>
      <c r="M519" s="329"/>
      <c r="N519" s="329"/>
      <c r="O519" s="329" t="s">
        <v>2398</v>
      </c>
      <c r="P519" s="329"/>
      <c r="Q519" s="329"/>
      <c r="R519" s="324"/>
      <c r="S519" s="324"/>
      <c r="T519" s="327"/>
      <c r="U519" s="333"/>
      <c r="V519" s="176"/>
    </row>
    <row r="520" spans="2:22" ht="51.75" customHeight="1">
      <c r="B520" s="326">
        <v>3</v>
      </c>
      <c r="C520" s="604" t="str">
        <f>G43</f>
        <v>Veicinātas demokrātiskās vērtības un cilvēktiesību  ievērošana</v>
      </c>
      <c r="D520" s="605"/>
      <c r="E520" s="605"/>
      <c r="F520" s="605"/>
      <c r="G520" s="605"/>
      <c r="H520" s="605"/>
      <c r="I520" s="606"/>
      <c r="J520" s="13"/>
      <c r="K520" s="535" t="s">
        <v>487</v>
      </c>
      <c r="L520" s="536"/>
      <c r="M520" s="537"/>
      <c r="N520" s="327"/>
      <c r="O520" s="535" t="s">
        <v>2070</v>
      </c>
      <c r="P520" s="536"/>
      <c r="Q520" s="537"/>
      <c r="R520" s="324"/>
      <c r="S520" s="324"/>
      <c r="T520" s="535"/>
      <c r="U520" s="537"/>
      <c r="V520" s="176"/>
    </row>
    <row r="521" spans="2:22" ht="17.25" customHeight="1">
      <c r="B521" s="326"/>
      <c r="C521" s="30"/>
      <c r="D521" s="482" t="s">
        <v>2400</v>
      </c>
      <c r="E521" s="482"/>
      <c r="F521" s="482"/>
      <c r="G521" s="482"/>
      <c r="H521" s="482"/>
      <c r="I521" s="482"/>
      <c r="J521" s="13"/>
      <c r="K521" s="328" t="s">
        <v>2398</v>
      </c>
      <c r="L521" s="329"/>
      <c r="M521" s="329"/>
      <c r="N521" s="329"/>
      <c r="O521" s="329" t="s">
        <v>2398</v>
      </c>
      <c r="P521" s="329"/>
      <c r="Q521" s="329"/>
      <c r="R521" s="324"/>
      <c r="S521" s="324"/>
      <c r="T521" s="327"/>
      <c r="U521" s="333"/>
      <c r="V521" s="176"/>
    </row>
    <row r="522" spans="2:22" ht="30" customHeight="1">
      <c r="B522" s="326">
        <v>4</v>
      </c>
      <c r="C522" s="604" t="str">
        <f>G45</f>
        <v>Stiprināta NVO kapacitāte un stimulēta vide nozares attīstībai</v>
      </c>
      <c r="D522" s="605"/>
      <c r="E522" s="605"/>
      <c r="F522" s="605"/>
      <c r="G522" s="605"/>
      <c r="H522" s="605"/>
      <c r="I522" s="606"/>
      <c r="J522" s="13"/>
      <c r="K522" s="535" t="s">
        <v>2066</v>
      </c>
      <c r="L522" s="536"/>
      <c r="M522" s="537"/>
      <c r="N522" s="327"/>
      <c r="O522" s="535"/>
      <c r="P522" s="536"/>
      <c r="Q522" s="537"/>
      <c r="R522" s="324"/>
      <c r="S522" s="324"/>
      <c r="T522" s="535"/>
      <c r="U522" s="537"/>
      <c r="V522" s="176"/>
    </row>
    <row r="523" spans="2:22" ht="18" customHeight="1">
      <c r="B523" s="326"/>
      <c r="C523" s="30"/>
      <c r="D523" s="482" t="s">
        <v>2400</v>
      </c>
      <c r="E523" s="482"/>
      <c r="F523" s="482"/>
      <c r="G523" s="482"/>
      <c r="H523" s="482"/>
      <c r="I523" s="482"/>
      <c r="J523" s="13"/>
      <c r="K523" s="328" t="s">
        <v>2398</v>
      </c>
      <c r="L523" s="329"/>
      <c r="M523" s="329"/>
      <c r="N523" s="329"/>
      <c r="O523" s="329" t="s">
        <v>2398</v>
      </c>
      <c r="P523" s="329"/>
      <c r="Q523" s="329"/>
      <c r="R523" s="324"/>
      <c r="S523" s="324"/>
      <c r="T523" s="327"/>
      <c r="U523" s="333"/>
      <c r="V523" s="176"/>
    </row>
    <row r="524" spans="2:22" ht="30" customHeight="1">
      <c r="B524" s="326">
        <v>5</v>
      </c>
      <c r="C524" s="604" t="s">
        <v>1120</v>
      </c>
      <c r="D524" s="605"/>
      <c r="E524" s="605"/>
      <c r="F524" s="605"/>
      <c r="G524" s="605"/>
      <c r="H524" s="605"/>
      <c r="I524" s="606"/>
      <c r="J524" s="13"/>
      <c r="K524" s="535"/>
      <c r="L524" s="536"/>
      <c r="M524" s="537"/>
      <c r="N524" s="327"/>
      <c r="O524" s="535"/>
      <c r="P524" s="536"/>
      <c r="Q524" s="537"/>
      <c r="R524" s="324"/>
      <c r="S524" s="324"/>
      <c r="T524" s="535"/>
      <c r="U524" s="537"/>
      <c r="V524" s="176"/>
    </row>
    <row r="525" spans="2:22" ht="18" customHeight="1">
      <c r="B525" s="326"/>
      <c r="C525" s="30"/>
      <c r="D525" s="482" t="s">
        <v>2400</v>
      </c>
      <c r="E525" s="482"/>
      <c r="F525" s="482"/>
      <c r="G525" s="482"/>
      <c r="H525" s="482"/>
      <c r="I525" s="482"/>
      <c r="J525" s="13"/>
      <c r="K525" s="328" t="s">
        <v>2398</v>
      </c>
      <c r="L525" s="329"/>
      <c r="M525" s="329"/>
      <c r="N525" s="329"/>
      <c r="O525" s="329" t="s">
        <v>2398</v>
      </c>
      <c r="P525" s="329"/>
      <c r="Q525" s="329"/>
      <c r="R525" s="324"/>
      <c r="S525" s="324"/>
      <c r="T525" s="327"/>
      <c r="U525" s="333"/>
      <c r="V525" s="176"/>
    </row>
    <row r="526" spans="2:22" ht="30" customHeight="1">
      <c r="B526" s="326">
        <v>6</v>
      </c>
      <c r="C526" s="604" t="s">
        <v>1120</v>
      </c>
      <c r="D526" s="605"/>
      <c r="E526" s="605"/>
      <c r="F526" s="605"/>
      <c r="G526" s="605"/>
      <c r="H526" s="605"/>
      <c r="I526" s="606"/>
      <c r="J526" s="13"/>
      <c r="K526" s="535"/>
      <c r="L526" s="536"/>
      <c r="M526" s="537"/>
      <c r="N526" s="327"/>
      <c r="O526" s="535"/>
      <c r="P526" s="536"/>
      <c r="Q526" s="537"/>
      <c r="R526" s="324"/>
      <c r="S526" s="324"/>
      <c r="T526" s="535"/>
      <c r="U526" s="537"/>
      <c r="V526" s="176"/>
    </row>
    <row r="527" spans="2:22" ht="15" customHeight="1">
      <c r="B527" s="326"/>
      <c r="C527" s="30"/>
      <c r="D527" s="482" t="s">
        <v>2400</v>
      </c>
      <c r="E527" s="482"/>
      <c r="F527" s="482"/>
      <c r="G527" s="482"/>
      <c r="H527" s="482"/>
      <c r="I527" s="482"/>
      <c r="J527" s="13"/>
      <c r="K527" s="328" t="s">
        <v>2398</v>
      </c>
      <c r="L527" s="329"/>
      <c r="M527" s="329"/>
      <c r="N527" s="329"/>
      <c r="O527" s="329" t="s">
        <v>2398</v>
      </c>
      <c r="P527" s="329"/>
      <c r="Q527" s="329"/>
      <c r="R527" s="324"/>
      <c r="S527" s="324"/>
      <c r="T527" s="327"/>
      <c r="U527" s="333"/>
      <c r="V527" s="176"/>
    </row>
    <row r="528" spans="2:22" ht="30" customHeight="1">
      <c r="B528" s="326">
        <v>7</v>
      </c>
      <c r="C528" s="604" t="s">
        <v>1120</v>
      </c>
      <c r="D528" s="605"/>
      <c r="E528" s="605"/>
      <c r="F528" s="605"/>
      <c r="G528" s="605"/>
      <c r="H528" s="605"/>
      <c r="I528" s="606"/>
      <c r="J528" s="13"/>
      <c r="K528" s="535"/>
      <c r="L528" s="536"/>
      <c r="M528" s="537"/>
      <c r="N528" s="327"/>
      <c r="O528" s="535"/>
      <c r="P528" s="536"/>
      <c r="Q528" s="537"/>
      <c r="R528" s="324"/>
      <c r="S528" s="324"/>
      <c r="T528" s="535"/>
      <c r="U528" s="537"/>
      <c r="V528" s="176"/>
    </row>
    <row r="529" spans="2:22" ht="16.5" customHeight="1">
      <c r="B529" s="326"/>
      <c r="C529" s="30"/>
      <c r="D529" s="482" t="s">
        <v>2400</v>
      </c>
      <c r="E529" s="482"/>
      <c r="F529" s="482"/>
      <c r="G529" s="482"/>
      <c r="H529" s="482"/>
      <c r="I529" s="482"/>
      <c r="J529" s="13"/>
      <c r="K529" s="328" t="s">
        <v>2398</v>
      </c>
      <c r="L529" s="329"/>
      <c r="M529" s="329"/>
      <c r="N529" s="329"/>
      <c r="O529" s="329" t="s">
        <v>2398</v>
      </c>
      <c r="P529" s="329"/>
      <c r="Q529" s="329"/>
      <c r="R529" s="324"/>
      <c r="S529" s="324"/>
      <c r="T529" s="327"/>
      <c r="U529" s="333"/>
      <c r="V529" s="176"/>
    </row>
    <row r="530" spans="2:22" ht="30" customHeight="1">
      <c r="B530" s="326">
        <v>8</v>
      </c>
      <c r="C530" s="604" t="s">
        <v>1120</v>
      </c>
      <c r="D530" s="605"/>
      <c r="E530" s="605"/>
      <c r="F530" s="605"/>
      <c r="G530" s="605"/>
      <c r="H530" s="605"/>
      <c r="I530" s="606"/>
      <c r="J530" s="13"/>
      <c r="K530" s="535"/>
      <c r="L530" s="536"/>
      <c r="M530" s="537"/>
      <c r="N530" s="327"/>
      <c r="O530" s="535"/>
      <c r="P530" s="536"/>
      <c r="Q530" s="537"/>
      <c r="R530" s="324"/>
      <c r="S530" s="324"/>
      <c r="T530" s="535"/>
      <c r="U530" s="537"/>
      <c r="V530" s="176"/>
    </row>
    <row r="531" spans="2:22" ht="14.25" customHeight="1">
      <c r="B531" s="326"/>
      <c r="C531" s="30"/>
      <c r="D531" s="482" t="s">
        <v>2400</v>
      </c>
      <c r="E531" s="482"/>
      <c r="F531" s="482"/>
      <c r="G531" s="482"/>
      <c r="H531" s="482"/>
      <c r="I531" s="482"/>
      <c r="J531" s="13"/>
      <c r="K531" s="328" t="s">
        <v>2398</v>
      </c>
      <c r="L531" s="329"/>
      <c r="M531" s="329"/>
      <c r="N531" s="329"/>
      <c r="O531" s="329" t="s">
        <v>2398</v>
      </c>
      <c r="P531" s="329"/>
      <c r="Q531" s="329"/>
      <c r="R531" s="324"/>
      <c r="S531" s="324"/>
      <c r="T531" s="327"/>
      <c r="U531" s="333"/>
      <c r="V531" s="176"/>
    </row>
    <row r="532" spans="2:22" ht="30" customHeight="1">
      <c r="B532" s="326">
        <v>9</v>
      </c>
      <c r="C532" s="604" t="s">
        <v>1120</v>
      </c>
      <c r="D532" s="605"/>
      <c r="E532" s="605"/>
      <c r="F532" s="605"/>
      <c r="G532" s="605"/>
      <c r="H532" s="605"/>
      <c r="I532" s="606"/>
      <c r="J532" s="13"/>
      <c r="K532" s="535"/>
      <c r="L532" s="536"/>
      <c r="M532" s="537"/>
      <c r="N532" s="327"/>
      <c r="O532" s="535"/>
      <c r="P532" s="536"/>
      <c r="Q532" s="537"/>
      <c r="R532" s="324"/>
      <c r="S532" s="324"/>
      <c r="T532" s="535"/>
      <c r="U532" s="537"/>
      <c r="V532" s="176"/>
    </row>
    <row r="533" spans="2:22" ht="16.5" customHeight="1">
      <c r="B533" s="326"/>
      <c r="C533" s="30"/>
      <c r="D533" s="482" t="s">
        <v>2400</v>
      </c>
      <c r="E533" s="482"/>
      <c r="F533" s="482"/>
      <c r="G533" s="482"/>
      <c r="H533" s="482"/>
      <c r="I533" s="482"/>
      <c r="J533" s="13"/>
      <c r="K533" s="328" t="s">
        <v>2398</v>
      </c>
      <c r="L533" s="329"/>
      <c r="M533" s="329"/>
      <c r="N533" s="329"/>
      <c r="O533" s="329" t="s">
        <v>2398</v>
      </c>
      <c r="P533" s="329"/>
      <c r="Q533" s="329"/>
      <c r="R533" s="324"/>
      <c r="S533" s="324"/>
      <c r="T533" s="327"/>
      <c r="U533" s="333"/>
      <c r="V533" s="176"/>
    </row>
    <row r="534" spans="2:22" ht="30" customHeight="1">
      <c r="B534" s="326">
        <v>10</v>
      </c>
      <c r="C534" s="604" t="s">
        <v>1120</v>
      </c>
      <c r="D534" s="605"/>
      <c r="E534" s="605"/>
      <c r="F534" s="605"/>
      <c r="G534" s="605"/>
      <c r="H534" s="605"/>
      <c r="I534" s="606"/>
      <c r="J534" s="13"/>
      <c r="K534" s="535"/>
      <c r="L534" s="536"/>
      <c r="M534" s="537"/>
      <c r="N534" s="327"/>
      <c r="O534" s="535"/>
      <c r="P534" s="536"/>
      <c r="Q534" s="537"/>
      <c r="R534" s="324"/>
      <c r="S534" s="324"/>
      <c r="T534" s="535"/>
      <c r="U534" s="537"/>
      <c r="V534" s="176"/>
    </row>
    <row r="535" spans="2:22" ht="13.5" customHeight="1">
      <c r="B535" s="326"/>
      <c r="C535" s="30"/>
      <c r="D535" s="482" t="s">
        <v>2400</v>
      </c>
      <c r="E535" s="482"/>
      <c r="F535" s="482"/>
      <c r="G535" s="482"/>
      <c r="H535" s="482"/>
      <c r="I535" s="482"/>
      <c r="J535" s="13"/>
      <c r="K535" s="328" t="s">
        <v>2398</v>
      </c>
      <c r="L535" s="329"/>
      <c r="M535" s="329"/>
      <c r="N535" s="329"/>
      <c r="O535" s="329" t="s">
        <v>2398</v>
      </c>
      <c r="P535" s="329"/>
      <c r="Q535" s="329"/>
      <c r="R535" s="324"/>
      <c r="S535" s="324"/>
      <c r="T535" s="327"/>
      <c r="U535" s="333"/>
      <c r="V535" s="176"/>
    </row>
    <row r="536" spans="2:22" ht="30" customHeight="1">
      <c r="B536" s="326">
        <v>11</v>
      </c>
      <c r="C536" s="604" t="s">
        <v>1120</v>
      </c>
      <c r="D536" s="605"/>
      <c r="E536" s="605"/>
      <c r="F536" s="605"/>
      <c r="G536" s="605"/>
      <c r="H536" s="605"/>
      <c r="I536" s="606"/>
      <c r="J536" s="13"/>
      <c r="K536" s="535"/>
      <c r="L536" s="536"/>
      <c r="M536" s="537"/>
      <c r="N536" s="327"/>
      <c r="O536" s="535"/>
      <c r="P536" s="536"/>
      <c r="Q536" s="537"/>
      <c r="R536" s="324"/>
      <c r="S536" s="324"/>
      <c r="T536" s="535"/>
      <c r="U536" s="537"/>
      <c r="V536" s="176"/>
    </row>
    <row r="537" spans="2:22" ht="19.5" customHeight="1">
      <c r="B537" s="326"/>
      <c r="C537" s="30"/>
      <c r="D537" s="482" t="s">
        <v>2400</v>
      </c>
      <c r="E537" s="482"/>
      <c r="F537" s="482"/>
      <c r="G537" s="482"/>
      <c r="H537" s="482"/>
      <c r="I537" s="482"/>
      <c r="J537" s="13"/>
      <c r="K537" s="328" t="s">
        <v>2398</v>
      </c>
      <c r="L537" s="329"/>
      <c r="M537" s="329"/>
      <c r="N537" s="329"/>
      <c r="O537" s="329" t="s">
        <v>2398</v>
      </c>
      <c r="P537" s="329"/>
      <c r="Q537" s="329"/>
      <c r="R537" s="324"/>
      <c r="S537" s="324"/>
      <c r="T537" s="327"/>
      <c r="U537" s="333"/>
      <c r="V537" s="176"/>
    </row>
    <row r="538" spans="2:22" ht="30" customHeight="1">
      <c r="B538" s="326">
        <v>12</v>
      </c>
      <c r="C538" s="604" t="s">
        <v>1120</v>
      </c>
      <c r="D538" s="605"/>
      <c r="E538" s="605"/>
      <c r="F538" s="605"/>
      <c r="G538" s="605"/>
      <c r="H538" s="605"/>
      <c r="I538" s="606"/>
      <c r="J538" s="13"/>
      <c r="K538" s="535"/>
      <c r="L538" s="536"/>
      <c r="M538" s="537"/>
      <c r="N538" s="327"/>
      <c r="O538" s="535"/>
      <c r="P538" s="536"/>
      <c r="Q538" s="537"/>
      <c r="R538" s="324"/>
      <c r="S538" s="324"/>
      <c r="T538" s="535"/>
      <c r="U538" s="537"/>
      <c r="V538" s="176"/>
    </row>
    <row r="539" spans="2:22" ht="27" customHeight="1">
      <c r="B539" s="89"/>
      <c r="C539" s="607" t="s">
        <v>2401</v>
      </c>
      <c r="D539" s="607"/>
      <c r="E539" s="607"/>
      <c r="F539" s="607"/>
      <c r="G539" s="607"/>
      <c r="H539" s="607"/>
      <c r="I539" s="607"/>
      <c r="J539" s="607"/>
      <c r="K539" s="607"/>
      <c r="L539" s="607"/>
      <c r="M539" s="607"/>
      <c r="N539" s="607"/>
      <c r="O539" s="607"/>
      <c r="P539" s="607"/>
      <c r="Q539" s="607"/>
      <c r="R539" s="42"/>
      <c r="S539" s="42"/>
      <c r="T539" s="35"/>
      <c r="U539" s="35"/>
      <c r="V539" s="43"/>
    </row>
    <row r="540" spans="2:22" ht="27" customHeight="1">
      <c r="B540" s="89"/>
      <c r="C540" s="540" t="s">
        <v>2021</v>
      </c>
      <c r="D540" s="540"/>
      <c r="E540" s="540"/>
      <c r="F540" s="540"/>
      <c r="G540" s="540"/>
      <c r="H540" s="540"/>
      <c r="I540" s="540"/>
      <c r="J540" s="540"/>
      <c r="K540" s="540"/>
      <c r="L540" s="540"/>
      <c r="M540" s="540"/>
      <c r="N540" s="540"/>
      <c r="O540" s="540"/>
      <c r="P540" s="540"/>
      <c r="Q540" s="540"/>
      <c r="R540" s="540"/>
      <c r="S540" s="540"/>
      <c r="T540" s="540"/>
      <c r="U540" s="540"/>
      <c r="V540" s="43"/>
    </row>
    <row r="541" spans="2:22" s="97" customFormat="1" ht="18.75" customHeight="1">
      <c r="B541" s="98"/>
      <c r="C541" s="478" t="s">
        <v>1521</v>
      </c>
      <c r="D541" s="478"/>
      <c r="E541" s="478"/>
      <c r="F541" s="478"/>
      <c r="G541" s="478"/>
      <c r="H541" s="478"/>
      <c r="I541" s="478"/>
      <c r="J541" s="478"/>
      <c r="K541" s="478"/>
      <c r="L541" s="478"/>
      <c r="M541" s="478"/>
      <c r="N541" s="478"/>
      <c r="O541" s="478"/>
      <c r="P541" s="478"/>
      <c r="Q541" s="478"/>
      <c r="R541" s="478"/>
      <c r="S541" s="478"/>
      <c r="T541" s="478"/>
      <c r="U541" s="478"/>
      <c r="V541" s="99"/>
    </row>
    <row r="542" spans="2:22" s="97" customFormat="1" ht="18.75" customHeight="1">
      <c r="B542" s="98"/>
      <c r="C542" s="420" t="s">
        <v>1522</v>
      </c>
      <c r="D542" s="420"/>
      <c r="E542" s="420"/>
      <c r="F542" s="420"/>
      <c r="G542" s="420"/>
      <c r="H542" s="420"/>
      <c r="I542" s="420"/>
      <c r="J542" s="420"/>
      <c r="K542" s="420"/>
      <c r="L542" s="420"/>
      <c r="M542" s="420"/>
      <c r="N542" s="420"/>
      <c r="O542" s="420"/>
      <c r="P542" s="420"/>
      <c r="Q542" s="420"/>
      <c r="R542" s="420"/>
      <c r="S542" s="420"/>
      <c r="T542" s="420"/>
      <c r="U542" s="420"/>
      <c r="V542" s="99"/>
    </row>
    <row r="543" spans="2:22" s="97" customFormat="1" ht="18.75" customHeight="1">
      <c r="B543" s="98"/>
      <c r="C543" s="420" t="s">
        <v>1523</v>
      </c>
      <c r="D543" s="420"/>
      <c r="E543" s="420"/>
      <c r="F543" s="420"/>
      <c r="G543" s="420"/>
      <c r="H543" s="420"/>
      <c r="I543" s="420"/>
      <c r="J543" s="420"/>
      <c r="K543" s="420"/>
      <c r="L543" s="420"/>
      <c r="M543" s="420"/>
      <c r="N543" s="420"/>
      <c r="O543" s="420"/>
      <c r="P543" s="420"/>
      <c r="Q543" s="420"/>
      <c r="R543" s="420"/>
      <c r="S543" s="420"/>
      <c r="T543" s="420"/>
      <c r="U543" s="100"/>
      <c r="V543" s="99"/>
    </row>
    <row r="544" spans="2:22" s="97" customFormat="1" ht="28.5" customHeight="1">
      <c r="B544" s="98"/>
      <c r="C544" s="420" t="s">
        <v>1624</v>
      </c>
      <c r="D544" s="420"/>
      <c r="E544" s="420"/>
      <c r="F544" s="420"/>
      <c r="G544" s="420"/>
      <c r="H544" s="420"/>
      <c r="I544" s="420"/>
      <c r="J544" s="420"/>
      <c r="K544" s="420"/>
      <c r="L544" s="420"/>
      <c r="M544" s="420"/>
      <c r="N544" s="420"/>
      <c r="O544" s="420"/>
      <c r="P544" s="420"/>
      <c r="Q544" s="420"/>
      <c r="R544" s="420"/>
      <c r="S544" s="420"/>
      <c r="T544" s="420"/>
      <c r="U544" s="420"/>
      <c r="V544" s="99"/>
    </row>
    <row r="545" spans="2:22" ht="18.75" customHeight="1">
      <c r="B545" s="101"/>
      <c r="C545" s="538" t="s">
        <v>1524</v>
      </c>
      <c r="D545" s="382"/>
      <c r="E545" s="79"/>
      <c r="F545" s="102"/>
      <c r="G545" s="102"/>
      <c r="H545" s="102"/>
      <c r="I545" s="102"/>
      <c r="J545" s="102"/>
      <c r="K545" s="102"/>
      <c r="L545" s="102"/>
      <c r="M545" s="102"/>
      <c r="N545" s="102"/>
      <c r="O545" s="102"/>
      <c r="P545" s="102"/>
      <c r="Q545" s="102"/>
      <c r="R545" s="102"/>
      <c r="S545" s="102"/>
      <c r="T545" s="102"/>
      <c r="U545" s="102"/>
      <c r="V545" s="103"/>
    </row>
    <row r="546" spans="2:22" ht="18.75" customHeight="1">
      <c r="B546" s="101"/>
      <c r="C546" s="381" t="s">
        <v>1625</v>
      </c>
      <c r="D546" s="381"/>
      <c r="E546" s="381"/>
      <c r="F546" s="381"/>
      <c r="G546" s="381"/>
      <c r="H546" s="381"/>
      <c r="I546" s="381"/>
      <c r="J546" s="381"/>
      <c r="K546" s="381"/>
      <c r="L546" s="381"/>
      <c r="M546" s="381"/>
      <c r="N546" s="381"/>
      <c r="O546" s="381"/>
      <c r="P546" s="381"/>
      <c r="Q546" s="381"/>
      <c r="R546" s="381"/>
      <c r="S546" s="381"/>
      <c r="T546" s="381"/>
      <c r="U546" s="381"/>
      <c r="V546" s="103"/>
    </row>
    <row r="547" spans="2:22" ht="18.75" customHeight="1">
      <c r="B547" s="101"/>
      <c r="C547" s="381" t="s">
        <v>1626</v>
      </c>
      <c r="D547" s="381"/>
      <c r="E547" s="381"/>
      <c r="F547" s="381"/>
      <c r="G547" s="381"/>
      <c r="H547" s="381"/>
      <c r="I547" s="381"/>
      <c r="J547" s="381"/>
      <c r="K547" s="381"/>
      <c r="L547" s="381"/>
      <c r="M547" s="381"/>
      <c r="N547" s="381"/>
      <c r="O547" s="381"/>
      <c r="P547" s="381"/>
      <c r="Q547" s="381"/>
      <c r="R547" s="381"/>
      <c r="S547" s="381"/>
      <c r="T547" s="381"/>
      <c r="U547" s="381"/>
      <c r="V547" s="103"/>
    </row>
    <row r="548" spans="2:22" ht="18.75" customHeight="1">
      <c r="B548" s="101"/>
      <c r="C548" s="381" t="s">
        <v>1636</v>
      </c>
      <c r="D548" s="381"/>
      <c r="E548" s="381"/>
      <c r="F548" s="381"/>
      <c r="G548" s="381"/>
      <c r="H548" s="381"/>
      <c r="I548" s="381"/>
      <c r="J548" s="381"/>
      <c r="K548" s="381"/>
      <c r="L548" s="381"/>
      <c r="M548" s="381"/>
      <c r="N548" s="381"/>
      <c r="O548" s="381"/>
      <c r="P548" s="381"/>
      <c r="Q548" s="381"/>
      <c r="R548" s="381"/>
      <c r="S548" s="381"/>
      <c r="T548" s="381"/>
      <c r="U548" s="381"/>
      <c r="V548" s="103"/>
    </row>
    <row r="549" spans="2:22" ht="15.75" customHeight="1">
      <c r="B549" s="101"/>
      <c r="C549" s="381" t="s">
        <v>1627</v>
      </c>
      <c r="D549" s="381"/>
      <c r="E549" s="381"/>
      <c r="F549" s="381"/>
      <c r="G549" s="381"/>
      <c r="H549" s="381"/>
      <c r="I549" s="381"/>
      <c r="J549" s="381"/>
      <c r="K549" s="381"/>
      <c r="L549" s="381"/>
      <c r="M549" s="381"/>
      <c r="N549" s="541" t="s">
        <v>277</v>
      </c>
      <c r="O549" s="542"/>
      <c r="P549" s="542"/>
      <c r="Q549" s="542"/>
      <c r="R549" s="542"/>
      <c r="S549" s="542"/>
      <c r="T549" s="543"/>
      <c r="V549" s="103"/>
    </row>
    <row r="550" spans="2:22" ht="21.75" customHeight="1">
      <c r="B550" s="101"/>
      <c r="C550" s="381" t="s">
        <v>1628</v>
      </c>
      <c r="D550" s="381"/>
      <c r="E550" s="381"/>
      <c r="F550" s="381"/>
      <c r="G550" s="381"/>
      <c r="H550" s="381"/>
      <c r="I550" s="381"/>
      <c r="J550" s="381"/>
      <c r="K550" s="381"/>
      <c r="L550" s="381"/>
      <c r="M550" s="381"/>
      <c r="N550" s="87"/>
      <c r="O550" s="87"/>
      <c r="P550" s="87"/>
      <c r="Q550" s="87"/>
      <c r="R550" s="87"/>
      <c r="S550" s="87"/>
      <c r="T550" s="87"/>
      <c r="U550" s="87"/>
      <c r="V550" s="103"/>
    </row>
    <row r="551" spans="2:22" ht="18.75" customHeight="1">
      <c r="B551" s="101"/>
      <c r="C551" s="102"/>
      <c r="D551" s="104"/>
      <c r="E551" s="104"/>
      <c r="F551" s="104" t="s">
        <v>2421</v>
      </c>
      <c r="G551" s="544">
        <v>0.93569999999999998</v>
      </c>
      <c r="H551" s="544"/>
      <c r="I551" s="544"/>
      <c r="J551" s="102"/>
      <c r="K551" s="100"/>
      <c r="L551" s="100"/>
      <c r="M551" s="100"/>
      <c r="N551" s="100"/>
      <c r="O551" s="100"/>
      <c r="P551" s="100"/>
      <c r="Q551" s="100"/>
      <c r="R551" s="100"/>
      <c r="S551" s="100"/>
      <c r="T551" s="100"/>
      <c r="U551" s="100"/>
      <c r="V551" s="103"/>
    </row>
    <row r="552" spans="2:22" ht="18.75" customHeight="1">
      <c r="B552" s="101"/>
      <c r="C552" s="102"/>
      <c r="D552" s="104"/>
      <c r="E552" s="104"/>
      <c r="F552" s="104" t="s">
        <v>1525</v>
      </c>
      <c r="G552" s="544">
        <v>6.4299999999999996E-2</v>
      </c>
      <c r="H552" s="544"/>
      <c r="I552" s="544"/>
      <c r="J552" s="102"/>
      <c r="K552" s="100"/>
      <c r="L552" s="100"/>
      <c r="M552" s="100"/>
      <c r="N552" s="100"/>
      <c r="O552" s="100"/>
      <c r="P552" s="100"/>
      <c r="Q552" s="100"/>
      <c r="R552" s="100"/>
      <c r="S552" s="100"/>
      <c r="T552" s="100"/>
      <c r="U552" s="100"/>
      <c r="V552" s="103"/>
    </row>
    <row r="553" spans="2:22" ht="18.75" customHeight="1">
      <c r="B553" s="101"/>
      <c r="C553" s="102"/>
      <c r="D553" s="79"/>
      <c r="E553" s="79"/>
      <c r="F553" s="102"/>
      <c r="G553" s="549">
        <f>SUM(G551+G552)</f>
        <v>1</v>
      </c>
      <c r="H553" s="549"/>
      <c r="I553" s="549"/>
      <c r="J553" s="102"/>
      <c r="K553" s="102"/>
      <c r="L553" s="102"/>
      <c r="M553" s="102"/>
      <c r="N553" s="102"/>
      <c r="O553" s="102"/>
      <c r="P553" s="102"/>
      <c r="Q553" s="102"/>
      <c r="R553" s="102"/>
      <c r="S553" s="102"/>
      <c r="T553" s="102"/>
      <c r="U553" s="102"/>
      <c r="V553" s="103"/>
    </row>
    <row r="554" spans="2:22" ht="3.75" customHeight="1">
      <c r="B554" s="102"/>
      <c r="C554"/>
      <c r="D554"/>
      <c r="E554"/>
      <c r="F554"/>
      <c r="G554"/>
      <c r="H554"/>
      <c r="I554"/>
      <c r="J554"/>
      <c r="K554"/>
      <c r="L554"/>
      <c r="M554"/>
      <c r="N554"/>
      <c r="O554"/>
      <c r="P554"/>
      <c r="Q554"/>
      <c r="R554"/>
      <c r="S554"/>
      <c r="T554"/>
      <c r="U554"/>
      <c r="V554" s="102"/>
    </row>
    <row r="555" spans="2:22" ht="18.75" customHeight="1">
      <c r="B555" s="105"/>
      <c r="C555" s="554" t="s">
        <v>1629</v>
      </c>
      <c r="D555" s="554"/>
      <c r="E555" s="554"/>
      <c r="F555" s="554"/>
      <c r="G555" s="554"/>
      <c r="H555" s="554"/>
      <c r="I555" s="554"/>
      <c r="J555" s="554"/>
      <c r="K555" s="554"/>
      <c r="L555" s="554"/>
      <c r="M555" s="554"/>
      <c r="N555" s="554"/>
      <c r="O555" s="554"/>
      <c r="P555" s="554"/>
      <c r="Q555" s="554"/>
      <c r="R555" s="554"/>
      <c r="S555" s="554"/>
      <c r="T555" s="554"/>
      <c r="U555" s="554"/>
      <c r="V555" s="106"/>
    </row>
    <row r="556" spans="2:22" ht="25.5" customHeight="1">
      <c r="B556" s="101"/>
      <c r="C556" s="420" t="s">
        <v>2022</v>
      </c>
      <c r="D556" s="420"/>
      <c r="E556" s="420"/>
      <c r="F556" s="420"/>
      <c r="G556" s="420"/>
      <c r="H556" s="420"/>
      <c r="I556" s="420"/>
      <c r="J556" s="420"/>
      <c r="K556" s="420"/>
      <c r="L556" s="420"/>
      <c r="M556" s="420"/>
      <c r="N556" s="420"/>
      <c r="O556" s="420"/>
      <c r="P556" s="420"/>
      <c r="Q556" s="420"/>
      <c r="R556" s="420"/>
      <c r="S556" s="420"/>
      <c r="T556" s="420"/>
      <c r="U556" s="420"/>
      <c r="V556" s="103"/>
    </row>
    <row r="557" spans="2:22" ht="18.75" customHeight="1">
      <c r="B557" s="101"/>
      <c r="C557" s="548" t="s">
        <v>1630</v>
      </c>
      <c r="D557" s="548"/>
      <c r="E557" s="548"/>
      <c r="F557" s="548"/>
      <c r="G557" s="548"/>
      <c r="H557" s="548"/>
      <c r="I557" s="548"/>
      <c r="J557" s="548"/>
      <c r="K557" s="548"/>
      <c r="L557" s="107"/>
      <c r="M557" s="107"/>
      <c r="N557" s="107"/>
      <c r="O557" s="107"/>
      <c r="P557" s="107"/>
      <c r="Q557" s="107"/>
      <c r="R557" s="107"/>
      <c r="S557" s="107"/>
      <c r="T557" s="107"/>
      <c r="U557" s="107"/>
      <c r="V557" s="103"/>
    </row>
    <row r="558" spans="2:22" ht="18.75" customHeight="1">
      <c r="B558" s="105"/>
      <c r="C558" s="421" t="s">
        <v>1526</v>
      </c>
      <c r="D558" s="421"/>
      <c r="E558" s="421"/>
      <c r="F558" s="421"/>
      <c r="G558" s="421"/>
      <c r="H558" s="421"/>
      <c r="I558" s="421"/>
      <c r="J558" s="421"/>
      <c r="K558" s="421"/>
      <c r="L558" s="421"/>
      <c r="M558" s="421"/>
      <c r="N558" s="421"/>
      <c r="O558" s="421"/>
      <c r="P558" s="421"/>
      <c r="Q558" s="421"/>
      <c r="R558" s="421"/>
      <c r="S558" s="421"/>
      <c r="T558" s="421"/>
      <c r="U558" s="421"/>
      <c r="V558" s="106"/>
    </row>
    <row r="559" spans="2:22" ht="21" customHeight="1">
      <c r="B559" s="101"/>
      <c r="C559" s="420" t="s">
        <v>1527</v>
      </c>
      <c r="D559" s="420"/>
      <c r="E559" s="420"/>
      <c r="F559" s="424"/>
      <c r="G559" s="336" t="s">
        <v>2049</v>
      </c>
      <c r="H559" s="75" t="s">
        <v>2422</v>
      </c>
      <c r="I559" s="75"/>
      <c r="J559" s="75"/>
      <c r="K559" s="75"/>
      <c r="L559" s="75"/>
      <c r="M559" s="75"/>
      <c r="N559" s="75"/>
      <c r="O559" s="75"/>
      <c r="P559" s="75"/>
      <c r="Q559" s="75"/>
      <c r="R559" s="75"/>
      <c r="S559" s="75"/>
      <c r="T559" s="75"/>
      <c r="U559" s="75"/>
      <c r="V559" s="103"/>
    </row>
    <row r="560" spans="2:22" ht="33.75" customHeight="1">
      <c r="B560" s="101"/>
      <c r="C560" s="420" t="s">
        <v>1631</v>
      </c>
      <c r="D560" s="420"/>
      <c r="E560" s="420"/>
      <c r="F560" s="420"/>
      <c r="G560" s="420"/>
      <c r="H560" s="420"/>
      <c r="I560" s="420"/>
      <c r="J560" s="420"/>
      <c r="K560" s="420"/>
      <c r="L560" s="420"/>
      <c r="M560" s="420"/>
      <c r="N560" s="420"/>
      <c r="O560" s="420"/>
      <c r="P560" s="420"/>
      <c r="Q560" s="420"/>
      <c r="R560" s="420"/>
      <c r="S560" s="420"/>
      <c r="T560" s="420"/>
      <c r="U560" s="420"/>
      <c r="V560" s="103"/>
    </row>
    <row r="561" spans="2:22" ht="18.75" customHeight="1">
      <c r="B561" s="105"/>
      <c r="C561" s="421" t="s">
        <v>1528</v>
      </c>
      <c r="D561" s="421"/>
      <c r="E561" s="421"/>
      <c r="F561" s="421"/>
      <c r="G561" s="421"/>
      <c r="H561" s="421"/>
      <c r="I561" s="421"/>
      <c r="J561" s="421"/>
      <c r="K561" s="421"/>
      <c r="L561" s="421"/>
      <c r="M561" s="421"/>
      <c r="N561" s="421"/>
      <c r="O561" s="421"/>
      <c r="P561" s="421"/>
      <c r="Q561" s="421"/>
      <c r="R561" s="421"/>
      <c r="S561" s="421"/>
      <c r="T561" s="421"/>
      <c r="U561" s="421"/>
      <c r="V561" s="106"/>
    </row>
    <row r="562" spans="2:22" ht="31.5" customHeight="1">
      <c r="B562" s="101"/>
      <c r="C562" s="420" t="s">
        <v>1632</v>
      </c>
      <c r="D562" s="420"/>
      <c r="E562" s="420"/>
      <c r="F562" s="420"/>
      <c r="G562" s="420"/>
      <c r="H562" s="420"/>
      <c r="I562" s="420"/>
      <c r="J562" s="420"/>
      <c r="K562" s="420"/>
      <c r="L562" s="420"/>
      <c r="M562" s="420"/>
      <c r="N562" s="420"/>
      <c r="O562" s="420"/>
      <c r="P562" s="420"/>
      <c r="Q562" s="420"/>
      <c r="R562" s="420"/>
      <c r="S562" s="420"/>
      <c r="T562" s="420"/>
      <c r="U562" s="420"/>
      <c r="V562" s="103"/>
    </row>
    <row r="563" spans="2:22" ht="18.75" customHeight="1">
      <c r="B563" s="105"/>
      <c r="C563" s="421" t="s">
        <v>1633</v>
      </c>
      <c r="D563" s="421"/>
      <c r="E563" s="421"/>
      <c r="F563" s="421"/>
      <c r="G563" s="421"/>
      <c r="H563" s="421"/>
      <c r="I563" s="421"/>
      <c r="J563" s="421"/>
      <c r="K563" s="421"/>
      <c r="L563" s="421"/>
      <c r="M563" s="421"/>
      <c r="N563" s="421"/>
      <c r="O563" s="421"/>
      <c r="P563" s="421"/>
      <c r="Q563" s="421"/>
      <c r="R563" s="421"/>
      <c r="S563" s="421"/>
      <c r="T563" s="421"/>
      <c r="U563" s="421"/>
      <c r="V563" s="106"/>
    </row>
    <row r="564" spans="2:22" ht="27.75" customHeight="1">
      <c r="B564" s="101"/>
      <c r="C564" s="420" t="s">
        <v>1967</v>
      </c>
      <c r="D564" s="420"/>
      <c r="E564" s="420"/>
      <c r="F564" s="420"/>
      <c r="G564" s="420"/>
      <c r="H564" s="420"/>
      <c r="I564" s="420"/>
      <c r="J564" s="420"/>
      <c r="K564" s="420"/>
      <c r="L564" s="420"/>
      <c r="M564" s="420"/>
      <c r="N564" s="420"/>
      <c r="O564" s="420"/>
      <c r="P564" s="420"/>
      <c r="Q564" s="420"/>
      <c r="R564" s="420"/>
      <c r="S564" s="420"/>
      <c r="T564" s="420"/>
      <c r="U564" s="420"/>
      <c r="V564" s="103"/>
    </row>
    <row r="565" spans="2:22" ht="18.75" customHeight="1">
      <c r="B565" s="105"/>
      <c r="C565" s="421" t="s">
        <v>1529</v>
      </c>
      <c r="D565" s="421"/>
      <c r="E565" s="421"/>
      <c r="F565" s="421"/>
      <c r="G565" s="421"/>
      <c r="H565" s="421"/>
      <c r="I565" s="421"/>
      <c r="J565" s="421"/>
      <c r="K565" s="421"/>
      <c r="L565" s="421"/>
      <c r="M565" s="421"/>
      <c r="N565" s="109"/>
      <c r="O565" s="109"/>
      <c r="P565" s="109"/>
      <c r="Q565" s="109"/>
      <c r="R565" s="109"/>
      <c r="S565" s="109"/>
      <c r="T565" s="109"/>
      <c r="U565" s="109"/>
      <c r="V565" s="106"/>
    </row>
    <row r="566" spans="2:22" ht="18.75" customHeight="1">
      <c r="B566" s="101"/>
      <c r="C566" s="420" t="s">
        <v>1634</v>
      </c>
      <c r="D566" s="420"/>
      <c r="E566" s="420"/>
      <c r="F566" s="420"/>
      <c r="G566" s="420"/>
      <c r="H566" s="420"/>
      <c r="I566" s="420"/>
      <c r="J566" s="420"/>
      <c r="K566" s="420"/>
      <c r="L566" s="420"/>
      <c r="M566" s="420"/>
      <c r="N566" s="420"/>
      <c r="O566" s="420"/>
      <c r="P566" s="420"/>
      <c r="Q566" s="420"/>
      <c r="R566" s="420"/>
      <c r="S566" s="420"/>
      <c r="T566" s="420"/>
      <c r="U566" s="420"/>
      <c r="V566" s="103"/>
    </row>
    <row r="567" spans="2:22" ht="18.75" customHeight="1">
      <c r="B567" s="105"/>
      <c r="C567" s="421" t="s">
        <v>1530</v>
      </c>
      <c r="D567" s="421"/>
      <c r="E567" s="108"/>
      <c r="F567" s="109"/>
      <c r="G567" s="109"/>
      <c r="H567" s="109"/>
      <c r="I567" s="109"/>
      <c r="J567" s="109"/>
      <c r="K567" s="109"/>
      <c r="L567" s="109"/>
      <c r="M567" s="109"/>
      <c r="N567" s="109"/>
      <c r="O567" s="109"/>
      <c r="P567" s="109"/>
      <c r="Q567" s="109"/>
      <c r="R567" s="109"/>
      <c r="S567" s="109"/>
      <c r="T567" s="109"/>
      <c r="U567" s="109"/>
      <c r="V567" s="106"/>
    </row>
    <row r="568" spans="2:22" ht="16.5" customHeight="1">
      <c r="B568" s="101"/>
      <c r="C568" s="478" t="s">
        <v>1531</v>
      </c>
      <c r="D568" s="478"/>
      <c r="E568" s="93"/>
      <c r="F568" s="107"/>
      <c r="G568" s="107"/>
      <c r="H568" s="107"/>
      <c r="I568" s="107"/>
      <c r="J568" s="107"/>
      <c r="K568" s="107"/>
      <c r="L568" s="107"/>
      <c r="M568" s="107"/>
      <c r="N568" s="107"/>
      <c r="O568" s="107"/>
      <c r="P568" s="107"/>
      <c r="Q568" s="107"/>
      <c r="R568" s="107"/>
      <c r="S568" s="107"/>
      <c r="T568" s="107"/>
      <c r="U568" s="107"/>
      <c r="V568" s="103"/>
    </row>
    <row r="569" spans="2:22" ht="19.5" customHeight="1">
      <c r="B569" s="101"/>
      <c r="C569" s="420" t="s">
        <v>1635</v>
      </c>
      <c r="D569" s="420"/>
      <c r="E569" s="420"/>
      <c r="F569" s="420"/>
      <c r="G569" s="420"/>
      <c r="H569" s="420"/>
      <c r="I569" s="420"/>
      <c r="J569" s="420"/>
      <c r="K569" s="420"/>
      <c r="L569" s="420"/>
      <c r="M569" s="420"/>
      <c r="N569" s="420"/>
      <c r="O569" s="420"/>
      <c r="P569" s="420"/>
      <c r="Q569" s="420"/>
      <c r="R569" s="420"/>
      <c r="S569" s="420"/>
      <c r="T569" s="420"/>
      <c r="U569" s="107"/>
      <c r="V569" s="103"/>
    </row>
    <row r="570" spans="2:22" ht="12.75" customHeight="1">
      <c r="B570" s="101"/>
      <c r="C570" s="420" t="s">
        <v>1637</v>
      </c>
      <c r="D570" s="420"/>
      <c r="E570" s="420"/>
      <c r="F570" s="420"/>
      <c r="G570" s="420"/>
      <c r="H570" s="420"/>
      <c r="I570" s="420"/>
      <c r="J570" s="420"/>
      <c r="K570" s="420"/>
      <c r="L570" s="420"/>
      <c r="M570" s="420"/>
      <c r="N570" s="420"/>
      <c r="O570" s="420"/>
      <c r="P570" s="420"/>
      <c r="Q570" s="420"/>
      <c r="R570" s="420"/>
      <c r="S570" s="420"/>
      <c r="T570" s="420"/>
      <c r="U570" s="420"/>
      <c r="V570" s="103"/>
    </row>
    <row r="571" spans="2:22" ht="12.75" customHeight="1">
      <c r="B571" s="101"/>
      <c r="C571" s="420"/>
      <c r="D571" s="420"/>
      <c r="E571" s="420"/>
      <c r="F571" s="420"/>
      <c r="G571" s="420"/>
      <c r="H571" s="420"/>
      <c r="I571" s="420"/>
      <c r="J571" s="420"/>
      <c r="K571" s="420"/>
      <c r="L571" s="420"/>
      <c r="M571" s="420"/>
      <c r="N571" s="420"/>
      <c r="O571" s="420"/>
      <c r="P571" s="420"/>
      <c r="Q571" s="420"/>
      <c r="R571" s="420"/>
      <c r="S571" s="420"/>
      <c r="T571" s="420"/>
      <c r="U571" s="420"/>
      <c r="V571" s="103"/>
    </row>
    <row r="572" spans="2:22" ht="10.5" customHeight="1">
      <c r="B572" s="101"/>
      <c r="C572" s="420"/>
      <c r="D572" s="420"/>
      <c r="E572" s="420"/>
      <c r="F572" s="420"/>
      <c r="G572" s="420"/>
      <c r="H572" s="420"/>
      <c r="I572" s="420"/>
      <c r="J572" s="420"/>
      <c r="K572" s="420"/>
      <c r="L572" s="420"/>
      <c r="M572" s="420"/>
      <c r="N572" s="420"/>
      <c r="O572" s="420"/>
      <c r="P572" s="420"/>
      <c r="Q572" s="420"/>
      <c r="R572" s="420"/>
      <c r="S572" s="420"/>
      <c r="T572" s="420"/>
      <c r="U572" s="420"/>
      <c r="V572" s="103"/>
    </row>
    <row r="573" spans="2:22" ht="15" customHeight="1">
      <c r="B573" s="101"/>
      <c r="C573" s="420" t="s">
        <v>1532</v>
      </c>
      <c r="D573" s="420"/>
      <c r="E573" s="420"/>
      <c r="F573" s="420"/>
      <c r="G573" s="420"/>
      <c r="H573" s="420"/>
      <c r="I573" s="420"/>
      <c r="J573" s="420"/>
      <c r="K573" s="420"/>
      <c r="L573" s="420"/>
      <c r="M573" s="420"/>
      <c r="N573" s="420"/>
      <c r="O573" s="420"/>
      <c r="P573" s="420"/>
      <c r="Q573" s="420"/>
      <c r="R573" s="420"/>
      <c r="S573" s="420"/>
      <c r="T573" s="420"/>
      <c r="U573" s="420"/>
      <c r="V573" s="103"/>
    </row>
    <row r="574" spans="2:22" ht="26.25" customHeight="1">
      <c r="B574" s="101"/>
      <c r="C574" s="342" t="s">
        <v>1534</v>
      </c>
      <c r="D574" s="335" t="s">
        <v>1535</v>
      </c>
      <c r="E574" s="501" t="s">
        <v>1536</v>
      </c>
      <c r="F574" s="501"/>
      <c r="G574" s="501"/>
      <c r="H574" s="501" t="s">
        <v>1537</v>
      </c>
      <c r="I574" s="501"/>
      <c r="J574" s="483" t="s">
        <v>1538</v>
      </c>
      <c r="K574" s="484"/>
      <c r="L574" s="485"/>
      <c r="M574" s="483" t="s">
        <v>1539</v>
      </c>
      <c r="N574" s="484"/>
      <c r="O574" s="485"/>
      <c r="P574" s="73"/>
      <c r="Q574" s="73"/>
      <c r="R574" s="73"/>
      <c r="S574" s="73"/>
      <c r="T574" s="73"/>
      <c r="U574" s="107"/>
      <c r="V574" s="103"/>
    </row>
    <row r="575" spans="2:22" ht="17.25" customHeight="1">
      <c r="B575" s="101"/>
      <c r="C575" s="337"/>
      <c r="D575" s="338"/>
      <c r="E575" s="383"/>
      <c r="F575" s="384"/>
      <c r="G575" s="385"/>
      <c r="H575" s="383"/>
      <c r="I575" s="385"/>
      <c r="J575" s="383"/>
      <c r="K575" s="384"/>
      <c r="L575" s="385"/>
      <c r="M575" s="383"/>
      <c r="N575" s="384"/>
      <c r="O575" s="385"/>
      <c r="P575" s="73"/>
      <c r="Q575" s="73"/>
      <c r="R575" s="73"/>
      <c r="S575" s="73"/>
      <c r="T575" s="73"/>
      <c r="U575" s="107"/>
      <c r="V575" s="103"/>
    </row>
    <row r="576" spans="2:22" ht="17.25" customHeight="1">
      <c r="B576" s="101"/>
      <c r="C576" s="337"/>
      <c r="D576" s="338"/>
      <c r="E576" s="383"/>
      <c r="F576" s="384"/>
      <c r="G576" s="385"/>
      <c r="H576" s="383"/>
      <c r="I576" s="385"/>
      <c r="J576" s="383"/>
      <c r="K576" s="384"/>
      <c r="L576" s="385"/>
      <c r="M576" s="383"/>
      <c r="N576" s="384"/>
      <c r="O576" s="385"/>
      <c r="P576" s="73"/>
      <c r="Q576" s="73"/>
      <c r="R576" s="73"/>
      <c r="S576" s="73"/>
      <c r="T576" s="73"/>
      <c r="U576" s="107"/>
      <c r="V576" s="103"/>
    </row>
    <row r="577" spans="2:22" ht="17.25" customHeight="1">
      <c r="B577" s="101"/>
      <c r="C577" s="337"/>
      <c r="D577" s="338"/>
      <c r="E577" s="339"/>
      <c r="F577" s="340"/>
      <c r="G577" s="341"/>
      <c r="H577" s="383"/>
      <c r="I577" s="385"/>
      <c r="J577" s="339"/>
      <c r="K577" s="340"/>
      <c r="L577" s="341"/>
      <c r="M577" s="339"/>
      <c r="N577" s="340"/>
      <c r="O577" s="341"/>
      <c r="P577" s="73"/>
      <c r="Q577" s="73"/>
      <c r="R577" s="73"/>
      <c r="S577" s="73"/>
      <c r="T577" s="73"/>
      <c r="U577" s="107"/>
      <c r="V577" s="103"/>
    </row>
    <row r="578" spans="2:22" ht="17.25" customHeight="1">
      <c r="B578" s="101"/>
      <c r="C578" s="337"/>
      <c r="D578" s="338"/>
      <c r="E578" s="339"/>
      <c r="F578" s="340"/>
      <c r="G578" s="341"/>
      <c r="H578" s="383"/>
      <c r="I578" s="385"/>
      <c r="J578" s="339"/>
      <c r="K578" s="340"/>
      <c r="L578" s="341"/>
      <c r="M578" s="339"/>
      <c r="N578" s="340"/>
      <c r="O578" s="341"/>
      <c r="P578" s="73"/>
      <c r="Q578" s="73"/>
      <c r="R578" s="73"/>
      <c r="S578" s="73"/>
      <c r="T578" s="73"/>
      <c r="U578" s="107"/>
      <c r="V578" s="103"/>
    </row>
    <row r="579" spans="2:22" ht="17.25" customHeight="1">
      <c r="B579" s="101"/>
      <c r="C579" s="337"/>
      <c r="D579" s="338"/>
      <c r="E579" s="339"/>
      <c r="F579" s="340"/>
      <c r="G579" s="341"/>
      <c r="H579" s="383"/>
      <c r="I579" s="385"/>
      <c r="J579" s="339"/>
      <c r="K579" s="340"/>
      <c r="L579" s="341"/>
      <c r="M579" s="339"/>
      <c r="N579" s="340"/>
      <c r="O579" s="341"/>
      <c r="P579" s="73"/>
      <c r="Q579" s="73"/>
      <c r="R579" s="73"/>
      <c r="S579" s="73"/>
      <c r="T579" s="73"/>
      <c r="U579" s="107"/>
      <c r="V579" s="103"/>
    </row>
    <row r="580" spans="2:22" ht="17.25" customHeight="1">
      <c r="B580" s="101"/>
      <c r="C580" s="337"/>
      <c r="D580" s="338"/>
      <c r="E580" s="339"/>
      <c r="F580" s="340"/>
      <c r="G580" s="341"/>
      <c r="H580" s="383"/>
      <c r="I580" s="385"/>
      <c r="J580" s="339"/>
      <c r="K580" s="340"/>
      <c r="L580" s="341"/>
      <c r="M580" s="339"/>
      <c r="N580" s="340"/>
      <c r="O580" s="341"/>
      <c r="P580" s="73"/>
      <c r="Q580" s="73"/>
      <c r="R580" s="73"/>
      <c r="S580" s="73"/>
      <c r="T580" s="73"/>
      <c r="U580" s="107"/>
      <c r="V580" s="103"/>
    </row>
    <row r="581" spans="2:22" ht="17.25" customHeight="1">
      <c r="B581" s="101"/>
      <c r="C581" s="337"/>
      <c r="D581" s="338"/>
      <c r="E581" s="383"/>
      <c r="F581" s="384"/>
      <c r="G581" s="385"/>
      <c r="H581" s="383"/>
      <c r="I581" s="385"/>
      <c r="J581" s="383"/>
      <c r="K581" s="384"/>
      <c r="L581" s="385"/>
      <c r="M581" s="383"/>
      <c r="N581" s="384"/>
      <c r="O581" s="385"/>
      <c r="P581" s="73"/>
      <c r="Q581" s="73"/>
      <c r="R581" s="73"/>
      <c r="S581" s="73"/>
      <c r="T581" s="73"/>
      <c r="U581" s="107"/>
      <c r="V581" s="103"/>
    </row>
    <row r="582" spans="2:22" ht="17.25" customHeight="1">
      <c r="B582" s="101"/>
      <c r="C582" s="337"/>
      <c r="D582" s="338"/>
      <c r="E582" s="383"/>
      <c r="F582" s="384"/>
      <c r="G582" s="385"/>
      <c r="H582" s="383"/>
      <c r="I582" s="385"/>
      <c r="J582" s="383"/>
      <c r="K582" s="384"/>
      <c r="L582" s="385"/>
      <c r="M582" s="383"/>
      <c r="N582" s="384"/>
      <c r="O582" s="385"/>
      <c r="P582" s="73"/>
      <c r="Q582" s="73"/>
      <c r="R582" s="73"/>
      <c r="S582" s="73"/>
      <c r="T582" s="73"/>
      <c r="U582" s="107"/>
      <c r="V582" s="103"/>
    </row>
    <row r="583" spans="2:22" ht="17.25" customHeight="1">
      <c r="B583" s="101"/>
      <c r="C583" s="337"/>
      <c r="D583" s="338"/>
      <c r="E583" s="383"/>
      <c r="F583" s="384"/>
      <c r="G583" s="385"/>
      <c r="H583" s="383"/>
      <c r="I583" s="385"/>
      <c r="J583" s="383"/>
      <c r="K583" s="384"/>
      <c r="L583" s="385"/>
      <c r="M583" s="383"/>
      <c r="N583" s="384"/>
      <c r="O583" s="385"/>
      <c r="P583" s="73"/>
      <c r="Q583" s="73"/>
      <c r="R583" s="73"/>
      <c r="S583" s="73"/>
      <c r="T583" s="73"/>
      <c r="U583" s="107"/>
      <c r="V583" s="103"/>
    </row>
    <row r="584" spans="2:22" ht="19.5" customHeight="1">
      <c r="B584" s="101"/>
      <c r="C584" s="337"/>
      <c r="D584" s="338"/>
      <c r="E584" s="383"/>
      <c r="F584" s="384"/>
      <c r="G584" s="385"/>
      <c r="H584" s="383"/>
      <c r="I584" s="385"/>
      <c r="J584" s="383"/>
      <c r="K584" s="384"/>
      <c r="L584" s="385"/>
      <c r="M584" s="383"/>
      <c r="N584" s="384"/>
      <c r="O584" s="385"/>
      <c r="P584" s="73"/>
      <c r="Q584" s="73"/>
      <c r="R584" s="73"/>
      <c r="S584" s="73"/>
      <c r="T584" s="73"/>
      <c r="U584" s="107"/>
      <c r="V584" s="103"/>
    </row>
    <row r="585" spans="2:22" ht="9" customHeight="1">
      <c r="B585" s="101"/>
      <c r="C585" s="102"/>
      <c r="D585" s="73"/>
      <c r="E585" s="73"/>
      <c r="F585" s="73"/>
      <c r="G585" s="73"/>
      <c r="H585" s="73"/>
      <c r="I585" s="73"/>
      <c r="J585" s="73"/>
      <c r="K585" s="73"/>
      <c r="L585" s="73"/>
      <c r="M585" s="73"/>
      <c r="N585" s="73"/>
      <c r="O585" s="73"/>
      <c r="P585" s="73"/>
      <c r="Q585" s="73"/>
      <c r="R585" s="73"/>
      <c r="S585" s="73"/>
      <c r="T585" s="73"/>
      <c r="U585" s="107"/>
      <c r="V585" s="103"/>
    </row>
    <row r="586" spans="2:22" ht="18.75" customHeight="1">
      <c r="B586" s="101"/>
      <c r="C586" s="478" t="s">
        <v>1540</v>
      </c>
      <c r="D586" s="478"/>
      <c r="E586" s="478"/>
      <c r="F586" s="478"/>
      <c r="G586" s="478"/>
      <c r="H586" s="478"/>
      <c r="I586" s="478"/>
      <c r="J586" s="478"/>
      <c r="K586" s="478"/>
      <c r="L586" s="478"/>
      <c r="M586" s="478"/>
      <c r="N586" s="478"/>
      <c r="O586" s="478"/>
      <c r="P586" s="478"/>
      <c r="Q586" s="478"/>
      <c r="R586" s="478"/>
      <c r="S586" s="478"/>
      <c r="T586" s="478"/>
      <c r="U586" s="478"/>
      <c r="V586" s="103"/>
    </row>
    <row r="587" spans="2:22" ht="18.75" customHeight="1">
      <c r="B587" s="101"/>
      <c r="C587" s="420" t="s">
        <v>1638</v>
      </c>
      <c r="D587" s="420"/>
      <c r="E587" s="420"/>
      <c r="F587" s="420"/>
      <c r="G587" s="420"/>
      <c r="H587" s="420"/>
      <c r="I587" s="420"/>
      <c r="J587" s="420"/>
      <c r="K587" s="420"/>
      <c r="L587" s="420"/>
      <c r="M587" s="420"/>
      <c r="N587" s="420"/>
      <c r="O587" s="420"/>
      <c r="P587" s="420"/>
      <c r="Q587" s="420"/>
      <c r="R587" s="420"/>
      <c r="S587" s="420"/>
      <c r="T587" s="420"/>
      <c r="U587" s="420"/>
      <c r="V587" s="103"/>
    </row>
    <row r="588" spans="2:22" ht="15.75" customHeight="1">
      <c r="B588" s="101"/>
      <c r="C588" s="100"/>
      <c r="D588" s="93"/>
      <c r="E588" s="93"/>
      <c r="F588" s="187"/>
      <c r="G588" s="107"/>
      <c r="H588" s="107"/>
      <c r="I588" s="49" t="s">
        <v>1542</v>
      </c>
      <c r="J588" s="452" t="s">
        <v>1543</v>
      </c>
      <c r="K588" s="477"/>
      <c r="L588" s="107"/>
      <c r="M588" s="107"/>
      <c r="N588" s="107"/>
      <c r="O588" s="49" t="s">
        <v>1542</v>
      </c>
      <c r="P588" s="452" t="s">
        <v>1543</v>
      </c>
      <c r="Q588" s="452"/>
      <c r="R588" s="107"/>
      <c r="S588" s="107"/>
      <c r="T588" s="107"/>
      <c r="U588" s="107"/>
      <c r="V588" s="103"/>
    </row>
    <row r="589" spans="2:22" ht="38.25" customHeight="1">
      <c r="B589" s="101"/>
      <c r="C589" s="100"/>
      <c r="D589" s="93"/>
      <c r="E589" s="93"/>
      <c r="F589" s="187"/>
      <c r="G589" s="475" t="s">
        <v>1541</v>
      </c>
      <c r="H589" s="476"/>
      <c r="I589" s="332">
        <v>7</v>
      </c>
      <c r="J589" s="49"/>
      <c r="K589" s="332">
        <v>2012</v>
      </c>
      <c r="L589" s="107"/>
      <c r="M589" s="475" t="s">
        <v>902</v>
      </c>
      <c r="N589" s="476"/>
      <c r="O589" s="332">
        <v>4</v>
      </c>
      <c r="P589" s="49"/>
      <c r="Q589" s="332">
        <v>2017</v>
      </c>
      <c r="R589" s="107"/>
      <c r="S589" s="107"/>
      <c r="T589" s="107"/>
      <c r="U589" s="107"/>
      <c r="V589" s="103"/>
    </row>
    <row r="590" spans="2:22" s="112" customFormat="1" ht="35.25" customHeight="1">
      <c r="B590" s="110"/>
      <c r="C590" s="420" t="s">
        <v>2023</v>
      </c>
      <c r="D590" s="420"/>
      <c r="E590" s="420"/>
      <c r="F590" s="420"/>
      <c r="G590" s="420"/>
      <c r="H590" s="420"/>
      <c r="I590" s="420"/>
      <c r="J590" s="420"/>
      <c r="K590" s="420"/>
      <c r="L590" s="420"/>
      <c r="M590" s="420"/>
      <c r="N590" s="420"/>
      <c r="O590" s="420"/>
      <c r="P590" s="420"/>
      <c r="Q590" s="420"/>
      <c r="R590" s="420"/>
      <c r="S590" s="420"/>
      <c r="T590" s="420"/>
      <c r="U590" s="420"/>
      <c r="V590" s="111"/>
    </row>
    <row r="591" spans="2:22" ht="18.75" customHeight="1">
      <c r="B591" s="101"/>
      <c r="C591" s="444" t="s">
        <v>1544</v>
      </c>
      <c r="D591" s="444"/>
      <c r="E591" s="444"/>
      <c r="F591" s="444"/>
      <c r="G591" s="444"/>
      <c r="H591" s="444"/>
      <c r="I591" s="444"/>
      <c r="J591" s="444"/>
      <c r="K591" s="444"/>
      <c r="L591" s="444"/>
      <c r="M591" s="444"/>
      <c r="N591" s="444"/>
      <c r="O591" s="444"/>
      <c r="P591" s="444"/>
      <c r="Q591" s="444"/>
      <c r="R591" s="444"/>
      <c r="S591" s="444"/>
      <c r="T591" s="444"/>
      <c r="U591" s="444"/>
      <c r="V591" s="103"/>
    </row>
    <row r="592" spans="2:22" ht="43.5" customHeight="1">
      <c r="B592" s="101"/>
      <c r="C592" s="381" t="s">
        <v>214</v>
      </c>
      <c r="D592" s="381"/>
      <c r="E592" s="381"/>
      <c r="F592" s="381"/>
      <c r="G592" s="381"/>
      <c r="H592" s="381"/>
      <c r="I592" s="381"/>
      <c r="J592" s="381"/>
      <c r="K592" s="381"/>
      <c r="L592" s="381"/>
      <c r="M592" s="381"/>
      <c r="N592" s="381"/>
      <c r="O592" s="381"/>
      <c r="P592" s="381"/>
      <c r="Q592" s="381"/>
      <c r="R592" s="381"/>
      <c r="S592" s="381"/>
      <c r="T592" s="381"/>
      <c r="U592" s="381"/>
      <c r="V592" s="103"/>
    </row>
    <row r="593" spans="2:22" ht="43.5" customHeight="1">
      <c r="B593" s="101"/>
      <c r="C593" s="558" t="s">
        <v>1964</v>
      </c>
      <c r="D593" s="558"/>
      <c r="E593" s="558"/>
      <c r="F593" s="558"/>
      <c r="G593" s="558"/>
      <c r="H593" s="558"/>
      <c r="I593" s="558"/>
      <c r="J593" s="558"/>
      <c r="K593" s="558"/>
      <c r="L593" s="558"/>
      <c r="M593" s="558"/>
      <c r="N593" s="558"/>
      <c r="O593" s="558"/>
      <c r="P593" s="558"/>
      <c r="Q593" s="558"/>
      <c r="R593" s="558"/>
      <c r="S593" s="558"/>
      <c r="T593" s="558"/>
      <c r="U593" s="558"/>
      <c r="V593" s="103"/>
    </row>
    <row r="594" spans="2:22" ht="30" customHeight="1">
      <c r="B594" s="101"/>
      <c r="C594" s="433" t="s">
        <v>1533</v>
      </c>
      <c r="D594" s="438" t="s">
        <v>1545</v>
      </c>
      <c r="E594" s="439"/>
      <c r="F594" s="439"/>
      <c r="G594" s="440"/>
      <c r="H594" s="433" t="s">
        <v>215</v>
      </c>
      <c r="I594" s="433"/>
      <c r="J594" s="434" t="s">
        <v>1546</v>
      </c>
      <c r="K594" s="435"/>
      <c r="L594" s="435"/>
      <c r="M594" s="435"/>
      <c r="N594" s="436"/>
      <c r="O594" s="416" t="s">
        <v>2107</v>
      </c>
      <c r="P594" s="416"/>
      <c r="Q594" s="416"/>
      <c r="R594" s="416"/>
      <c r="S594" s="416"/>
      <c r="T594" s="80"/>
      <c r="U594" s="80"/>
      <c r="V594" s="103"/>
    </row>
    <row r="595" spans="2:22" ht="51" customHeight="1">
      <c r="B595" s="101"/>
      <c r="C595" s="433"/>
      <c r="D595" s="441"/>
      <c r="E595" s="442"/>
      <c r="F595" s="442"/>
      <c r="G595" s="443"/>
      <c r="H595" s="433"/>
      <c r="I595" s="433"/>
      <c r="J595" s="434" t="s">
        <v>2106</v>
      </c>
      <c r="K595" s="436"/>
      <c r="L595" s="434" t="s">
        <v>216</v>
      </c>
      <c r="M595" s="435"/>
      <c r="N595" s="436"/>
      <c r="O595" s="433" t="s">
        <v>2106</v>
      </c>
      <c r="P595" s="433"/>
      <c r="Q595" s="434" t="s">
        <v>217</v>
      </c>
      <c r="R595" s="435"/>
      <c r="S595" s="436"/>
      <c r="T595" s="80"/>
      <c r="U595" s="80"/>
      <c r="V595" s="103"/>
    </row>
    <row r="596" spans="2:22" ht="35.1" customHeight="1">
      <c r="B596" s="101"/>
      <c r="C596" s="148" t="s">
        <v>2071</v>
      </c>
      <c r="D596" s="396" t="s">
        <v>2072</v>
      </c>
      <c r="E596" s="397"/>
      <c r="F596" s="397"/>
      <c r="G596" s="398"/>
      <c r="H596" s="422">
        <v>3540350</v>
      </c>
      <c r="I596" s="423"/>
      <c r="J596" s="417" t="s">
        <v>2089</v>
      </c>
      <c r="K596" s="418"/>
      <c r="L596" s="417" t="s">
        <v>582</v>
      </c>
      <c r="M596" s="419"/>
      <c r="N596" s="418"/>
      <c r="O596" s="417" t="s">
        <v>583</v>
      </c>
      <c r="P596" s="418"/>
      <c r="Q596" s="417" t="s">
        <v>2102</v>
      </c>
      <c r="R596" s="419"/>
      <c r="S596" s="418"/>
      <c r="T596" s="80"/>
      <c r="U596" s="80"/>
      <c r="V596" s="103"/>
    </row>
    <row r="597" spans="2:22" ht="35.1" customHeight="1">
      <c r="B597" s="101"/>
      <c r="C597" s="148" t="s">
        <v>2073</v>
      </c>
      <c r="D597" s="396" t="s">
        <v>201</v>
      </c>
      <c r="E597" s="397"/>
      <c r="F597" s="397"/>
      <c r="G597" s="398"/>
      <c r="H597" s="422">
        <v>0</v>
      </c>
      <c r="I597" s="423"/>
      <c r="J597" s="417"/>
      <c r="K597" s="418"/>
      <c r="L597" s="417"/>
      <c r="M597" s="419"/>
      <c r="N597" s="418"/>
      <c r="O597" s="417"/>
      <c r="P597" s="418"/>
      <c r="Q597" s="417"/>
      <c r="R597" s="419"/>
      <c r="S597" s="418"/>
      <c r="T597" s="80"/>
      <c r="U597" s="80"/>
      <c r="V597" s="103"/>
    </row>
    <row r="598" spans="2:22" ht="35.1" customHeight="1">
      <c r="B598" s="101"/>
      <c r="C598" s="148" t="s">
        <v>2074</v>
      </c>
      <c r="D598" s="396" t="s">
        <v>2075</v>
      </c>
      <c r="E598" s="397"/>
      <c r="F598" s="397"/>
      <c r="G598" s="398"/>
      <c r="H598" s="422">
        <v>331974</v>
      </c>
      <c r="I598" s="423"/>
      <c r="J598" s="417" t="s">
        <v>2089</v>
      </c>
      <c r="K598" s="419"/>
      <c r="L598" s="417" t="s">
        <v>582</v>
      </c>
      <c r="M598" s="419"/>
      <c r="N598" s="418"/>
      <c r="O598" s="417" t="s">
        <v>583</v>
      </c>
      <c r="P598" s="418"/>
      <c r="Q598" s="417" t="s">
        <v>584</v>
      </c>
      <c r="R598" s="419"/>
      <c r="S598" s="418"/>
      <c r="T598" s="348"/>
      <c r="U598" s="80"/>
      <c r="V598" s="103"/>
    </row>
    <row r="599" spans="2:22" ht="35.1" customHeight="1">
      <c r="B599" s="101"/>
      <c r="C599" s="148" t="s">
        <v>2076</v>
      </c>
      <c r="D599" s="396" t="s">
        <v>2077</v>
      </c>
      <c r="E599" s="397"/>
      <c r="F599" s="397"/>
      <c r="G599" s="398"/>
      <c r="H599" s="422">
        <v>2257424</v>
      </c>
      <c r="I599" s="423"/>
      <c r="J599" s="417" t="s">
        <v>2089</v>
      </c>
      <c r="K599" s="419"/>
      <c r="L599" s="417" t="s">
        <v>582</v>
      </c>
      <c r="M599" s="419"/>
      <c r="N599" s="418"/>
      <c r="O599" s="417" t="s">
        <v>583</v>
      </c>
      <c r="P599" s="418"/>
      <c r="Q599" s="417" t="s">
        <v>585</v>
      </c>
      <c r="R599" s="419"/>
      <c r="S599" s="418"/>
      <c r="T599" s="348"/>
      <c r="U599" s="349"/>
      <c r="V599" s="103"/>
    </row>
    <row r="600" spans="2:22" ht="49.5" customHeight="1">
      <c r="B600" s="101"/>
      <c r="C600" s="148" t="s">
        <v>2078</v>
      </c>
      <c r="D600" s="396" t="s">
        <v>198</v>
      </c>
      <c r="E600" s="397"/>
      <c r="F600" s="397"/>
      <c r="G600" s="398"/>
      <c r="H600" s="422">
        <v>1504950</v>
      </c>
      <c r="I600" s="423"/>
      <c r="J600" s="417" t="s">
        <v>2090</v>
      </c>
      <c r="K600" s="418"/>
      <c r="L600" s="417" t="s">
        <v>2103</v>
      </c>
      <c r="M600" s="419"/>
      <c r="N600" s="418"/>
      <c r="O600" s="417" t="s">
        <v>2091</v>
      </c>
      <c r="P600" s="418"/>
      <c r="Q600" s="417" t="s">
        <v>2104</v>
      </c>
      <c r="R600" s="419"/>
      <c r="S600" s="418"/>
      <c r="T600" s="80"/>
      <c r="U600" s="80"/>
      <c r="V600" s="103"/>
    </row>
    <row r="601" spans="2:22" ht="46.5" customHeight="1">
      <c r="B601" s="101"/>
      <c r="C601" s="148" t="s">
        <v>2079</v>
      </c>
      <c r="D601" s="396" t="s">
        <v>199</v>
      </c>
      <c r="E601" s="397"/>
      <c r="F601" s="397"/>
      <c r="G601" s="398"/>
      <c r="H601" s="422">
        <v>199185</v>
      </c>
      <c r="I601" s="423"/>
      <c r="J601" s="417" t="s">
        <v>2090</v>
      </c>
      <c r="K601" s="418"/>
      <c r="L601" s="417" t="s">
        <v>2091</v>
      </c>
      <c r="M601" s="419"/>
      <c r="N601" s="418"/>
      <c r="O601" s="417" t="s">
        <v>2093</v>
      </c>
      <c r="P601" s="418"/>
      <c r="Q601" s="417" t="s">
        <v>2092</v>
      </c>
      <c r="R601" s="419"/>
      <c r="S601" s="418"/>
      <c r="T601" s="348"/>
      <c r="U601" s="80"/>
      <c r="V601" s="103"/>
    </row>
    <row r="602" spans="2:22" ht="44.25" customHeight="1">
      <c r="B602" s="101"/>
      <c r="C602" s="148" t="s">
        <v>2080</v>
      </c>
      <c r="D602" s="396" t="s">
        <v>200</v>
      </c>
      <c r="E602" s="397"/>
      <c r="F602" s="397"/>
      <c r="G602" s="398"/>
      <c r="H602" s="422">
        <v>132790</v>
      </c>
      <c r="I602" s="423"/>
      <c r="J602" s="417" t="s">
        <v>2099</v>
      </c>
      <c r="K602" s="418"/>
      <c r="L602" s="417" t="s">
        <v>2100</v>
      </c>
      <c r="M602" s="419"/>
      <c r="N602" s="418"/>
      <c r="O602" s="417" t="s">
        <v>2098</v>
      </c>
      <c r="P602" s="418"/>
      <c r="Q602" s="417" t="s">
        <v>2097</v>
      </c>
      <c r="R602" s="419"/>
      <c r="S602" s="418"/>
      <c r="T602" s="80"/>
      <c r="U602" s="80"/>
      <c r="V602" s="103"/>
    </row>
    <row r="603" spans="2:22" ht="35.1" customHeight="1">
      <c r="B603" s="101"/>
      <c r="C603" s="148" t="s">
        <v>2081</v>
      </c>
      <c r="D603" s="396" t="s">
        <v>2096</v>
      </c>
      <c r="E603" s="397"/>
      <c r="F603" s="397"/>
      <c r="G603" s="398"/>
      <c r="H603" s="422">
        <v>0</v>
      </c>
      <c r="I603" s="423"/>
      <c r="J603" s="417"/>
      <c r="K603" s="418"/>
      <c r="L603" s="417"/>
      <c r="M603" s="419"/>
      <c r="N603" s="418"/>
      <c r="O603" s="417"/>
      <c r="P603" s="418"/>
      <c r="Q603" s="417"/>
      <c r="R603" s="419"/>
      <c r="S603" s="418"/>
      <c r="T603" s="80"/>
      <c r="U603" s="80"/>
      <c r="V603" s="103"/>
    </row>
    <row r="604" spans="2:22" ht="35.1" customHeight="1">
      <c r="B604" s="101"/>
      <c r="C604" s="148" t="s">
        <v>2082</v>
      </c>
      <c r="D604" s="396" t="s">
        <v>2083</v>
      </c>
      <c r="E604" s="397"/>
      <c r="F604" s="397"/>
      <c r="G604" s="398"/>
      <c r="H604" s="422">
        <v>66315</v>
      </c>
      <c r="I604" s="423"/>
      <c r="J604" s="417" t="s">
        <v>2089</v>
      </c>
      <c r="K604" s="418"/>
      <c r="L604" s="417" t="s">
        <v>582</v>
      </c>
      <c r="M604" s="419"/>
      <c r="N604" s="418"/>
      <c r="O604" s="417" t="s">
        <v>583</v>
      </c>
      <c r="P604" s="419"/>
      <c r="Q604" s="417" t="s">
        <v>584</v>
      </c>
      <c r="R604" s="419"/>
      <c r="S604" s="418"/>
      <c r="T604" s="80"/>
      <c r="U604" s="80"/>
      <c r="V604" s="103"/>
    </row>
    <row r="605" spans="2:22" ht="35.1" customHeight="1">
      <c r="B605" s="101"/>
      <c r="C605" s="148" t="s">
        <v>2084</v>
      </c>
      <c r="D605" s="396" t="s">
        <v>2085</v>
      </c>
      <c r="E605" s="397"/>
      <c r="F605" s="397"/>
      <c r="G605" s="398"/>
      <c r="H605" s="422">
        <v>450943</v>
      </c>
      <c r="I605" s="423"/>
      <c r="J605" s="417" t="s">
        <v>2089</v>
      </c>
      <c r="K605" s="418"/>
      <c r="L605" s="417" t="s">
        <v>582</v>
      </c>
      <c r="M605" s="419"/>
      <c r="N605" s="418"/>
      <c r="O605" s="417" t="s">
        <v>583</v>
      </c>
      <c r="P605" s="419"/>
      <c r="Q605" s="417" t="s">
        <v>585</v>
      </c>
      <c r="R605" s="419"/>
      <c r="S605" s="418"/>
      <c r="T605" s="80"/>
      <c r="U605" s="80"/>
      <c r="V605" s="103"/>
    </row>
    <row r="606" spans="2:22" ht="45" customHeight="1">
      <c r="B606" s="101"/>
      <c r="C606" s="148" t="s">
        <v>2086</v>
      </c>
      <c r="D606" s="396" t="s">
        <v>2095</v>
      </c>
      <c r="E606" s="397"/>
      <c r="F606" s="397"/>
      <c r="G606" s="398"/>
      <c r="H606" s="422">
        <v>300629</v>
      </c>
      <c r="I606" s="423"/>
      <c r="J606" s="417" t="s">
        <v>2090</v>
      </c>
      <c r="K606" s="418"/>
      <c r="L606" s="417" t="s">
        <v>2103</v>
      </c>
      <c r="M606" s="419"/>
      <c r="N606" s="418"/>
      <c r="O606" s="417" t="s">
        <v>2091</v>
      </c>
      <c r="P606" s="418"/>
      <c r="Q606" s="417" t="s">
        <v>2104</v>
      </c>
      <c r="R606" s="419"/>
      <c r="S606" s="418"/>
      <c r="T606" s="80"/>
      <c r="U606" s="80"/>
      <c r="V606" s="103"/>
    </row>
    <row r="607" spans="2:22" ht="35.1" customHeight="1">
      <c r="B607" s="101"/>
      <c r="C607" s="148" t="s">
        <v>2087</v>
      </c>
      <c r="D607" s="396" t="s">
        <v>2094</v>
      </c>
      <c r="E607" s="397"/>
      <c r="F607" s="397"/>
      <c r="G607" s="398"/>
      <c r="H607" s="422">
        <v>39789</v>
      </c>
      <c r="I607" s="423"/>
      <c r="J607" s="417" t="s">
        <v>2090</v>
      </c>
      <c r="K607" s="418"/>
      <c r="L607" s="417" t="s">
        <v>2091</v>
      </c>
      <c r="M607" s="419"/>
      <c r="N607" s="418"/>
      <c r="O607" s="417" t="s">
        <v>2093</v>
      </c>
      <c r="P607" s="418"/>
      <c r="Q607" s="417" t="s">
        <v>2092</v>
      </c>
      <c r="R607" s="419"/>
      <c r="S607" s="418"/>
      <c r="T607" s="80"/>
      <c r="U607" s="80"/>
      <c r="V607" s="103"/>
    </row>
    <row r="608" spans="2:22" ht="35.1" customHeight="1">
      <c r="B608" s="101"/>
      <c r="C608" s="148" t="s">
        <v>2088</v>
      </c>
      <c r="D608" s="396" t="s">
        <v>2101</v>
      </c>
      <c r="E608" s="397"/>
      <c r="F608" s="397"/>
      <c r="G608" s="398"/>
      <c r="H608" s="422">
        <v>26526</v>
      </c>
      <c r="I608" s="423"/>
      <c r="J608" s="417" t="s">
        <v>2099</v>
      </c>
      <c r="K608" s="418"/>
      <c r="L608" s="417" t="s">
        <v>2100</v>
      </c>
      <c r="M608" s="419"/>
      <c r="N608" s="418"/>
      <c r="O608" s="417" t="s">
        <v>2098</v>
      </c>
      <c r="P608" s="418"/>
      <c r="Q608" s="417" t="s">
        <v>2097</v>
      </c>
      <c r="R608" s="419"/>
      <c r="S608" s="418"/>
      <c r="T608" s="80"/>
      <c r="U608" s="80"/>
      <c r="V608" s="103"/>
    </row>
    <row r="609" spans="2:22" ht="7.5" customHeight="1">
      <c r="B609" s="101"/>
      <c r="C609" s="73"/>
      <c r="D609" s="73"/>
      <c r="E609" s="73"/>
      <c r="F609" s="73"/>
      <c r="G609" s="73"/>
      <c r="H609" s="73"/>
      <c r="I609" s="73"/>
      <c r="J609" s="73"/>
      <c r="K609" s="73"/>
      <c r="L609" s="73"/>
      <c r="M609" s="73"/>
      <c r="N609" s="73"/>
      <c r="O609" s="73"/>
      <c r="P609" s="73"/>
      <c r="Q609" s="73"/>
      <c r="R609" s="73"/>
      <c r="S609" s="73"/>
      <c r="T609" s="73"/>
      <c r="U609" s="80"/>
      <c r="V609" s="103"/>
    </row>
    <row r="610" spans="2:22" ht="43.5" customHeight="1">
      <c r="B610" s="101"/>
      <c r="C610" s="521" t="s">
        <v>218</v>
      </c>
      <c r="D610" s="521"/>
      <c r="E610" s="521"/>
      <c r="F610" s="521"/>
      <c r="G610" s="521"/>
      <c r="H610" s="521"/>
      <c r="I610" s="521"/>
      <c r="J610" s="521"/>
      <c r="K610" s="521"/>
      <c r="L610" s="521"/>
      <c r="M610" s="521"/>
      <c r="N610" s="521"/>
      <c r="O610" s="521"/>
      <c r="P610" s="521"/>
      <c r="Q610" s="521"/>
      <c r="R610" s="521"/>
      <c r="S610" s="521"/>
      <c r="T610" s="521"/>
      <c r="U610" s="521"/>
      <c r="V610" s="103"/>
    </row>
    <row r="611" spans="2:22" ht="18.75" customHeight="1">
      <c r="B611" s="113">
        <v>1</v>
      </c>
      <c r="C611" s="50" t="s">
        <v>2400</v>
      </c>
      <c r="D611" s="430" t="str">
        <f>G39</f>
        <v>Veicināta aktīva pilsoniska līdzdalība</v>
      </c>
      <c r="E611" s="431"/>
      <c r="F611" s="431"/>
      <c r="G611" s="431"/>
      <c r="H611" s="431"/>
      <c r="I611" s="431"/>
      <c r="J611" s="431"/>
      <c r="K611" s="431"/>
      <c r="L611" s="431"/>
      <c r="M611" s="431"/>
      <c r="N611" s="431"/>
      <c r="O611" s="431"/>
      <c r="P611" s="431"/>
      <c r="Q611" s="431"/>
      <c r="R611" s="431"/>
      <c r="S611" s="431"/>
      <c r="T611" s="431"/>
      <c r="U611" s="432"/>
      <c r="V611" s="103"/>
    </row>
    <row r="612" spans="2:22" ht="13.5" customHeight="1">
      <c r="B612" s="101"/>
      <c r="C612" s="114" t="s">
        <v>220</v>
      </c>
      <c r="D612" s="115"/>
      <c r="E612" s="115"/>
      <c r="F612" s="115"/>
      <c r="G612" s="114" t="s">
        <v>2109</v>
      </c>
      <c r="H612" s="114"/>
      <c r="I612" s="115"/>
      <c r="J612" s="115"/>
      <c r="K612" s="188"/>
      <c r="L612" s="114" t="s">
        <v>2112</v>
      </c>
      <c r="M612" s="115"/>
      <c r="N612" s="191"/>
      <c r="O612" s="191"/>
      <c r="P612" s="191"/>
      <c r="Q612" s="191"/>
      <c r="R612" s="191"/>
      <c r="S612" s="191"/>
      <c r="T612" s="191"/>
      <c r="U612" s="192"/>
      <c r="V612" s="103"/>
    </row>
    <row r="613" spans="2:22" ht="36.75" customHeight="1">
      <c r="B613" s="101"/>
      <c r="C613" s="116" t="s">
        <v>221</v>
      </c>
      <c r="D613" s="115"/>
      <c r="E613" s="425">
        <v>72000</v>
      </c>
      <c r="F613" s="426"/>
      <c r="G613" s="116" t="s">
        <v>2110</v>
      </c>
      <c r="H613" s="116"/>
      <c r="I613" s="115"/>
      <c r="J613" s="115"/>
      <c r="K613" s="346">
        <v>36</v>
      </c>
      <c r="L613" s="116" t="s">
        <v>223</v>
      </c>
      <c r="M613" s="115"/>
      <c r="N613" s="191"/>
      <c r="O613" s="191"/>
      <c r="P613" s="191"/>
      <c r="Q613" s="191"/>
      <c r="R613" s="191"/>
      <c r="S613" s="191"/>
      <c r="T613" s="196">
        <v>0.9</v>
      </c>
      <c r="U613" s="192" t="s">
        <v>219</v>
      </c>
      <c r="V613" s="103"/>
    </row>
    <row r="614" spans="2:22" ht="13.5" customHeight="1">
      <c r="B614" s="101"/>
      <c r="C614" s="116" t="s">
        <v>222</v>
      </c>
      <c r="D614" s="115"/>
      <c r="E614" s="425">
        <v>18000</v>
      </c>
      <c r="F614" s="426"/>
      <c r="G614" s="116" t="s">
        <v>2111</v>
      </c>
      <c r="H614" s="116"/>
      <c r="I614" s="115"/>
      <c r="J614" s="115"/>
      <c r="K614" s="347">
        <v>12</v>
      </c>
      <c r="L614" s="427" t="s">
        <v>2113</v>
      </c>
      <c r="M614" s="428"/>
      <c r="N614" s="428"/>
      <c r="O614" s="428"/>
      <c r="P614" s="428"/>
      <c r="Q614" s="428"/>
      <c r="R614" s="428"/>
      <c r="S614" s="428"/>
      <c r="T614" s="428"/>
      <c r="U614" s="429"/>
      <c r="V614" s="103"/>
    </row>
    <row r="615" spans="2:22" ht="13.5" customHeight="1">
      <c r="B615" s="113">
        <v>2</v>
      </c>
      <c r="C615" s="50" t="s">
        <v>2400</v>
      </c>
      <c r="D615" s="430" t="str">
        <f>G41</f>
        <v>Labklājības, t.sk. sociālo pakalpojumu, nodrošināšanas palielināšana noteiktām mērķa grupām</v>
      </c>
      <c r="E615" s="431"/>
      <c r="F615" s="431"/>
      <c r="G615" s="431"/>
      <c r="H615" s="431"/>
      <c r="I615" s="431"/>
      <c r="J615" s="431"/>
      <c r="K615" s="431"/>
      <c r="L615" s="431"/>
      <c r="M615" s="431"/>
      <c r="N615" s="431"/>
      <c r="O615" s="431"/>
      <c r="P615" s="431"/>
      <c r="Q615" s="431"/>
      <c r="R615" s="431"/>
      <c r="S615" s="431"/>
      <c r="T615" s="431"/>
      <c r="U615" s="432"/>
      <c r="V615" s="103"/>
    </row>
    <row r="616" spans="2:22" ht="13.5" customHeight="1">
      <c r="B616" s="101"/>
      <c r="C616" s="114" t="s">
        <v>220</v>
      </c>
      <c r="D616" s="115"/>
      <c r="E616" s="115"/>
      <c r="F616" s="115"/>
      <c r="G616" s="114" t="s">
        <v>2109</v>
      </c>
      <c r="H616" s="114"/>
      <c r="I616" s="115"/>
      <c r="J616" s="115"/>
      <c r="K616" s="188"/>
      <c r="L616" s="114" t="s">
        <v>2112</v>
      </c>
      <c r="M616" s="115"/>
      <c r="N616" s="191"/>
      <c r="O616" s="191"/>
      <c r="P616" s="191"/>
      <c r="Q616" s="191"/>
      <c r="R616" s="191"/>
      <c r="S616" s="191"/>
      <c r="T616" s="191"/>
      <c r="U616" s="192"/>
      <c r="V616" s="103"/>
    </row>
    <row r="617" spans="2:22" ht="35.25" customHeight="1">
      <c r="B617" s="101"/>
      <c r="C617" s="116" t="s">
        <v>221</v>
      </c>
      <c r="D617" s="115"/>
      <c r="E617" s="425">
        <v>100000</v>
      </c>
      <c r="F617" s="426"/>
      <c r="G617" s="116" t="s">
        <v>2110</v>
      </c>
      <c r="H617" s="116"/>
      <c r="I617" s="115"/>
      <c r="J617" s="115"/>
      <c r="K617" s="346">
        <v>24</v>
      </c>
      <c r="L617" s="116" t="s">
        <v>223</v>
      </c>
      <c r="M617" s="115"/>
      <c r="N617" s="191"/>
      <c r="O617" s="191"/>
      <c r="P617" s="191"/>
      <c r="Q617" s="191"/>
      <c r="R617" s="191"/>
      <c r="S617" s="191"/>
      <c r="T617" s="196">
        <v>0.9</v>
      </c>
      <c r="U617" s="192" t="s">
        <v>219</v>
      </c>
      <c r="V617" s="103"/>
    </row>
    <row r="618" spans="2:22" ht="13.5" customHeight="1">
      <c r="B618" s="101"/>
      <c r="C618" s="116" t="s">
        <v>222</v>
      </c>
      <c r="D618" s="115"/>
      <c r="E618" s="425">
        <v>5000</v>
      </c>
      <c r="F618" s="426"/>
      <c r="G618" s="116" t="s">
        <v>2111</v>
      </c>
      <c r="H618" s="116"/>
      <c r="I618" s="115"/>
      <c r="J618" s="115"/>
      <c r="K618" s="347">
        <v>3</v>
      </c>
      <c r="L618" s="427" t="s">
        <v>2113</v>
      </c>
      <c r="M618" s="428"/>
      <c r="N618" s="428"/>
      <c r="O618" s="428"/>
      <c r="P618" s="428"/>
      <c r="Q618" s="428"/>
      <c r="R618" s="428"/>
      <c r="S618" s="428"/>
      <c r="T618" s="428"/>
      <c r="U618" s="429"/>
      <c r="V618" s="103"/>
    </row>
    <row r="619" spans="2:22" ht="13.5" customHeight="1">
      <c r="B619" s="113">
        <v>3</v>
      </c>
      <c r="C619" s="50" t="s">
        <v>2400</v>
      </c>
      <c r="D619" s="430" t="str">
        <f>G43</f>
        <v>Veicinātas demokrātiskās vērtības un cilvēktiesību  ievērošana</v>
      </c>
      <c r="E619" s="431"/>
      <c r="F619" s="431"/>
      <c r="G619" s="431"/>
      <c r="H619" s="431"/>
      <c r="I619" s="431"/>
      <c r="J619" s="431"/>
      <c r="K619" s="431"/>
      <c r="L619" s="431"/>
      <c r="M619" s="431"/>
      <c r="N619" s="431"/>
      <c r="O619" s="431"/>
      <c r="P619" s="431"/>
      <c r="Q619" s="431"/>
      <c r="R619" s="431"/>
      <c r="S619" s="431"/>
      <c r="T619" s="431"/>
      <c r="U619" s="432"/>
      <c r="V619" s="103"/>
    </row>
    <row r="620" spans="2:22" ht="13.5" customHeight="1">
      <c r="B620" s="101"/>
      <c r="C620" s="114" t="s">
        <v>220</v>
      </c>
      <c r="D620" s="115"/>
      <c r="E620" s="115"/>
      <c r="F620" s="115"/>
      <c r="G620" s="114" t="s">
        <v>2109</v>
      </c>
      <c r="H620" s="114"/>
      <c r="I620" s="115"/>
      <c r="J620" s="115"/>
      <c r="K620" s="188"/>
      <c r="L620" s="114" t="s">
        <v>2112</v>
      </c>
      <c r="M620" s="115"/>
      <c r="N620" s="191"/>
      <c r="O620" s="191"/>
      <c r="P620" s="191"/>
      <c r="Q620" s="191"/>
      <c r="R620" s="191"/>
      <c r="S620" s="191"/>
      <c r="T620" s="191"/>
      <c r="U620" s="192"/>
      <c r="V620" s="103"/>
    </row>
    <row r="621" spans="2:22" ht="37.5" customHeight="1">
      <c r="B621" s="101"/>
      <c r="C621" s="116" t="s">
        <v>221</v>
      </c>
      <c r="D621" s="115"/>
      <c r="E621" s="425">
        <v>100000</v>
      </c>
      <c r="F621" s="426"/>
      <c r="G621" s="116" t="s">
        <v>2110</v>
      </c>
      <c r="H621" s="116"/>
      <c r="I621" s="115"/>
      <c r="J621" s="115"/>
      <c r="K621" s="346">
        <v>24</v>
      </c>
      <c r="L621" s="116" t="s">
        <v>223</v>
      </c>
      <c r="M621" s="115"/>
      <c r="N621" s="191"/>
      <c r="O621" s="191"/>
      <c r="P621" s="191"/>
      <c r="Q621" s="191"/>
      <c r="R621" s="191"/>
      <c r="S621" s="191"/>
      <c r="T621" s="196">
        <v>0.9</v>
      </c>
      <c r="U621" s="192" t="s">
        <v>219</v>
      </c>
      <c r="V621" s="103"/>
    </row>
    <row r="622" spans="2:22" ht="21.75" customHeight="1">
      <c r="B622" s="101"/>
      <c r="C622" s="116" t="s">
        <v>222</v>
      </c>
      <c r="D622" s="115"/>
      <c r="E622" s="425">
        <v>5000</v>
      </c>
      <c r="F622" s="426"/>
      <c r="G622" s="116" t="s">
        <v>2111</v>
      </c>
      <c r="H622" s="116"/>
      <c r="I622" s="115"/>
      <c r="J622" s="115"/>
      <c r="K622" s="347">
        <v>3</v>
      </c>
      <c r="L622" s="427" t="s">
        <v>2113</v>
      </c>
      <c r="M622" s="428"/>
      <c r="N622" s="428"/>
      <c r="O622" s="428"/>
      <c r="P622" s="428"/>
      <c r="Q622" s="428"/>
      <c r="R622" s="428"/>
      <c r="S622" s="428"/>
      <c r="T622" s="428"/>
      <c r="U622" s="429"/>
      <c r="V622" s="103"/>
    </row>
    <row r="623" spans="2:22" ht="13.5" customHeight="1">
      <c r="B623" s="113">
        <v>4</v>
      </c>
      <c r="C623" s="50" t="s">
        <v>2400</v>
      </c>
      <c r="D623" s="430" t="str">
        <f>G45</f>
        <v>Stiprināta NVO kapacitāte un stimulēta vide nozares attīstībai</v>
      </c>
      <c r="E623" s="431"/>
      <c r="F623" s="431"/>
      <c r="G623" s="431"/>
      <c r="H623" s="431"/>
      <c r="I623" s="431"/>
      <c r="J623" s="431"/>
      <c r="K623" s="431"/>
      <c r="L623" s="431"/>
      <c r="M623" s="431"/>
      <c r="N623" s="431"/>
      <c r="O623" s="431"/>
      <c r="P623" s="431"/>
      <c r="Q623" s="431"/>
      <c r="R623" s="431"/>
      <c r="S623" s="431"/>
      <c r="T623" s="431"/>
      <c r="U623" s="432"/>
      <c r="V623" s="103"/>
    </row>
    <row r="624" spans="2:22" ht="13.5" customHeight="1">
      <c r="B624" s="101"/>
      <c r="C624" s="114" t="s">
        <v>220</v>
      </c>
      <c r="D624" s="115"/>
      <c r="E624" s="115"/>
      <c r="F624" s="115"/>
      <c r="G624" s="114" t="s">
        <v>2109</v>
      </c>
      <c r="H624" s="114"/>
      <c r="I624" s="115"/>
      <c r="J624" s="115"/>
      <c r="K624" s="188"/>
      <c r="L624" s="114" t="s">
        <v>2112</v>
      </c>
      <c r="M624" s="115"/>
      <c r="N624" s="191"/>
      <c r="O624" s="191"/>
      <c r="P624" s="191"/>
      <c r="Q624" s="191"/>
      <c r="R624" s="191"/>
      <c r="S624" s="191"/>
      <c r="T624" s="191"/>
      <c r="U624" s="192"/>
      <c r="V624" s="103"/>
    </row>
    <row r="625" spans="2:22" ht="36" customHeight="1">
      <c r="B625" s="101"/>
      <c r="C625" s="116" t="s">
        <v>221</v>
      </c>
      <c r="D625" s="115"/>
      <c r="E625" s="425">
        <v>0</v>
      </c>
      <c r="F625" s="426"/>
      <c r="G625" s="116" t="s">
        <v>2110</v>
      </c>
      <c r="H625" s="116"/>
      <c r="I625" s="115"/>
      <c r="J625" s="115"/>
      <c r="K625" s="189"/>
      <c r="L625" s="116" t="s">
        <v>223</v>
      </c>
      <c r="M625" s="115"/>
      <c r="N625" s="191"/>
      <c r="O625" s="191"/>
      <c r="P625" s="191"/>
      <c r="Q625" s="191"/>
      <c r="R625" s="191"/>
      <c r="S625" s="191"/>
      <c r="T625" s="196"/>
      <c r="U625" s="192" t="s">
        <v>219</v>
      </c>
      <c r="V625" s="103"/>
    </row>
    <row r="626" spans="2:22" ht="13.5" customHeight="1">
      <c r="B626" s="101"/>
      <c r="C626" s="116" t="s">
        <v>222</v>
      </c>
      <c r="D626" s="115"/>
      <c r="E626" s="425">
        <v>0</v>
      </c>
      <c r="F626" s="426"/>
      <c r="G626" s="116" t="s">
        <v>2111</v>
      </c>
      <c r="H626" s="116"/>
      <c r="I626" s="115"/>
      <c r="J626" s="115"/>
      <c r="K626" s="197"/>
      <c r="L626" s="427" t="s">
        <v>2113</v>
      </c>
      <c r="M626" s="428"/>
      <c r="N626" s="428"/>
      <c r="O626" s="428"/>
      <c r="P626" s="428"/>
      <c r="Q626" s="428"/>
      <c r="R626" s="428"/>
      <c r="S626" s="428"/>
      <c r="T626" s="428"/>
      <c r="U626" s="429"/>
      <c r="V626" s="103"/>
    </row>
    <row r="627" spans="2:22" ht="13.5" customHeight="1">
      <c r="B627" s="113">
        <v>5</v>
      </c>
      <c r="C627" s="50" t="s">
        <v>2400</v>
      </c>
      <c r="D627" s="430" t="str">
        <f>G47</f>
        <v>---</v>
      </c>
      <c r="E627" s="431"/>
      <c r="F627" s="431"/>
      <c r="G627" s="431"/>
      <c r="H627" s="431"/>
      <c r="I627" s="431"/>
      <c r="J627" s="431"/>
      <c r="K627" s="431"/>
      <c r="L627" s="431"/>
      <c r="M627" s="431"/>
      <c r="N627" s="431"/>
      <c r="O627" s="431"/>
      <c r="P627" s="431"/>
      <c r="Q627" s="431"/>
      <c r="R627" s="431"/>
      <c r="S627" s="431"/>
      <c r="T627" s="431"/>
      <c r="U627" s="432"/>
      <c r="V627" s="103"/>
    </row>
    <row r="628" spans="2:22" ht="13.5" customHeight="1">
      <c r="B628" s="101"/>
      <c r="C628" s="114" t="s">
        <v>220</v>
      </c>
      <c r="D628" s="115"/>
      <c r="E628" s="115"/>
      <c r="F628" s="115"/>
      <c r="G628" s="114" t="s">
        <v>2109</v>
      </c>
      <c r="H628" s="114"/>
      <c r="I628" s="115"/>
      <c r="J628" s="115"/>
      <c r="K628" s="188"/>
      <c r="L628" s="114" t="s">
        <v>2112</v>
      </c>
      <c r="M628" s="115"/>
      <c r="N628" s="191"/>
      <c r="O628" s="191"/>
      <c r="P628" s="191"/>
      <c r="Q628" s="191"/>
      <c r="R628" s="191"/>
      <c r="S628" s="191"/>
      <c r="T628" s="191"/>
      <c r="U628" s="192"/>
      <c r="V628" s="103"/>
    </row>
    <row r="629" spans="2:22" ht="35.25" customHeight="1">
      <c r="B629" s="101"/>
      <c r="C629" s="116" t="s">
        <v>221</v>
      </c>
      <c r="D629" s="115"/>
      <c r="E629" s="425">
        <v>0</v>
      </c>
      <c r="F629" s="426"/>
      <c r="G629" s="116" t="s">
        <v>2110</v>
      </c>
      <c r="H629" s="116"/>
      <c r="I629" s="115"/>
      <c r="J629" s="115"/>
      <c r="K629" s="189"/>
      <c r="L629" s="116" t="s">
        <v>223</v>
      </c>
      <c r="M629" s="115"/>
      <c r="N629" s="191"/>
      <c r="O629" s="191"/>
      <c r="P629" s="191"/>
      <c r="Q629" s="191"/>
      <c r="R629" s="191"/>
      <c r="S629" s="191"/>
      <c r="T629" s="196"/>
      <c r="U629" s="192" t="s">
        <v>219</v>
      </c>
      <c r="V629" s="103"/>
    </row>
    <row r="630" spans="2:22" ht="13.5" customHeight="1">
      <c r="B630" s="101"/>
      <c r="C630" s="116" t="s">
        <v>2108</v>
      </c>
      <c r="D630" s="115"/>
      <c r="E630" s="425">
        <v>0</v>
      </c>
      <c r="F630" s="426"/>
      <c r="G630" s="116" t="s">
        <v>2111</v>
      </c>
      <c r="H630" s="116"/>
      <c r="I630" s="115"/>
      <c r="J630" s="115"/>
      <c r="K630" s="197"/>
      <c r="L630" s="427" t="s">
        <v>2113</v>
      </c>
      <c r="M630" s="428"/>
      <c r="N630" s="428"/>
      <c r="O630" s="428"/>
      <c r="P630" s="428"/>
      <c r="Q630" s="428"/>
      <c r="R630" s="428"/>
      <c r="S630" s="428"/>
      <c r="T630" s="428"/>
      <c r="U630" s="429"/>
      <c r="V630" s="103"/>
    </row>
    <row r="631" spans="2:22" ht="13.5" customHeight="1">
      <c r="B631" s="113">
        <v>6</v>
      </c>
      <c r="C631" s="50" t="s">
        <v>2400</v>
      </c>
      <c r="D631" s="430" t="str">
        <f>G49</f>
        <v>---</v>
      </c>
      <c r="E631" s="431"/>
      <c r="F631" s="431"/>
      <c r="G631" s="431"/>
      <c r="H631" s="431"/>
      <c r="I631" s="431"/>
      <c r="J631" s="431"/>
      <c r="K631" s="431"/>
      <c r="L631" s="431"/>
      <c r="M631" s="431"/>
      <c r="N631" s="431"/>
      <c r="O631" s="431"/>
      <c r="P631" s="431"/>
      <c r="Q631" s="431"/>
      <c r="R631" s="431"/>
      <c r="S631" s="431"/>
      <c r="T631" s="431"/>
      <c r="U631" s="432"/>
      <c r="V631" s="103"/>
    </row>
    <row r="632" spans="2:22" ht="13.5" customHeight="1">
      <c r="B632" s="101"/>
      <c r="C632" s="114" t="s">
        <v>220</v>
      </c>
      <c r="D632" s="115"/>
      <c r="E632" s="115"/>
      <c r="F632" s="115"/>
      <c r="G632" s="114" t="s">
        <v>2109</v>
      </c>
      <c r="H632" s="114"/>
      <c r="I632" s="115"/>
      <c r="J632" s="115"/>
      <c r="K632" s="188"/>
      <c r="L632" s="114" t="s">
        <v>2112</v>
      </c>
      <c r="M632" s="115"/>
      <c r="N632" s="191"/>
      <c r="O632" s="191"/>
      <c r="P632" s="191"/>
      <c r="Q632" s="191"/>
      <c r="R632" s="191"/>
      <c r="S632" s="191"/>
      <c r="T632" s="191"/>
      <c r="U632" s="192"/>
      <c r="V632" s="103"/>
    </row>
    <row r="633" spans="2:22" ht="34.5" customHeight="1">
      <c r="B633" s="101"/>
      <c r="C633" s="116" t="s">
        <v>221</v>
      </c>
      <c r="D633" s="115"/>
      <c r="E633" s="425">
        <v>0</v>
      </c>
      <c r="F633" s="426"/>
      <c r="G633" s="116" t="s">
        <v>2110</v>
      </c>
      <c r="H633" s="116"/>
      <c r="I633" s="115"/>
      <c r="J633" s="115"/>
      <c r="K633" s="189"/>
      <c r="L633" s="116" t="s">
        <v>223</v>
      </c>
      <c r="M633" s="115"/>
      <c r="N633" s="191"/>
      <c r="O633" s="191"/>
      <c r="P633" s="191"/>
      <c r="Q633" s="191"/>
      <c r="R633" s="191"/>
      <c r="S633" s="191"/>
      <c r="T633" s="196"/>
      <c r="U633" s="192" t="s">
        <v>219</v>
      </c>
      <c r="V633" s="103"/>
    </row>
    <row r="634" spans="2:22" ht="13.5" customHeight="1">
      <c r="B634" s="101"/>
      <c r="C634" s="116" t="s">
        <v>2108</v>
      </c>
      <c r="D634" s="115"/>
      <c r="E634" s="425">
        <v>0</v>
      </c>
      <c r="F634" s="426"/>
      <c r="G634" s="116" t="s">
        <v>2111</v>
      </c>
      <c r="H634" s="116"/>
      <c r="I634" s="115"/>
      <c r="J634" s="115"/>
      <c r="K634" s="197"/>
      <c r="L634" s="427" t="s">
        <v>2113</v>
      </c>
      <c r="M634" s="428"/>
      <c r="N634" s="428"/>
      <c r="O634" s="428"/>
      <c r="P634" s="428"/>
      <c r="Q634" s="428"/>
      <c r="R634" s="428"/>
      <c r="S634" s="428"/>
      <c r="T634" s="428"/>
      <c r="U634" s="429"/>
      <c r="V634" s="103"/>
    </row>
    <row r="635" spans="2:22" ht="13.5" customHeight="1">
      <c r="B635" s="113">
        <v>7</v>
      </c>
      <c r="C635" s="50" t="s">
        <v>2400</v>
      </c>
      <c r="D635" s="430" t="str">
        <f>G51</f>
        <v>---</v>
      </c>
      <c r="E635" s="431"/>
      <c r="F635" s="431"/>
      <c r="G635" s="431"/>
      <c r="H635" s="431"/>
      <c r="I635" s="431"/>
      <c r="J635" s="431"/>
      <c r="K635" s="431"/>
      <c r="L635" s="431"/>
      <c r="M635" s="431"/>
      <c r="N635" s="431"/>
      <c r="O635" s="431"/>
      <c r="P635" s="431"/>
      <c r="Q635" s="431"/>
      <c r="R635" s="431"/>
      <c r="S635" s="431"/>
      <c r="T635" s="431"/>
      <c r="U635" s="432"/>
      <c r="V635" s="103"/>
    </row>
    <row r="636" spans="2:22" ht="13.5" customHeight="1">
      <c r="B636" s="101"/>
      <c r="C636" s="114" t="s">
        <v>220</v>
      </c>
      <c r="D636" s="115"/>
      <c r="E636" s="115"/>
      <c r="F636" s="115"/>
      <c r="G636" s="114" t="s">
        <v>2109</v>
      </c>
      <c r="H636" s="114"/>
      <c r="I636" s="115"/>
      <c r="J636" s="115"/>
      <c r="K636" s="188"/>
      <c r="L636" s="114" t="s">
        <v>2112</v>
      </c>
      <c r="M636" s="115"/>
      <c r="N636" s="191"/>
      <c r="O636" s="191"/>
      <c r="P636" s="191"/>
      <c r="Q636" s="191"/>
      <c r="R636" s="191"/>
      <c r="S636" s="191"/>
      <c r="T636" s="191"/>
      <c r="U636" s="192"/>
      <c r="V636" s="103"/>
    </row>
    <row r="637" spans="2:22" ht="33.75" customHeight="1">
      <c r="B637" s="101"/>
      <c r="C637" s="116" t="s">
        <v>221</v>
      </c>
      <c r="D637" s="115"/>
      <c r="E637" s="425">
        <v>0</v>
      </c>
      <c r="F637" s="426"/>
      <c r="G637" s="116" t="s">
        <v>2110</v>
      </c>
      <c r="H637" s="116"/>
      <c r="I637" s="115"/>
      <c r="J637" s="115"/>
      <c r="K637" s="189"/>
      <c r="L637" s="116" t="s">
        <v>223</v>
      </c>
      <c r="M637" s="115"/>
      <c r="N637" s="191"/>
      <c r="O637" s="191"/>
      <c r="P637" s="191"/>
      <c r="Q637" s="191"/>
      <c r="R637" s="191"/>
      <c r="S637" s="191"/>
      <c r="T637" s="196"/>
      <c r="U637" s="192" t="s">
        <v>219</v>
      </c>
      <c r="V637" s="103"/>
    </row>
    <row r="638" spans="2:22" ht="13.5" customHeight="1">
      <c r="B638" s="101"/>
      <c r="C638" s="116" t="s">
        <v>222</v>
      </c>
      <c r="D638" s="115"/>
      <c r="E638" s="425">
        <v>0</v>
      </c>
      <c r="F638" s="426"/>
      <c r="G638" s="116" t="s">
        <v>2111</v>
      </c>
      <c r="H638" s="116"/>
      <c r="I638" s="115"/>
      <c r="J638" s="115"/>
      <c r="K638" s="197"/>
      <c r="L638" s="427" t="s">
        <v>2113</v>
      </c>
      <c r="M638" s="428"/>
      <c r="N638" s="428"/>
      <c r="O638" s="428"/>
      <c r="P638" s="428"/>
      <c r="Q638" s="428"/>
      <c r="R638" s="428"/>
      <c r="S638" s="428"/>
      <c r="T638" s="428"/>
      <c r="U638" s="429"/>
      <c r="V638" s="103"/>
    </row>
    <row r="639" spans="2:22" ht="13.5" customHeight="1">
      <c r="B639" s="113">
        <v>8</v>
      </c>
      <c r="C639" s="50" t="s">
        <v>2400</v>
      </c>
      <c r="D639" s="430" t="str">
        <f>G53</f>
        <v>---</v>
      </c>
      <c r="E639" s="431"/>
      <c r="F639" s="431"/>
      <c r="G639" s="431"/>
      <c r="H639" s="431"/>
      <c r="I639" s="431"/>
      <c r="J639" s="431"/>
      <c r="K639" s="431"/>
      <c r="L639" s="431"/>
      <c r="M639" s="431"/>
      <c r="N639" s="431"/>
      <c r="O639" s="431"/>
      <c r="P639" s="431"/>
      <c r="Q639" s="431"/>
      <c r="R639" s="431"/>
      <c r="S639" s="431"/>
      <c r="T639" s="431"/>
      <c r="U639" s="432"/>
      <c r="V639" s="103"/>
    </row>
    <row r="640" spans="2:22" ht="13.5" customHeight="1">
      <c r="B640" s="101"/>
      <c r="C640" s="114" t="s">
        <v>220</v>
      </c>
      <c r="D640" s="115"/>
      <c r="E640" s="115"/>
      <c r="F640" s="115"/>
      <c r="G640" s="114" t="s">
        <v>2109</v>
      </c>
      <c r="H640" s="114"/>
      <c r="I640" s="115"/>
      <c r="J640" s="115"/>
      <c r="K640" s="188"/>
      <c r="L640" s="114" t="s">
        <v>2112</v>
      </c>
      <c r="M640" s="115"/>
      <c r="N640" s="191"/>
      <c r="O640" s="191"/>
      <c r="P640" s="191"/>
      <c r="Q640" s="191"/>
      <c r="R640" s="191"/>
      <c r="S640" s="191"/>
      <c r="T640" s="191"/>
      <c r="U640" s="192"/>
      <c r="V640" s="103"/>
    </row>
    <row r="641" spans="2:22" ht="36.75" customHeight="1">
      <c r="B641" s="101"/>
      <c r="C641" s="116" t="s">
        <v>221</v>
      </c>
      <c r="D641" s="115"/>
      <c r="E641" s="425">
        <v>0</v>
      </c>
      <c r="F641" s="426"/>
      <c r="G641" s="116" t="s">
        <v>2110</v>
      </c>
      <c r="H641" s="116"/>
      <c r="I641" s="115"/>
      <c r="J641" s="115"/>
      <c r="K641" s="189"/>
      <c r="L641" s="116" t="s">
        <v>223</v>
      </c>
      <c r="M641" s="115"/>
      <c r="N641" s="191"/>
      <c r="O641" s="191"/>
      <c r="P641" s="191"/>
      <c r="Q641" s="191"/>
      <c r="R641" s="191"/>
      <c r="S641" s="191"/>
      <c r="T641" s="196"/>
      <c r="U641" s="192" t="s">
        <v>219</v>
      </c>
      <c r="V641" s="103"/>
    </row>
    <row r="642" spans="2:22" ht="13.5" customHeight="1">
      <c r="B642" s="101"/>
      <c r="C642" s="116" t="s">
        <v>222</v>
      </c>
      <c r="D642" s="115"/>
      <c r="E642" s="425">
        <v>0</v>
      </c>
      <c r="F642" s="426"/>
      <c r="G642" s="116" t="s">
        <v>2111</v>
      </c>
      <c r="H642" s="116"/>
      <c r="I642" s="115"/>
      <c r="J642" s="115"/>
      <c r="K642" s="197"/>
      <c r="L642" s="427" t="s">
        <v>2113</v>
      </c>
      <c r="M642" s="428"/>
      <c r="N642" s="428"/>
      <c r="O642" s="428"/>
      <c r="P642" s="428"/>
      <c r="Q642" s="428"/>
      <c r="R642" s="428"/>
      <c r="S642" s="428"/>
      <c r="T642" s="428"/>
      <c r="U642" s="429"/>
      <c r="V642" s="103"/>
    </row>
    <row r="643" spans="2:22" ht="13.5" customHeight="1">
      <c r="B643" s="113">
        <v>9</v>
      </c>
      <c r="C643" s="50" t="s">
        <v>2400</v>
      </c>
      <c r="D643" s="430" t="str">
        <f>G55</f>
        <v>---</v>
      </c>
      <c r="E643" s="431"/>
      <c r="F643" s="431"/>
      <c r="G643" s="431"/>
      <c r="H643" s="431"/>
      <c r="I643" s="431"/>
      <c r="J643" s="431"/>
      <c r="K643" s="431"/>
      <c r="L643" s="431"/>
      <c r="M643" s="431"/>
      <c r="N643" s="431"/>
      <c r="O643" s="431"/>
      <c r="P643" s="431"/>
      <c r="Q643" s="431"/>
      <c r="R643" s="431"/>
      <c r="S643" s="431"/>
      <c r="T643" s="431"/>
      <c r="U643" s="432"/>
      <c r="V643" s="103"/>
    </row>
    <row r="644" spans="2:22" ht="13.5" customHeight="1">
      <c r="B644" s="101"/>
      <c r="C644" s="114" t="s">
        <v>220</v>
      </c>
      <c r="D644" s="115"/>
      <c r="E644" s="115"/>
      <c r="F644" s="115"/>
      <c r="G644" s="114" t="s">
        <v>2109</v>
      </c>
      <c r="H644" s="114"/>
      <c r="I644" s="115"/>
      <c r="J644" s="115"/>
      <c r="K644" s="188"/>
      <c r="L644" s="114" t="s">
        <v>2112</v>
      </c>
      <c r="M644" s="115"/>
      <c r="N644" s="191"/>
      <c r="O644" s="191"/>
      <c r="P644" s="191"/>
      <c r="Q644" s="191"/>
      <c r="R644" s="191"/>
      <c r="S644" s="191"/>
      <c r="T644" s="191"/>
      <c r="U644" s="192"/>
      <c r="V644" s="103"/>
    </row>
    <row r="645" spans="2:22" ht="42" customHeight="1">
      <c r="B645" s="101"/>
      <c r="C645" s="116" t="s">
        <v>221</v>
      </c>
      <c r="D645" s="115"/>
      <c r="E645" s="425">
        <v>0</v>
      </c>
      <c r="F645" s="426"/>
      <c r="G645" s="116" t="s">
        <v>2110</v>
      </c>
      <c r="H645" s="116"/>
      <c r="I645" s="115"/>
      <c r="J645" s="115"/>
      <c r="K645" s="189"/>
      <c r="L645" s="116" t="s">
        <v>223</v>
      </c>
      <c r="M645" s="115"/>
      <c r="N645" s="191"/>
      <c r="O645" s="191"/>
      <c r="P645" s="191"/>
      <c r="Q645" s="191"/>
      <c r="R645" s="191"/>
      <c r="S645" s="191"/>
      <c r="T645" s="196"/>
      <c r="U645" s="192" t="s">
        <v>219</v>
      </c>
      <c r="V645" s="103"/>
    </row>
    <row r="646" spans="2:22" ht="17.25" customHeight="1">
      <c r="B646" s="101"/>
      <c r="C646" s="116" t="s">
        <v>222</v>
      </c>
      <c r="D646" s="115"/>
      <c r="E646" s="425">
        <v>0</v>
      </c>
      <c r="F646" s="426"/>
      <c r="G646" s="116" t="s">
        <v>2111</v>
      </c>
      <c r="H646" s="116"/>
      <c r="I646" s="115"/>
      <c r="J646" s="115"/>
      <c r="K646" s="197"/>
      <c r="L646" s="427" t="s">
        <v>2113</v>
      </c>
      <c r="M646" s="428"/>
      <c r="N646" s="428"/>
      <c r="O646" s="428"/>
      <c r="P646" s="428"/>
      <c r="Q646" s="428"/>
      <c r="R646" s="428"/>
      <c r="S646" s="428"/>
      <c r="T646" s="428"/>
      <c r="U646" s="429"/>
      <c r="V646" s="103"/>
    </row>
    <row r="647" spans="2:22" ht="13.5" customHeight="1">
      <c r="B647" s="113">
        <v>10</v>
      </c>
      <c r="C647" s="50" t="s">
        <v>2400</v>
      </c>
      <c r="D647" s="430" t="str">
        <f>G57</f>
        <v>---</v>
      </c>
      <c r="E647" s="431"/>
      <c r="F647" s="431"/>
      <c r="G647" s="431"/>
      <c r="H647" s="431"/>
      <c r="I647" s="431"/>
      <c r="J647" s="431"/>
      <c r="K647" s="431"/>
      <c r="L647" s="431"/>
      <c r="M647" s="431"/>
      <c r="N647" s="431"/>
      <c r="O647" s="431"/>
      <c r="P647" s="431"/>
      <c r="Q647" s="431"/>
      <c r="R647" s="431"/>
      <c r="S647" s="431"/>
      <c r="T647" s="431"/>
      <c r="U647" s="432"/>
      <c r="V647" s="103"/>
    </row>
    <row r="648" spans="2:22" ht="13.5" customHeight="1">
      <c r="B648" s="101"/>
      <c r="C648" s="114" t="s">
        <v>220</v>
      </c>
      <c r="D648" s="115"/>
      <c r="E648" s="115"/>
      <c r="F648" s="115"/>
      <c r="G648" s="114" t="s">
        <v>2109</v>
      </c>
      <c r="H648" s="114"/>
      <c r="I648" s="115"/>
      <c r="J648" s="115"/>
      <c r="K648" s="188"/>
      <c r="L648" s="114" t="s">
        <v>2112</v>
      </c>
      <c r="M648" s="115"/>
      <c r="N648" s="191"/>
      <c r="O648" s="191"/>
      <c r="P648" s="191"/>
      <c r="Q648" s="191"/>
      <c r="R648" s="191"/>
      <c r="S648" s="191"/>
      <c r="T648" s="191"/>
      <c r="U648" s="192"/>
      <c r="V648" s="103"/>
    </row>
    <row r="649" spans="2:22" ht="47.25" customHeight="1">
      <c r="B649" s="101"/>
      <c r="C649" s="116" t="s">
        <v>221</v>
      </c>
      <c r="D649" s="115"/>
      <c r="E649" s="425">
        <v>0</v>
      </c>
      <c r="F649" s="426"/>
      <c r="G649" s="116" t="s">
        <v>2110</v>
      </c>
      <c r="H649" s="116"/>
      <c r="I649" s="115"/>
      <c r="J649" s="115"/>
      <c r="K649" s="189"/>
      <c r="L649" s="116" t="s">
        <v>223</v>
      </c>
      <c r="M649" s="115"/>
      <c r="N649" s="191"/>
      <c r="O649" s="191"/>
      <c r="P649" s="191"/>
      <c r="Q649" s="191"/>
      <c r="R649" s="191"/>
      <c r="S649" s="191"/>
      <c r="T649" s="196"/>
      <c r="U649" s="192" t="s">
        <v>219</v>
      </c>
      <c r="V649" s="103"/>
    </row>
    <row r="650" spans="2:22" ht="13.5" customHeight="1">
      <c r="B650" s="101"/>
      <c r="C650" s="116" t="s">
        <v>222</v>
      </c>
      <c r="D650" s="115"/>
      <c r="E650" s="425">
        <v>0</v>
      </c>
      <c r="F650" s="426"/>
      <c r="G650" s="116" t="s">
        <v>2111</v>
      </c>
      <c r="H650" s="116"/>
      <c r="I650" s="115"/>
      <c r="J650" s="115"/>
      <c r="K650" s="190"/>
      <c r="L650" s="427" t="s">
        <v>2113</v>
      </c>
      <c r="M650" s="428"/>
      <c r="N650" s="428"/>
      <c r="O650" s="428"/>
      <c r="P650" s="428"/>
      <c r="Q650" s="428"/>
      <c r="R650" s="428"/>
      <c r="S650" s="428"/>
      <c r="T650" s="428"/>
      <c r="U650" s="429"/>
      <c r="V650" s="103"/>
    </row>
    <row r="651" spans="2:22" ht="13.5" customHeight="1">
      <c r="B651" s="113">
        <v>11</v>
      </c>
      <c r="C651" s="50" t="s">
        <v>2400</v>
      </c>
      <c r="D651" s="430" t="str">
        <f>G59</f>
        <v>---</v>
      </c>
      <c r="E651" s="431"/>
      <c r="F651" s="431"/>
      <c r="G651" s="431"/>
      <c r="H651" s="431"/>
      <c r="I651" s="431"/>
      <c r="J651" s="431"/>
      <c r="K651" s="431"/>
      <c r="L651" s="431"/>
      <c r="M651" s="431"/>
      <c r="N651" s="431"/>
      <c r="O651" s="431"/>
      <c r="P651" s="431"/>
      <c r="Q651" s="431"/>
      <c r="R651" s="431"/>
      <c r="S651" s="431"/>
      <c r="T651" s="431"/>
      <c r="U651" s="432"/>
      <c r="V651" s="103"/>
    </row>
    <row r="652" spans="2:22" ht="13.5" customHeight="1">
      <c r="B652" s="101"/>
      <c r="C652" s="114" t="s">
        <v>220</v>
      </c>
      <c r="D652" s="115"/>
      <c r="E652" s="115"/>
      <c r="F652" s="115"/>
      <c r="G652" s="114" t="s">
        <v>2109</v>
      </c>
      <c r="H652" s="114"/>
      <c r="I652" s="115"/>
      <c r="J652" s="115"/>
      <c r="K652" s="188"/>
      <c r="L652" s="114" t="s">
        <v>2112</v>
      </c>
      <c r="M652" s="115"/>
      <c r="N652" s="191"/>
      <c r="O652" s="191"/>
      <c r="P652" s="191"/>
      <c r="Q652" s="191"/>
      <c r="R652" s="191"/>
      <c r="S652" s="191"/>
      <c r="T652" s="191"/>
      <c r="U652" s="192"/>
      <c r="V652" s="103"/>
    </row>
    <row r="653" spans="2:22" ht="38.25" customHeight="1">
      <c r="B653" s="101"/>
      <c r="C653" s="116" t="s">
        <v>221</v>
      </c>
      <c r="D653" s="115"/>
      <c r="E653" s="425">
        <v>0</v>
      </c>
      <c r="F653" s="426"/>
      <c r="G653" s="116" t="s">
        <v>2110</v>
      </c>
      <c r="H653" s="116"/>
      <c r="I653" s="115"/>
      <c r="J653" s="115"/>
      <c r="K653" s="189"/>
      <c r="L653" s="116" t="s">
        <v>223</v>
      </c>
      <c r="M653" s="115"/>
      <c r="N653" s="191"/>
      <c r="O653" s="191"/>
      <c r="P653" s="191"/>
      <c r="Q653" s="191"/>
      <c r="R653" s="191"/>
      <c r="S653" s="191"/>
      <c r="T653" s="196"/>
      <c r="U653" s="192" t="s">
        <v>219</v>
      </c>
      <c r="V653" s="103"/>
    </row>
    <row r="654" spans="2:22" ht="13.5" customHeight="1">
      <c r="B654" s="101"/>
      <c r="C654" s="116" t="s">
        <v>222</v>
      </c>
      <c r="D654" s="115"/>
      <c r="E654" s="425">
        <v>0</v>
      </c>
      <c r="F654" s="426"/>
      <c r="G654" s="116" t="s">
        <v>2111</v>
      </c>
      <c r="H654" s="116"/>
      <c r="I654" s="115"/>
      <c r="J654" s="115"/>
      <c r="K654" s="190"/>
      <c r="L654" s="427" t="s">
        <v>2113</v>
      </c>
      <c r="M654" s="428"/>
      <c r="N654" s="428"/>
      <c r="O654" s="428"/>
      <c r="P654" s="428"/>
      <c r="Q654" s="428"/>
      <c r="R654" s="428"/>
      <c r="S654" s="428"/>
      <c r="T654" s="428"/>
      <c r="U654" s="429"/>
      <c r="V654" s="103"/>
    </row>
    <row r="655" spans="2:22" ht="13.5" customHeight="1">
      <c r="B655" s="113">
        <v>12</v>
      </c>
      <c r="C655" s="50" t="s">
        <v>2400</v>
      </c>
      <c r="D655" s="430" t="str">
        <f>G61</f>
        <v>---</v>
      </c>
      <c r="E655" s="431"/>
      <c r="F655" s="431"/>
      <c r="G655" s="431"/>
      <c r="H655" s="431"/>
      <c r="I655" s="431"/>
      <c r="J655" s="431"/>
      <c r="K655" s="431"/>
      <c r="L655" s="431"/>
      <c r="M655" s="431"/>
      <c r="N655" s="431"/>
      <c r="O655" s="431"/>
      <c r="P655" s="431"/>
      <c r="Q655" s="431"/>
      <c r="R655" s="431"/>
      <c r="S655" s="431"/>
      <c r="T655" s="431"/>
      <c r="U655" s="432"/>
      <c r="V655" s="103"/>
    </row>
    <row r="656" spans="2:22" ht="13.5" customHeight="1">
      <c r="B656" s="101"/>
      <c r="C656" s="114" t="s">
        <v>220</v>
      </c>
      <c r="D656" s="115"/>
      <c r="E656" s="115"/>
      <c r="F656" s="115"/>
      <c r="G656" s="114" t="s">
        <v>2109</v>
      </c>
      <c r="H656" s="114"/>
      <c r="I656" s="115"/>
      <c r="J656" s="115"/>
      <c r="K656" s="188"/>
      <c r="L656" s="114" t="s">
        <v>2112</v>
      </c>
      <c r="M656" s="115"/>
      <c r="N656" s="191"/>
      <c r="O656" s="191"/>
      <c r="P656" s="191"/>
      <c r="Q656" s="191"/>
      <c r="R656" s="191"/>
      <c r="S656" s="191"/>
      <c r="T656" s="191"/>
      <c r="U656" s="192"/>
      <c r="V656" s="103"/>
    </row>
    <row r="657" spans="2:22" ht="42" customHeight="1">
      <c r="B657" s="101"/>
      <c r="C657" s="116" t="s">
        <v>221</v>
      </c>
      <c r="D657" s="115"/>
      <c r="E657" s="425">
        <v>0</v>
      </c>
      <c r="F657" s="426"/>
      <c r="G657" s="116" t="s">
        <v>2110</v>
      </c>
      <c r="H657" s="116"/>
      <c r="I657" s="115"/>
      <c r="J657" s="115"/>
      <c r="K657" s="189"/>
      <c r="L657" s="116" t="s">
        <v>223</v>
      </c>
      <c r="M657" s="115"/>
      <c r="N657" s="191"/>
      <c r="O657" s="191"/>
      <c r="P657" s="191"/>
      <c r="Q657" s="191"/>
      <c r="R657" s="191"/>
      <c r="S657" s="191"/>
      <c r="T657" s="196"/>
      <c r="U657" s="192" t="s">
        <v>219</v>
      </c>
      <c r="V657" s="103"/>
    </row>
    <row r="658" spans="2:22" ht="13.5" customHeight="1">
      <c r="B658" s="101"/>
      <c r="C658" s="117" t="s">
        <v>222</v>
      </c>
      <c r="D658" s="118"/>
      <c r="E658" s="503">
        <v>0</v>
      </c>
      <c r="F658" s="504"/>
      <c r="G658" s="343" t="s">
        <v>2111</v>
      </c>
      <c r="H658" s="117"/>
      <c r="I658" s="118"/>
      <c r="J658" s="118"/>
      <c r="K658" s="190"/>
      <c r="L658" s="505" t="s">
        <v>2113</v>
      </c>
      <c r="M658" s="506"/>
      <c r="N658" s="506"/>
      <c r="O658" s="506"/>
      <c r="P658" s="506"/>
      <c r="Q658" s="506"/>
      <c r="R658" s="506"/>
      <c r="S658" s="506"/>
      <c r="T658" s="506"/>
      <c r="U658" s="507"/>
      <c r="V658" s="103"/>
    </row>
    <row r="659" spans="2:22" ht="18.75" customHeight="1">
      <c r="B659" s="101"/>
      <c r="C659" s="444" t="s">
        <v>2114</v>
      </c>
      <c r="D659" s="444"/>
      <c r="E659" s="444"/>
      <c r="F659" s="444"/>
      <c r="G659" s="444"/>
      <c r="H659" s="444"/>
      <c r="I659" s="444"/>
      <c r="J659" s="444"/>
      <c r="K659" s="444"/>
      <c r="L659" s="444"/>
      <c r="M659" s="444"/>
      <c r="N659" s="444"/>
      <c r="O659" s="444"/>
      <c r="P659" s="444"/>
      <c r="Q659" s="444"/>
      <c r="R659" s="444"/>
      <c r="S659" s="444"/>
      <c r="T659" s="444"/>
      <c r="U659" s="107"/>
      <c r="V659" s="103"/>
    </row>
    <row r="660" spans="2:22" ht="18.75" customHeight="1">
      <c r="B660" s="101"/>
      <c r="C660" s="420" t="s">
        <v>2024</v>
      </c>
      <c r="D660" s="420"/>
      <c r="E660" s="420"/>
      <c r="F660" s="420"/>
      <c r="G660" s="420"/>
      <c r="H660" s="420"/>
      <c r="I660" s="420"/>
      <c r="J660" s="420"/>
      <c r="K660" s="420"/>
      <c r="L660" s="420"/>
      <c r="M660" s="420"/>
      <c r="N660" s="420"/>
      <c r="O660" s="420"/>
      <c r="P660" s="420"/>
      <c r="Q660" s="420"/>
      <c r="R660" s="420"/>
      <c r="S660" s="420"/>
      <c r="T660" s="420"/>
      <c r="U660" s="420"/>
      <c r="V660" s="103"/>
    </row>
    <row r="661" spans="2:22" ht="18.75" customHeight="1">
      <c r="B661" s="101"/>
      <c r="C661" s="517" t="s">
        <v>2238</v>
      </c>
      <c r="D661" s="517"/>
      <c r="E661" s="102"/>
      <c r="F661" s="102"/>
      <c r="G661" s="102"/>
      <c r="H661" s="102"/>
      <c r="I661" s="102"/>
      <c r="J661" s="102"/>
      <c r="K661" s="102"/>
      <c r="L661" s="102"/>
      <c r="M661" s="102"/>
      <c r="N661" s="102"/>
      <c r="O661" s="102"/>
      <c r="P661" s="102"/>
      <c r="Q661" s="102"/>
      <c r="R661" s="102"/>
      <c r="S661" s="102"/>
      <c r="T661" s="102"/>
      <c r="U661" s="102"/>
      <c r="V661" s="103"/>
    </row>
    <row r="662" spans="2:22" ht="27.75" customHeight="1">
      <c r="B662" s="101"/>
      <c r="C662" s="381" t="s">
        <v>2027</v>
      </c>
      <c r="D662" s="381"/>
      <c r="E662" s="381"/>
      <c r="F662" s="381"/>
      <c r="G662" s="381"/>
      <c r="H662" s="381"/>
      <c r="I662" s="381"/>
      <c r="J662" s="381"/>
      <c r="K662" s="381"/>
      <c r="L662" s="381"/>
      <c r="M662" s="381"/>
      <c r="N662" s="381"/>
      <c r="O662" s="381"/>
      <c r="P662" s="381"/>
      <c r="Q662" s="381"/>
      <c r="R662" s="381"/>
      <c r="S662" s="381"/>
      <c r="T662" s="381"/>
      <c r="U662" s="381"/>
      <c r="V662" s="103"/>
    </row>
    <row r="663" spans="2:22" ht="18.75" customHeight="1">
      <c r="B663" s="101"/>
      <c r="C663" s="517" t="s">
        <v>2239</v>
      </c>
      <c r="D663" s="517"/>
      <c r="E663" s="517"/>
      <c r="F663" s="517"/>
      <c r="G663" s="517"/>
      <c r="H663" s="517"/>
      <c r="I663" s="517"/>
      <c r="J663" s="517"/>
      <c r="K663" s="517"/>
      <c r="L663" s="517"/>
      <c r="M663" s="517"/>
      <c r="N663" s="517"/>
      <c r="O663" s="517"/>
      <c r="P663" s="517"/>
      <c r="Q663" s="517"/>
      <c r="R663" s="517"/>
      <c r="S663" s="517"/>
      <c r="T663" s="517"/>
      <c r="U663" s="102"/>
      <c r="V663" s="103"/>
    </row>
    <row r="664" spans="2:22" ht="15" customHeight="1">
      <c r="B664" s="101"/>
      <c r="C664" s="597" t="s">
        <v>2025</v>
      </c>
      <c r="D664" s="597"/>
      <c r="E664" s="597"/>
      <c r="F664" s="597"/>
      <c r="G664" s="597"/>
      <c r="H664" s="597"/>
      <c r="I664" s="597"/>
      <c r="J664" s="597"/>
      <c r="K664" s="597"/>
      <c r="L664" s="597"/>
      <c r="M664" s="597"/>
      <c r="N664" s="597"/>
      <c r="O664" s="597"/>
      <c r="P664" s="597"/>
      <c r="Q664" s="597"/>
      <c r="R664" s="597"/>
      <c r="S664" s="597"/>
      <c r="T664" s="597"/>
      <c r="U664" s="597"/>
      <c r="V664" s="103"/>
    </row>
    <row r="665" spans="2:22" ht="18.75" customHeight="1">
      <c r="B665" s="598" t="s">
        <v>2115</v>
      </c>
      <c r="C665" s="599"/>
      <c r="D665" s="599"/>
      <c r="E665" s="599"/>
      <c r="F665" s="599"/>
      <c r="G665" s="599"/>
      <c r="H665" s="599"/>
      <c r="I665" s="599"/>
      <c r="J665" s="599"/>
      <c r="K665" s="599"/>
      <c r="L665" s="599"/>
      <c r="M665" s="599"/>
      <c r="N665" s="599"/>
      <c r="O665" s="599"/>
      <c r="P665" s="599"/>
      <c r="Q665" s="599"/>
      <c r="R665" s="599"/>
      <c r="S665" s="599"/>
      <c r="T665" s="599"/>
      <c r="U665" s="599"/>
      <c r="V665" s="600"/>
    </row>
    <row r="666" spans="2:22" ht="23.25" customHeight="1">
      <c r="B666" s="555" t="s">
        <v>2240</v>
      </c>
      <c r="C666" s="523"/>
      <c r="D666" s="523"/>
      <c r="E666" s="523"/>
      <c r="F666" s="523"/>
      <c r="G666" s="523"/>
      <c r="H666" s="523"/>
      <c r="I666" s="523"/>
      <c r="J666" s="523"/>
      <c r="K666" s="523"/>
      <c r="L666" s="523"/>
      <c r="M666" s="523"/>
      <c r="N666" s="523"/>
      <c r="O666" s="523"/>
      <c r="P666" s="523"/>
      <c r="Q666" s="523"/>
      <c r="R666" s="523"/>
      <c r="S666" s="523"/>
      <c r="T666" s="523"/>
      <c r="U666" s="523"/>
      <c r="V666" s="556"/>
    </row>
    <row r="667" spans="2:22" ht="24.75" customHeight="1">
      <c r="B667" s="119"/>
      <c r="C667" s="557" t="s">
        <v>2116</v>
      </c>
      <c r="D667" s="382"/>
      <c r="E667" s="382"/>
      <c r="F667" s="382"/>
      <c r="G667" s="382"/>
      <c r="H667" s="382"/>
      <c r="L667" s="120"/>
      <c r="N667" s="120"/>
      <c r="O667" s="545" t="s">
        <v>2117</v>
      </c>
      <c r="P667" s="545"/>
      <c r="Q667" s="545"/>
      <c r="R667" s="545"/>
      <c r="S667" s="545"/>
      <c r="T667" s="546"/>
      <c r="U667" s="121" t="s">
        <v>2118</v>
      </c>
      <c r="V667" s="122"/>
    </row>
    <row r="668" spans="2:22" s="125" customFormat="1" ht="7.5" customHeight="1">
      <c r="B668" s="123"/>
      <c r="J668" s="75"/>
      <c r="K668" s="75"/>
      <c r="L668" s="75"/>
      <c r="M668" s="75"/>
      <c r="N668" s="75"/>
      <c r="O668" s="75"/>
      <c r="P668" s="75"/>
      <c r="Q668" s="75"/>
      <c r="R668" s="75"/>
      <c r="S668" s="75"/>
      <c r="T668" s="75"/>
      <c r="U668" s="75"/>
      <c r="V668" s="124"/>
    </row>
    <row r="669" spans="2:22" ht="26.25" customHeight="1">
      <c r="B669" s="126"/>
      <c r="C669" s="547" t="s">
        <v>2026</v>
      </c>
      <c r="D669" s="382"/>
      <c r="E669" s="382"/>
      <c r="F669" s="382"/>
      <c r="G669" s="382"/>
      <c r="H669" s="382"/>
      <c r="I669" s="382"/>
      <c r="J669" s="129"/>
      <c r="K669" s="471" t="s">
        <v>2242</v>
      </c>
      <c r="L669" s="472"/>
      <c r="M669" s="472"/>
      <c r="N669" s="472"/>
      <c r="O669" s="472"/>
      <c r="P669" s="472"/>
      <c r="Q669" s="473"/>
      <c r="R669" s="525" t="s">
        <v>2243</v>
      </c>
      <c r="S669" s="525"/>
      <c r="T669" s="525"/>
      <c r="U669" s="525" t="s">
        <v>2121</v>
      </c>
      <c r="V669" s="131"/>
    </row>
    <row r="670" spans="2:22" ht="32.25" customHeight="1">
      <c r="B670" s="68"/>
      <c r="C670" s="523" t="s">
        <v>2241</v>
      </c>
      <c r="D670" s="382"/>
      <c r="E670" s="382"/>
      <c r="F670" s="382"/>
      <c r="G670" s="524"/>
      <c r="H670" s="149">
        <v>1</v>
      </c>
      <c r="I670" s="128"/>
      <c r="J670" s="129"/>
      <c r="K670" s="132" t="s">
        <v>2119</v>
      </c>
      <c r="L670" s="460" t="s">
        <v>2120</v>
      </c>
      <c r="M670" s="474"/>
      <c r="N670" s="460" t="s">
        <v>2244</v>
      </c>
      <c r="O670" s="461"/>
      <c r="P670" s="461"/>
      <c r="Q670" s="474"/>
      <c r="R670" s="525"/>
      <c r="S670" s="525"/>
      <c r="T670" s="525"/>
      <c r="U670" s="525"/>
      <c r="V670" s="133"/>
    </row>
    <row r="671" spans="2:22" ht="13.5" customHeight="1">
      <c r="B671" s="68"/>
      <c r="C671" s="69"/>
      <c r="D671" s="127"/>
      <c r="E671" s="127"/>
      <c r="F671" s="134"/>
      <c r="G671" s="55"/>
      <c r="H671" s="55"/>
      <c r="I671" s="128"/>
      <c r="J671" s="129"/>
      <c r="K671" s="135" t="s">
        <v>1166</v>
      </c>
      <c r="L671" s="550" t="s">
        <v>1119</v>
      </c>
      <c r="M671" s="550"/>
      <c r="N671" s="460" t="s">
        <v>1119</v>
      </c>
      <c r="O671" s="461"/>
      <c r="P671" s="474"/>
      <c r="Q671" s="130" t="s">
        <v>1172</v>
      </c>
      <c r="R671" s="525" t="s">
        <v>1166</v>
      </c>
      <c r="S671" s="525"/>
      <c r="T671" s="525"/>
      <c r="U671" s="130" t="s">
        <v>1119</v>
      </c>
      <c r="V671" s="133"/>
    </row>
    <row r="672" spans="2:22" ht="26.25" customHeight="1">
      <c r="B672" s="68"/>
      <c r="C672" s="550" t="s">
        <v>2245</v>
      </c>
      <c r="D672" s="550"/>
      <c r="E672" s="550"/>
      <c r="F672" s="550"/>
      <c r="G672" s="550"/>
      <c r="H672" s="550"/>
      <c r="I672" s="550"/>
      <c r="J672" s="550"/>
      <c r="K672" s="296">
        <f t="shared" ref="K672:K688" si="0">N672*(H$670)</f>
        <v>1073000</v>
      </c>
      <c r="L672" s="508">
        <f t="shared" ref="L672:L688" si="1">N672*(100%-H$670)</f>
        <v>0</v>
      </c>
      <c r="M672" s="509"/>
      <c r="N672" s="518">
        <f>U692</f>
        <v>1073000</v>
      </c>
      <c r="O672" s="519"/>
      <c r="P672" s="520"/>
      <c r="Q672" s="297">
        <f>N672/N$689</f>
        <v>0.10352146647370961</v>
      </c>
      <c r="R672" s="466">
        <v>0</v>
      </c>
      <c r="S672" s="466"/>
      <c r="T672" s="466"/>
      <c r="U672" s="296">
        <f>N672+R672</f>
        <v>1073000</v>
      </c>
      <c r="V672" s="67"/>
    </row>
    <row r="673" spans="2:22" ht="36.75" customHeight="1">
      <c r="B673" s="136">
        <v>1</v>
      </c>
      <c r="C673" s="453" t="str">
        <f>G39</f>
        <v>Veicināta aktīva pilsoniska līdzdalība</v>
      </c>
      <c r="D673" s="453"/>
      <c r="E673" s="453"/>
      <c r="F673" s="453"/>
      <c r="G673" s="453"/>
      <c r="H673" s="453"/>
      <c r="I673" s="453"/>
      <c r="J673" s="453"/>
      <c r="K673" s="296">
        <f t="shared" si="0"/>
        <v>3540350</v>
      </c>
      <c r="L673" s="508">
        <f t="shared" si="1"/>
        <v>0</v>
      </c>
      <c r="M673" s="509"/>
      <c r="N673" s="466">
        <f>U693</f>
        <v>3540350</v>
      </c>
      <c r="O673" s="466"/>
      <c r="P673" s="466"/>
      <c r="Q673" s="297">
        <f t="shared" ref="Q673:Q688" si="2">N673/N$689</f>
        <v>0.34156777616980222</v>
      </c>
      <c r="R673" s="466">
        <v>0</v>
      </c>
      <c r="S673" s="466"/>
      <c r="T673" s="466"/>
      <c r="U673" s="296">
        <f t="shared" ref="U673:U688" si="3">N673+R673</f>
        <v>3540350</v>
      </c>
      <c r="V673" s="25"/>
    </row>
    <row r="674" spans="2:22" ht="33.75" customHeight="1">
      <c r="B674" s="136">
        <v>2</v>
      </c>
      <c r="C674" s="453" t="str">
        <f>G41</f>
        <v>Labklājības, t.sk. sociālo pakalpojumu, nodrošināšanas palielināšana noteiktām mērķa grupām</v>
      </c>
      <c r="D674" s="453"/>
      <c r="E674" s="453"/>
      <c r="F674" s="453"/>
      <c r="G674" s="453"/>
      <c r="H674" s="453"/>
      <c r="I674" s="453"/>
      <c r="J674" s="453"/>
      <c r="K674" s="296">
        <f t="shared" si="0"/>
        <v>4426323</v>
      </c>
      <c r="L674" s="508">
        <f t="shared" si="1"/>
        <v>0</v>
      </c>
      <c r="M674" s="509"/>
      <c r="N674" s="466">
        <f>U694</f>
        <v>4426323</v>
      </c>
      <c r="O674" s="466"/>
      <c r="P674" s="466"/>
      <c r="Q674" s="297">
        <f t="shared" si="2"/>
        <v>0.42704515195369031</v>
      </c>
      <c r="R674" s="466">
        <v>0</v>
      </c>
      <c r="S674" s="466"/>
      <c r="T674" s="466"/>
      <c r="U674" s="296">
        <f t="shared" si="3"/>
        <v>4426323</v>
      </c>
      <c r="V674" s="25"/>
    </row>
    <row r="675" spans="2:22" ht="33.75" customHeight="1">
      <c r="B675" s="136">
        <v>3</v>
      </c>
      <c r="C675" s="453" t="str">
        <f>G43</f>
        <v>Veicinātas demokrātiskās vērtības un cilvēktiesību  ievērošana</v>
      </c>
      <c r="D675" s="453"/>
      <c r="E675" s="453"/>
      <c r="F675" s="453"/>
      <c r="G675" s="453"/>
      <c r="H675" s="453"/>
      <c r="I675" s="453"/>
      <c r="J675" s="453"/>
      <c r="K675" s="296">
        <f t="shared" si="0"/>
        <v>884202</v>
      </c>
      <c r="L675" s="508">
        <f t="shared" si="1"/>
        <v>0</v>
      </c>
      <c r="M675" s="509"/>
      <c r="N675" s="466">
        <f>U695</f>
        <v>884202</v>
      </c>
      <c r="O675" s="466"/>
      <c r="P675" s="466"/>
      <c r="Q675" s="297">
        <f t="shared" si="2"/>
        <v>8.5306512301013021E-2</v>
      </c>
      <c r="R675" s="466">
        <v>0</v>
      </c>
      <c r="S675" s="466"/>
      <c r="T675" s="466"/>
      <c r="U675" s="296">
        <f t="shared" si="3"/>
        <v>884202</v>
      </c>
      <c r="V675" s="25"/>
    </row>
    <row r="676" spans="2:22" ht="33.75" customHeight="1">
      <c r="B676" s="136">
        <v>4</v>
      </c>
      <c r="C676" s="453" t="s">
        <v>1979</v>
      </c>
      <c r="D676" s="453"/>
      <c r="E676" s="453"/>
      <c r="F676" s="453"/>
      <c r="G676" s="453"/>
      <c r="H676" s="453"/>
      <c r="I676" s="453"/>
      <c r="J676" s="453"/>
      <c r="K676" s="296">
        <f t="shared" si="0"/>
        <v>132000</v>
      </c>
      <c r="L676" s="508">
        <f t="shared" si="1"/>
        <v>0</v>
      </c>
      <c r="M676" s="509"/>
      <c r="N676" s="466">
        <f>U696</f>
        <v>132000</v>
      </c>
      <c r="O676" s="466"/>
      <c r="P676" s="466"/>
      <c r="Q676" s="297">
        <f t="shared" si="2"/>
        <v>1.2735166425470333E-2</v>
      </c>
      <c r="R676" s="466">
        <v>0</v>
      </c>
      <c r="S676" s="466"/>
      <c r="T676" s="466"/>
      <c r="U676" s="296">
        <f t="shared" si="3"/>
        <v>132000</v>
      </c>
      <c r="V676" s="25"/>
    </row>
    <row r="677" spans="2:22" ht="33.75" hidden="1" customHeight="1">
      <c r="B677" s="136">
        <v>5</v>
      </c>
      <c r="C677" s="453" t="str">
        <f>G49</f>
        <v>---</v>
      </c>
      <c r="D677" s="453"/>
      <c r="E677" s="453"/>
      <c r="F677" s="453"/>
      <c r="G677" s="453"/>
      <c r="H677" s="453"/>
      <c r="I677" s="453"/>
      <c r="J677" s="453"/>
      <c r="K677" s="296">
        <f t="shared" si="0"/>
        <v>0</v>
      </c>
      <c r="L677" s="508">
        <f t="shared" si="1"/>
        <v>0</v>
      </c>
      <c r="M677" s="509"/>
      <c r="N677" s="466">
        <v>0</v>
      </c>
      <c r="O677" s="466"/>
      <c r="P677" s="466"/>
      <c r="Q677" s="297">
        <f t="shared" si="2"/>
        <v>0</v>
      </c>
      <c r="R677" s="466">
        <v>0</v>
      </c>
      <c r="S677" s="466"/>
      <c r="T677" s="466"/>
      <c r="U677" s="296">
        <f t="shared" si="3"/>
        <v>0</v>
      </c>
      <c r="V677" s="25"/>
    </row>
    <row r="678" spans="2:22" ht="33.75" hidden="1" customHeight="1">
      <c r="B678" s="136">
        <v>6</v>
      </c>
      <c r="C678" s="453"/>
      <c r="D678" s="453"/>
      <c r="E678" s="453"/>
      <c r="F678" s="453"/>
      <c r="G678" s="453"/>
      <c r="H678" s="453"/>
      <c r="I678" s="453"/>
      <c r="J678" s="453"/>
      <c r="K678" s="296">
        <f t="shared" si="0"/>
        <v>0</v>
      </c>
      <c r="L678" s="508">
        <f t="shared" si="1"/>
        <v>0</v>
      </c>
      <c r="M678" s="509"/>
      <c r="N678" s="466">
        <v>0</v>
      </c>
      <c r="O678" s="466"/>
      <c r="P678" s="466"/>
      <c r="Q678" s="297">
        <f t="shared" si="2"/>
        <v>0</v>
      </c>
      <c r="R678" s="466">
        <v>0</v>
      </c>
      <c r="S678" s="466"/>
      <c r="T678" s="466"/>
      <c r="U678" s="296">
        <f t="shared" si="3"/>
        <v>0</v>
      </c>
      <c r="V678" s="25"/>
    </row>
    <row r="679" spans="2:22" ht="33.75" hidden="1" customHeight="1">
      <c r="B679" s="136">
        <v>7</v>
      </c>
      <c r="C679" s="453"/>
      <c r="D679" s="453"/>
      <c r="E679" s="453"/>
      <c r="F679" s="453"/>
      <c r="G679" s="453"/>
      <c r="H679" s="453"/>
      <c r="I679" s="453"/>
      <c r="J679" s="453"/>
      <c r="K679" s="296">
        <f t="shared" si="0"/>
        <v>0</v>
      </c>
      <c r="L679" s="508">
        <f t="shared" si="1"/>
        <v>0</v>
      </c>
      <c r="M679" s="509"/>
      <c r="N679" s="466">
        <v>0</v>
      </c>
      <c r="O679" s="466"/>
      <c r="P679" s="466"/>
      <c r="Q679" s="297">
        <f t="shared" si="2"/>
        <v>0</v>
      </c>
      <c r="R679" s="466">
        <v>0</v>
      </c>
      <c r="S679" s="466"/>
      <c r="T679" s="466"/>
      <c r="U679" s="296">
        <f t="shared" si="3"/>
        <v>0</v>
      </c>
      <c r="V679" s="25"/>
    </row>
    <row r="680" spans="2:22" ht="33.75" hidden="1" customHeight="1">
      <c r="B680" s="136">
        <v>8</v>
      </c>
      <c r="C680" s="453"/>
      <c r="D680" s="453"/>
      <c r="E680" s="453"/>
      <c r="F680" s="453"/>
      <c r="G680" s="453"/>
      <c r="H680" s="453"/>
      <c r="I680" s="453"/>
      <c r="J680" s="453"/>
      <c r="K680" s="296">
        <f t="shared" si="0"/>
        <v>0</v>
      </c>
      <c r="L680" s="508">
        <f t="shared" si="1"/>
        <v>0</v>
      </c>
      <c r="M680" s="509"/>
      <c r="N680" s="466">
        <v>0</v>
      </c>
      <c r="O680" s="466"/>
      <c r="P680" s="466"/>
      <c r="Q680" s="297">
        <f t="shared" si="2"/>
        <v>0</v>
      </c>
      <c r="R680" s="466">
        <v>0</v>
      </c>
      <c r="S680" s="466"/>
      <c r="T680" s="466"/>
      <c r="U680" s="296">
        <f t="shared" si="3"/>
        <v>0</v>
      </c>
      <c r="V680" s="25"/>
    </row>
    <row r="681" spans="2:22" ht="33.75" hidden="1" customHeight="1">
      <c r="B681" s="136">
        <v>9</v>
      </c>
      <c r="C681" s="453"/>
      <c r="D681" s="453"/>
      <c r="E681" s="453"/>
      <c r="F681" s="453"/>
      <c r="G681" s="453"/>
      <c r="H681" s="453"/>
      <c r="I681" s="453"/>
      <c r="J681" s="453"/>
      <c r="K681" s="296">
        <f t="shared" si="0"/>
        <v>0</v>
      </c>
      <c r="L681" s="508">
        <f t="shared" si="1"/>
        <v>0</v>
      </c>
      <c r="M681" s="509"/>
      <c r="N681" s="466">
        <v>0</v>
      </c>
      <c r="O681" s="466"/>
      <c r="P681" s="466"/>
      <c r="Q681" s="297">
        <f t="shared" si="2"/>
        <v>0</v>
      </c>
      <c r="R681" s="466">
        <v>0</v>
      </c>
      <c r="S681" s="466"/>
      <c r="T681" s="466"/>
      <c r="U681" s="296">
        <f t="shared" si="3"/>
        <v>0</v>
      </c>
      <c r="V681" s="25"/>
    </row>
    <row r="682" spans="2:22" ht="33.75" hidden="1" customHeight="1">
      <c r="B682" s="136">
        <v>10</v>
      </c>
      <c r="C682" s="453"/>
      <c r="D682" s="453"/>
      <c r="E682" s="453"/>
      <c r="F682" s="453"/>
      <c r="G682" s="453"/>
      <c r="H682" s="453"/>
      <c r="I682" s="453"/>
      <c r="J682" s="453"/>
      <c r="K682" s="296">
        <f t="shared" si="0"/>
        <v>0</v>
      </c>
      <c r="L682" s="508">
        <f t="shared" si="1"/>
        <v>0</v>
      </c>
      <c r="M682" s="509"/>
      <c r="N682" s="466">
        <v>0</v>
      </c>
      <c r="O682" s="466"/>
      <c r="P682" s="466"/>
      <c r="Q682" s="297">
        <f t="shared" si="2"/>
        <v>0</v>
      </c>
      <c r="R682" s="466">
        <v>0</v>
      </c>
      <c r="S682" s="466"/>
      <c r="T682" s="466"/>
      <c r="U682" s="296">
        <f t="shared" si="3"/>
        <v>0</v>
      </c>
      <c r="V682" s="25"/>
    </row>
    <row r="683" spans="2:22" ht="33.75" hidden="1" customHeight="1">
      <c r="B683" s="136">
        <v>11</v>
      </c>
      <c r="C683" s="453"/>
      <c r="D683" s="453"/>
      <c r="E683" s="453"/>
      <c r="F683" s="453"/>
      <c r="G683" s="453"/>
      <c r="H683" s="453"/>
      <c r="I683" s="453"/>
      <c r="J683" s="453"/>
      <c r="K683" s="296">
        <f t="shared" si="0"/>
        <v>0</v>
      </c>
      <c r="L683" s="508">
        <f t="shared" si="1"/>
        <v>0</v>
      </c>
      <c r="M683" s="509"/>
      <c r="N683" s="466">
        <v>0</v>
      </c>
      <c r="O683" s="466"/>
      <c r="P683" s="466"/>
      <c r="Q683" s="297">
        <f t="shared" si="2"/>
        <v>0</v>
      </c>
      <c r="R683" s="466">
        <v>0</v>
      </c>
      <c r="S683" s="466"/>
      <c r="T683" s="466"/>
      <c r="U683" s="296">
        <f t="shared" si="3"/>
        <v>0</v>
      </c>
      <c r="V683" s="25"/>
    </row>
    <row r="684" spans="2:22" ht="33.75" hidden="1" customHeight="1">
      <c r="B684" s="136">
        <v>12</v>
      </c>
      <c r="C684" s="453"/>
      <c r="D684" s="453"/>
      <c r="E684" s="453"/>
      <c r="F684" s="453"/>
      <c r="G684" s="453"/>
      <c r="H684" s="453"/>
      <c r="I684" s="453"/>
      <c r="J684" s="453"/>
      <c r="K684" s="296">
        <f t="shared" si="0"/>
        <v>0</v>
      </c>
      <c r="L684" s="508">
        <f t="shared" si="1"/>
        <v>0</v>
      </c>
      <c r="M684" s="509"/>
      <c r="N684" s="466">
        <v>0</v>
      </c>
      <c r="O684" s="466"/>
      <c r="P684" s="466"/>
      <c r="Q684" s="297">
        <f t="shared" si="2"/>
        <v>0</v>
      </c>
      <c r="R684" s="466">
        <v>0</v>
      </c>
      <c r="S684" s="466"/>
      <c r="T684" s="466"/>
      <c r="U684" s="296">
        <f t="shared" si="3"/>
        <v>0</v>
      </c>
      <c r="V684" s="25"/>
    </row>
    <row r="685" spans="2:22" ht="18.75" customHeight="1">
      <c r="B685" s="76"/>
      <c r="C685" s="501" t="s">
        <v>1962</v>
      </c>
      <c r="D685" s="501"/>
      <c r="E685" s="501"/>
      <c r="F685" s="501"/>
      <c r="G685" s="501"/>
      <c r="H685" s="501"/>
      <c r="I685" s="501"/>
      <c r="J685" s="501"/>
      <c r="K685" s="296">
        <f t="shared" si="0"/>
        <v>155475</v>
      </c>
      <c r="L685" s="508">
        <f t="shared" si="1"/>
        <v>0</v>
      </c>
      <c r="M685" s="509"/>
      <c r="N685" s="466">
        <f>U705</f>
        <v>155475</v>
      </c>
      <c r="O685" s="466"/>
      <c r="P685" s="466"/>
      <c r="Q685" s="297">
        <f t="shared" si="2"/>
        <v>1.4999999999999999E-2</v>
      </c>
      <c r="R685" s="466">
        <v>0</v>
      </c>
      <c r="S685" s="466"/>
      <c r="T685" s="466"/>
      <c r="U685" s="296">
        <f t="shared" si="3"/>
        <v>155475</v>
      </c>
      <c r="V685" s="85"/>
    </row>
    <row r="686" spans="2:22" ht="18.75" customHeight="1">
      <c r="B686" s="76"/>
      <c r="C686" s="501" t="s">
        <v>2122</v>
      </c>
      <c r="D686" s="501"/>
      <c r="E686" s="501"/>
      <c r="F686" s="501"/>
      <c r="G686" s="501"/>
      <c r="H686" s="501"/>
      <c r="I686" s="501"/>
      <c r="J686" s="501"/>
      <c r="K686" s="296">
        <f t="shared" si="0"/>
        <v>50000</v>
      </c>
      <c r="L686" s="508">
        <f t="shared" si="1"/>
        <v>0</v>
      </c>
      <c r="M686" s="509"/>
      <c r="N686" s="466">
        <f>U706</f>
        <v>50000</v>
      </c>
      <c r="O686" s="466"/>
      <c r="P686" s="466"/>
      <c r="Q686" s="297">
        <f t="shared" si="2"/>
        <v>4.8239266763145201E-3</v>
      </c>
      <c r="R686" s="466">
        <v>0</v>
      </c>
      <c r="S686" s="466"/>
      <c r="T686" s="466"/>
      <c r="U686" s="296">
        <f t="shared" si="3"/>
        <v>50000</v>
      </c>
      <c r="V686" s="85"/>
    </row>
    <row r="687" spans="2:22" ht="18.75" customHeight="1">
      <c r="B687" s="76"/>
      <c r="C687" s="501" t="s">
        <v>2246</v>
      </c>
      <c r="D687" s="501"/>
      <c r="E687" s="501"/>
      <c r="F687" s="501"/>
      <c r="G687" s="501"/>
      <c r="H687" s="501"/>
      <c r="I687" s="501"/>
      <c r="J687" s="501"/>
      <c r="K687" s="296">
        <v>0</v>
      </c>
      <c r="L687" s="508">
        <v>0</v>
      </c>
      <c r="M687" s="509"/>
      <c r="N687" s="466">
        <v>0</v>
      </c>
      <c r="O687" s="466"/>
      <c r="P687" s="466"/>
      <c r="Q687" s="297">
        <f t="shared" si="2"/>
        <v>0</v>
      </c>
      <c r="R687" s="466">
        <v>0</v>
      </c>
      <c r="S687" s="466"/>
      <c r="T687" s="466"/>
      <c r="U687" s="296">
        <f t="shared" si="3"/>
        <v>0</v>
      </c>
      <c r="V687" s="85"/>
    </row>
    <row r="688" spans="2:22" ht="18.75" customHeight="1">
      <c r="B688" s="76"/>
      <c r="C688" s="433" t="s">
        <v>2123</v>
      </c>
      <c r="D688" s="433"/>
      <c r="E688" s="433"/>
      <c r="F688" s="433"/>
      <c r="G688" s="433"/>
      <c r="H688" s="433"/>
      <c r="I688" s="433"/>
      <c r="J688" s="433"/>
      <c r="K688" s="296">
        <f t="shared" si="0"/>
        <v>103650</v>
      </c>
      <c r="L688" s="508">
        <f t="shared" si="1"/>
        <v>0</v>
      </c>
      <c r="M688" s="509"/>
      <c r="N688" s="466">
        <f>U708</f>
        <v>103650</v>
      </c>
      <c r="O688" s="466"/>
      <c r="P688" s="466"/>
      <c r="Q688" s="297">
        <f t="shared" si="2"/>
        <v>0.01</v>
      </c>
      <c r="R688" s="466">
        <v>0</v>
      </c>
      <c r="S688" s="466"/>
      <c r="T688" s="466"/>
      <c r="U688" s="296">
        <f t="shared" si="3"/>
        <v>103650</v>
      </c>
      <c r="V688" s="85"/>
    </row>
    <row r="689" spans="2:22" ht="18.75" customHeight="1">
      <c r="B689" s="76"/>
      <c r="C689" s="596" t="s">
        <v>2124</v>
      </c>
      <c r="D689" s="596"/>
      <c r="E689" s="596"/>
      <c r="F689" s="596"/>
      <c r="G689" s="596"/>
      <c r="H689" s="596"/>
      <c r="I689" s="596"/>
      <c r="J689" s="596"/>
      <c r="K689" s="294">
        <f>SUM(K672:K688)</f>
        <v>10365000</v>
      </c>
      <c r="L689" s="512">
        <f>SUM(L672:M688)</f>
        <v>0</v>
      </c>
      <c r="M689" s="513"/>
      <c r="N689" s="467">
        <f>SUM(N672:P688)</f>
        <v>10365000</v>
      </c>
      <c r="O689" s="468"/>
      <c r="P689" s="469"/>
      <c r="Q689" s="295">
        <f>SUM(Q672:Q688)</f>
        <v>1</v>
      </c>
      <c r="R689" s="467">
        <f>SUM(R672:T688)</f>
        <v>0</v>
      </c>
      <c r="S689" s="468"/>
      <c r="T689" s="469"/>
      <c r="U689" s="294">
        <f>SUM(U672:U688)</f>
        <v>10365000</v>
      </c>
      <c r="V689" s="85"/>
    </row>
    <row r="690" spans="2:22" ht="18.75" customHeight="1">
      <c r="B690" s="76"/>
      <c r="C690" s="502" t="s">
        <v>2247</v>
      </c>
      <c r="D690" s="502"/>
      <c r="E690" s="502"/>
      <c r="F690" s="502"/>
      <c r="G690" s="502"/>
      <c r="H690" s="502"/>
      <c r="I690" s="502"/>
      <c r="J690" s="502"/>
      <c r="K690" s="502"/>
      <c r="L690" s="502"/>
      <c r="M690" s="502"/>
      <c r="N690" s="502"/>
      <c r="O690" s="502"/>
      <c r="P690" s="502"/>
      <c r="Q690" s="502"/>
      <c r="R690" s="502"/>
      <c r="S690" s="502"/>
      <c r="T690" s="502"/>
      <c r="U690" s="502"/>
      <c r="V690" s="85"/>
    </row>
    <row r="691" spans="2:22" ht="20.25" customHeight="1">
      <c r="B691" s="76"/>
      <c r="C691" s="510" t="s">
        <v>2125</v>
      </c>
      <c r="D691" s="514"/>
      <c r="E691" s="514"/>
      <c r="F691" s="514"/>
      <c r="G691" s="515"/>
      <c r="H691" s="305">
        <v>2011</v>
      </c>
      <c r="I691" s="510">
        <v>2012</v>
      </c>
      <c r="J691" s="511"/>
      <c r="K691" s="305">
        <v>2013</v>
      </c>
      <c r="L691" s="470">
        <v>2014</v>
      </c>
      <c r="M691" s="470"/>
      <c r="N691" s="470">
        <v>2015</v>
      </c>
      <c r="O691" s="470"/>
      <c r="P691" s="470">
        <v>2016</v>
      </c>
      <c r="Q691" s="470"/>
      <c r="R691" s="470">
        <v>2017</v>
      </c>
      <c r="S691" s="470"/>
      <c r="T691" s="470"/>
      <c r="U691" s="305" t="s">
        <v>2124</v>
      </c>
      <c r="V691" s="85"/>
    </row>
    <row r="692" spans="2:22" ht="30" customHeight="1">
      <c r="B692" s="76"/>
      <c r="C692" s="460" t="s">
        <v>2245</v>
      </c>
      <c r="D692" s="461"/>
      <c r="E692" s="461"/>
      <c r="F692" s="461"/>
      <c r="G692" s="457"/>
      <c r="H692" s="298">
        <v>0</v>
      </c>
      <c r="I692" s="458">
        <f>I722</f>
        <v>202442</v>
      </c>
      <c r="J692" s="459"/>
      <c r="K692" s="299">
        <f>J722</f>
        <v>295401</v>
      </c>
      <c r="L692" s="454">
        <f>L722</f>
        <v>271529</v>
      </c>
      <c r="M692" s="454"/>
      <c r="N692" s="454">
        <f>N722</f>
        <v>206643</v>
      </c>
      <c r="O692" s="454"/>
      <c r="P692" s="454">
        <f>P722</f>
        <v>93455</v>
      </c>
      <c r="Q692" s="454"/>
      <c r="R692" s="454">
        <f>R722</f>
        <v>3530</v>
      </c>
      <c r="S692" s="454"/>
      <c r="T692" s="454"/>
      <c r="U692" s="300">
        <f t="shared" ref="U692:U709" si="4">SUM(H692:T692)</f>
        <v>1073000</v>
      </c>
      <c r="V692" s="85"/>
    </row>
    <row r="693" spans="2:22" ht="50.1" customHeight="1">
      <c r="B693" s="89">
        <v>1</v>
      </c>
      <c r="C693" s="464" t="str">
        <f>G39</f>
        <v>Veicināta aktīva pilsoniska līdzdalība</v>
      </c>
      <c r="D693" s="465"/>
      <c r="E693" s="465"/>
      <c r="F693" s="465"/>
      <c r="G693" s="457"/>
      <c r="H693" s="298">
        <v>0</v>
      </c>
      <c r="I693" s="458">
        <v>0</v>
      </c>
      <c r="J693" s="459"/>
      <c r="K693" s="299">
        <v>1416140</v>
      </c>
      <c r="L693" s="454">
        <v>885087</v>
      </c>
      <c r="M693" s="454"/>
      <c r="N693" s="454">
        <v>885088</v>
      </c>
      <c r="O693" s="454"/>
      <c r="P693" s="454">
        <v>354035</v>
      </c>
      <c r="Q693" s="454"/>
      <c r="R693" s="454">
        <v>0</v>
      </c>
      <c r="S693" s="454"/>
      <c r="T693" s="454"/>
      <c r="U693" s="300">
        <f t="shared" si="4"/>
        <v>3540350</v>
      </c>
      <c r="V693" s="85"/>
    </row>
    <row r="694" spans="2:22" ht="50.1" customHeight="1">
      <c r="B694" s="89">
        <v>2</v>
      </c>
      <c r="C694" s="455" t="str">
        <f>G41</f>
        <v>Labklājības, t.sk. sociālo pakalpojumu, nodrošināšanas palielināšana noteiktām mērķa grupām</v>
      </c>
      <c r="D694" s="456"/>
      <c r="E694" s="456"/>
      <c r="F694" s="456"/>
      <c r="G694" s="457"/>
      <c r="H694" s="298">
        <v>0</v>
      </c>
      <c r="I694" s="458">
        <v>132790</v>
      </c>
      <c r="J694" s="459"/>
      <c r="K694" s="299">
        <v>697146</v>
      </c>
      <c r="L694" s="454">
        <v>2013977</v>
      </c>
      <c r="M694" s="454"/>
      <c r="N694" s="454">
        <v>1385439</v>
      </c>
      <c r="O694" s="454"/>
      <c r="P694" s="454">
        <v>196971</v>
      </c>
      <c r="Q694" s="454"/>
      <c r="R694" s="454">
        <v>0</v>
      </c>
      <c r="S694" s="454"/>
      <c r="T694" s="454"/>
      <c r="U694" s="300">
        <f t="shared" si="4"/>
        <v>4426323</v>
      </c>
      <c r="V694" s="85"/>
    </row>
    <row r="695" spans="2:22" ht="50.1" customHeight="1">
      <c r="B695" s="89">
        <v>3</v>
      </c>
      <c r="C695" s="455" t="str">
        <f>G43</f>
        <v>Veicinātas demokrātiskās vērtības un cilvēktiesību  ievērošana</v>
      </c>
      <c r="D695" s="456"/>
      <c r="E695" s="456"/>
      <c r="F695" s="456"/>
      <c r="G695" s="457"/>
      <c r="H695" s="298">
        <v>0</v>
      </c>
      <c r="I695" s="458">
        <v>26526</v>
      </c>
      <c r="J695" s="459"/>
      <c r="K695" s="299">
        <v>139262</v>
      </c>
      <c r="L695" s="454">
        <v>402312</v>
      </c>
      <c r="M695" s="454"/>
      <c r="N695" s="454">
        <v>276755</v>
      </c>
      <c r="O695" s="454"/>
      <c r="P695" s="454">
        <v>39347</v>
      </c>
      <c r="Q695" s="454"/>
      <c r="R695" s="454">
        <v>0</v>
      </c>
      <c r="S695" s="454"/>
      <c r="T695" s="454"/>
      <c r="U695" s="300">
        <f t="shared" si="4"/>
        <v>884202</v>
      </c>
      <c r="V695" s="85"/>
    </row>
    <row r="696" spans="2:22" ht="50.1" customHeight="1">
      <c r="B696" s="89">
        <v>4</v>
      </c>
      <c r="C696" s="455" t="s">
        <v>2105</v>
      </c>
      <c r="D696" s="456"/>
      <c r="E696" s="456"/>
      <c r="F696" s="456"/>
      <c r="G696" s="457"/>
      <c r="H696" s="298">
        <v>0</v>
      </c>
      <c r="I696" s="458">
        <v>61059</v>
      </c>
      <c r="J696" s="459"/>
      <c r="K696" s="299">
        <v>39673</v>
      </c>
      <c r="L696" s="454">
        <v>8117</v>
      </c>
      <c r="M696" s="454"/>
      <c r="N696" s="454">
        <v>23151</v>
      </c>
      <c r="O696" s="454"/>
      <c r="P696" s="454">
        <v>0</v>
      </c>
      <c r="Q696" s="454"/>
      <c r="R696" s="454">
        <v>0</v>
      </c>
      <c r="S696" s="454"/>
      <c r="T696" s="454"/>
      <c r="U696" s="300">
        <f t="shared" si="4"/>
        <v>132000</v>
      </c>
      <c r="V696" s="85"/>
    </row>
    <row r="697" spans="2:22" ht="50.1" hidden="1" customHeight="1">
      <c r="B697" s="89">
        <v>5</v>
      </c>
      <c r="C697" s="455" t="str">
        <f>G47</f>
        <v>---</v>
      </c>
      <c r="D697" s="456"/>
      <c r="E697" s="456"/>
      <c r="F697" s="456"/>
      <c r="G697" s="457"/>
      <c r="H697" s="298">
        <v>0</v>
      </c>
      <c r="I697" s="458">
        <v>0</v>
      </c>
      <c r="J697" s="459"/>
      <c r="K697" s="299">
        <v>0</v>
      </c>
      <c r="L697" s="454">
        <v>0</v>
      </c>
      <c r="M697" s="454"/>
      <c r="N697" s="454">
        <v>0</v>
      </c>
      <c r="O697" s="454"/>
      <c r="P697" s="454">
        <v>0</v>
      </c>
      <c r="Q697" s="454"/>
      <c r="R697" s="454">
        <v>0</v>
      </c>
      <c r="S697" s="454"/>
      <c r="T697" s="454"/>
      <c r="U697" s="300">
        <f t="shared" si="4"/>
        <v>0</v>
      </c>
      <c r="V697" s="85"/>
    </row>
    <row r="698" spans="2:22" ht="50.1" hidden="1" customHeight="1">
      <c r="B698" s="89">
        <v>6</v>
      </c>
      <c r="C698" s="455" t="str">
        <f>G49</f>
        <v>---</v>
      </c>
      <c r="D698" s="456"/>
      <c r="E698" s="456"/>
      <c r="F698" s="456"/>
      <c r="G698" s="457"/>
      <c r="H698" s="298">
        <v>0</v>
      </c>
      <c r="I698" s="458">
        <v>0</v>
      </c>
      <c r="J698" s="459"/>
      <c r="K698" s="299">
        <v>0</v>
      </c>
      <c r="L698" s="454">
        <v>0</v>
      </c>
      <c r="M698" s="454"/>
      <c r="N698" s="454">
        <v>0</v>
      </c>
      <c r="O698" s="454"/>
      <c r="P698" s="454">
        <v>0</v>
      </c>
      <c r="Q698" s="454"/>
      <c r="R698" s="454">
        <v>0</v>
      </c>
      <c r="S698" s="454"/>
      <c r="T698" s="454"/>
      <c r="U698" s="300">
        <f t="shared" si="4"/>
        <v>0</v>
      </c>
      <c r="V698" s="85"/>
    </row>
    <row r="699" spans="2:22" ht="50.1" hidden="1" customHeight="1">
      <c r="B699" s="89">
        <v>7</v>
      </c>
      <c r="C699" s="455" t="str">
        <f>G51</f>
        <v>---</v>
      </c>
      <c r="D699" s="456"/>
      <c r="E699" s="456"/>
      <c r="F699" s="456"/>
      <c r="G699" s="457"/>
      <c r="H699" s="298">
        <v>0</v>
      </c>
      <c r="I699" s="458">
        <v>0</v>
      </c>
      <c r="J699" s="459"/>
      <c r="K699" s="299">
        <v>0</v>
      </c>
      <c r="L699" s="454">
        <v>0</v>
      </c>
      <c r="M699" s="454"/>
      <c r="N699" s="454">
        <v>0</v>
      </c>
      <c r="O699" s="454"/>
      <c r="P699" s="454">
        <v>0</v>
      </c>
      <c r="Q699" s="454"/>
      <c r="R699" s="454">
        <v>0</v>
      </c>
      <c r="S699" s="454"/>
      <c r="T699" s="454"/>
      <c r="U699" s="300">
        <f t="shared" si="4"/>
        <v>0</v>
      </c>
      <c r="V699" s="85"/>
    </row>
    <row r="700" spans="2:22" ht="50.1" hidden="1" customHeight="1">
      <c r="B700" s="89">
        <v>8</v>
      </c>
      <c r="C700" s="455" t="str">
        <f>G53</f>
        <v>---</v>
      </c>
      <c r="D700" s="456"/>
      <c r="E700" s="456"/>
      <c r="F700" s="456"/>
      <c r="G700" s="457"/>
      <c r="H700" s="298">
        <v>0</v>
      </c>
      <c r="I700" s="458">
        <v>0</v>
      </c>
      <c r="J700" s="459"/>
      <c r="K700" s="299">
        <v>0</v>
      </c>
      <c r="L700" s="454">
        <v>0</v>
      </c>
      <c r="M700" s="454"/>
      <c r="N700" s="454">
        <v>0</v>
      </c>
      <c r="O700" s="454"/>
      <c r="P700" s="454">
        <v>0</v>
      </c>
      <c r="Q700" s="454"/>
      <c r="R700" s="454">
        <v>0</v>
      </c>
      <c r="S700" s="454"/>
      <c r="T700" s="454"/>
      <c r="U700" s="300">
        <f t="shared" si="4"/>
        <v>0</v>
      </c>
      <c r="V700" s="85"/>
    </row>
    <row r="701" spans="2:22" ht="50.1" hidden="1" customHeight="1">
      <c r="B701" s="89">
        <v>9</v>
      </c>
      <c r="C701" s="455" t="str">
        <f>G55</f>
        <v>---</v>
      </c>
      <c r="D701" s="456"/>
      <c r="E701" s="456"/>
      <c r="F701" s="456"/>
      <c r="G701" s="457"/>
      <c r="H701" s="298">
        <v>0</v>
      </c>
      <c r="I701" s="458">
        <v>0</v>
      </c>
      <c r="J701" s="459"/>
      <c r="K701" s="299">
        <v>0</v>
      </c>
      <c r="L701" s="454">
        <v>0</v>
      </c>
      <c r="M701" s="454"/>
      <c r="N701" s="454">
        <v>0</v>
      </c>
      <c r="O701" s="454"/>
      <c r="P701" s="454">
        <v>0</v>
      </c>
      <c r="Q701" s="454"/>
      <c r="R701" s="454">
        <v>0</v>
      </c>
      <c r="S701" s="454"/>
      <c r="T701" s="454"/>
      <c r="U701" s="300">
        <f t="shared" si="4"/>
        <v>0</v>
      </c>
      <c r="V701" s="85"/>
    </row>
    <row r="702" spans="2:22" ht="50.1" hidden="1" customHeight="1">
      <c r="B702" s="89">
        <v>10</v>
      </c>
      <c r="C702" s="455" t="str">
        <f>G57</f>
        <v>---</v>
      </c>
      <c r="D702" s="456"/>
      <c r="E702" s="456"/>
      <c r="F702" s="456"/>
      <c r="G702" s="457"/>
      <c r="H702" s="298">
        <v>0</v>
      </c>
      <c r="I702" s="458">
        <v>0</v>
      </c>
      <c r="J702" s="459"/>
      <c r="K702" s="299">
        <v>0</v>
      </c>
      <c r="L702" s="454">
        <v>0</v>
      </c>
      <c r="M702" s="454"/>
      <c r="N702" s="454">
        <v>0</v>
      </c>
      <c r="O702" s="454"/>
      <c r="P702" s="454">
        <v>0</v>
      </c>
      <c r="Q702" s="454"/>
      <c r="R702" s="454">
        <v>0</v>
      </c>
      <c r="S702" s="454"/>
      <c r="T702" s="454"/>
      <c r="U702" s="300">
        <f t="shared" si="4"/>
        <v>0</v>
      </c>
      <c r="V702" s="85"/>
    </row>
    <row r="703" spans="2:22" ht="50.1" hidden="1" customHeight="1">
      <c r="B703" s="89">
        <v>11</v>
      </c>
      <c r="C703" s="455" t="str">
        <f>G59</f>
        <v>---</v>
      </c>
      <c r="D703" s="456"/>
      <c r="E703" s="456"/>
      <c r="F703" s="456"/>
      <c r="G703" s="457"/>
      <c r="H703" s="298">
        <v>0</v>
      </c>
      <c r="I703" s="458">
        <v>0</v>
      </c>
      <c r="J703" s="459"/>
      <c r="K703" s="299">
        <v>0</v>
      </c>
      <c r="L703" s="454">
        <v>0</v>
      </c>
      <c r="M703" s="454"/>
      <c r="N703" s="454">
        <v>0</v>
      </c>
      <c r="O703" s="454"/>
      <c r="P703" s="454">
        <v>0</v>
      </c>
      <c r="Q703" s="454"/>
      <c r="R703" s="454">
        <v>0</v>
      </c>
      <c r="S703" s="454"/>
      <c r="T703" s="454"/>
      <c r="U703" s="300">
        <f t="shared" si="4"/>
        <v>0</v>
      </c>
      <c r="V703" s="85"/>
    </row>
    <row r="704" spans="2:22" ht="50.1" hidden="1" customHeight="1">
      <c r="B704" s="89">
        <v>12</v>
      </c>
      <c r="C704" s="455" t="str">
        <f>G61</f>
        <v>---</v>
      </c>
      <c r="D704" s="456"/>
      <c r="E704" s="456"/>
      <c r="F704" s="456"/>
      <c r="G704" s="457"/>
      <c r="H704" s="298">
        <v>0</v>
      </c>
      <c r="I704" s="458">
        <v>0</v>
      </c>
      <c r="J704" s="459"/>
      <c r="K704" s="299">
        <v>0</v>
      </c>
      <c r="L704" s="454">
        <v>0</v>
      </c>
      <c r="M704" s="454"/>
      <c r="N704" s="454">
        <v>0</v>
      </c>
      <c r="O704" s="454"/>
      <c r="P704" s="454">
        <v>0</v>
      </c>
      <c r="Q704" s="454"/>
      <c r="R704" s="454">
        <v>0</v>
      </c>
      <c r="S704" s="454"/>
      <c r="T704" s="454"/>
      <c r="U704" s="300">
        <f t="shared" si="4"/>
        <v>0</v>
      </c>
      <c r="V704" s="85"/>
    </row>
    <row r="705" spans="2:22" ht="30" customHeight="1">
      <c r="B705" s="76"/>
      <c r="C705" s="471" t="s">
        <v>1962</v>
      </c>
      <c r="D705" s="472"/>
      <c r="E705" s="472"/>
      <c r="F705" s="472"/>
      <c r="G705" s="473"/>
      <c r="H705" s="298">
        <v>0</v>
      </c>
      <c r="I705" s="458">
        <v>77720</v>
      </c>
      <c r="J705" s="459"/>
      <c r="K705" s="299">
        <v>67755</v>
      </c>
      <c r="L705" s="454">
        <v>5000</v>
      </c>
      <c r="M705" s="454"/>
      <c r="N705" s="454">
        <v>5000</v>
      </c>
      <c r="O705" s="454"/>
      <c r="P705" s="454">
        <v>0</v>
      </c>
      <c r="Q705" s="454"/>
      <c r="R705" s="454">
        <v>0</v>
      </c>
      <c r="S705" s="454"/>
      <c r="T705" s="454"/>
      <c r="U705" s="300">
        <f t="shared" si="4"/>
        <v>155475</v>
      </c>
      <c r="V705" s="85"/>
    </row>
    <row r="706" spans="2:22" ht="30" customHeight="1">
      <c r="B706" s="76"/>
      <c r="C706" s="471" t="s">
        <v>2122</v>
      </c>
      <c r="D706" s="472"/>
      <c r="E706" s="472"/>
      <c r="F706" s="472"/>
      <c r="G706" s="473"/>
      <c r="H706" s="298">
        <v>0</v>
      </c>
      <c r="I706" s="458">
        <v>0</v>
      </c>
      <c r="J706" s="459"/>
      <c r="K706" s="299">
        <v>10000</v>
      </c>
      <c r="L706" s="454">
        <v>10000</v>
      </c>
      <c r="M706" s="454"/>
      <c r="N706" s="454">
        <v>10000</v>
      </c>
      <c r="O706" s="454"/>
      <c r="P706" s="454">
        <v>20000</v>
      </c>
      <c r="Q706" s="454"/>
      <c r="R706" s="454">
        <v>0</v>
      </c>
      <c r="S706" s="454"/>
      <c r="T706" s="454"/>
      <c r="U706" s="300">
        <f t="shared" si="4"/>
        <v>50000</v>
      </c>
      <c r="V706" s="85"/>
    </row>
    <row r="707" spans="2:22" ht="30" customHeight="1">
      <c r="B707" s="76"/>
      <c r="C707" s="471" t="s">
        <v>2246</v>
      </c>
      <c r="D707" s="472"/>
      <c r="E707" s="472"/>
      <c r="F707" s="472"/>
      <c r="G707" s="473"/>
      <c r="H707" s="298">
        <v>0</v>
      </c>
      <c r="I707" s="458">
        <v>0</v>
      </c>
      <c r="J707" s="459"/>
      <c r="K707" s="299">
        <v>0</v>
      </c>
      <c r="L707" s="454">
        <v>0</v>
      </c>
      <c r="M707" s="454"/>
      <c r="N707" s="454">
        <v>0</v>
      </c>
      <c r="O707" s="454"/>
      <c r="P707" s="454">
        <v>0</v>
      </c>
      <c r="Q707" s="454"/>
      <c r="R707" s="454">
        <v>0</v>
      </c>
      <c r="S707" s="454"/>
      <c r="T707" s="454"/>
      <c r="U707" s="300">
        <f t="shared" si="4"/>
        <v>0</v>
      </c>
      <c r="V707" s="85"/>
    </row>
    <row r="708" spans="2:22" ht="30" customHeight="1">
      <c r="B708" s="76"/>
      <c r="C708" s="460" t="s">
        <v>2123</v>
      </c>
      <c r="D708" s="461"/>
      <c r="E708" s="461"/>
      <c r="F708" s="461"/>
      <c r="G708" s="474"/>
      <c r="H708" s="298">
        <v>0</v>
      </c>
      <c r="I708" s="458">
        <v>5056</v>
      </c>
      <c r="J708" s="459"/>
      <c r="K708" s="299">
        <v>26923</v>
      </c>
      <c r="L708" s="454">
        <v>36323</v>
      </c>
      <c r="M708" s="454"/>
      <c r="N708" s="454">
        <v>28203</v>
      </c>
      <c r="O708" s="454"/>
      <c r="P708" s="454">
        <v>7109</v>
      </c>
      <c r="Q708" s="454"/>
      <c r="R708" s="454">
        <v>36</v>
      </c>
      <c r="S708" s="454"/>
      <c r="T708" s="454"/>
      <c r="U708" s="300">
        <f t="shared" si="4"/>
        <v>103650</v>
      </c>
      <c r="V708" s="85"/>
    </row>
    <row r="709" spans="2:22" ht="30" customHeight="1">
      <c r="B709" s="76"/>
      <c r="C709" s="531" t="s">
        <v>2124</v>
      </c>
      <c r="D709" s="532"/>
      <c r="E709" s="532"/>
      <c r="F709" s="532"/>
      <c r="G709" s="533"/>
      <c r="H709" s="306">
        <f>SUM(H692:H708)</f>
        <v>0</v>
      </c>
      <c r="I709" s="462">
        <f>SUM(I692:I708)</f>
        <v>505593</v>
      </c>
      <c r="J709" s="463"/>
      <c r="K709" s="306">
        <f>SUM(K692:K708)</f>
        <v>2692300</v>
      </c>
      <c r="L709" s="534">
        <f>SUM(L692:M708)</f>
        <v>3632345</v>
      </c>
      <c r="M709" s="534"/>
      <c r="N709" s="534">
        <f>SUM(N692:O708)</f>
        <v>2820279</v>
      </c>
      <c r="O709" s="534"/>
      <c r="P709" s="534">
        <f>SUM(P692:Q708)</f>
        <v>710917</v>
      </c>
      <c r="Q709" s="534"/>
      <c r="R709" s="534">
        <f>SUM(R692:T708)</f>
        <v>3566</v>
      </c>
      <c r="S709" s="534"/>
      <c r="T709" s="534"/>
      <c r="U709" s="300">
        <f t="shared" si="4"/>
        <v>10365000</v>
      </c>
      <c r="V709" s="85"/>
    </row>
    <row r="710" spans="2:22" ht="18.75" customHeight="1">
      <c r="B710" s="76"/>
      <c r="C710" s="62"/>
      <c r="D710" s="88"/>
      <c r="E710" s="88"/>
      <c r="F710" s="88"/>
      <c r="G710" s="88"/>
      <c r="H710" s="88"/>
      <c r="I710" s="62"/>
      <c r="J710" s="62"/>
      <c r="K710" s="62"/>
      <c r="L710" s="62"/>
      <c r="M710" s="62"/>
      <c r="N710" s="62"/>
      <c r="O710" s="62"/>
      <c r="P710" s="62"/>
      <c r="Q710" s="62"/>
      <c r="R710" s="62"/>
      <c r="S710" s="62"/>
      <c r="T710" s="62"/>
      <c r="U710" s="62"/>
      <c r="V710" s="85"/>
    </row>
    <row r="711" spans="2:22" ht="18.75" customHeight="1">
      <c r="B711" s="76"/>
      <c r="C711" s="529" t="s">
        <v>2248</v>
      </c>
      <c r="D711" s="529"/>
      <c r="E711" s="529"/>
      <c r="F711" s="529"/>
      <c r="G711" s="529"/>
      <c r="H711" s="529"/>
      <c r="I711" s="529"/>
      <c r="J711" s="529"/>
      <c r="K711" s="529"/>
      <c r="L711" s="529"/>
      <c r="M711" s="529"/>
      <c r="N711" s="529"/>
      <c r="O711" s="529"/>
      <c r="P711" s="529"/>
      <c r="Q711" s="529"/>
      <c r="R711" s="529"/>
      <c r="S711" s="529"/>
      <c r="T711" s="529"/>
      <c r="U711" s="62"/>
      <c r="V711" s="85"/>
    </row>
    <row r="712" spans="2:22" ht="18.75" customHeight="1">
      <c r="B712" s="76"/>
      <c r="C712" s="510" t="s">
        <v>2126</v>
      </c>
      <c r="D712" s="514"/>
      <c r="E712" s="514"/>
      <c r="F712" s="514"/>
      <c r="G712" s="515"/>
      <c r="H712" s="305">
        <v>2011</v>
      </c>
      <c r="I712" s="305">
        <v>2012</v>
      </c>
      <c r="J712" s="510">
        <v>2013</v>
      </c>
      <c r="K712" s="511"/>
      <c r="L712" s="470">
        <v>2014</v>
      </c>
      <c r="M712" s="470"/>
      <c r="N712" s="470">
        <v>2015</v>
      </c>
      <c r="O712" s="470"/>
      <c r="P712" s="470">
        <v>2016</v>
      </c>
      <c r="Q712" s="470"/>
      <c r="R712" s="470">
        <v>2017</v>
      </c>
      <c r="S712" s="470"/>
      <c r="T712" s="470"/>
      <c r="U712" s="305" t="s">
        <v>2124</v>
      </c>
      <c r="V712" s="85"/>
    </row>
    <row r="713" spans="2:22" ht="30" customHeight="1">
      <c r="B713" s="76"/>
      <c r="C713" s="460" t="s">
        <v>2127</v>
      </c>
      <c r="D713" s="461"/>
      <c r="E713" s="461"/>
      <c r="F713" s="461"/>
      <c r="G713" s="457"/>
      <c r="H713" s="301">
        <v>0</v>
      </c>
      <c r="I713" s="301">
        <v>0</v>
      </c>
      <c r="J713" s="577">
        <v>0</v>
      </c>
      <c r="K713" s="578"/>
      <c r="L713" s="516">
        <v>0</v>
      </c>
      <c r="M713" s="516"/>
      <c r="N713" s="516">
        <v>0</v>
      </c>
      <c r="O713" s="516"/>
      <c r="P713" s="516">
        <v>0</v>
      </c>
      <c r="Q713" s="516"/>
      <c r="R713" s="516">
        <v>0</v>
      </c>
      <c r="S713" s="516"/>
      <c r="T713" s="516"/>
      <c r="U713" s="302">
        <f t="shared" ref="U713:U722" si="5">SUM(H713:T713)</f>
        <v>0</v>
      </c>
      <c r="V713" s="85"/>
    </row>
    <row r="714" spans="2:22" ht="30" customHeight="1">
      <c r="B714" s="76"/>
      <c r="C714" s="460" t="s">
        <v>2128</v>
      </c>
      <c r="D714" s="461"/>
      <c r="E714" s="461"/>
      <c r="F714" s="461"/>
      <c r="G714" s="457"/>
      <c r="H714" s="301">
        <v>0</v>
      </c>
      <c r="I714" s="301">
        <v>96361</v>
      </c>
      <c r="J714" s="577">
        <v>101178</v>
      </c>
      <c r="K714" s="578"/>
      <c r="L714" s="516">
        <v>55709</v>
      </c>
      <c r="M714" s="516"/>
      <c r="N714" s="516">
        <v>24528</v>
      </c>
      <c r="O714" s="516"/>
      <c r="P714" s="516">
        <v>0</v>
      </c>
      <c r="Q714" s="516"/>
      <c r="R714" s="516">
        <v>0</v>
      </c>
      <c r="S714" s="516"/>
      <c r="T714" s="516"/>
      <c r="U714" s="302">
        <f t="shared" si="5"/>
        <v>277776</v>
      </c>
      <c r="V714" s="85"/>
    </row>
    <row r="715" spans="2:22" ht="30" customHeight="1">
      <c r="B715" s="76"/>
      <c r="C715" s="460" t="s">
        <v>2129</v>
      </c>
      <c r="D715" s="461"/>
      <c r="E715" s="461"/>
      <c r="F715" s="461"/>
      <c r="G715" s="457"/>
      <c r="H715" s="301">
        <v>0</v>
      </c>
      <c r="I715" s="301">
        <v>1554</v>
      </c>
      <c r="J715" s="577">
        <v>51769</v>
      </c>
      <c r="K715" s="578"/>
      <c r="L715" s="516">
        <v>62627</v>
      </c>
      <c r="M715" s="516"/>
      <c r="N715" s="516">
        <v>55388</v>
      </c>
      <c r="O715" s="516"/>
      <c r="P715" s="516">
        <v>17709</v>
      </c>
      <c r="Q715" s="516"/>
      <c r="R715" s="516">
        <v>0</v>
      </c>
      <c r="S715" s="516"/>
      <c r="T715" s="516"/>
      <c r="U715" s="302">
        <f t="shared" si="5"/>
        <v>189047</v>
      </c>
      <c r="V715" s="85"/>
    </row>
    <row r="716" spans="2:22" ht="30" customHeight="1">
      <c r="B716" s="76"/>
      <c r="C716" s="460" t="s">
        <v>2130</v>
      </c>
      <c r="D716" s="461"/>
      <c r="E716" s="461"/>
      <c r="F716" s="461"/>
      <c r="G716" s="457"/>
      <c r="H716" s="301">
        <v>0</v>
      </c>
      <c r="I716" s="301">
        <v>1554</v>
      </c>
      <c r="J716" s="577">
        <v>92308</v>
      </c>
      <c r="K716" s="578"/>
      <c r="L716" s="516">
        <v>103890</v>
      </c>
      <c r="M716" s="516"/>
      <c r="N716" s="516">
        <v>92308</v>
      </c>
      <c r="O716" s="516"/>
      <c r="P716" s="516">
        <v>27120</v>
      </c>
      <c r="Q716" s="516"/>
      <c r="R716" s="516">
        <v>0</v>
      </c>
      <c r="S716" s="516"/>
      <c r="T716" s="516"/>
      <c r="U716" s="302">
        <f t="shared" si="5"/>
        <v>317180</v>
      </c>
      <c r="V716" s="85"/>
    </row>
    <row r="717" spans="2:22" ht="30" customHeight="1">
      <c r="B717" s="76"/>
      <c r="C717" s="460" t="s">
        <v>2131</v>
      </c>
      <c r="D717" s="461"/>
      <c r="E717" s="461"/>
      <c r="F717" s="461"/>
      <c r="G717" s="457"/>
      <c r="H717" s="301">
        <v>0</v>
      </c>
      <c r="I717" s="301">
        <v>0</v>
      </c>
      <c r="J717" s="577">
        <v>3036</v>
      </c>
      <c r="K717" s="578"/>
      <c r="L717" s="516">
        <v>4847</v>
      </c>
      <c r="M717" s="516"/>
      <c r="N717" s="516">
        <v>4368</v>
      </c>
      <c r="O717" s="516"/>
      <c r="P717" s="516">
        <v>740</v>
      </c>
      <c r="Q717" s="516"/>
      <c r="R717" s="516">
        <v>0</v>
      </c>
      <c r="S717" s="516"/>
      <c r="T717" s="516"/>
      <c r="U717" s="302">
        <f t="shared" si="5"/>
        <v>12991</v>
      </c>
      <c r="V717" s="85"/>
    </row>
    <row r="718" spans="2:22" ht="30" customHeight="1">
      <c r="B718" s="76"/>
      <c r="C718" s="460" t="s">
        <v>2132</v>
      </c>
      <c r="D718" s="461"/>
      <c r="E718" s="461"/>
      <c r="F718" s="461"/>
      <c r="G718" s="457"/>
      <c r="H718" s="301">
        <v>0</v>
      </c>
      <c r="I718" s="301">
        <v>21849</v>
      </c>
      <c r="J718" s="577">
        <v>14017</v>
      </c>
      <c r="K718" s="578"/>
      <c r="L718" s="516">
        <v>10005</v>
      </c>
      <c r="M718" s="516"/>
      <c r="N718" s="516">
        <v>3767</v>
      </c>
      <c r="O718" s="516"/>
      <c r="P718" s="516">
        <v>30698</v>
      </c>
      <c r="Q718" s="516"/>
      <c r="R718" s="516">
        <v>196</v>
      </c>
      <c r="S718" s="516"/>
      <c r="T718" s="516"/>
      <c r="U718" s="302">
        <f t="shared" si="5"/>
        <v>80532</v>
      </c>
      <c r="V718" s="85"/>
    </row>
    <row r="719" spans="2:22" ht="30" customHeight="1">
      <c r="B719" s="76"/>
      <c r="C719" s="460" t="s">
        <v>2133</v>
      </c>
      <c r="D719" s="461"/>
      <c r="E719" s="461"/>
      <c r="F719" s="461"/>
      <c r="G719" s="457"/>
      <c r="H719" s="301">
        <v>0</v>
      </c>
      <c r="I719" s="301">
        <v>5438</v>
      </c>
      <c r="J719" s="577">
        <v>9322</v>
      </c>
      <c r="K719" s="578"/>
      <c r="L719" s="516">
        <v>9323</v>
      </c>
      <c r="M719" s="516"/>
      <c r="N719" s="516">
        <v>9323</v>
      </c>
      <c r="O719" s="516"/>
      <c r="P719" s="516">
        <v>9322</v>
      </c>
      <c r="Q719" s="516"/>
      <c r="R719" s="516">
        <v>3108</v>
      </c>
      <c r="S719" s="516"/>
      <c r="T719" s="516"/>
      <c r="U719" s="302">
        <f t="shared" si="5"/>
        <v>45836</v>
      </c>
      <c r="V719" s="85"/>
    </row>
    <row r="720" spans="2:22" ht="30" customHeight="1">
      <c r="B720" s="76"/>
      <c r="C720" s="460" t="s">
        <v>2415</v>
      </c>
      <c r="D720" s="461"/>
      <c r="E720" s="461"/>
      <c r="F720" s="461"/>
      <c r="G720" s="457"/>
      <c r="H720" s="301">
        <v>0</v>
      </c>
      <c r="I720" s="301">
        <v>0</v>
      </c>
      <c r="J720" s="577">
        <v>0</v>
      </c>
      <c r="K720" s="578"/>
      <c r="L720" s="516">
        <v>0</v>
      </c>
      <c r="M720" s="516"/>
      <c r="N720" s="516">
        <v>0</v>
      </c>
      <c r="O720" s="516"/>
      <c r="P720" s="516">
        <v>0</v>
      </c>
      <c r="Q720" s="516"/>
      <c r="R720" s="516">
        <v>0</v>
      </c>
      <c r="S720" s="516"/>
      <c r="T720" s="516"/>
      <c r="U720" s="302">
        <f t="shared" si="5"/>
        <v>0</v>
      </c>
      <c r="V720" s="85"/>
    </row>
    <row r="721" spans="2:22" ht="30" customHeight="1">
      <c r="B721" s="76"/>
      <c r="C721" s="460" t="s">
        <v>2249</v>
      </c>
      <c r="D721" s="461"/>
      <c r="E721" s="461"/>
      <c r="F721" s="461"/>
      <c r="G721" s="457"/>
      <c r="H721" s="301">
        <v>0</v>
      </c>
      <c r="I721" s="301">
        <v>75686</v>
      </c>
      <c r="J721" s="577">
        <v>23771</v>
      </c>
      <c r="K721" s="578"/>
      <c r="L721" s="516">
        <v>25128</v>
      </c>
      <c r="M721" s="516"/>
      <c r="N721" s="516">
        <v>16961</v>
      </c>
      <c r="O721" s="516"/>
      <c r="P721" s="516">
        <v>7866</v>
      </c>
      <c r="Q721" s="516"/>
      <c r="R721" s="516">
        <v>226</v>
      </c>
      <c r="S721" s="516"/>
      <c r="T721" s="516"/>
      <c r="U721" s="302">
        <f t="shared" si="5"/>
        <v>149638</v>
      </c>
      <c r="V721" s="85"/>
    </row>
    <row r="722" spans="2:22" ht="18.75" customHeight="1">
      <c r="B722" s="76"/>
      <c r="C722" s="531" t="s">
        <v>2124</v>
      </c>
      <c r="D722" s="532"/>
      <c r="E722" s="532"/>
      <c r="F722" s="532"/>
      <c r="G722" s="582"/>
      <c r="H722" s="307">
        <f>SUM(H713:H721)</f>
        <v>0</v>
      </c>
      <c r="I722" s="307">
        <f>SUM(I713:I721)</f>
        <v>202442</v>
      </c>
      <c r="J722" s="588">
        <f>SUM(J713:K721)</f>
        <v>295401</v>
      </c>
      <c r="K722" s="589"/>
      <c r="L722" s="595">
        <f>SUM(L713:M721)</f>
        <v>271529</v>
      </c>
      <c r="M722" s="595"/>
      <c r="N722" s="595">
        <f>SUM(N713:O721)</f>
        <v>206643</v>
      </c>
      <c r="O722" s="595"/>
      <c r="P722" s="595">
        <f>SUM(P713:Q721)</f>
        <v>93455</v>
      </c>
      <c r="Q722" s="595"/>
      <c r="R722" s="595">
        <f>SUM(R713:T721)</f>
        <v>3530</v>
      </c>
      <c r="S722" s="595"/>
      <c r="T722" s="595"/>
      <c r="U722" s="302">
        <f t="shared" si="5"/>
        <v>1073000</v>
      </c>
      <c r="V722" s="85"/>
    </row>
    <row r="723" spans="2:22" ht="18.75" customHeight="1">
      <c r="B723" s="76"/>
      <c r="C723" s="62"/>
      <c r="D723" s="62"/>
      <c r="E723" s="62"/>
      <c r="F723" s="62"/>
      <c r="G723" s="62"/>
      <c r="H723" s="62"/>
      <c r="I723" s="62"/>
      <c r="J723" s="62"/>
      <c r="K723" s="62"/>
      <c r="L723" s="62"/>
      <c r="M723" s="62"/>
      <c r="N723" s="62"/>
      <c r="O723" s="62"/>
      <c r="P723" s="62"/>
      <c r="Q723" s="62"/>
      <c r="R723" s="62"/>
      <c r="S723" s="62"/>
      <c r="T723" s="62"/>
      <c r="U723" s="62"/>
      <c r="V723" s="85"/>
    </row>
    <row r="724" spans="2:22" ht="18.75" customHeight="1">
      <c r="B724" s="76"/>
      <c r="C724" s="529" t="s">
        <v>2250</v>
      </c>
      <c r="D724" s="530"/>
      <c r="E724" s="530"/>
      <c r="F724" s="530"/>
      <c r="G724" s="530"/>
      <c r="H724" s="530"/>
      <c r="I724" s="382"/>
      <c r="J724" s="62"/>
      <c r="K724" s="62"/>
      <c r="L724" s="62"/>
      <c r="M724" s="587"/>
      <c r="N724" s="587"/>
      <c r="O724" s="587"/>
      <c r="P724" s="587"/>
      <c r="Q724" s="587"/>
      <c r="R724" s="587"/>
      <c r="S724" s="587"/>
      <c r="T724" s="587"/>
      <c r="U724" s="587"/>
      <c r="V724" s="85"/>
    </row>
    <row r="725" spans="2:22" ht="18.75" customHeight="1">
      <c r="B725" s="76"/>
      <c r="C725" s="575" t="s">
        <v>2126</v>
      </c>
      <c r="D725" s="575"/>
      <c r="E725" s="575"/>
      <c r="F725" s="575"/>
      <c r="G725" s="575" t="s">
        <v>2423</v>
      </c>
      <c r="H725" s="575"/>
      <c r="I725" s="575" t="s">
        <v>1167</v>
      </c>
      <c r="J725" s="575"/>
      <c r="K725" s="309" t="s">
        <v>2424</v>
      </c>
      <c r="L725" s="593"/>
      <c r="M725" s="594"/>
      <c r="N725" s="594"/>
      <c r="O725" s="594"/>
      <c r="P725" s="594"/>
      <c r="Q725" s="594"/>
      <c r="R725" s="594"/>
      <c r="S725" s="594"/>
      <c r="T725" s="594"/>
      <c r="U725" s="594"/>
      <c r="V725" s="85"/>
    </row>
    <row r="726" spans="2:22" ht="18.75" customHeight="1">
      <c r="B726" s="76"/>
      <c r="C726" s="522" t="s">
        <v>2251</v>
      </c>
      <c r="D726" s="522"/>
      <c r="E726" s="522"/>
      <c r="F726" s="522"/>
      <c r="G726" s="527"/>
      <c r="H726" s="528"/>
      <c r="I726" s="526">
        <v>0</v>
      </c>
      <c r="J726" s="526"/>
      <c r="K726" s="310">
        <v>0</v>
      </c>
      <c r="L726" s="593"/>
      <c r="M726" s="594"/>
      <c r="N726" s="594"/>
      <c r="O726" s="594"/>
      <c r="P726" s="594"/>
      <c r="Q726" s="594"/>
      <c r="R726" s="594"/>
      <c r="S726" s="594"/>
      <c r="T726" s="594"/>
      <c r="U726" s="594"/>
      <c r="V726" s="85"/>
    </row>
    <row r="727" spans="2:22" ht="18.75" customHeight="1">
      <c r="B727" s="76"/>
      <c r="C727" s="522" t="s">
        <v>2416</v>
      </c>
      <c r="D727" s="522"/>
      <c r="E727" s="522"/>
      <c r="F727" s="522"/>
      <c r="G727" s="527"/>
      <c r="H727" s="528"/>
      <c r="I727" s="526">
        <v>0</v>
      </c>
      <c r="J727" s="526"/>
      <c r="K727" s="310">
        <v>0</v>
      </c>
      <c r="L727" s="593"/>
      <c r="M727" s="594"/>
      <c r="N727" s="594"/>
      <c r="O727" s="594"/>
      <c r="P727" s="594"/>
      <c r="Q727" s="594"/>
      <c r="R727" s="594"/>
      <c r="S727" s="594"/>
      <c r="T727" s="594"/>
      <c r="U727" s="594"/>
      <c r="V727" s="85"/>
    </row>
    <row r="728" spans="2:22" ht="18.75" customHeight="1">
      <c r="B728" s="76"/>
      <c r="C728" s="522" t="s">
        <v>2252</v>
      </c>
      <c r="D728" s="522"/>
      <c r="E728" s="522"/>
      <c r="F728" s="522"/>
      <c r="G728" s="527"/>
      <c r="H728" s="528"/>
      <c r="I728" s="526">
        <v>0</v>
      </c>
      <c r="J728" s="526"/>
      <c r="K728" s="310">
        <v>0</v>
      </c>
      <c r="L728" s="593"/>
      <c r="M728" s="594"/>
      <c r="N728" s="594"/>
      <c r="O728" s="594"/>
      <c r="P728" s="594"/>
      <c r="Q728" s="594"/>
      <c r="R728" s="594"/>
      <c r="S728" s="594"/>
      <c r="T728" s="594"/>
      <c r="U728" s="594"/>
      <c r="V728" s="85"/>
    </row>
    <row r="729" spans="2:22" ht="18.75" customHeight="1">
      <c r="B729" s="76"/>
      <c r="C729" s="522" t="s">
        <v>2417</v>
      </c>
      <c r="D729" s="522"/>
      <c r="E729" s="522"/>
      <c r="F729" s="522"/>
      <c r="G729" s="527"/>
      <c r="H729" s="528"/>
      <c r="I729" s="526">
        <v>0</v>
      </c>
      <c r="J729" s="526"/>
      <c r="K729" s="310">
        <v>0</v>
      </c>
      <c r="L729" s="593"/>
      <c r="M729" s="594"/>
      <c r="N729" s="594"/>
      <c r="O729" s="594"/>
      <c r="P729" s="594"/>
      <c r="Q729" s="594"/>
      <c r="R729" s="594"/>
      <c r="S729" s="594"/>
      <c r="T729" s="594"/>
      <c r="U729" s="594"/>
      <c r="V729" s="85"/>
    </row>
    <row r="730" spans="2:22" ht="18.75" customHeight="1">
      <c r="B730" s="76"/>
      <c r="C730" s="522" t="s">
        <v>2418</v>
      </c>
      <c r="D730" s="522"/>
      <c r="E730" s="522"/>
      <c r="F730" s="522"/>
      <c r="G730" s="527"/>
      <c r="H730" s="528"/>
      <c r="I730" s="526">
        <v>0</v>
      </c>
      <c r="J730" s="526"/>
      <c r="K730" s="310">
        <v>0</v>
      </c>
      <c r="L730" s="593"/>
      <c r="M730" s="594"/>
      <c r="N730" s="594"/>
      <c r="O730" s="594"/>
      <c r="P730" s="594"/>
      <c r="Q730" s="594"/>
      <c r="R730" s="594"/>
      <c r="S730" s="594"/>
      <c r="T730" s="594"/>
      <c r="U730" s="594"/>
      <c r="V730" s="85"/>
    </row>
    <row r="731" spans="2:22" ht="18.75" customHeight="1">
      <c r="B731" s="76"/>
      <c r="C731" s="522" t="s">
        <v>2419</v>
      </c>
      <c r="D731" s="522"/>
      <c r="E731" s="522"/>
      <c r="F731" s="522"/>
      <c r="G731" s="527"/>
      <c r="H731" s="528"/>
      <c r="I731" s="526">
        <v>0</v>
      </c>
      <c r="J731" s="526"/>
      <c r="K731" s="310">
        <v>0</v>
      </c>
      <c r="L731" s="593"/>
      <c r="M731" s="594"/>
      <c r="N731" s="594"/>
      <c r="O731" s="594"/>
      <c r="P731" s="594"/>
      <c r="Q731" s="594"/>
      <c r="R731" s="594"/>
      <c r="S731" s="594"/>
      <c r="T731" s="594"/>
      <c r="U731" s="594"/>
      <c r="V731" s="85"/>
    </row>
    <row r="732" spans="2:22" ht="18.75" customHeight="1">
      <c r="B732" s="76"/>
      <c r="C732" s="592" t="s">
        <v>2124</v>
      </c>
      <c r="D732" s="592"/>
      <c r="E732" s="592"/>
      <c r="F732" s="592"/>
      <c r="G732" s="584"/>
      <c r="H732" s="585"/>
      <c r="I732" s="583"/>
      <c r="J732" s="583"/>
      <c r="K732" s="311">
        <f>SUM(K726:K731)</f>
        <v>0</v>
      </c>
      <c r="L732" s="593"/>
      <c r="M732" s="594"/>
      <c r="N732" s="594"/>
      <c r="O732" s="594"/>
      <c r="P732" s="594"/>
      <c r="Q732" s="594"/>
      <c r="R732" s="594"/>
      <c r="S732" s="594"/>
      <c r="T732" s="594"/>
      <c r="U732" s="594"/>
      <c r="V732" s="85"/>
    </row>
    <row r="733" spans="2:22" ht="6.75" customHeight="1">
      <c r="B733" s="76"/>
      <c r="C733" s="62"/>
      <c r="D733" s="62"/>
      <c r="E733" s="62"/>
      <c r="F733" s="62"/>
      <c r="G733" s="62"/>
      <c r="H733" s="62"/>
      <c r="I733" s="62"/>
      <c r="J733" s="62"/>
      <c r="K733" s="62"/>
      <c r="L733" s="62"/>
      <c r="M733" s="62"/>
      <c r="N733" s="62"/>
      <c r="O733" s="62"/>
      <c r="P733" s="62"/>
      <c r="Q733" s="62"/>
      <c r="R733" s="62"/>
      <c r="S733" s="62"/>
      <c r="T733" s="62"/>
      <c r="U733" s="62"/>
      <c r="V733" s="85"/>
    </row>
    <row r="734" spans="2:22" ht="18" customHeight="1">
      <c r="B734" s="137"/>
      <c r="C734" s="586" t="s">
        <v>2253</v>
      </c>
      <c r="D734" s="586"/>
      <c r="E734" s="586"/>
      <c r="F734" s="586"/>
      <c r="G734" s="586"/>
      <c r="H734" s="586"/>
      <c r="I734" s="586"/>
      <c r="J734" s="586"/>
      <c r="K734" s="586"/>
      <c r="L734" s="586"/>
      <c r="M734" s="586"/>
      <c r="N734" s="586"/>
      <c r="O734" s="586"/>
      <c r="P734" s="586"/>
      <c r="Q734" s="586"/>
      <c r="R734" s="586"/>
      <c r="S734" s="586"/>
      <c r="T734" s="586"/>
      <c r="U734" s="586"/>
      <c r="V734" s="138"/>
    </row>
    <row r="735" spans="2:22" ht="35.25" customHeight="1">
      <c r="B735" s="139"/>
      <c r="C735" s="523" t="s">
        <v>1961</v>
      </c>
      <c r="D735" s="523"/>
      <c r="E735" s="523"/>
      <c r="F735" s="523"/>
      <c r="G735" s="523"/>
      <c r="H735" s="523"/>
      <c r="I735" s="523"/>
      <c r="J735" s="523"/>
      <c r="K735" s="523"/>
      <c r="L735" s="523"/>
      <c r="M735" s="523"/>
      <c r="N735" s="523"/>
      <c r="O735" s="523"/>
      <c r="P735" s="523"/>
      <c r="Q735" s="523"/>
      <c r="R735" s="523"/>
      <c r="S735" s="523"/>
      <c r="T735" s="523"/>
      <c r="U735" s="523"/>
      <c r="V735" s="140"/>
    </row>
    <row r="736" spans="2:22" ht="24.75" customHeight="1">
      <c r="B736" s="76"/>
      <c r="C736" s="62"/>
      <c r="D736" s="96"/>
      <c r="E736" s="96"/>
      <c r="F736" s="96"/>
      <c r="G736" s="96"/>
      <c r="H736" s="96"/>
      <c r="I736" s="545"/>
      <c r="J736" s="120"/>
      <c r="K736" s="590" t="s">
        <v>2420</v>
      </c>
      <c r="L736" s="141"/>
      <c r="M736" s="141"/>
      <c r="N736" s="141"/>
      <c r="O736" s="142"/>
      <c r="P736" s="142"/>
      <c r="Q736" s="142"/>
      <c r="R736" s="142"/>
      <c r="S736" s="142"/>
      <c r="T736" s="142"/>
      <c r="U736" s="62"/>
      <c r="V736" s="85"/>
    </row>
    <row r="737" spans="2:22" ht="33.75" customHeight="1">
      <c r="B737" s="76"/>
      <c r="C737" s="62"/>
      <c r="D737" s="142"/>
      <c r="E737" s="142"/>
      <c r="F737" s="142"/>
      <c r="G737" s="142"/>
      <c r="H737" s="142"/>
      <c r="I737" s="545"/>
      <c r="J737" s="120"/>
      <c r="K737" s="591"/>
      <c r="L737" s="181"/>
      <c r="M737" s="587"/>
      <c r="N737" s="587"/>
      <c r="O737" s="587"/>
      <c r="P737" s="587"/>
      <c r="Q737" s="587"/>
      <c r="R737" s="587"/>
      <c r="S737" s="587"/>
      <c r="T737" s="587"/>
      <c r="U737" s="587"/>
      <c r="V737" s="85"/>
    </row>
    <row r="738" spans="2:22" ht="30" customHeight="1">
      <c r="B738" s="76"/>
      <c r="C738" s="550" t="s">
        <v>2245</v>
      </c>
      <c r="D738" s="550"/>
      <c r="E738" s="550"/>
      <c r="F738" s="550"/>
      <c r="G738" s="550"/>
      <c r="H738" s="550"/>
      <c r="I738" s="550"/>
      <c r="J738" s="550"/>
      <c r="K738" s="303">
        <v>0</v>
      </c>
      <c r="L738" s="308"/>
      <c r="M738" s="594"/>
      <c r="N738" s="594"/>
      <c r="O738" s="594"/>
      <c r="P738" s="594"/>
      <c r="Q738" s="594"/>
      <c r="R738" s="594"/>
      <c r="S738" s="594"/>
      <c r="T738" s="594"/>
      <c r="U738" s="594"/>
      <c r="V738" s="85"/>
    </row>
    <row r="739" spans="2:22" ht="35.1" customHeight="1">
      <c r="B739" s="136">
        <v>1</v>
      </c>
      <c r="C739" s="576" t="str">
        <f>G39</f>
        <v>Veicināta aktīva pilsoniska līdzdalība</v>
      </c>
      <c r="D739" s="453"/>
      <c r="E739" s="453"/>
      <c r="F739" s="453"/>
      <c r="G739" s="453"/>
      <c r="H739" s="453"/>
      <c r="I739" s="453"/>
      <c r="J739" s="453"/>
      <c r="K739" s="303">
        <v>1416140</v>
      </c>
      <c r="L739" s="308"/>
      <c r="M739" s="594"/>
      <c r="N739" s="594"/>
      <c r="O739" s="594"/>
      <c r="P739" s="594"/>
      <c r="Q739" s="594"/>
      <c r="R739" s="594"/>
      <c r="S739" s="594"/>
      <c r="T739" s="594"/>
      <c r="U739" s="594"/>
      <c r="V739" s="85"/>
    </row>
    <row r="740" spans="2:22" ht="35.1" customHeight="1">
      <c r="B740" s="136">
        <v>2</v>
      </c>
      <c r="C740" s="453" t="str">
        <f>G41</f>
        <v>Labklājības, t.sk. sociālo pakalpojumu, nodrošināšanas palielināšana noteiktām mērķa grupām</v>
      </c>
      <c r="D740" s="453"/>
      <c r="E740" s="453"/>
      <c r="F740" s="453"/>
      <c r="G740" s="453"/>
      <c r="H740" s="453"/>
      <c r="I740" s="453"/>
      <c r="J740" s="453"/>
      <c r="K740" s="303">
        <v>132790</v>
      </c>
      <c r="L740" s="308"/>
      <c r="M740" s="594"/>
      <c r="N740" s="594"/>
      <c r="O740" s="594"/>
      <c r="P740" s="594"/>
      <c r="Q740" s="594"/>
      <c r="R740" s="594"/>
      <c r="S740" s="594"/>
      <c r="T740" s="594"/>
      <c r="U740" s="594"/>
      <c r="V740" s="85"/>
    </row>
    <row r="741" spans="2:22" ht="35.1" customHeight="1">
      <c r="B741" s="136">
        <v>3</v>
      </c>
      <c r="C741" s="453" t="str">
        <f>G43</f>
        <v>Veicinātas demokrātiskās vērtības un cilvēktiesību  ievērošana</v>
      </c>
      <c r="D741" s="453"/>
      <c r="E741" s="453"/>
      <c r="F741" s="453"/>
      <c r="G741" s="453"/>
      <c r="H741" s="453"/>
      <c r="I741" s="453"/>
      <c r="J741" s="453"/>
      <c r="K741" s="303">
        <v>26526</v>
      </c>
      <c r="L741" s="308"/>
      <c r="M741" s="594"/>
      <c r="N741" s="594"/>
      <c r="O741" s="594"/>
      <c r="P741" s="594"/>
      <c r="Q741" s="594"/>
      <c r="R741" s="594"/>
      <c r="S741" s="594"/>
      <c r="T741" s="594"/>
      <c r="U741" s="594"/>
      <c r="V741" s="85"/>
    </row>
    <row r="742" spans="2:22" ht="35.1" customHeight="1">
      <c r="B742" s="136">
        <v>4</v>
      </c>
      <c r="C742" s="453" t="s">
        <v>1980</v>
      </c>
      <c r="D742" s="453"/>
      <c r="E742" s="453"/>
      <c r="F742" s="453"/>
      <c r="G742" s="453"/>
      <c r="H742" s="453"/>
      <c r="I742" s="453"/>
      <c r="J742" s="453"/>
      <c r="K742" s="303">
        <v>61059</v>
      </c>
      <c r="L742" s="308"/>
      <c r="M742" s="594"/>
      <c r="N742" s="594"/>
      <c r="O742" s="594"/>
      <c r="P742" s="594"/>
      <c r="Q742" s="594"/>
      <c r="R742" s="594"/>
      <c r="S742" s="594"/>
      <c r="T742" s="594"/>
      <c r="U742" s="594"/>
      <c r="V742" s="85"/>
    </row>
    <row r="743" spans="2:22" ht="35.1" customHeight="1">
      <c r="B743" s="136">
        <v>5</v>
      </c>
      <c r="C743" s="453" t="str">
        <f>G47</f>
        <v>---</v>
      </c>
      <c r="D743" s="453"/>
      <c r="E743" s="453"/>
      <c r="F743" s="453"/>
      <c r="G743" s="453"/>
      <c r="H743" s="453"/>
      <c r="I743" s="453"/>
      <c r="J743" s="453"/>
      <c r="K743" s="303">
        <v>0</v>
      </c>
      <c r="L743" s="308"/>
      <c r="M743" s="594"/>
      <c r="N743" s="594"/>
      <c r="O743" s="594"/>
      <c r="P743" s="594"/>
      <c r="Q743" s="594"/>
      <c r="R743" s="594"/>
      <c r="S743" s="594"/>
      <c r="T743" s="594"/>
      <c r="U743" s="594"/>
      <c r="V743" s="85"/>
    </row>
    <row r="744" spans="2:22" ht="35.1" customHeight="1">
      <c r="B744" s="136">
        <v>6</v>
      </c>
      <c r="C744" s="453" t="str">
        <f>G49</f>
        <v>---</v>
      </c>
      <c r="D744" s="453"/>
      <c r="E744" s="453"/>
      <c r="F744" s="453"/>
      <c r="G744" s="453"/>
      <c r="H744" s="453"/>
      <c r="I744" s="453"/>
      <c r="J744" s="453"/>
      <c r="K744" s="303">
        <v>0</v>
      </c>
      <c r="L744" s="308"/>
      <c r="M744" s="594"/>
      <c r="N744" s="594"/>
      <c r="O744" s="594"/>
      <c r="P744" s="594"/>
      <c r="Q744" s="594"/>
      <c r="R744" s="594"/>
      <c r="S744" s="594"/>
      <c r="T744" s="594"/>
      <c r="U744" s="594"/>
      <c r="V744" s="85"/>
    </row>
    <row r="745" spans="2:22" ht="35.1" customHeight="1">
      <c r="B745" s="136">
        <v>7</v>
      </c>
      <c r="C745" s="453" t="str">
        <f>G51</f>
        <v>---</v>
      </c>
      <c r="D745" s="453"/>
      <c r="E745" s="453"/>
      <c r="F745" s="453"/>
      <c r="G745" s="453"/>
      <c r="H745" s="453"/>
      <c r="I745" s="453"/>
      <c r="J745" s="453"/>
      <c r="K745" s="303">
        <v>0</v>
      </c>
      <c r="L745" s="308"/>
      <c r="M745" s="594"/>
      <c r="N745" s="594"/>
      <c r="O745" s="594"/>
      <c r="P745" s="594"/>
      <c r="Q745" s="594"/>
      <c r="R745" s="594"/>
      <c r="S745" s="594"/>
      <c r="T745" s="594"/>
      <c r="U745" s="594"/>
      <c r="V745" s="85"/>
    </row>
    <row r="746" spans="2:22" ht="35.1" customHeight="1">
      <c r="B746" s="136">
        <v>8</v>
      </c>
      <c r="C746" s="453" t="str">
        <f>G53</f>
        <v>---</v>
      </c>
      <c r="D746" s="453"/>
      <c r="E746" s="453"/>
      <c r="F746" s="453"/>
      <c r="G746" s="453"/>
      <c r="H746" s="453"/>
      <c r="I746" s="453"/>
      <c r="J746" s="453"/>
      <c r="K746" s="303">
        <v>0</v>
      </c>
      <c r="L746" s="308"/>
      <c r="M746" s="594"/>
      <c r="N746" s="594"/>
      <c r="O746" s="594"/>
      <c r="P746" s="594"/>
      <c r="Q746" s="594"/>
      <c r="R746" s="594"/>
      <c r="S746" s="594"/>
      <c r="T746" s="594"/>
      <c r="U746" s="594"/>
      <c r="V746" s="85"/>
    </row>
    <row r="747" spans="2:22" ht="35.1" customHeight="1">
      <c r="B747" s="136">
        <v>9</v>
      </c>
      <c r="C747" s="453" t="str">
        <f>G55</f>
        <v>---</v>
      </c>
      <c r="D747" s="453"/>
      <c r="E747" s="453"/>
      <c r="F747" s="453"/>
      <c r="G747" s="453"/>
      <c r="H747" s="453"/>
      <c r="I747" s="453"/>
      <c r="J747" s="453"/>
      <c r="K747" s="303">
        <v>0</v>
      </c>
      <c r="L747" s="308"/>
      <c r="M747" s="594"/>
      <c r="N747" s="594"/>
      <c r="O747" s="594"/>
      <c r="P747" s="594"/>
      <c r="Q747" s="594"/>
      <c r="R747" s="594"/>
      <c r="S747" s="594"/>
      <c r="T747" s="594"/>
      <c r="U747" s="594"/>
      <c r="V747" s="85"/>
    </row>
    <row r="748" spans="2:22" ht="35.1" customHeight="1">
      <c r="B748" s="136">
        <v>10</v>
      </c>
      <c r="C748" s="453" t="str">
        <f>G57</f>
        <v>---</v>
      </c>
      <c r="D748" s="453"/>
      <c r="E748" s="453"/>
      <c r="F748" s="453"/>
      <c r="G748" s="453"/>
      <c r="H748" s="453"/>
      <c r="I748" s="453"/>
      <c r="J748" s="453"/>
      <c r="K748" s="303">
        <v>0</v>
      </c>
      <c r="L748" s="308"/>
      <c r="M748" s="594"/>
      <c r="N748" s="594"/>
      <c r="O748" s="594"/>
      <c r="P748" s="594"/>
      <c r="Q748" s="594"/>
      <c r="R748" s="594"/>
      <c r="S748" s="594"/>
      <c r="T748" s="594"/>
      <c r="U748" s="594"/>
      <c r="V748" s="85"/>
    </row>
    <row r="749" spans="2:22" ht="35.1" customHeight="1">
      <c r="B749" s="136">
        <v>11</v>
      </c>
      <c r="C749" s="453" t="str">
        <f>G59</f>
        <v>---</v>
      </c>
      <c r="D749" s="453"/>
      <c r="E749" s="453"/>
      <c r="F749" s="453"/>
      <c r="G749" s="453"/>
      <c r="H749" s="453"/>
      <c r="I749" s="453"/>
      <c r="J749" s="453"/>
      <c r="K749" s="303">
        <v>0</v>
      </c>
      <c r="L749" s="308"/>
      <c r="M749" s="594"/>
      <c r="N749" s="594"/>
      <c r="O749" s="594"/>
      <c r="P749" s="594"/>
      <c r="Q749" s="594"/>
      <c r="R749" s="594"/>
      <c r="S749" s="594"/>
      <c r="T749" s="594"/>
      <c r="U749" s="594"/>
      <c r="V749" s="85"/>
    </row>
    <row r="750" spans="2:22" ht="35.1" customHeight="1">
      <c r="B750" s="136">
        <v>12</v>
      </c>
      <c r="C750" s="453" t="str">
        <f>G61</f>
        <v>---</v>
      </c>
      <c r="D750" s="453"/>
      <c r="E750" s="453"/>
      <c r="F750" s="453"/>
      <c r="G750" s="453"/>
      <c r="H750" s="453"/>
      <c r="I750" s="453"/>
      <c r="J750" s="453"/>
      <c r="K750" s="303">
        <v>0</v>
      </c>
      <c r="L750" s="308"/>
      <c r="M750" s="594"/>
      <c r="N750" s="594"/>
      <c r="O750" s="594"/>
      <c r="P750" s="594"/>
      <c r="Q750" s="594"/>
      <c r="R750" s="594"/>
      <c r="S750" s="594"/>
      <c r="T750" s="594"/>
      <c r="U750" s="594"/>
      <c r="V750" s="85"/>
    </row>
    <row r="751" spans="2:22" ht="30" customHeight="1">
      <c r="B751" s="76"/>
      <c r="C751" s="483" t="s">
        <v>1962</v>
      </c>
      <c r="D751" s="484"/>
      <c r="E751" s="484"/>
      <c r="F751" s="484"/>
      <c r="G751" s="484"/>
      <c r="H751" s="484"/>
      <c r="I751" s="484"/>
      <c r="J751" s="485"/>
      <c r="K751" s="303">
        <v>0</v>
      </c>
      <c r="L751" s="308"/>
      <c r="M751" s="594"/>
      <c r="N751" s="594"/>
      <c r="O751" s="594"/>
      <c r="P751" s="594"/>
      <c r="Q751" s="594"/>
      <c r="R751" s="594"/>
      <c r="S751" s="594"/>
      <c r="T751" s="594"/>
      <c r="U751" s="594"/>
      <c r="V751" s="85"/>
    </row>
    <row r="752" spans="2:22" ht="30" customHeight="1">
      <c r="B752" s="76"/>
      <c r="C752" s="483" t="s">
        <v>2122</v>
      </c>
      <c r="D752" s="484"/>
      <c r="E752" s="484"/>
      <c r="F752" s="484"/>
      <c r="G752" s="484"/>
      <c r="H752" s="484"/>
      <c r="I752" s="484"/>
      <c r="J752" s="485"/>
      <c r="K752" s="303">
        <v>0</v>
      </c>
      <c r="L752" s="308"/>
      <c r="M752" s="594"/>
      <c r="N752" s="594"/>
      <c r="O752" s="594"/>
      <c r="P752" s="594"/>
      <c r="Q752" s="594"/>
      <c r="R752" s="594"/>
      <c r="S752" s="594"/>
      <c r="T752" s="594"/>
      <c r="U752" s="594"/>
      <c r="V752" s="85"/>
    </row>
    <row r="753" spans="2:22" ht="30" customHeight="1">
      <c r="B753" s="76"/>
      <c r="C753" s="483" t="s">
        <v>2246</v>
      </c>
      <c r="D753" s="484"/>
      <c r="E753" s="484"/>
      <c r="F753" s="484"/>
      <c r="G753" s="484"/>
      <c r="H753" s="484"/>
      <c r="I753" s="484"/>
      <c r="J753" s="485"/>
      <c r="K753" s="303">
        <v>0</v>
      </c>
      <c r="L753" s="308"/>
      <c r="M753" s="594"/>
      <c r="N753" s="594"/>
      <c r="O753" s="594"/>
      <c r="P753" s="594"/>
      <c r="Q753" s="594"/>
      <c r="R753" s="594"/>
      <c r="S753" s="594"/>
      <c r="T753" s="594"/>
      <c r="U753" s="594"/>
      <c r="V753" s="85"/>
    </row>
    <row r="754" spans="2:22" ht="30" customHeight="1">
      <c r="B754" s="76"/>
      <c r="C754" s="434" t="s">
        <v>2123</v>
      </c>
      <c r="D754" s="435"/>
      <c r="E754" s="435"/>
      <c r="F754" s="435"/>
      <c r="G754" s="435"/>
      <c r="H754" s="435"/>
      <c r="I754" s="435"/>
      <c r="J754" s="436"/>
      <c r="K754" s="303">
        <v>0</v>
      </c>
      <c r="L754" s="308"/>
      <c r="M754" s="594"/>
      <c r="N754" s="594"/>
      <c r="O754" s="594"/>
      <c r="P754" s="594"/>
      <c r="Q754" s="594"/>
      <c r="R754" s="594"/>
      <c r="S754" s="594"/>
      <c r="T754" s="594"/>
      <c r="U754" s="594"/>
      <c r="V754" s="85"/>
    </row>
    <row r="755" spans="2:22" ht="30" customHeight="1">
      <c r="B755" s="76"/>
      <c r="C755" s="579" t="s">
        <v>2124</v>
      </c>
      <c r="D755" s="580"/>
      <c r="E755" s="580"/>
      <c r="F755" s="580"/>
      <c r="G755" s="580"/>
      <c r="H755" s="580"/>
      <c r="I755" s="580"/>
      <c r="J755" s="581"/>
      <c r="K755" s="304">
        <f>SUM(K738:K754)</f>
        <v>1636515</v>
      </c>
      <c r="L755" s="308"/>
      <c r="M755" s="594"/>
      <c r="N755" s="594"/>
      <c r="O755" s="594"/>
      <c r="P755" s="594"/>
      <c r="Q755" s="594"/>
      <c r="R755" s="594"/>
      <c r="S755" s="594"/>
      <c r="T755" s="594"/>
      <c r="U755" s="594"/>
      <c r="V755" s="85"/>
    </row>
    <row r="756" spans="2:22" ht="9.75" customHeight="1">
      <c r="B756" s="143"/>
      <c r="C756" s="144"/>
      <c r="D756" s="145"/>
      <c r="E756" s="145"/>
      <c r="F756" s="145"/>
      <c r="G756" s="145"/>
      <c r="H756" s="145"/>
      <c r="I756" s="144"/>
      <c r="J756" s="144"/>
      <c r="K756" s="144"/>
      <c r="L756" s="180"/>
      <c r="M756" s="144"/>
      <c r="N756" s="144"/>
      <c r="O756" s="144"/>
      <c r="P756" s="144"/>
      <c r="Q756" s="144"/>
      <c r="R756" s="144"/>
      <c r="S756" s="144"/>
      <c r="T756" s="144"/>
      <c r="U756" s="144"/>
      <c r="V756" s="146"/>
    </row>
  </sheetData>
  <sheetProtection selectLockedCells="1"/>
  <mergeCells count="1363">
    <mergeCell ref="C133:U133"/>
    <mergeCell ref="G136:M136"/>
    <mergeCell ref="C109:D111"/>
    <mergeCell ref="C30:U30"/>
    <mergeCell ref="H37:U37"/>
    <mergeCell ref="G41:U41"/>
    <mergeCell ref="G39:U39"/>
    <mergeCell ref="C37:D37"/>
    <mergeCell ref="C31:U31"/>
    <mergeCell ref="C39:D39"/>
    <mergeCell ref="B38:F38"/>
    <mergeCell ref="C41:D41"/>
    <mergeCell ref="T129:U129"/>
    <mergeCell ref="T135:U135"/>
    <mergeCell ref="O135:O136"/>
    <mergeCell ref="G21:L21"/>
    <mergeCell ref="C35:U35"/>
    <mergeCell ref="B29:V29"/>
    <mergeCell ref="B25:V25"/>
    <mergeCell ref="C32:U32"/>
    <mergeCell ref="B109:B111"/>
    <mergeCell ref="B27:V27"/>
    <mergeCell ref="D523:I523"/>
    <mergeCell ref="D515:I515"/>
    <mergeCell ref="G23:U23"/>
    <mergeCell ref="T89:U89"/>
    <mergeCell ref="T95:U95"/>
    <mergeCell ref="G140:K140"/>
    <mergeCell ref="C43:D43"/>
    <mergeCell ref="T141:U141"/>
    <mergeCell ref="T143:U143"/>
    <mergeCell ref="T145:U145"/>
    <mergeCell ref="C524:I524"/>
    <mergeCell ref="C526:I526"/>
    <mergeCell ref="K526:M526"/>
    <mergeCell ref="O526:Q526"/>
    <mergeCell ref="K524:M524"/>
    <mergeCell ref="K522:M522"/>
    <mergeCell ref="D525:I525"/>
    <mergeCell ref="D519:I519"/>
    <mergeCell ref="Q135:Q136"/>
    <mergeCell ref="B513:V513"/>
    <mergeCell ref="T155:U155"/>
    <mergeCell ref="T137:U137"/>
    <mergeCell ref="T139:U139"/>
    <mergeCell ref="T151:U151"/>
    <mergeCell ref="C153:V153"/>
    <mergeCell ref="C154:U154"/>
    <mergeCell ref="C149:D151"/>
    <mergeCell ref="F145:M145"/>
    <mergeCell ref="B113:B115"/>
    <mergeCell ref="T93:U93"/>
    <mergeCell ref="C49:D49"/>
    <mergeCell ref="C51:D51"/>
    <mergeCell ref="G51:U51"/>
    <mergeCell ref="G49:U49"/>
    <mergeCell ref="G53:U53"/>
    <mergeCell ref="C83:D83"/>
    <mergeCell ref="G83:M83"/>
    <mergeCell ref="C70:D79"/>
    <mergeCell ref="L718:M718"/>
    <mergeCell ref="I700:J700"/>
    <mergeCell ref="I699:J699"/>
    <mergeCell ref="L716:M716"/>
    <mergeCell ref="L719:M719"/>
    <mergeCell ref="I701:J701"/>
    <mergeCell ref="J714:K714"/>
    <mergeCell ref="O518:Q518"/>
    <mergeCell ref="K518:M518"/>
    <mergeCell ref="O516:Q516"/>
    <mergeCell ref="K516:M516"/>
    <mergeCell ref="C518:I518"/>
    <mergeCell ref="C702:G702"/>
    <mergeCell ref="P699:Q699"/>
    <mergeCell ref="T515:U515"/>
    <mergeCell ref="T518:U518"/>
    <mergeCell ref="C137:D139"/>
    <mergeCell ref="F137:M137"/>
    <mergeCell ref="C155:D155"/>
    <mergeCell ref="F139:M139"/>
    <mergeCell ref="F156:M156"/>
    <mergeCell ref="T147:U147"/>
    <mergeCell ref="G155:K155"/>
    <mergeCell ref="C145:D147"/>
    <mergeCell ref="D521:I521"/>
    <mergeCell ref="C156:D156"/>
    <mergeCell ref="C520:I520"/>
    <mergeCell ref="K520:M520"/>
    <mergeCell ref="G161:K161"/>
    <mergeCell ref="F166:M166"/>
    <mergeCell ref="C516:I516"/>
    <mergeCell ref="D517:I517"/>
    <mergeCell ref="C53:D53"/>
    <mergeCell ref="C118:U118"/>
    <mergeCell ref="F89:M89"/>
    <mergeCell ref="D63:V63"/>
    <mergeCell ref="T70:U70"/>
    <mergeCell ref="G71:K71"/>
    <mergeCell ref="G55:U55"/>
    <mergeCell ref="C55:D55"/>
    <mergeCell ref="C57:D57"/>
    <mergeCell ref="C59:D59"/>
    <mergeCell ref="O532:Q532"/>
    <mergeCell ref="O528:Q528"/>
    <mergeCell ref="O530:Q530"/>
    <mergeCell ref="O524:Q524"/>
    <mergeCell ref="O522:Q522"/>
    <mergeCell ref="O520:Q520"/>
    <mergeCell ref="G135:M135"/>
    <mergeCell ref="C122:D131"/>
    <mergeCell ref="T524:U524"/>
    <mergeCell ref="T522:U522"/>
    <mergeCell ref="T516:U516"/>
    <mergeCell ref="T520:U520"/>
    <mergeCell ref="C522:I522"/>
    <mergeCell ref="F130:M130"/>
    <mergeCell ref="F147:M147"/>
    <mergeCell ref="C136:F136"/>
    <mergeCell ref="K534:M534"/>
    <mergeCell ref="K528:M528"/>
    <mergeCell ref="K530:M530"/>
    <mergeCell ref="K532:M532"/>
    <mergeCell ref="T526:U526"/>
    <mergeCell ref="F127:M127"/>
    <mergeCell ref="D527:I527"/>
    <mergeCell ref="C530:I530"/>
    <mergeCell ref="T528:U528"/>
    <mergeCell ref="F131:M131"/>
    <mergeCell ref="C536:I536"/>
    <mergeCell ref="D533:I533"/>
    <mergeCell ref="F129:M129"/>
    <mergeCell ref="C539:Q539"/>
    <mergeCell ref="T530:U530"/>
    <mergeCell ref="T532:U532"/>
    <mergeCell ref="C528:I528"/>
    <mergeCell ref="K536:M536"/>
    <mergeCell ref="K538:M538"/>
    <mergeCell ref="C538:I538"/>
    <mergeCell ref="C47:D47"/>
    <mergeCell ref="G47:U47"/>
    <mergeCell ref="C547:U547"/>
    <mergeCell ref="C532:I532"/>
    <mergeCell ref="O536:Q536"/>
    <mergeCell ref="C534:I534"/>
    <mergeCell ref="T538:U538"/>
    <mergeCell ref="D537:I537"/>
    <mergeCell ref="D535:I535"/>
    <mergeCell ref="T536:U536"/>
    <mergeCell ref="N676:P676"/>
    <mergeCell ref="C678:J678"/>
    <mergeCell ref="L676:M676"/>
    <mergeCell ref="C5:U7"/>
    <mergeCell ref="C561:U561"/>
    <mergeCell ref="C23:D23"/>
    <mergeCell ref="C36:U36"/>
    <mergeCell ref="B20:V20"/>
    <mergeCell ref="C89:D91"/>
    <mergeCell ref="C93:D95"/>
    <mergeCell ref="L684:M684"/>
    <mergeCell ref="N681:P681"/>
    <mergeCell ref="N683:P683"/>
    <mergeCell ref="P717:Q717"/>
    <mergeCell ref="C660:U660"/>
    <mergeCell ref="C664:U664"/>
    <mergeCell ref="B665:V665"/>
    <mergeCell ref="C676:J676"/>
    <mergeCell ref="C679:J679"/>
    <mergeCell ref="N671:P671"/>
    <mergeCell ref="J719:K719"/>
    <mergeCell ref="J718:K718"/>
    <mergeCell ref="L717:M717"/>
    <mergeCell ref="R720:T720"/>
    <mergeCell ref="L720:M720"/>
    <mergeCell ref="N720:O720"/>
    <mergeCell ref="R718:T718"/>
    <mergeCell ref="R719:T719"/>
    <mergeCell ref="P720:Q720"/>
    <mergeCell ref="P719:Q719"/>
    <mergeCell ref="M738:U755"/>
    <mergeCell ref="C754:J754"/>
    <mergeCell ref="R722:T722"/>
    <mergeCell ref="G731:H731"/>
    <mergeCell ref="I729:J729"/>
    <mergeCell ref="I730:J730"/>
    <mergeCell ref="C745:J745"/>
    <mergeCell ref="C744:J744"/>
    <mergeCell ref="K736:K737"/>
    <mergeCell ref="M737:U737"/>
    <mergeCell ref="C732:F732"/>
    <mergeCell ref="L725:U732"/>
    <mergeCell ref="L722:M722"/>
    <mergeCell ref="P722:Q722"/>
    <mergeCell ref="N722:O722"/>
    <mergeCell ref="J720:K720"/>
    <mergeCell ref="C734:U734"/>
    <mergeCell ref="C731:F731"/>
    <mergeCell ref="M724:U724"/>
    <mergeCell ref="J722:K722"/>
    <mergeCell ref="C735:U735"/>
    <mergeCell ref="R721:T721"/>
    <mergeCell ref="P721:Q721"/>
    <mergeCell ref="I732:J732"/>
    <mergeCell ref="G732:H732"/>
    <mergeCell ref="N721:O721"/>
    <mergeCell ref="N718:O718"/>
    <mergeCell ref="C716:G716"/>
    <mergeCell ref="C717:G717"/>
    <mergeCell ref="J716:K716"/>
    <mergeCell ref="J717:K717"/>
    <mergeCell ref="J721:K721"/>
    <mergeCell ref="L721:M721"/>
    <mergeCell ref="C752:J752"/>
    <mergeCell ref="C749:J749"/>
    <mergeCell ref="C742:J742"/>
    <mergeCell ref="C721:G721"/>
    <mergeCell ref="C740:J740"/>
    <mergeCell ref="C741:J741"/>
    <mergeCell ref="C738:J738"/>
    <mergeCell ref="I736:I737"/>
    <mergeCell ref="C722:G722"/>
    <mergeCell ref="I728:J728"/>
    <mergeCell ref="P715:Q715"/>
    <mergeCell ref="P714:Q714"/>
    <mergeCell ref="L714:M714"/>
    <mergeCell ref="C755:J755"/>
    <mergeCell ref="C750:J750"/>
    <mergeCell ref="C751:J751"/>
    <mergeCell ref="C746:J746"/>
    <mergeCell ref="C753:J753"/>
    <mergeCell ref="C747:J747"/>
    <mergeCell ref="C748:J748"/>
    <mergeCell ref="J713:K713"/>
    <mergeCell ref="J712:K712"/>
    <mergeCell ref="L712:M712"/>
    <mergeCell ref="J715:K715"/>
    <mergeCell ref="N716:O716"/>
    <mergeCell ref="N714:O714"/>
    <mergeCell ref="N715:O715"/>
    <mergeCell ref="L715:M715"/>
    <mergeCell ref="I708:J708"/>
    <mergeCell ref="N717:O717"/>
    <mergeCell ref="I705:J705"/>
    <mergeCell ref="I731:J731"/>
    <mergeCell ref="L708:M708"/>
    <mergeCell ref="I707:J707"/>
    <mergeCell ref="L707:M707"/>
    <mergeCell ref="L709:M709"/>
    <mergeCell ref="N713:O713"/>
    <mergeCell ref="G725:J725"/>
    <mergeCell ref="L702:M702"/>
    <mergeCell ref="N702:O702"/>
    <mergeCell ref="I702:J702"/>
    <mergeCell ref="C725:F725"/>
    <mergeCell ref="C739:J739"/>
    <mergeCell ref="G727:H727"/>
    <mergeCell ref="N712:O712"/>
    <mergeCell ref="L705:M705"/>
    <mergeCell ref="N708:O708"/>
    <mergeCell ref="I706:J706"/>
    <mergeCell ref="G551:I551"/>
    <mergeCell ref="C558:U558"/>
    <mergeCell ref="C662:U662"/>
    <mergeCell ref="P705:Q705"/>
    <mergeCell ref="P702:Q702"/>
    <mergeCell ref="L704:M704"/>
    <mergeCell ref="I703:J703"/>
    <mergeCell ref="I704:J704"/>
    <mergeCell ref="N704:O704"/>
    <mergeCell ref="L703:M703"/>
    <mergeCell ref="B2:V2"/>
    <mergeCell ref="C514:I514"/>
    <mergeCell ref="F122:M122"/>
    <mergeCell ref="G123:K123"/>
    <mergeCell ref="T125:U125"/>
    <mergeCell ref="C18:Q18"/>
    <mergeCell ref="B3:V3"/>
    <mergeCell ref="G38:U38"/>
    <mergeCell ref="C8:U17"/>
    <mergeCell ref="D34:Q34"/>
    <mergeCell ref="C593:U593"/>
    <mergeCell ref="C556:U556"/>
    <mergeCell ref="E657:F657"/>
    <mergeCell ref="E638:F638"/>
    <mergeCell ref="L701:M701"/>
    <mergeCell ref="R676:T676"/>
    <mergeCell ref="D596:G596"/>
    <mergeCell ref="C677:J677"/>
    <mergeCell ref="R669:T670"/>
    <mergeCell ref="C689:J689"/>
    <mergeCell ref="C4:U4"/>
    <mergeCell ref="B19:V19"/>
    <mergeCell ref="F115:M115"/>
    <mergeCell ref="C45:D45"/>
    <mergeCell ref="G45:U45"/>
    <mergeCell ref="G43:U43"/>
    <mergeCell ref="T77:U77"/>
    <mergeCell ref="C81:U81"/>
    <mergeCell ref="F78:M78"/>
    <mergeCell ref="T79:U79"/>
    <mergeCell ref="C557:K557"/>
    <mergeCell ref="G553:I553"/>
    <mergeCell ref="R671:T671"/>
    <mergeCell ref="L672:M672"/>
    <mergeCell ref="L671:M671"/>
    <mergeCell ref="E613:F613"/>
    <mergeCell ref="E645:F645"/>
    <mergeCell ref="C555:U555"/>
    <mergeCell ref="B666:V666"/>
    <mergeCell ref="N670:Q670"/>
    <mergeCell ref="R698:T698"/>
    <mergeCell ref="P696:Q696"/>
    <mergeCell ref="R693:T693"/>
    <mergeCell ref="P701:Q701"/>
    <mergeCell ref="P694:Q694"/>
    <mergeCell ref="R696:T696"/>
    <mergeCell ref="R694:T694"/>
    <mergeCell ref="N693:O693"/>
    <mergeCell ref="N698:O698"/>
    <mergeCell ref="N701:O701"/>
    <mergeCell ref="N700:O700"/>
    <mergeCell ref="N697:O697"/>
    <mergeCell ref="N696:O696"/>
    <mergeCell ref="N694:O694"/>
    <mergeCell ref="N699:O699"/>
    <mergeCell ref="G552:I552"/>
    <mergeCell ref="R680:T680"/>
    <mergeCell ref="N680:P680"/>
    <mergeCell ref="R677:T677"/>
    <mergeCell ref="R679:T679"/>
    <mergeCell ref="N679:P679"/>
    <mergeCell ref="R678:T678"/>
    <mergeCell ref="R672:T672"/>
    <mergeCell ref="O667:T667"/>
    <mergeCell ref="C669:I669"/>
    <mergeCell ref="C141:D143"/>
    <mergeCell ref="C540:U540"/>
    <mergeCell ref="F158:M158"/>
    <mergeCell ref="O155:O156"/>
    <mergeCell ref="Q155:Q157"/>
    <mergeCell ref="N549:T549"/>
    <mergeCell ref="C544:U544"/>
    <mergeCell ref="C549:M549"/>
    <mergeCell ref="C546:U546"/>
    <mergeCell ref="C548:U548"/>
    <mergeCell ref="O534:Q534"/>
    <mergeCell ref="C545:D545"/>
    <mergeCell ref="T534:U534"/>
    <mergeCell ref="F149:M149"/>
    <mergeCell ref="C541:U541"/>
    <mergeCell ref="C543:T543"/>
    <mergeCell ref="C542:U542"/>
    <mergeCell ref="T177:U177"/>
    <mergeCell ref="F179:M179"/>
    <mergeCell ref="O538:Q538"/>
    <mergeCell ref="L706:M706"/>
    <mergeCell ref="N707:O707"/>
    <mergeCell ref="P706:Q706"/>
    <mergeCell ref="R706:T706"/>
    <mergeCell ref="R705:T705"/>
    <mergeCell ref="R703:T703"/>
    <mergeCell ref="P703:Q703"/>
    <mergeCell ref="N703:O703"/>
    <mergeCell ref="P704:Q704"/>
    <mergeCell ref="N705:O705"/>
    <mergeCell ref="R714:T714"/>
    <mergeCell ref="R713:T713"/>
    <mergeCell ref="T179:U179"/>
    <mergeCell ref="R700:T700"/>
    <mergeCell ref="R702:T702"/>
    <mergeCell ref="R674:T674"/>
    <mergeCell ref="R675:T675"/>
    <mergeCell ref="R701:T701"/>
    <mergeCell ref="R699:T699"/>
    <mergeCell ref="R697:T697"/>
    <mergeCell ref="R712:T712"/>
    <mergeCell ref="N709:O709"/>
    <mergeCell ref="R709:T709"/>
    <mergeCell ref="P713:Q713"/>
    <mergeCell ref="P712:Q712"/>
    <mergeCell ref="P707:Q707"/>
    <mergeCell ref="P709:Q709"/>
    <mergeCell ref="R708:T708"/>
    <mergeCell ref="G729:H729"/>
    <mergeCell ref="C729:F729"/>
    <mergeCell ref="C730:F730"/>
    <mergeCell ref="I727:J727"/>
    <mergeCell ref="G728:H728"/>
    <mergeCell ref="C727:F727"/>
    <mergeCell ref="C728:F728"/>
    <mergeCell ref="G730:H730"/>
    <mergeCell ref="C726:F726"/>
    <mergeCell ref="C670:G670"/>
    <mergeCell ref="C675:J675"/>
    <mergeCell ref="D651:U651"/>
    <mergeCell ref="C674:J674"/>
    <mergeCell ref="U669:U670"/>
    <mergeCell ref="R704:T704"/>
    <mergeCell ref="I726:J726"/>
    <mergeCell ref="G726:H726"/>
    <mergeCell ref="C724:I724"/>
    <mergeCell ref="Q606:S606"/>
    <mergeCell ref="L608:N608"/>
    <mergeCell ref="O607:P607"/>
    <mergeCell ref="L606:N606"/>
    <mergeCell ref="O606:P606"/>
    <mergeCell ref="C659:T659"/>
    <mergeCell ref="D655:U655"/>
    <mergeCell ref="C610:U610"/>
    <mergeCell ref="L650:U650"/>
    <mergeCell ref="E641:F641"/>
    <mergeCell ref="L646:U646"/>
    <mergeCell ref="C673:J673"/>
    <mergeCell ref="D647:U647"/>
    <mergeCell ref="E653:F653"/>
    <mergeCell ref="L670:M670"/>
    <mergeCell ref="C667:H667"/>
    <mergeCell ref="C672:J672"/>
    <mergeCell ref="P693:Q693"/>
    <mergeCell ref="L678:M678"/>
    <mergeCell ref="R673:T673"/>
    <mergeCell ref="L674:M674"/>
    <mergeCell ref="N673:P673"/>
    <mergeCell ref="L673:M673"/>
    <mergeCell ref="N674:P674"/>
    <mergeCell ref="N675:P675"/>
    <mergeCell ref="N677:P677"/>
    <mergeCell ref="N678:P678"/>
    <mergeCell ref="K669:Q669"/>
    <mergeCell ref="N672:P672"/>
    <mergeCell ref="N687:P687"/>
    <mergeCell ref="N688:P688"/>
    <mergeCell ref="N689:P689"/>
    <mergeCell ref="N691:O691"/>
    <mergeCell ref="L675:M675"/>
    <mergeCell ref="N686:P686"/>
    <mergeCell ref="L680:M680"/>
    <mergeCell ref="L685:M685"/>
    <mergeCell ref="D607:G607"/>
    <mergeCell ref="H607:I607"/>
    <mergeCell ref="P718:Q718"/>
    <mergeCell ref="N719:O719"/>
    <mergeCell ref="N706:O706"/>
    <mergeCell ref="N682:P682"/>
    <mergeCell ref="C661:D661"/>
    <mergeCell ref="L679:M679"/>
    <mergeCell ref="D608:G608"/>
    <mergeCell ref="C663:T663"/>
    <mergeCell ref="R717:T717"/>
    <mergeCell ref="R695:T695"/>
    <mergeCell ref="R716:T716"/>
    <mergeCell ref="P716:Q716"/>
    <mergeCell ref="P695:Q695"/>
    <mergeCell ref="P698:Q698"/>
    <mergeCell ref="P697:Q697"/>
    <mergeCell ref="R715:T715"/>
    <mergeCell ref="R707:T707"/>
    <mergeCell ref="P708:Q708"/>
    <mergeCell ref="R686:T686"/>
    <mergeCell ref="C681:J681"/>
    <mergeCell ref="C682:J682"/>
    <mergeCell ref="R684:T684"/>
    <mergeCell ref="C686:J686"/>
    <mergeCell ref="N684:P684"/>
    <mergeCell ref="R681:T681"/>
    <mergeCell ref="R683:T683"/>
    <mergeCell ref="R682:T682"/>
    <mergeCell ref="L683:M683"/>
    <mergeCell ref="L682:M682"/>
    <mergeCell ref="L681:M681"/>
    <mergeCell ref="C685:J685"/>
    <mergeCell ref="I691:J691"/>
    <mergeCell ref="L686:M686"/>
    <mergeCell ref="L688:M688"/>
    <mergeCell ref="L689:M689"/>
    <mergeCell ref="C691:G691"/>
    <mergeCell ref="C683:J683"/>
    <mergeCell ref="C687:J687"/>
    <mergeCell ref="D606:G606"/>
    <mergeCell ref="D604:G604"/>
    <mergeCell ref="C699:G699"/>
    <mergeCell ref="I695:J695"/>
    <mergeCell ref="I698:J698"/>
    <mergeCell ref="E629:F629"/>
    <mergeCell ref="E617:F617"/>
    <mergeCell ref="E614:F614"/>
    <mergeCell ref="D631:U631"/>
    <mergeCell ref="L677:M677"/>
    <mergeCell ref="L638:U638"/>
    <mergeCell ref="L695:M695"/>
    <mergeCell ref="N695:O695"/>
    <mergeCell ref="L658:U658"/>
    <mergeCell ref="L694:M694"/>
    <mergeCell ref="I694:J694"/>
    <mergeCell ref="C688:J688"/>
    <mergeCell ref="C680:J680"/>
    <mergeCell ref="C694:G694"/>
    <mergeCell ref="L687:M687"/>
    <mergeCell ref="H606:I606"/>
    <mergeCell ref="H605:I605"/>
    <mergeCell ref="J605:K605"/>
    <mergeCell ref="J603:K603"/>
    <mergeCell ref="Q603:S603"/>
    <mergeCell ref="P700:Q700"/>
    <mergeCell ref="L699:M699"/>
    <mergeCell ref="L700:M700"/>
    <mergeCell ref="L698:M698"/>
    <mergeCell ref="I696:J696"/>
    <mergeCell ref="E646:F646"/>
    <mergeCell ref="P691:Q691"/>
    <mergeCell ref="E658:F658"/>
    <mergeCell ref="E650:F650"/>
    <mergeCell ref="E642:F642"/>
    <mergeCell ref="H603:I603"/>
    <mergeCell ref="Q608:S608"/>
    <mergeCell ref="J606:K606"/>
    <mergeCell ref="J604:K604"/>
    <mergeCell ref="H608:I608"/>
    <mergeCell ref="O604:P604"/>
    <mergeCell ref="D601:G601"/>
    <mergeCell ref="O603:P603"/>
    <mergeCell ref="D603:G603"/>
    <mergeCell ref="D602:G602"/>
    <mergeCell ref="P692:Q692"/>
    <mergeCell ref="L691:M691"/>
    <mergeCell ref="C690:U690"/>
    <mergeCell ref="L642:U642"/>
    <mergeCell ref="D643:U643"/>
    <mergeCell ref="C568:D568"/>
    <mergeCell ref="C570:U572"/>
    <mergeCell ref="H601:I601"/>
    <mergeCell ref="L600:N600"/>
    <mergeCell ref="O602:P602"/>
    <mergeCell ref="L601:N601"/>
    <mergeCell ref="Q596:S596"/>
    <mergeCell ref="E574:G574"/>
    <mergeCell ref="H574:I574"/>
    <mergeCell ref="M576:O576"/>
    <mergeCell ref="J574:L574"/>
    <mergeCell ref="M575:O575"/>
    <mergeCell ref="G61:U61"/>
    <mergeCell ref="G59:U59"/>
    <mergeCell ref="G57:U57"/>
    <mergeCell ref="T83:U83"/>
    <mergeCell ref="T67:U67"/>
    <mergeCell ref="T73:U73"/>
    <mergeCell ref="G73:K73"/>
    <mergeCell ref="D529:I529"/>
    <mergeCell ref="F75:M75"/>
    <mergeCell ref="T75:U75"/>
    <mergeCell ref="F74:N74"/>
    <mergeCell ref="C85:D87"/>
    <mergeCell ref="C97:D99"/>
    <mergeCell ref="C61:D61"/>
    <mergeCell ref="F79:M79"/>
    <mergeCell ref="C82:U82"/>
    <mergeCell ref="F77:M77"/>
    <mergeCell ref="T74:U74"/>
    <mergeCell ref="C84:F84"/>
    <mergeCell ref="C64:U64"/>
    <mergeCell ref="C65:V65"/>
    <mergeCell ref="T99:U99"/>
    <mergeCell ref="T97:U97"/>
    <mergeCell ref="T85:U85"/>
    <mergeCell ref="G84:M84"/>
    <mergeCell ref="F70:M70"/>
    <mergeCell ref="T72:U72"/>
    <mergeCell ref="C68:D68"/>
    <mergeCell ref="T101:U101"/>
    <mergeCell ref="F85:M85"/>
    <mergeCell ref="F95:M95"/>
    <mergeCell ref="F93:M93"/>
    <mergeCell ref="T111:U111"/>
    <mergeCell ref="T91:U91"/>
    <mergeCell ref="G88:K88"/>
    <mergeCell ref="F87:M87"/>
    <mergeCell ref="T105:U105"/>
    <mergeCell ref="T87:U87"/>
    <mergeCell ref="T109:U109"/>
    <mergeCell ref="F107:M107"/>
    <mergeCell ref="F91:M91"/>
    <mergeCell ref="C66:U66"/>
    <mergeCell ref="C67:D67"/>
    <mergeCell ref="F76:M76"/>
    <mergeCell ref="G67:K67"/>
    <mergeCell ref="F72:M72"/>
    <mergeCell ref="F101:M101"/>
    <mergeCell ref="F68:M68"/>
    <mergeCell ref="G69:K69"/>
    <mergeCell ref="C105:D107"/>
    <mergeCell ref="F113:M113"/>
    <mergeCell ref="F99:M99"/>
    <mergeCell ref="F109:M109"/>
    <mergeCell ref="F111:M111"/>
    <mergeCell ref="C113:D115"/>
    <mergeCell ref="F105:M105"/>
    <mergeCell ref="C101:D103"/>
    <mergeCell ref="F103:M103"/>
    <mergeCell ref="C120:D120"/>
    <mergeCell ref="F120:M120"/>
    <mergeCell ref="C117:V117"/>
    <mergeCell ref="T113:U113"/>
    <mergeCell ref="T115:U115"/>
    <mergeCell ref="T119:U119"/>
    <mergeCell ref="O119:O120"/>
    <mergeCell ref="Q119:Q120"/>
    <mergeCell ref="T103:U103"/>
    <mergeCell ref="F126:N126"/>
    <mergeCell ref="D600:G600"/>
    <mergeCell ref="D597:G597"/>
    <mergeCell ref="D598:G598"/>
    <mergeCell ref="D531:I531"/>
    <mergeCell ref="F151:M151"/>
    <mergeCell ref="H599:I599"/>
    <mergeCell ref="M574:O574"/>
    <mergeCell ref="H600:I600"/>
    <mergeCell ref="C562:U562"/>
    <mergeCell ref="T122:U122"/>
    <mergeCell ref="C567:D567"/>
    <mergeCell ref="T149:U149"/>
    <mergeCell ref="Q600:S600"/>
    <mergeCell ref="O597:P597"/>
    <mergeCell ref="F128:M128"/>
    <mergeCell ref="O596:P596"/>
    <mergeCell ref="J600:K600"/>
    <mergeCell ref="C564:U564"/>
    <mergeCell ref="C563:U563"/>
    <mergeCell ref="C684:J684"/>
    <mergeCell ref="L604:N604"/>
    <mergeCell ref="Q599:S599"/>
    <mergeCell ref="C119:D119"/>
    <mergeCell ref="G119:K119"/>
    <mergeCell ref="F141:M141"/>
    <mergeCell ref="F143:M143"/>
    <mergeCell ref="C134:U134"/>
    <mergeCell ref="C135:D135"/>
    <mergeCell ref="G121:K121"/>
    <mergeCell ref="F124:M124"/>
    <mergeCell ref="T124:U124"/>
    <mergeCell ref="T127:U127"/>
    <mergeCell ref="T131:U131"/>
    <mergeCell ref="T126:U126"/>
    <mergeCell ref="O608:P608"/>
    <mergeCell ref="K514:U514"/>
    <mergeCell ref="J596:K596"/>
    <mergeCell ref="L596:N596"/>
    <mergeCell ref="G125:K125"/>
    <mergeCell ref="H580:I580"/>
    <mergeCell ref="J583:L583"/>
    <mergeCell ref="J581:L581"/>
    <mergeCell ref="E581:G581"/>
    <mergeCell ref="C590:U590"/>
    <mergeCell ref="G589:H589"/>
    <mergeCell ref="H581:I581"/>
    <mergeCell ref="E584:G584"/>
    <mergeCell ref="C586:U586"/>
    <mergeCell ref="M581:O581"/>
    <mergeCell ref="Q598:S598"/>
    <mergeCell ref="M589:N589"/>
    <mergeCell ref="E582:G582"/>
    <mergeCell ref="J597:K597"/>
    <mergeCell ref="E583:G583"/>
    <mergeCell ref="M583:O583"/>
    <mergeCell ref="J588:K588"/>
    <mergeCell ref="J582:L582"/>
    <mergeCell ref="H582:I582"/>
    <mergeCell ref="H583:I583"/>
    <mergeCell ref="D623:U623"/>
    <mergeCell ref="E618:F618"/>
    <mergeCell ref="L618:U618"/>
    <mergeCell ref="E621:F621"/>
    <mergeCell ref="D619:U619"/>
    <mergeCell ref="L626:U626"/>
    <mergeCell ref="E622:F622"/>
    <mergeCell ref="E625:F625"/>
    <mergeCell ref="C714:G714"/>
    <mergeCell ref="C713:G713"/>
    <mergeCell ref="C705:G705"/>
    <mergeCell ref="C706:G706"/>
    <mergeCell ref="C708:G708"/>
    <mergeCell ref="C707:G707"/>
    <mergeCell ref="C711:T711"/>
    <mergeCell ref="C709:G709"/>
    <mergeCell ref="C712:G712"/>
    <mergeCell ref="L713:M713"/>
    <mergeCell ref="L692:M692"/>
    <mergeCell ref="R687:T687"/>
    <mergeCell ref="R689:T689"/>
    <mergeCell ref="R691:T691"/>
    <mergeCell ref="R692:T692"/>
    <mergeCell ref="C704:G704"/>
    <mergeCell ref="C701:G701"/>
    <mergeCell ref="C700:G700"/>
    <mergeCell ref="C695:G695"/>
    <mergeCell ref="L693:M693"/>
    <mergeCell ref="D605:G605"/>
    <mergeCell ref="O605:P605"/>
    <mergeCell ref="E649:F649"/>
    <mergeCell ref="I692:J692"/>
    <mergeCell ref="L654:U654"/>
    <mergeCell ref="C693:G693"/>
    <mergeCell ref="R685:T685"/>
    <mergeCell ref="R688:T688"/>
    <mergeCell ref="N685:P685"/>
    <mergeCell ref="I693:J693"/>
    <mergeCell ref="I709:J709"/>
    <mergeCell ref="C718:G718"/>
    <mergeCell ref="C719:G719"/>
    <mergeCell ref="C698:G698"/>
    <mergeCell ref="N692:O692"/>
    <mergeCell ref="Q605:S605"/>
    <mergeCell ref="C692:G692"/>
    <mergeCell ref="E626:F626"/>
    <mergeCell ref="Q607:S607"/>
    <mergeCell ref="L605:N605"/>
    <mergeCell ref="H577:I577"/>
    <mergeCell ref="C743:J743"/>
    <mergeCell ref="L696:M696"/>
    <mergeCell ref="L697:M697"/>
    <mergeCell ref="C696:G696"/>
    <mergeCell ref="C697:G697"/>
    <mergeCell ref="C703:G703"/>
    <mergeCell ref="I697:J697"/>
    <mergeCell ref="C715:G715"/>
    <mergeCell ref="C720:G720"/>
    <mergeCell ref="L595:N595"/>
    <mergeCell ref="H602:I602"/>
    <mergeCell ref="H598:I598"/>
    <mergeCell ref="H584:I584"/>
    <mergeCell ref="C587:U587"/>
    <mergeCell ref="P588:Q588"/>
    <mergeCell ref="O601:P601"/>
    <mergeCell ref="J598:K598"/>
    <mergeCell ref="J602:K602"/>
    <mergeCell ref="O599:P599"/>
    <mergeCell ref="L598:N598"/>
    <mergeCell ref="O595:P595"/>
    <mergeCell ref="J601:K601"/>
    <mergeCell ref="L602:N602"/>
    <mergeCell ref="O600:P600"/>
    <mergeCell ref="C158:D167"/>
    <mergeCell ref="F160:M160"/>
    <mergeCell ref="C169:U169"/>
    <mergeCell ref="C170:U170"/>
    <mergeCell ref="C171:D171"/>
    <mergeCell ref="E575:G575"/>
    <mergeCell ref="H578:I578"/>
    <mergeCell ref="Q171:Q172"/>
    <mergeCell ref="T171:U171"/>
    <mergeCell ref="G171:M171"/>
    <mergeCell ref="F177:M177"/>
    <mergeCell ref="J576:L576"/>
    <mergeCell ref="H576:I576"/>
    <mergeCell ref="E576:G576"/>
    <mergeCell ref="H575:I575"/>
    <mergeCell ref="H579:I579"/>
    <mergeCell ref="J575:L575"/>
    <mergeCell ref="Q595:S595"/>
    <mergeCell ref="G157:K157"/>
    <mergeCell ref="T161:U161"/>
    <mergeCell ref="T167:U167"/>
    <mergeCell ref="T165:U165"/>
    <mergeCell ref="T163:U163"/>
    <mergeCell ref="F163:M163"/>
    <mergeCell ref="F164:M164"/>
    <mergeCell ref="G159:K159"/>
    <mergeCell ref="T162:U162"/>
    <mergeCell ref="F162:N162"/>
    <mergeCell ref="T158:U158"/>
    <mergeCell ref="F167:M167"/>
    <mergeCell ref="T160:U160"/>
    <mergeCell ref="F165:M165"/>
    <mergeCell ref="G193:K193"/>
    <mergeCell ref="O191:O192"/>
    <mergeCell ref="Q191:Q192"/>
    <mergeCell ref="C177:D179"/>
    <mergeCell ref="C172:F172"/>
    <mergeCell ref="G172:M172"/>
    <mergeCell ref="C192:D192"/>
    <mergeCell ref="F187:M187"/>
    <mergeCell ref="F183:M183"/>
    <mergeCell ref="O171:O172"/>
    <mergeCell ref="C185:D187"/>
    <mergeCell ref="F185:M185"/>
    <mergeCell ref="T173:U173"/>
    <mergeCell ref="C173:D175"/>
    <mergeCell ref="T185:U185"/>
    <mergeCell ref="C181:D183"/>
    <mergeCell ref="T181:U181"/>
    <mergeCell ref="T183:U183"/>
    <mergeCell ref="T191:U191"/>
    <mergeCell ref="T175:U175"/>
    <mergeCell ref="F173:M173"/>
    <mergeCell ref="G176:K176"/>
    <mergeCell ref="F175:M175"/>
    <mergeCell ref="F181:M181"/>
    <mergeCell ref="F203:M203"/>
    <mergeCell ref="C208:F208"/>
    <mergeCell ref="G208:M208"/>
    <mergeCell ref="C206:U206"/>
    <mergeCell ref="T187:U187"/>
    <mergeCell ref="F196:M196"/>
    <mergeCell ref="C189:V189"/>
    <mergeCell ref="G195:K195"/>
    <mergeCell ref="C190:U190"/>
    <mergeCell ref="F194:M194"/>
    <mergeCell ref="T194:U194"/>
    <mergeCell ref="T197:U197"/>
    <mergeCell ref="F198:N198"/>
    <mergeCell ref="T198:U198"/>
    <mergeCell ref="F201:M201"/>
    <mergeCell ref="C207:D207"/>
    <mergeCell ref="G207:M207"/>
    <mergeCell ref="T207:U207"/>
    <mergeCell ref="O207:O208"/>
    <mergeCell ref="T203:U203"/>
    <mergeCell ref="F202:M202"/>
    <mergeCell ref="C191:D191"/>
    <mergeCell ref="G191:K191"/>
    <mergeCell ref="F192:M192"/>
    <mergeCell ref="C194:D203"/>
    <mergeCell ref="C205:U205"/>
    <mergeCell ref="T201:U201"/>
    <mergeCell ref="T196:U196"/>
    <mergeCell ref="G197:K197"/>
    <mergeCell ref="F200:M200"/>
    <mergeCell ref="T221:U221"/>
    <mergeCell ref="F223:M223"/>
    <mergeCell ref="F199:M199"/>
    <mergeCell ref="T199:U199"/>
    <mergeCell ref="C209:D211"/>
    <mergeCell ref="G212:K212"/>
    <mergeCell ref="F209:M209"/>
    <mergeCell ref="F211:M211"/>
    <mergeCell ref="T209:U209"/>
    <mergeCell ref="Q207:Q208"/>
    <mergeCell ref="T217:U217"/>
    <mergeCell ref="F219:M219"/>
    <mergeCell ref="T219:U219"/>
    <mergeCell ref="C213:D215"/>
    <mergeCell ref="F213:M213"/>
    <mergeCell ref="F215:M215"/>
    <mergeCell ref="Q227:Q228"/>
    <mergeCell ref="C217:D219"/>
    <mergeCell ref="F217:M217"/>
    <mergeCell ref="C221:D223"/>
    <mergeCell ref="F221:M221"/>
    <mergeCell ref="C228:D228"/>
    <mergeCell ref="F228:M228"/>
    <mergeCell ref="O227:O228"/>
    <mergeCell ref="C227:D227"/>
    <mergeCell ref="G231:K231"/>
    <mergeCell ref="F232:M232"/>
    <mergeCell ref="T232:U232"/>
    <mergeCell ref="G229:K229"/>
    <mergeCell ref="T211:U211"/>
    <mergeCell ref="T213:U213"/>
    <mergeCell ref="T215:U215"/>
    <mergeCell ref="G227:K227"/>
    <mergeCell ref="T227:U227"/>
    <mergeCell ref="C226:U226"/>
    <mergeCell ref="T233:U233"/>
    <mergeCell ref="T234:U234"/>
    <mergeCell ref="T235:U235"/>
    <mergeCell ref="T237:U237"/>
    <mergeCell ref="F235:M235"/>
    <mergeCell ref="T223:U223"/>
    <mergeCell ref="C225:V225"/>
    <mergeCell ref="C230:D239"/>
    <mergeCell ref="F230:M230"/>
    <mergeCell ref="G233:K233"/>
    <mergeCell ref="T230:U230"/>
    <mergeCell ref="F236:M236"/>
    <mergeCell ref="F234:N234"/>
    <mergeCell ref="Q243:Q244"/>
    <mergeCell ref="O243:O244"/>
    <mergeCell ref="C245:D247"/>
    <mergeCell ref="F245:M245"/>
    <mergeCell ref="C244:F244"/>
    <mergeCell ref="F237:M237"/>
    <mergeCell ref="T239:U239"/>
    <mergeCell ref="G244:M244"/>
    <mergeCell ref="F238:M238"/>
    <mergeCell ref="F239:M239"/>
    <mergeCell ref="C243:D243"/>
    <mergeCell ref="G243:M243"/>
    <mergeCell ref="T249:U249"/>
    <mergeCell ref="C249:D251"/>
    <mergeCell ref="F249:M249"/>
    <mergeCell ref="T243:U243"/>
    <mergeCell ref="C241:U241"/>
    <mergeCell ref="F251:M251"/>
    <mergeCell ref="T251:U251"/>
    <mergeCell ref="T245:U245"/>
    <mergeCell ref="F247:M247"/>
    <mergeCell ref="T247:U247"/>
    <mergeCell ref="G248:K248"/>
    <mergeCell ref="C253:D255"/>
    <mergeCell ref="F253:M253"/>
    <mergeCell ref="T253:U253"/>
    <mergeCell ref="F255:M255"/>
    <mergeCell ref="T255:U255"/>
    <mergeCell ref="C257:D259"/>
    <mergeCell ref="F257:M257"/>
    <mergeCell ref="T257:U257"/>
    <mergeCell ref="F259:M259"/>
    <mergeCell ref="T259:U259"/>
    <mergeCell ref="C262:U262"/>
    <mergeCell ref="C261:V261"/>
    <mergeCell ref="C263:D263"/>
    <mergeCell ref="G263:K263"/>
    <mergeCell ref="T263:U263"/>
    <mergeCell ref="O263:O264"/>
    <mergeCell ref="Q263:Q264"/>
    <mergeCell ref="T266:U266"/>
    <mergeCell ref="C264:D264"/>
    <mergeCell ref="F264:M264"/>
    <mergeCell ref="G265:K265"/>
    <mergeCell ref="C266:D275"/>
    <mergeCell ref="F266:M266"/>
    <mergeCell ref="G269:K269"/>
    <mergeCell ref="F273:M273"/>
    <mergeCell ref="G267:K267"/>
    <mergeCell ref="F271:M271"/>
    <mergeCell ref="T271:U271"/>
    <mergeCell ref="T268:U268"/>
    <mergeCell ref="F272:M272"/>
    <mergeCell ref="F268:M268"/>
    <mergeCell ref="T269:U269"/>
    <mergeCell ref="F270:N270"/>
    <mergeCell ref="T270:U270"/>
    <mergeCell ref="C277:U277"/>
    <mergeCell ref="C278:U278"/>
    <mergeCell ref="C279:D279"/>
    <mergeCell ref="G279:M279"/>
    <mergeCell ref="O279:O280"/>
    <mergeCell ref="T279:U279"/>
    <mergeCell ref="Q279:Q280"/>
    <mergeCell ref="C281:D283"/>
    <mergeCell ref="F281:M281"/>
    <mergeCell ref="T281:U281"/>
    <mergeCell ref="G280:M280"/>
    <mergeCell ref="C280:F280"/>
    <mergeCell ref="T273:U273"/>
    <mergeCell ref="F274:M274"/>
    <mergeCell ref="F275:M275"/>
    <mergeCell ref="T275:U275"/>
    <mergeCell ref="F283:M283"/>
    <mergeCell ref="T283:U283"/>
    <mergeCell ref="G284:K284"/>
    <mergeCell ref="F311:M311"/>
    <mergeCell ref="G301:K301"/>
    <mergeCell ref="T299:U299"/>
    <mergeCell ref="G303:K303"/>
    <mergeCell ref="F304:M304"/>
    <mergeCell ref="T309:U309"/>
    <mergeCell ref="T293:U293"/>
    <mergeCell ref="T305:U305"/>
    <mergeCell ref="C285:D287"/>
    <mergeCell ref="F285:M285"/>
    <mergeCell ref="T285:U285"/>
    <mergeCell ref="F287:M287"/>
    <mergeCell ref="T287:U287"/>
    <mergeCell ref="C289:D291"/>
    <mergeCell ref="F291:M291"/>
    <mergeCell ref="T291:U291"/>
    <mergeCell ref="F289:M289"/>
    <mergeCell ref="T289:U289"/>
    <mergeCell ref="G316:M316"/>
    <mergeCell ref="F319:M319"/>
    <mergeCell ref="T319:U319"/>
    <mergeCell ref="F306:N306"/>
    <mergeCell ref="T306:U306"/>
    <mergeCell ref="F307:M307"/>
    <mergeCell ref="T307:U307"/>
    <mergeCell ref="F308:M308"/>
    <mergeCell ref="Q315:Q316"/>
    <mergeCell ref="G320:K320"/>
    <mergeCell ref="C321:D323"/>
    <mergeCell ref="C302:D311"/>
    <mergeCell ref="F302:M302"/>
    <mergeCell ref="G305:K305"/>
    <mergeCell ref="F309:M309"/>
    <mergeCell ref="F310:M310"/>
    <mergeCell ref="F321:M321"/>
    <mergeCell ref="C316:F316"/>
    <mergeCell ref="F327:M327"/>
    <mergeCell ref="T327:U327"/>
    <mergeCell ref="T329:U329"/>
    <mergeCell ref="F331:M331"/>
    <mergeCell ref="F329:M329"/>
    <mergeCell ref="T321:U321"/>
    <mergeCell ref="F323:M323"/>
    <mergeCell ref="T323:U323"/>
    <mergeCell ref="F325:M325"/>
    <mergeCell ref="T325:U325"/>
    <mergeCell ref="C335:D335"/>
    <mergeCell ref="C329:D331"/>
    <mergeCell ref="O335:O336"/>
    <mergeCell ref="C334:U334"/>
    <mergeCell ref="Q335:Q336"/>
    <mergeCell ref="T331:U331"/>
    <mergeCell ref="G335:K335"/>
    <mergeCell ref="C333:V333"/>
    <mergeCell ref="F336:M336"/>
    <mergeCell ref="F342:N342"/>
    <mergeCell ref="T342:U342"/>
    <mergeCell ref="T335:U335"/>
    <mergeCell ref="C336:D336"/>
    <mergeCell ref="G337:K337"/>
    <mergeCell ref="C338:D347"/>
    <mergeCell ref="F344:M344"/>
    <mergeCell ref="F345:M345"/>
    <mergeCell ref="F343:M343"/>
    <mergeCell ref="T343:U343"/>
    <mergeCell ref="Q351:Q352"/>
    <mergeCell ref="C351:D351"/>
    <mergeCell ref="T340:U340"/>
    <mergeCell ref="F338:M338"/>
    <mergeCell ref="T338:U338"/>
    <mergeCell ref="G339:K339"/>
    <mergeCell ref="F340:M340"/>
    <mergeCell ref="T345:U345"/>
    <mergeCell ref="G341:K341"/>
    <mergeCell ref="T341:U341"/>
    <mergeCell ref="G351:M351"/>
    <mergeCell ref="F346:M346"/>
    <mergeCell ref="T347:U347"/>
    <mergeCell ref="C349:U349"/>
    <mergeCell ref="C350:U350"/>
    <mergeCell ref="F347:M347"/>
    <mergeCell ref="T351:U351"/>
    <mergeCell ref="O351:O352"/>
    <mergeCell ref="C352:F352"/>
    <mergeCell ref="G352:M352"/>
    <mergeCell ref="F361:M361"/>
    <mergeCell ref="F365:M365"/>
    <mergeCell ref="T357:U357"/>
    <mergeCell ref="F359:M359"/>
    <mergeCell ref="T359:U359"/>
    <mergeCell ref="T353:U353"/>
    <mergeCell ref="F355:M355"/>
    <mergeCell ref="T355:U355"/>
    <mergeCell ref="G356:K356"/>
    <mergeCell ref="F353:M353"/>
    <mergeCell ref="C370:U370"/>
    <mergeCell ref="F363:M363"/>
    <mergeCell ref="C371:D371"/>
    <mergeCell ref="G371:K371"/>
    <mergeCell ref="C372:D372"/>
    <mergeCell ref="C357:D359"/>
    <mergeCell ref="F357:M357"/>
    <mergeCell ref="F372:M372"/>
    <mergeCell ref="C365:D367"/>
    <mergeCell ref="C361:D363"/>
    <mergeCell ref="T376:U376"/>
    <mergeCell ref="G375:K375"/>
    <mergeCell ref="O371:O372"/>
    <mergeCell ref="Q371:Q372"/>
    <mergeCell ref="T361:U361"/>
    <mergeCell ref="T363:U363"/>
    <mergeCell ref="T365:U365"/>
    <mergeCell ref="T367:U367"/>
    <mergeCell ref="T371:U371"/>
    <mergeCell ref="C369:V369"/>
    <mergeCell ref="F380:M380"/>
    <mergeCell ref="F376:M376"/>
    <mergeCell ref="T374:U374"/>
    <mergeCell ref="F382:M382"/>
    <mergeCell ref="F383:M383"/>
    <mergeCell ref="T383:U383"/>
    <mergeCell ref="T377:U377"/>
    <mergeCell ref="T378:U378"/>
    <mergeCell ref="T379:U379"/>
    <mergeCell ref="T381:U381"/>
    <mergeCell ref="Q387:Q388"/>
    <mergeCell ref="C388:F388"/>
    <mergeCell ref="G388:M388"/>
    <mergeCell ref="G373:K373"/>
    <mergeCell ref="C374:D383"/>
    <mergeCell ref="F374:M374"/>
    <mergeCell ref="G377:K377"/>
    <mergeCell ref="F381:M381"/>
    <mergeCell ref="F378:N378"/>
    <mergeCell ref="F379:M379"/>
    <mergeCell ref="F391:M391"/>
    <mergeCell ref="T391:U391"/>
    <mergeCell ref="G392:K392"/>
    <mergeCell ref="F395:M395"/>
    <mergeCell ref="C385:U385"/>
    <mergeCell ref="C386:U386"/>
    <mergeCell ref="C387:D387"/>
    <mergeCell ref="G387:M387"/>
    <mergeCell ref="T387:U387"/>
    <mergeCell ref="O387:O388"/>
    <mergeCell ref="F399:M399"/>
    <mergeCell ref="T399:U399"/>
    <mergeCell ref="C406:U406"/>
    <mergeCell ref="F403:M403"/>
    <mergeCell ref="T393:U393"/>
    <mergeCell ref="C389:D391"/>
    <mergeCell ref="F389:M389"/>
    <mergeCell ref="C393:D395"/>
    <mergeCell ref="F393:M393"/>
    <mergeCell ref="T389:U389"/>
    <mergeCell ref="C401:D403"/>
    <mergeCell ref="T403:U403"/>
    <mergeCell ref="C407:D407"/>
    <mergeCell ref="C405:V405"/>
    <mergeCell ref="T395:U395"/>
    <mergeCell ref="F401:M401"/>
    <mergeCell ref="T401:U401"/>
    <mergeCell ref="C397:D399"/>
    <mergeCell ref="F397:M397"/>
    <mergeCell ref="T397:U397"/>
    <mergeCell ref="F419:M419"/>
    <mergeCell ref="T419:U419"/>
    <mergeCell ref="T413:U413"/>
    <mergeCell ref="T414:U414"/>
    <mergeCell ref="T415:U415"/>
    <mergeCell ref="T417:U417"/>
    <mergeCell ref="F417:M417"/>
    <mergeCell ref="T410:U410"/>
    <mergeCell ref="O407:O408"/>
    <mergeCell ref="F418:M418"/>
    <mergeCell ref="G411:K411"/>
    <mergeCell ref="G407:K407"/>
    <mergeCell ref="T407:U407"/>
    <mergeCell ref="F412:M412"/>
    <mergeCell ref="T412:U412"/>
    <mergeCell ref="Q407:Q408"/>
    <mergeCell ref="C425:D427"/>
    <mergeCell ref="C408:D408"/>
    <mergeCell ref="F408:M408"/>
    <mergeCell ref="G409:K409"/>
    <mergeCell ref="C410:D419"/>
    <mergeCell ref="F410:M410"/>
    <mergeCell ref="G413:K413"/>
    <mergeCell ref="F416:M416"/>
    <mergeCell ref="F414:N414"/>
    <mergeCell ref="F415:M415"/>
    <mergeCell ref="C421:U421"/>
    <mergeCell ref="C422:U422"/>
    <mergeCell ref="C423:D423"/>
    <mergeCell ref="G423:M423"/>
    <mergeCell ref="T423:U423"/>
    <mergeCell ref="O423:O424"/>
    <mergeCell ref="C424:F424"/>
    <mergeCell ref="G424:M424"/>
    <mergeCell ref="Q423:Q424"/>
    <mergeCell ref="F425:M425"/>
    <mergeCell ref="T425:U425"/>
    <mergeCell ref="F427:M427"/>
    <mergeCell ref="T427:U427"/>
    <mergeCell ref="C429:D431"/>
    <mergeCell ref="F429:M429"/>
    <mergeCell ref="T429:U429"/>
    <mergeCell ref="F431:M431"/>
    <mergeCell ref="T431:U431"/>
    <mergeCell ref="G428:K428"/>
    <mergeCell ref="C444:D444"/>
    <mergeCell ref="F444:M444"/>
    <mergeCell ref="G445:K445"/>
    <mergeCell ref="Q443:Q444"/>
    <mergeCell ref="T433:U433"/>
    <mergeCell ref="F435:M435"/>
    <mergeCell ref="T435:U435"/>
    <mergeCell ref="C433:D435"/>
    <mergeCell ref="F433:M433"/>
    <mergeCell ref="C443:D443"/>
    <mergeCell ref="G443:K443"/>
    <mergeCell ref="F439:M439"/>
    <mergeCell ref="T439:U439"/>
    <mergeCell ref="C441:V441"/>
    <mergeCell ref="T443:U443"/>
    <mergeCell ref="C442:U442"/>
    <mergeCell ref="C437:D439"/>
    <mergeCell ref="F437:M437"/>
    <mergeCell ref="T437:U437"/>
    <mergeCell ref="O443:O444"/>
    <mergeCell ref="G447:K447"/>
    <mergeCell ref="F448:M448"/>
    <mergeCell ref="F452:M452"/>
    <mergeCell ref="F451:M451"/>
    <mergeCell ref="T451:U451"/>
    <mergeCell ref="T448:U448"/>
    <mergeCell ref="F450:N450"/>
    <mergeCell ref="C446:D455"/>
    <mergeCell ref="O459:O460"/>
    <mergeCell ref="F446:M446"/>
    <mergeCell ref="G449:K449"/>
    <mergeCell ref="F453:M453"/>
    <mergeCell ref="C459:D459"/>
    <mergeCell ref="G459:M459"/>
    <mergeCell ref="C458:U458"/>
    <mergeCell ref="T459:U459"/>
    <mergeCell ref="T453:U453"/>
    <mergeCell ref="F461:M461"/>
    <mergeCell ref="T467:U467"/>
    <mergeCell ref="F463:M463"/>
    <mergeCell ref="T463:U463"/>
    <mergeCell ref="G464:K464"/>
    <mergeCell ref="T446:U446"/>
    <mergeCell ref="F455:M455"/>
    <mergeCell ref="T455:U455"/>
    <mergeCell ref="T449:U449"/>
    <mergeCell ref="T450:U450"/>
    <mergeCell ref="F473:M473"/>
    <mergeCell ref="F471:M471"/>
    <mergeCell ref="T471:U471"/>
    <mergeCell ref="T473:U473"/>
    <mergeCell ref="T469:U469"/>
    <mergeCell ref="C460:F460"/>
    <mergeCell ref="G460:M460"/>
    <mergeCell ref="C465:D467"/>
    <mergeCell ref="T461:U461"/>
    <mergeCell ref="C461:D463"/>
    <mergeCell ref="F465:M465"/>
    <mergeCell ref="T465:U465"/>
    <mergeCell ref="C477:V477"/>
    <mergeCell ref="T479:U479"/>
    <mergeCell ref="T491:U491"/>
    <mergeCell ref="F482:M482"/>
    <mergeCell ref="G485:K485"/>
    <mergeCell ref="F489:M489"/>
    <mergeCell ref="F487:M487"/>
    <mergeCell ref="F484:M484"/>
    <mergeCell ref="T485:U485"/>
    <mergeCell ref="F488:M488"/>
    <mergeCell ref="G483:K483"/>
    <mergeCell ref="F486:N486"/>
    <mergeCell ref="C494:U494"/>
    <mergeCell ref="T486:U486"/>
    <mergeCell ref="T487:U487"/>
    <mergeCell ref="T484:U484"/>
    <mergeCell ref="T495:U495"/>
    <mergeCell ref="O495:O496"/>
    <mergeCell ref="C496:F496"/>
    <mergeCell ref="G496:M496"/>
    <mergeCell ref="T482:U482"/>
    <mergeCell ref="T503:U503"/>
    <mergeCell ref="T489:U489"/>
    <mergeCell ref="F490:M490"/>
    <mergeCell ref="F491:M491"/>
    <mergeCell ref="T497:U497"/>
    <mergeCell ref="C495:D495"/>
    <mergeCell ref="G495:M495"/>
    <mergeCell ref="Q495:Q496"/>
    <mergeCell ref="G500:K500"/>
    <mergeCell ref="M582:O582"/>
    <mergeCell ref="D594:G595"/>
    <mergeCell ref="C501:D503"/>
    <mergeCell ref="C591:U591"/>
    <mergeCell ref="C592:U592"/>
    <mergeCell ref="J595:K595"/>
    <mergeCell ref="C497:D499"/>
    <mergeCell ref="F497:M497"/>
    <mergeCell ref="T505:U505"/>
    <mergeCell ref="F499:M499"/>
    <mergeCell ref="T499:U499"/>
    <mergeCell ref="Q602:S602"/>
    <mergeCell ref="C509:D511"/>
    <mergeCell ref="Q601:S601"/>
    <mergeCell ref="Q597:S597"/>
    <mergeCell ref="H594:I595"/>
    <mergeCell ref="C550:M550"/>
    <mergeCell ref="C573:U573"/>
    <mergeCell ref="L597:N597"/>
    <mergeCell ref="C594:C595"/>
    <mergeCell ref="J594:N594"/>
    <mergeCell ref="D627:U627"/>
    <mergeCell ref="J608:K608"/>
    <mergeCell ref="D615:U615"/>
    <mergeCell ref="L622:U622"/>
    <mergeCell ref="D611:U611"/>
    <mergeCell ref="E654:F654"/>
    <mergeCell ref="L614:U614"/>
    <mergeCell ref="D639:U639"/>
    <mergeCell ref="L630:U630"/>
    <mergeCell ref="L634:U634"/>
    <mergeCell ref="E630:F630"/>
    <mergeCell ref="E634:F634"/>
    <mergeCell ref="E637:F637"/>
    <mergeCell ref="D635:U635"/>
    <mergeCell ref="E633:F633"/>
    <mergeCell ref="Q604:S604"/>
    <mergeCell ref="C559:F559"/>
    <mergeCell ref="C560:U560"/>
    <mergeCell ref="J607:K607"/>
    <mergeCell ref="L607:N607"/>
    <mergeCell ref="H604:I604"/>
    <mergeCell ref="H597:I597"/>
    <mergeCell ref="L603:N603"/>
    <mergeCell ref="C569:T569"/>
    <mergeCell ref="D599:G599"/>
    <mergeCell ref="F501:M501"/>
    <mergeCell ref="C505:D507"/>
    <mergeCell ref="T511:U511"/>
    <mergeCell ref="F511:M511"/>
    <mergeCell ref="T501:U501"/>
    <mergeCell ref="F507:M507"/>
    <mergeCell ref="T507:U507"/>
    <mergeCell ref="F503:M503"/>
    <mergeCell ref="F509:M509"/>
    <mergeCell ref="O594:S594"/>
    <mergeCell ref="O598:P598"/>
    <mergeCell ref="J599:K599"/>
    <mergeCell ref="T509:U509"/>
    <mergeCell ref="C566:U566"/>
    <mergeCell ref="M584:O584"/>
    <mergeCell ref="J584:L584"/>
    <mergeCell ref="L599:N599"/>
    <mergeCell ref="C565:M565"/>
    <mergeCell ref="H596:I596"/>
    <mergeCell ref="C479:D479"/>
    <mergeCell ref="G479:K479"/>
    <mergeCell ref="F480:M480"/>
    <mergeCell ref="C469:D471"/>
    <mergeCell ref="F475:M475"/>
    <mergeCell ref="T475:U475"/>
    <mergeCell ref="O479:O480"/>
    <mergeCell ref="C480:D480"/>
    <mergeCell ref="Q479:Q480"/>
    <mergeCell ref="C473:D475"/>
    <mergeCell ref="T317:U317"/>
    <mergeCell ref="C313:U313"/>
    <mergeCell ref="C314:U314"/>
    <mergeCell ref="C315:D315"/>
    <mergeCell ref="G315:M315"/>
    <mergeCell ref="T311:U311"/>
    <mergeCell ref="C317:D319"/>
    <mergeCell ref="F317:M317"/>
    <mergeCell ref="T315:U315"/>
    <mergeCell ref="O315:O316"/>
    <mergeCell ref="F505:M505"/>
    <mergeCell ref="O299:O300"/>
    <mergeCell ref="C297:V297"/>
    <mergeCell ref="C298:U298"/>
    <mergeCell ref="C299:D299"/>
    <mergeCell ref="Q299:Q300"/>
    <mergeCell ref="F300:M300"/>
    <mergeCell ref="C482:D491"/>
    <mergeCell ref="C353:D355"/>
    <mergeCell ref="F469:M469"/>
    <mergeCell ref="C478:U478"/>
    <mergeCell ref="F293:M293"/>
    <mergeCell ref="F295:M295"/>
    <mergeCell ref="G299:K299"/>
    <mergeCell ref="F467:M467"/>
    <mergeCell ref="C457:U457"/>
    <mergeCell ref="C293:D295"/>
    <mergeCell ref="Q459:Q460"/>
    <mergeCell ref="T302:U302"/>
    <mergeCell ref="T304:U304"/>
    <mergeCell ref="C300:D300"/>
    <mergeCell ref="F97:M97"/>
    <mergeCell ref="C493:U493"/>
    <mergeCell ref="T107:U107"/>
    <mergeCell ref="C325:D327"/>
    <mergeCell ref="T295:U295"/>
    <mergeCell ref="C242:U242"/>
    <mergeCell ref="F367:M367"/>
    <mergeCell ref="F454:M454"/>
    <mergeCell ref="G481:K481"/>
  </mergeCells>
  <phoneticPr fontId="2" type="noConversion"/>
  <conditionalFormatting sqref="G553:I553">
    <cfRule type="cellIs" dxfId="5" priority="1" stopIfTrue="1" operator="notEqual">
      <formula>1</formula>
    </cfRule>
  </conditionalFormatting>
  <dataValidations count="33">
    <dataValidation type="list" allowBlank="1" showInputMessage="1" showErrorMessage="1" sqref="D607:G608 E603:G603 E596:G600 E606:G606 D596:D606">
      <formula1>programme_outcomes</formula1>
    </dataValidation>
    <dataValidation type="decimal" allowBlank="1" showInputMessage="1" showErrorMessage="1" errorTitle="Validation" error="Please enter a valid number." sqref="E621:F622 E657:F658 E653:F654 E649:F650 E645:F646 E641:F642 E637:F638 E633:F634 E629:F630 E625:F626 E617:F618 E613:F614 H596:I608">
      <formula1>0</formula1>
      <formula2>99999999999999</formula2>
    </dataValidation>
    <dataValidation type="decimal" allowBlank="1" showInputMessage="1" showErrorMessage="1" errorTitle="Validation" error="Please enter a valid number." sqref="R672:U689 O673:P689 K672:N689">
      <formula1>0</formula1>
      <formula2>9999999999</formula2>
    </dataValidation>
    <dataValidation type="decimal" allowBlank="1" showInputMessage="1" showErrorMessage="1" errorTitle="Validation" error="Please enter a valid number." sqref="H692:U709">
      <formula1>0</formula1>
      <formula2>9999999999999</formula2>
    </dataValidation>
    <dataValidation type="decimal" allowBlank="1" showInputMessage="1" showErrorMessage="1" errorTitle="Validation" error="Please enter a valid number." sqref="I726:K731 K738:K755 K732 H713:U722">
      <formula1>0</formula1>
      <formula2>999999999999999000</formula2>
    </dataValidation>
    <dataValidation type="decimal" allowBlank="1" showInputMessage="1" showErrorMessage="1" errorTitle="Validation" error="Please enter a valid number." sqref="H670 T657 T653 T649 T645 T641 T637 T633 T629 T625 T621 T617 T613 G551:I552">
      <formula1>0</formula1>
      <formula2>100</formula2>
    </dataValidation>
    <dataValidation type="list" allowBlank="1" showInputMessage="1" showErrorMessage="1" sqref="C61 C41:D41 C53 C49 C45 C57 C39 C43 C47 C51 C55 C59">
      <formula1>PA</formula1>
    </dataValidation>
    <dataValidation type="list" allowBlank="1" showInputMessage="1" showErrorMessage="1" sqref="G50:U50 G60:U60 G39:U39">
      <formula1>outcomes</formula1>
    </dataValidation>
    <dataValidation type="list" allowBlank="1" showInputMessage="1" showErrorMessage="1" sqref="C32">
      <formula1>Objectives</formula1>
    </dataValidation>
    <dataValidation type="list" allowBlank="1" showInputMessage="1" showErrorMessage="1" sqref="G41:U41">
      <formula1>outcomes2</formula1>
    </dataValidation>
    <dataValidation type="list" allowBlank="1" showInputMessage="1" showErrorMessage="1" sqref="G43:U43">
      <formula1>outcomes3</formula1>
    </dataValidation>
    <dataValidation type="list" allowBlank="1" showInputMessage="1" showErrorMessage="1" sqref="G45:U45">
      <formula1>outcomes4</formula1>
    </dataValidation>
    <dataValidation type="list" allowBlank="1" showInputMessage="1" showErrorMessage="1" sqref="G47:U47">
      <formula1>outcomes5</formula1>
    </dataValidation>
    <dataValidation type="list" allowBlank="1" showInputMessage="1" showErrorMessage="1" sqref="G49:U49">
      <formula1>outcomes6</formula1>
    </dataValidation>
    <dataValidation type="list" allowBlank="1" showInputMessage="1" showErrorMessage="1" sqref="G51:U51">
      <formula1>outcomes7</formula1>
    </dataValidation>
    <dataValidation type="list" allowBlank="1" showInputMessage="1" showErrorMessage="1" sqref="G53:U53">
      <formula1>outcomes8</formula1>
    </dataValidation>
    <dataValidation type="list" allowBlank="1" showInputMessage="1" showErrorMessage="1" sqref="G55:U55">
      <formula1>outcomes9</formula1>
    </dataValidation>
    <dataValidation type="list" allowBlank="1" showInputMessage="1" showErrorMessage="1" sqref="G57:U57">
      <formula1>outcomes10</formula1>
    </dataValidation>
    <dataValidation type="list" allowBlank="1" showInputMessage="1" showErrorMessage="1" sqref="G59:U59">
      <formula1>outcomes11</formula1>
    </dataValidation>
    <dataValidation type="list" allowBlank="1" showInputMessage="1" showErrorMessage="1" sqref="G61:U61">
      <formula1>outcomes12</formula1>
    </dataValidation>
    <dataValidation type="list" allowBlank="1" showInputMessage="1" showErrorMessage="1" sqref="F70:M70 F72:M72">
      <formula1>indicators1</formula1>
    </dataValidation>
    <dataValidation type="list" allowBlank="1" showInputMessage="1" showErrorMessage="1" sqref="F122:M122 F124:M124">
      <formula1>indicators2</formula1>
    </dataValidation>
    <dataValidation type="list" allowBlank="1" showInputMessage="1" showErrorMessage="1" sqref="F158:M158 F160:M160">
      <formula1>indicators3</formula1>
    </dataValidation>
    <dataValidation type="list" allowBlank="1" showInputMessage="1" showErrorMessage="1" sqref="F194:M194 F196:M196">
      <formula1>indicators4</formula1>
    </dataValidation>
    <dataValidation type="list" allowBlank="1" showInputMessage="1" showErrorMessage="1" sqref="F230:M230 F232:M232">
      <formula1>indicators5</formula1>
    </dataValidation>
    <dataValidation type="list" allowBlank="1" showInputMessage="1" showErrorMessage="1" sqref="F266:M266 F268:M268">
      <formula1>indicators6</formula1>
    </dataValidation>
    <dataValidation type="list" allowBlank="1" showInputMessage="1" showErrorMessage="1" sqref="F302:M302 F304:M304">
      <formula1>indicators7</formula1>
    </dataValidation>
    <dataValidation type="list" allowBlank="1" showInputMessage="1" showErrorMessage="1" sqref="F338:M338 F340:M340">
      <formula1>indicators8</formula1>
    </dataValidation>
    <dataValidation type="list" allowBlank="1" showInputMessage="1" showErrorMessage="1" sqref="F374:M374 F376:M376">
      <formula1>indicators9</formula1>
    </dataValidation>
    <dataValidation type="list" allowBlank="1" showInputMessage="1" showErrorMessage="1" sqref="F410:M410 F412:M412">
      <formula1>indicators10</formula1>
    </dataValidation>
    <dataValidation type="list" allowBlank="1" showInputMessage="1" showErrorMessage="1" sqref="F446:M446 F448:M448">
      <formula1>indicators11</formula1>
    </dataValidation>
    <dataValidation type="list" allowBlank="1" showInputMessage="1" showErrorMessage="1" sqref="F482:M482 F484:M484">
      <formula1>indicators12</formula1>
    </dataValidation>
    <dataValidation type="textLength" allowBlank="1" showInputMessage="1" showErrorMessage="1" sqref="C8:U17">
      <formula1>700</formula1>
      <formula2>3000</formula2>
    </dataValidation>
  </dataValidations>
  <printOptions horizontalCentered="1"/>
  <pageMargins left="0.78740157480314965" right="0.78740157480314965" top="0.94488188976377963" bottom="0.78740157480314965" header="0.31496062992125984" footer="0.47244094488188981"/>
  <pageSetup paperSize="9" scale="65" orientation="landscape" r:id="rId1"/>
  <headerFooter alignWithMargins="0">
    <oddFooter>&amp;LKMRikp7_110112_EEZFI_LV03; Pielikuma 7.pielikums Ministru kabineta rīkojuma projektam „Par Eiropas Ekonomikas zonas finanšu instrumenta finansētās programmas LV03 „NVO fonds” iesnieguma projektu”&amp;R&amp;P</oddFooter>
  </headerFooter>
  <rowBreaks count="33" manualBreakCount="33">
    <brk id="28" min="1" max="21" man="1"/>
    <brk id="61" min="1" max="21" man="1"/>
    <brk id="80" min="1" max="21" man="1"/>
    <brk id="116" min="1" max="21" man="1"/>
    <brk id="132" min="1" max="21" man="1"/>
    <brk id="152" min="1" max="21" man="1"/>
    <brk id="168" min="1" max="21" man="1"/>
    <brk id="188" min="1" max="21" man="1"/>
    <brk id="204" min="1" max="21" man="1"/>
    <brk id="224" min="1" max="21" man="1"/>
    <brk id="240" max="16383" man="1"/>
    <brk id="260" max="16383" man="1"/>
    <brk id="276" max="16383" man="1"/>
    <brk id="296" max="16383" man="1"/>
    <brk id="312" max="16383" man="1"/>
    <brk id="332" max="16383" man="1"/>
    <brk id="348" max="16383" man="1"/>
    <brk id="368" max="16383" man="1"/>
    <brk id="384" max="16383" man="1"/>
    <brk id="404" min="1" max="21" man="1"/>
    <brk id="420" min="1" max="21" man="1"/>
    <brk id="440" max="16383" man="1"/>
    <brk id="456" max="16383" man="1"/>
    <brk id="476" max="16383" man="1"/>
    <brk id="492" max="16383" man="1"/>
    <brk id="512" max="16383" man="1"/>
    <brk id="566" min="1" max="21" man="1"/>
    <brk id="590" max="16383" man="1"/>
    <brk id="609" min="1" max="21" man="1"/>
    <brk id="664" min="1" max="21" man="1"/>
    <brk id="689" min="1" max="21" man="1"/>
    <brk id="710" min="1" max="21" man="1"/>
    <brk id="733" max="16383" man="1"/>
  </rowBreaks>
  <legacyDrawing r:id="rId2"/>
  <controls>
    <control shapeId="1453" r:id="rId3" name="TextBox3"/>
    <control shapeId="1334" r:id="rId4" name="TextBox2"/>
    <control shapeId="1333" r:id="rId5" name="TextBox1"/>
    <control shapeId="1322" r:id="rId6" name="TextBoxA51a"/>
    <control shapeId="1096" r:id="rId7" name="TextBoxA10"/>
    <control shapeId="1095" r:id="rId8" name="TextBoxA94"/>
    <control shapeId="1094" r:id="rId9" name="TextBoxA93"/>
    <control shapeId="1093" r:id="rId10" name="TextBoxA92"/>
    <control shapeId="1092" r:id="rId11" name="TextBoxA913"/>
    <control shapeId="1091" r:id="rId12" name="TextBoxA912"/>
    <control shapeId="1090" r:id="rId13" name="TextBoxA911"/>
    <control shapeId="1086" r:id="rId14" name="TextBoxA7"/>
    <control shapeId="1085" r:id="rId15" name="TextBoxA64"/>
    <control shapeId="1084" r:id="rId16" name="TextBoxA63"/>
    <control shapeId="1083" r:id="rId17" name="TextBoxA62"/>
    <control shapeId="1082" r:id="rId18" name="TextBoxA61"/>
    <control shapeId="1081" r:id="rId19" name="TextBoxA53"/>
    <control shapeId="1078" r:id="rId20" name="TextBoxA51b"/>
    <control shapeId="1077" r:id="rId21" name="TextBoxA472"/>
    <control shapeId="1076" r:id="rId22" name="TextBoxA471"/>
    <control shapeId="1073" r:id="rId23" name="TextBoxA452"/>
    <control shapeId="1071" r:id="rId24" name="TextBoxA451"/>
    <control shapeId="1068" r:id="rId25" name="TextBoxA42"/>
    <control shapeId="1065" r:id="rId26" name="TextBoxA12"/>
    <control shapeId="1064" r:id="rId27" name="TextBoxA0"/>
  </controls>
</worksheet>
</file>

<file path=xl/worksheets/sheet20.xml><?xml version="1.0" encoding="utf-8"?>
<worksheet xmlns="http://schemas.openxmlformats.org/spreadsheetml/2006/main" xmlns:r="http://schemas.openxmlformats.org/officeDocument/2006/relationships">
  <sheetPr codeName="Sheet17"/>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attachment'!C57 &lt;&gt;"",HLOOKUP('Statistical attachment'!C57,Constants!A1:BP20,4),0)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21.xml><?xml version="1.0" encoding="utf-8"?>
<worksheet xmlns="http://schemas.openxmlformats.org/spreadsheetml/2006/main" xmlns:r="http://schemas.openxmlformats.org/officeDocument/2006/relationships">
  <sheetPr codeName="Sheet18"/>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attachment'!C59 &lt;&gt;"",HLOOKUP('Statistical attachment'!C59,Constants!A1:BP20,4),0)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22.xml><?xml version="1.0" encoding="utf-8"?>
<worksheet xmlns="http://schemas.openxmlformats.org/spreadsheetml/2006/main" xmlns:r="http://schemas.openxmlformats.org/officeDocument/2006/relationships">
  <sheetPr codeName="Sheet19"/>
  <dimension ref="A1:BP84"/>
  <sheetViews>
    <sheetView workbookViewId="0"/>
  </sheetViews>
  <sheetFormatPr defaultColWidth="4.42578125" defaultRowHeight="11.25"/>
  <cols>
    <col min="1" max="1" width="4.42578125" style="44" customWidth="1"/>
    <col min="2" max="2" width="16.5703125" style="44" customWidth="1"/>
    <col min="3" max="6" width="4.42578125" style="44" customWidth="1"/>
    <col min="7" max="8" width="4.42578125" style="46" customWidth="1"/>
    <col min="9" max="16384" width="4.42578125" style="44"/>
  </cols>
  <sheetData>
    <row r="1" spans="1:68">
      <c r="A1" s="45">
        <f>IF('Statistical attachment'!C61 &lt;&gt;"",HLOOKUP('Statistical attachment'!C61,Constants!A1:BP20,4),0)</f>
        <v>2</v>
      </c>
    </row>
    <row r="2" spans="1:68">
      <c r="A2" s="44">
        <v>0</v>
      </c>
      <c r="B2" s="44">
        <v>0</v>
      </c>
      <c r="C2" s="44">
        <v>1</v>
      </c>
      <c r="D2" s="44">
        <v>2</v>
      </c>
      <c r="E2" s="44">
        <v>3</v>
      </c>
      <c r="F2" s="44">
        <v>4</v>
      </c>
      <c r="G2" s="44">
        <v>5</v>
      </c>
      <c r="H2" s="44">
        <v>6</v>
      </c>
      <c r="I2" s="44">
        <v>7</v>
      </c>
      <c r="J2" s="44">
        <v>8</v>
      </c>
      <c r="K2" s="44">
        <v>9</v>
      </c>
      <c r="L2" s="44">
        <v>10</v>
      </c>
      <c r="M2" s="44">
        <v>11</v>
      </c>
      <c r="N2" s="44">
        <v>12</v>
      </c>
      <c r="O2" s="44">
        <v>13</v>
      </c>
      <c r="P2" s="44">
        <v>14</v>
      </c>
      <c r="Q2" s="44">
        <v>15</v>
      </c>
      <c r="R2" s="44">
        <v>16</v>
      </c>
      <c r="S2" s="44">
        <v>17</v>
      </c>
      <c r="T2" s="44">
        <v>18</v>
      </c>
      <c r="U2" s="44">
        <v>19</v>
      </c>
      <c r="V2" s="44">
        <v>20</v>
      </c>
      <c r="W2" s="44">
        <v>21</v>
      </c>
      <c r="X2" s="44">
        <v>22</v>
      </c>
      <c r="Y2" s="44">
        <v>23</v>
      </c>
      <c r="Z2" s="44">
        <v>24</v>
      </c>
      <c r="AA2" s="44">
        <v>25</v>
      </c>
      <c r="AB2" s="44">
        <v>26</v>
      </c>
      <c r="AC2" s="44">
        <v>27</v>
      </c>
      <c r="AD2" s="44">
        <v>28</v>
      </c>
      <c r="AE2" s="44">
        <v>29</v>
      </c>
      <c r="AF2" s="44">
        <v>30</v>
      </c>
      <c r="AG2" s="44">
        <v>31</v>
      </c>
      <c r="AH2" s="44">
        <v>32</v>
      </c>
      <c r="AI2" s="44">
        <v>33</v>
      </c>
      <c r="AJ2" s="44">
        <v>34</v>
      </c>
      <c r="AK2" s="44">
        <v>35</v>
      </c>
      <c r="AL2" s="44">
        <v>36</v>
      </c>
      <c r="AM2" s="44">
        <v>37</v>
      </c>
      <c r="AN2" s="44">
        <v>38</v>
      </c>
      <c r="AO2" s="44">
        <v>39</v>
      </c>
      <c r="AP2" s="44">
        <v>40</v>
      </c>
      <c r="AQ2" s="44">
        <v>41</v>
      </c>
      <c r="AR2" s="44">
        <v>42</v>
      </c>
      <c r="AS2" s="44">
        <v>43</v>
      </c>
      <c r="AT2" s="44">
        <v>44</v>
      </c>
      <c r="AU2" s="44">
        <v>45</v>
      </c>
      <c r="AV2" s="44">
        <v>46</v>
      </c>
      <c r="AW2" s="44">
        <v>47</v>
      </c>
      <c r="AX2" s="44">
        <v>48</v>
      </c>
      <c r="AY2" s="44">
        <v>49</v>
      </c>
      <c r="AZ2" s="44">
        <v>50</v>
      </c>
      <c r="BA2" s="44">
        <v>51</v>
      </c>
      <c r="BB2" s="44">
        <v>52</v>
      </c>
      <c r="BC2" s="44">
        <v>53</v>
      </c>
      <c r="BD2" s="44">
        <v>54</v>
      </c>
      <c r="BE2" s="44">
        <v>55</v>
      </c>
      <c r="BF2" s="44">
        <v>56</v>
      </c>
      <c r="BG2" s="44">
        <v>57</v>
      </c>
      <c r="BH2" s="44">
        <v>58</v>
      </c>
      <c r="BI2" s="44">
        <v>59</v>
      </c>
      <c r="BJ2" s="44">
        <v>60</v>
      </c>
      <c r="BK2" s="44">
        <v>61</v>
      </c>
      <c r="BL2" s="44">
        <v>62</v>
      </c>
      <c r="BM2" s="44">
        <v>63</v>
      </c>
      <c r="BN2" s="44">
        <v>64</v>
      </c>
      <c r="BO2" s="44">
        <v>65</v>
      </c>
      <c r="BP2" s="44">
        <v>66</v>
      </c>
    </row>
    <row r="3" spans="1:68">
      <c r="A3" s="47"/>
      <c r="B3" s="47" t="s">
        <v>1120</v>
      </c>
      <c r="C3" s="47"/>
      <c r="D3" s="47"/>
      <c r="E3" s="47" t="s">
        <v>1120</v>
      </c>
      <c r="F3" s="47" t="s">
        <v>1120</v>
      </c>
      <c r="G3" s="47" t="s">
        <v>1120</v>
      </c>
      <c r="H3" s="47" t="s">
        <v>1120</v>
      </c>
      <c r="I3" s="47" t="s">
        <v>1120</v>
      </c>
      <c r="J3" s="47" t="s">
        <v>1120</v>
      </c>
      <c r="K3" s="47" t="s">
        <v>1120</v>
      </c>
      <c r="L3" s="47" t="s">
        <v>1120</v>
      </c>
      <c r="M3" s="47" t="s">
        <v>1120</v>
      </c>
      <c r="N3" s="47" t="s">
        <v>1120</v>
      </c>
      <c r="O3" s="47" t="s">
        <v>1120</v>
      </c>
      <c r="P3" s="47" t="s">
        <v>1120</v>
      </c>
      <c r="Q3" s="47" t="s">
        <v>1120</v>
      </c>
      <c r="R3" s="47" t="s">
        <v>1120</v>
      </c>
      <c r="S3" s="47" t="s">
        <v>1120</v>
      </c>
      <c r="T3" s="47" t="s">
        <v>1120</v>
      </c>
      <c r="U3" s="47" t="s">
        <v>1120</v>
      </c>
      <c r="V3" s="47" t="s">
        <v>1120</v>
      </c>
      <c r="W3" s="47" t="s">
        <v>1120</v>
      </c>
      <c r="X3" s="47" t="s">
        <v>1120</v>
      </c>
      <c r="Y3" s="47" t="s">
        <v>1120</v>
      </c>
      <c r="Z3" s="47" t="s">
        <v>1120</v>
      </c>
      <c r="AA3" s="47" t="s">
        <v>1120</v>
      </c>
      <c r="AB3" s="47" t="s">
        <v>1120</v>
      </c>
      <c r="AC3" s="47" t="s">
        <v>1120</v>
      </c>
      <c r="AD3" s="47" t="s">
        <v>1120</v>
      </c>
      <c r="AE3" s="47" t="s">
        <v>1120</v>
      </c>
      <c r="AF3" s="47" t="s">
        <v>1120</v>
      </c>
      <c r="AG3" s="47" t="s">
        <v>1120</v>
      </c>
      <c r="AH3" s="47" t="s">
        <v>1120</v>
      </c>
      <c r="AI3" s="47" t="s">
        <v>1120</v>
      </c>
      <c r="AJ3" s="47" t="s">
        <v>1120</v>
      </c>
      <c r="AK3" s="47" t="s">
        <v>1120</v>
      </c>
      <c r="AL3" s="47" t="s">
        <v>1120</v>
      </c>
      <c r="AM3" s="47" t="s">
        <v>1120</v>
      </c>
      <c r="AN3" s="47" t="s">
        <v>1120</v>
      </c>
      <c r="AO3" s="47" t="s">
        <v>1120</v>
      </c>
      <c r="AP3" s="47" t="s">
        <v>1120</v>
      </c>
      <c r="AQ3" s="47" t="s">
        <v>1120</v>
      </c>
      <c r="AR3" s="47" t="s">
        <v>1120</v>
      </c>
      <c r="AS3" s="47" t="s">
        <v>1120</v>
      </c>
      <c r="AT3" s="47" t="s">
        <v>1120</v>
      </c>
      <c r="AU3" s="47" t="s">
        <v>1120</v>
      </c>
      <c r="AV3" s="47" t="s">
        <v>1120</v>
      </c>
      <c r="AW3" s="47" t="s">
        <v>1120</v>
      </c>
      <c r="AX3" s="47" t="s">
        <v>1120</v>
      </c>
      <c r="AY3" s="47" t="s">
        <v>1120</v>
      </c>
      <c r="AZ3" s="47" t="s">
        <v>1120</v>
      </c>
      <c r="BA3" s="47" t="s">
        <v>1120</v>
      </c>
      <c r="BB3" s="47" t="s">
        <v>1120</v>
      </c>
      <c r="BC3" s="47" t="s">
        <v>1120</v>
      </c>
      <c r="BD3" s="47" t="s">
        <v>1120</v>
      </c>
      <c r="BE3" s="47" t="s">
        <v>1120</v>
      </c>
      <c r="BF3" s="47" t="s">
        <v>1120</v>
      </c>
      <c r="BG3" s="47" t="s">
        <v>1120</v>
      </c>
      <c r="BH3" s="47" t="s">
        <v>1120</v>
      </c>
      <c r="BI3" s="47" t="s">
        <v>1120</v>
      </c>
      <c r="BJ3" s="47" t="s">
        <v>1120</v>
      </c>
      <c r="BK3" s="47" t="s">
        <v>1120</v>
      </c>
      <c r="BL3" s="47" t="s">
        <v>1120</v>
      </c>
      <c r="BM3" s="47" t="s">
        <v>1120</v>
      </c>
      <c r="BN3" s="47" t="s">
        <v>1120</v>
      </c>
      <c r="BO3" s="47" t="s">
        <v>1120</v>
      </c>
      <c r="BP3" s="47" t="s">
        <v>1120</v>
      </c>
    </row>
    <row r="4" spans="1:68">
      <c r="A4" s="44" t="str">
        <f t="shared" ref="A4:B23" ca="1" si="0">IF($A$1="---","",IF(OFFSET(A4,0,$A$1)="","",OFFSET(A4,0,$A$1)))</f>
        <v/>
      </c>
      <c r="B4" s="44" t="str">
        <f t="shared" ca="1" si="0"/>
        <v/>
      </c>
      <c r="E4" s="52" t="s">
        <v>779</v>
      </c>
      <c r="F4" s="2" t="s">
        <v>2268</v>
      </c>
      <c r="G4" s="52" t="s">
        <v>784</v>
      </c>
      <c r="H4" s="2" t="s">
        <v>2271</v>
      </c>
      <c r="I4" s="52" t="s">
        <v>789</v>
      </c>
      <c r="J4" s="2" t="s">
        <v>2276</v>
      </c>
      <c r="K4" s="52" t="s">
        <v>792</v>
      </c>
      <c r="L4" s="2" t="s">
        <v>2282</v>
      </c>
      <c r="M4" s="52" t="s">
        <v>796</v>
      </c>
      <c r="N4" s="2" t="s">
        <v>2284</v>
      </c>
      <c r="O4" s="52" t="s">
        <v>800</v>
      </c>
      <c r="P4" s="2" t="s">
        <v>2288</v>
      </c>
      <c r="Q4" s="52" t="s">
        <v>759</v>
      </c>
      <c r="R4" s="2" t="s">
        <v>2296</v>
      </c>
      <c r="S4" s="52" t="s">
        <v>807</v>
      </c>
      <c r="T4" s="2" t="s">
        <v>155</v>
      </c>
      <c r="U4" s="52" t="s">
        <v>808</v>
      </c>
      <c r="V4" s="2" t="s">
        <v>158</v>
      </c>
      <c r="W4" s="52" t="s">
        <v>810</v>
      </c>
      <c r="X4" s="2" t="s">
        <v>159</v>
      </c>
      <c r="Y4" s="52" t="s">
        <v>820</v>
      </c>
      <c r="Z4" s="2" t="s">
        <v>1937</v>
      </c>
      <c r="AA4" s="52" t="s">
        <v>826</v>
      </c>
      <c r="AB4" s="2" t="s">
        <v>1984</v>
      </c>
      <c r="AC4" s="52" t="s">
        <v>831</v>
      </c>
      <c r="AD4" s="2" t="s">
        <v>1995</v>
      </c>
      <c r="AE4" s="52" t="s">
        <v>1435</v>
      </c>
      <c r="AF4" s="2" t="s">
        <v>2002</v>
      </c>
      <c r="AG4" s="52" t="s">
        <v>1443</v>
      </c>
      <c r="AH4" s="2" t="s">
        <v>2005</v>
      </c>
      <c r="AI4" s="51" t="s">
        <v>1445</v>
      </c>
      <c r="AJ4" s="44" t="s">
        <v>2016</v>
      </c>
      <c r="AK4" s="51" t="s">
        <v>1448</v>
      </c>
      <c r="AL4" s="44" t="s">
        <v>1875</v>
      </c>
      <c r="AM4" s="51" t="s">
        <v>1451</v>
      </c>
      <c r="AN4" s="44" t="s">
        <v>1878</v>
      </c>
      <c r="AO4" s="51" t="s">
        <v>1455</v>
      </c>
      <c r="AP4" s="44" t="s">
        <v>1882</v>
      </c>
      <c r="AQ4" s="51" t="s">
        <v>1458</v>
      </c>
      <c r="AR4" s="44" t="s">
        <v>1888</v>
      </c>
      <c r="AS4" s="51" t="s">
        <v>1460</v>
      </c>
      <c r="AT4" s="44" t="s">
        <v>521</v>
      </c>
      <c r="AU4" s="51" t="s">
        <v>1463</v>
      </c>
      <c r="AV4" s="44" t="s">
        <v>527</v>
      </c>
      <c r="AW4" s="51" t="s">
        <v>1466</v>
      </c>
      <c r="AX4" s="44" t="s">
        <v>1884</v>
      </c>
      <c r="AY4" s="51" t="s">
        <v>1468</v>
      </c>
      <c r="AZ4" s="44" t="s">
        <v>1887</v>
      </c>
      <c r="BA4" s="51" t="s">
        <v>1470</v>
      </c>
      <c r="BB4" s="44" t="s">
        <v>347</v>
      </c>
      <c r="BC4" s="51" t="s">
        <v>1473</v>
      </c>
      <c r="BD4" s="44" t="s">
        <v>2008</v>
      </c>
      <c r="BE4" s="51" t="s">
        <v>1478</v>
      </c>
      <c r="BF4" s="44" t="s">
        <v>1995</v>
      </c>
      <c r="BG4" s="51" t="s">
        <v>1484</v>
      </c>
      <c r="BH4" s="44" t="s">
        <v>2002</v>
      </c>
      <c r="BI4" s="51" t="s">
        <v>1492</v>
      </c>
      <c r="BJ4" s="44" t="s">
        <v>531</v>
      </c>
      <c r="BK4" s="51" t="s">
        <v>1495</v>
      </c>
      <c r="BL4" s="44" t="s">
        <v>533</v>
      </c>
      <c r="BM4" s="51" t="s">
        <v>1499</v>
      </c>
      <c r="BN4" s="44" t="s">
        <v>538</v>
      </c>
      <c r="BO4" s="51" t="s">
        <v>1502</v>
      </c>
      <c r="BP4" s="44" t="s">
        <v>544</v>
      </c>
    </row>
    <row r="5" spans="1:68">
      <c r="A5" s="44" t="str">
        <f t="shared" ca="1" si="0"/>
        <v/>
      </c>
      <c r="B5" s="44" t="str">
        <f t="shared" ca="1" si="0"/>
        <v/>
      </c>
      <c r="E5" s="51" t="s">
        <v>780</v>
      </c>
      <c r="F5" s="44" t="s">
        <v>2263</v>
      </c>
      <c r="G5" s="52" t="s">
        <v>785</v>
      </c>
      <c r="H5" s="2" t="s">
        <v>2269</v>
      </c>
      <c r="I5" s="52" t="s">
        <v>790</v>
      </c>
      <c r="J5" s="2" t="s">
        <v>2273</v>
      </c>
      <c r="K5" s="52" t="s">
        <v>793</v>
      </c>
      <c r="L5" s="2" t="s">
        <v>2281</v>
      </c>
      <c r="M5" s="52" t="s">
        <v>797</v>
      </c>
      <c r="N5" s="2" t="s">
        <v>2286</v>
      </c>
      <c r="O5" s="52" t="s">
        <v>801</v>
      </c>
      <c r="P5" s="2" t="s">
        <v>2293</v>
      </c>
      <c r="Q5" s="52" t="s">
        <v>805</v>
      </c>
      <c r="R5" s="2" t="s">
        <v>2295</v>
      </c>
      <c r="S5" s="52" t="s">
        <v>761</v>
      </c>
      <c r="T5" s="2" t="s">
        <v>156</v>
      </c>
      <c r="U5" s="52" t="s">
        <v>809</v>
      </c>
      <c r="V5" s="2" t="s">
        <v>157</v>
      </c>
      <c r="W5" s="52" t="s">
        <v>811</v>
      </c>
      <c r="X5" s="2" t="s">
        <v>1670</v>
      </c>
      <c r="Y5" s="52" t="s">
        <v>821</v>
      </c>
      <c r="Z5" s="2" t="s">
        <v>713</v>
      </c>
      <c r="AA5" s="52" t="s">
        <v>827</v>
      </c>
      <c r="AB5" s="2" t="s">
        <v>1985</v>
      </c>
      <c r="AC5" s="52" t="s">
        <v>832</v>
      </c>
      <c r="AD5" s="2" t="s">
        <v>1986</v>
      </c>
      <c r="AE5" s="52" t="s">
        <v>1436</v>
      </c>
      <c r="AF5" s="2" t="s">
        <v>1997</v>
      </c>
      <c r="AG5" s="52" t="s">
        <v>1444</v>
      </c>
      <c r="AH5" s="2" t="s">
        <v>1802</v>
      </c>
      <c r="AI5" s="51" t="s">
        <v>1446</v>
      </c>
      <c r="AJ5" s="44" t="s">
        <v>839</v>
      </c>
      <c r="AK5" s="51" t="s">
        <v>1449</v>
      </c>
      <c r="AL5" s="44" t="s">
        <v>1874</v>
      </c>
      <c r="AM5" s="51" t="s">
        <v>1452</v>
      </c>
      <c r="AN5" s="44" t="s">
        <v>1880</v>
      </c>
      <c r="AO5" s="51" t="s">
        <v>1456</v>
      </c>
      <c r="AP5" s="44" t="s">
        <v>1881</v>
      </c>
      <c r="AQ5" s="51" t="s">
        <v>1459</v>
      </c>
      <c r="AR5" s="44" t="s">
        <v>1889</v>
      </c>
      <c r="AS5" s="51" t="s">
        <v>1461</v>
      </c>
      <c r="AT5" s="44" t="s">
        <v>522</v>
      </c>
      <c r="AU5" s="51" t="s">
        <v>769</v>
      </c>
      <c r="AV5" s="44" t="s">
        <v>526</v>
      </c>
      <c r="AW5" s="51" t="s">
        <v>1467</v>
      </c>
      <c r="AX5" s="44" t="s">
        <v>1885</v>
      </c>
      <c r="AY5" s="51" t="s">
        <v>1469</v>
      </c>
      <c r="AZ5" s="44" t="s">
        <v>1886</v>
      </c>
      <c r="BA5" s="51" t="s">
        <v>1471</v>
      </c>
      <c r="BB5" s="44" t="s">
        <v>2007</v>
      </c>
      <c r="BC5" s="51" t="s">
        <v>1474</v>
      </c>
      <c r="BD5" s="44" t="s">
        <v>2010</v>
      </c>
      <c r="BE5" s="51" t="s">
        <v>1479</v>
      </c>
      <c r="BF5" s="44" t="s">
        <v>1986</v>
      </c>
      <c r="BG5" s="51" t="s">
        <v>1485</v>
      </c>
      <c r="BH5" s="44" t="s">
        <v>1997</v>
      </c>
      <c r="BI5" s="51" t="s">
        <v>1493</v>
      </c>
      <c r="BJ5" s="44" t="s">
        <v>530</v>
      </c>
      <c r="BK5" s="51" t="s">
        <v>1496</v>
      </c>
      <c r="BL5" s="44" t="s">
        <v>536</v>
      </c>
      <c r="BM5" s="51" t="s">
        <v>778</v>
      </c>
      <c r="BN5" s="44" t="s">
        <v>537</v>
      </c>
      <c r="BO5" s="51" t="s">
        <v>1503</v>
      </c>
      <c r="BP5" s="44" t="s">
        <v>542</v>
      </c>
    </row>
    <row r="6" spans="1:68">
      <c r="A6" s="44" t="str">
        <f t="shared" ca="1" si="0"/>
        <v/>
      </c>
      <c r="B6" s="44" t="str">
        <f t="shared" ca="1" si="0"/>
        <v/>
      </c>
      <c r="E6" s="52" t="s">
        <v>781</v>
      </c>
      <c r="F6" s="44" t="s">
        <v>2265</v>
      </c>
      <c r="G6" s="52" t="s">
        <v>786</v>
      </c>
      <c r="H6" s="2" t="s">
        <v>2272</v>
      </c>
      <c r="I6" s="52" t="s">
        <v>791</v>
      </c>
      <c r="J6" s="2" t="s">
        <v>2275</v>
      </c>
      <c r="K6" s="52" t="s">
        <v>794</v>
      </c>
      <c r="L6" s="2" t="s">
        <v>2277</v>
      </c>
      <c r="M6" s="52" t="s">
        <v>798</v>
      </c>
      <c r="N6" s="2" t="s">
        <v>2287</v>
      </c>
      <c r="O6" s="52" t="s">
        <v>802</v>
      </c>
      <c r="P6" s="2" t="s">
        <v>2294</v>
      </c>
      <c r="Q6" s="52" t="s">
        <v>806</v>
      </c>
      <c r="R6" s="2" t="s">
        <v>153</v>
      </c>
      <c r="S6" s="52" t="s">
        <v>762</v>
      </c>
      <c r="T6" s="2" t="s">
        <v>154</v>
      </c>
      <c r="U6" s="2"/>
      <c r="V6" s="2"/>
      <c r="W6" s="52" t="s">
        <v>812</v>
      </c>
      <c r="X6" s="2" t="s">
        <v>615</v>
      </c>
      <c r="Y6" s="52" t="s">
        <v>822</v>
      </c>
      <c r="Z6" s="2" t="s">
        <v>643</v>
      </c>
      <c r="AA6" s="52" t="s">
        <v>828</v>
      </c>
      <c r="AB6" s="2" t="s">
        <v>1983</v>
      </c>
      <c r="AC6" s="52" t="s">
        <v>763</v>
      </c>
      <c r="AD6" s="2" t="s">
        <v>1990</v>
      </c>
      <c r="AE6" s="52" t="s">
        <v>1437</v>
      </c>
      <c r="AF6" s="2" t="s">
        <v>2004</v>
      </c>
      <c r="AG6" s="2"/>
      <c r="AH6" s="2"/>
      <c r="AI6" s="51" t="s">
        <v>766</v>
      </c>
      <c r="AJ6" s="44" t="s">
        <v>1078</v>
      </c>
      <c r="AK6" s="51" t="s">
        <v>1450</v>
      </c>
      <c r="AL6" s="44" t="s">
        <v>1876</v>
      </c>
      <c r="AM6" s="51" t="s">
        <v>1453</v>
      </c>
      <c r="AN6" s="44" t="s">
        <v>1879</v>
      </c>
      <c r="AO6" s="51" t="s">
        <v>1457</v>
      </c>
      <c r="AP6" s="44" t="s">
        <v>1883</v>
      </c>
      <c r="AS6" s="51" t="s">
        <v>1462</v>
      </c>
      <c r="AT6" s="44" t="s">
        <v>1891</v>
      </c>
      <c r="AU6" s="51" t="s">
        <v>770</v>
      </c>
      <c r="AV6" s="44" t="s">
        <v>524</v>
      </c>
      <c r="BA6" s="51" t="s">
        <v>1472</v>
      </c>
      <c r="BB6" s="44" t="s">
        <v>2006</v>
      </c>
      <c r="BC6" s="51" t="s">
        <v>1475</v>
      </c>
      <c r="BD6" s="44" t="s">
        <v>2011</v>
      </c>
      <c r="BE6" s="51" t="s">
        <v>1480</v>
      </c>
      <c r="BF6" s="44" t="s">
        <v>1990</v>
      </c>
      <c r="BG6" s="51" t="s">
        <v>1486</v>
      </c>
      <c r="BH6" s="44" t="s">
        <v>2004</v>
      </c>
      <c r="BI6" s="51" t="s">
        <v>1494</v>
      </c>
      <c r="BJ6" s="44" t="s">
        <v>532</v>
      </c>
      <c r="BK6" s="51" t="s">
        <v>1497</v>
      </c>
      <c r="BL6" s="44" t="s">
        <v>534</v>
      </c>
      <c r="BM6" s="51" t="s">
        <v>1500</v>
      </c>
      <c r="BN6" s="44" t="s">
        <v>539</v>
      </c>
      <c r="BO6" s="51" t="s">
        <v>1512</v>
      </c>
      <c r="BP6" s="44" t="s">
        <v>543</v>
      </c>
    </row>
    <row r="7" spans="1:68">
      <c r="A7" s="44" t="str">
        <f t="shared" ca="1" si="0"/>
        <v/>
      </c>
      <c r="B7" s="44" t="str">
        <f t="shared" ca="1" si="0"/>
        <v/>
      </c>
      <c r="E7" s="51" t="s">
        <v>782</v>
      </c>
      <c r="F7" s="44" t="s">
        <v>2264</v>
      </c>
      <c r="G7" s="52" t="s">
        <v>787</v>
      </c>
      <c r="H7" s="2" t="s">
        <v>1173</v>
      </c>
      <c r="I7" s="52" t="s">
        <v>753</v>
      </c>
      <c r="J7" s="2" t="s">
        <v>2274</v>
      </c>
      <c r="K7" s="52" t="s">
        <v>795</v>
      </c>
      <c r="L7" s="2" t="s">
        <v>2279</v>
      </c>
      <c r="M7" s="52" t="s">
        <v>799</v>
      </c>
      <c r="N7" s="2" t="s">
        <v>2283</v>
      </c>
      <c r="O7" s="52" t="s">
        <v>757</v>
      </c>
      <c r="P7" s="2" t="s">
        <v>2292</v>
      </c>
      <c r="Q7" s="52" t="s">
        <v>760</v>
      </c>
      <c r="R7" s="2" t="s">
        <v>152</v>
      </c>
      <c r="S7" s="2"/>
      <c r="T7" s="2"/>
      <c r="U7" s="2"/>
      <c r="V7" s="2"/>
      <c r="W7" s="52" t="s">
        <v>813</v>
      </c>
      <c r="X7" s="2" t="s">
        <v>616</v>
      </c>
      <c r="Y7" s="52" t="s">
        <v>823</v>
      </c>
      <c r="Z7" s="2" t="s">
        <v>1936</v>
      </c>
      <c r="AA7" s="52" t="s">
        <v>829</v>
      </c>
      <c r="AB7" s="2" t="s">
        <v>1981</v>
      </c>
      <c r="AC7" s="52" t="s">
        <v>764</v>
      </c>
      <c r="AD7" s="2" t="s">
        <v>1996</v>
      </c>
      <c r="AE7" s="52" t="s">
        <v>1438</v>
      </c>
      <c r="AF7" s="2" t="s">
        <v>1998</v>
      </c>
      <c r="AG7" s="2"/>
      <c r="AH7" s="2"/>
      <c r="AI7" s="51" t="s">
        <v>1447</v>
      </c>
      <c r="AJ7" s="44" t="s">
        <v>2015</v>
      </c>
      <c r="AK7" s="51" t="s">
        <v>767</v>
      </c>
      <c r="AL7" s="44" t="s">
        <v>839</v>
      </c>
      <c r="AM7" s="51" t="s">
        <v>1454</v>
      </c>
      <c r="AN7" s="44" t="s">
        <v>1877</v>
      </c>
      <c r="AS7" s="51" t="s">
        <v>768</v>
      </c>
      <c r="AT7" s="44" t="s">
        <v>1890</v>
      </c>
      <c r="AU7" s="51" t="s">
        <v>771</v>
      </c>
      <c r="AV7" s="44" t="s">
        <v>525</v>
      </c>
      <c r="BC7" s="51" t="s">
        <v>1476</v>
      </c>
      <c r="BD7" s="44" t="s">
        <v>2009</v>
      </c>
      <c r="BE7" s="51" t="s">
        <v>1481</v>
      </c>
      <c r="BF7" s="44" t="s">
        <v>1996</v>
      </c>
      <c r="BG7" s="51" t="s">
        <v>1487</v>
      </c>
      <c r="BH7" s="44" t="s">
        <v>1998</v>
      </c>
      <c r="BK7" s="51" t="s">
        <v>1498</v>
      </c>
      <c r="BL7" s="44" t="s">
        <v>535</v>
      </c>
      <c r="BM7" s="51" t="s">
        <v>1501</v>
      </c>
      <c r="BN7" s="44" t="s">
        <v>540</v>
      </c>
      <c r="BO7" s="51" t="s">
        <v>1513</v>
      </c>
      <c r="BP7" s="44" t="s">
        <v>541</v>
      </c>
    </row>
    <row r="8" spans="1:68">
      <c r="A8" s="44" t="str">
        <f t="shared" ca="1" si="0"/>
        <v/>
      </c>
      <c r="B8" s="44" t="str">
        <f t="shared" ca="1" si="0"/>
        <v/>
      </c>
      <c r="E8" s="52" t="s">
        <v>783</v>
      </c>
      <c r="F8" s="44" t="s">
        <v>2267</v>
      </c>
      <c r="G8" s="52" t="s">
        <v>1620</v>
      </c>
      <c r="H8" s="2" t="s">
        <v>2270</v>
      </c>
      <c r="I8" s="2"/>
      <c r="J8" s="2"/>
      <c r="K8" s="52" t="s">
        <v>754</v>
      </c>
      <c r="L8" s="2" t="s">
        <v>2278</v>
      </c>
      <c r="M8" s="52" t="s">
        <v>756</v>
      </c>
      <c r="N8" s="2" t="s">
        <v>2285</v>
      </c>
      <c r="O8" s="52" t="s">
        <v>803</v>
      </c>
      <c r="P8" s="2" t="s">
        <v>2289</v>
      </c>
      <c r="Q8" s="2"/>
      <c r="R8" s="2"/>
      <c r="S8" s="2"/>
      <c r="T8" s="2"/>
      <c r="U8" s="2"/>
      <c r="V8" s="2"/>
      <c r="W8" s="52" t="s">
        <v>814</v>
      </c>
      <c r="X8" s="2" t="s">
        <v>160</v>
      </c>
      <c r="Y8" s="52" t="s">
        <v>824</v>
      </c>
      <c r="Z8" s="2" t="s">
        <v>712</v>
      </c>
      <c r="AA8" s="52" t="s">
        <v>830</v>
      </c>
      <c r="AB8" s="2" t="s">
        <v>1982</v>
      </c>
      <c r="AC8" s="52" t="s">
        <v>833</v>
      </c>
      <c r="AD8" s="2" t="s">
        <v>1994</v>
      </c>
      <c r="AE8" s="52" t="s">
        <v>1439</v>
      </c>
      <c r="AF8" s="2" t="s">
        <v>2000</v>
      </c>
      <c r="AG8" s="2"/>
      <c r="AH8" s="2"/>
      <c r="AK8" s="53"/>
      <c r="AL8" s="53"/>
      <c r="AU8" s="51" t="s">
        <v>1464</v>
      </c>
      <c r="AV8" s="44" t="s">
        <v>523</v>
      </c>
      <c r="BC8" s="51" t="s">
        <v>1477</v>
      </c>
      <c r="BD8" s="44" t="s">
        <v>2012</v>
      </c>
      <c r="BE8" s="51" t="s">
        <v>773</v>
      </c>
      <c r="BF8" s="44" t="s">
        <v>1994</v>
      </c>
      <c r="BG8" s="51" t="s">
        <v>1488</v>
      </c>
      <c r="BH8" s="44" t="s">
        <v>2000</v>
      </c>
    </row>
    <row r="9" spans="1:68">
      <c r="A9" s="44" t="str">
        <f t="shared" ca="1" si="0"/>
        <v/>
      </c>
      <c r="B9" s="44" t="str">
        <f t="shared" ca="1" si="0"/>
        <v/>
      </c>
      <c r="E9" s="51" t="s">
        <v>1619</v>
      </c>
      <c r="F9" s="44" t="s">
        <v>2266</v>
      </c>
      <c r="G9" s="52" t="s">
        <v>788</v>
      </c>
      <c r="H9" s="2" t="s">
        <v>1174</v>
      </c>
      <c r="I9" s="2"/>
      <c r="J9" s="2"/>
      <c r="K9" s="52" t="s">
        <v>755</v>
      </c>
      <c r="L9" s="2" t="s">
        <v>2280</v>
      </c>
      <c r="M9" s="2"/>
      <c r="N9" s="2"/>
      <c r="O9" s="52" t="s">
        <v>804</v>
      </c>
      <c r="P9" s="2" t="s">
        <v>2290</v>
      </c>
      <c r="Q9" s="2"/>
      <c r="R9" s="2"/>
      <c r="S9" s="2"/>
      <c r="T9" s="2"/>
      <c r="U9" s="2"/>
      <c r="V9" s="2"/>
      <c r="W9" s="52" t="s">
        <v>815</v>
      </c>
      <c r="X9" s="2" t="s">
        <v>617</v>
      </c>
      <c r="Y9" s="52" t="s">
        <v>825</v>
      </c>
      <c r="Z9" s="2" t="s">
        <v>1935</v>
      </c>
      <c r="AA9" s="2"/>
      <c r="AB9" s="2"/>
      <c r="AC9" s="52" t="s">
        <v>834</v>
      </c>
      <c r="AD9" s="2" t="s">
        <v>1988</v>
      </c>
      <c r="AE9" s="52" t="s">
        <v>1440</v>
      </c>
      <c r="AF9" s="2" t="s">
        <v>2003</v>
      </c>
      <c r="AG9" s="2"/>
      <c r="AH9" s="2"/>
      <c r="AU9" s="51" t="s">
        <v>1465</v>
      </c>
      <c r="AV9" s="44" t="s">
        <v>528</v>
      </c>
      <c r="BE9" s="51" t="s">
        <v>1482</v>
      </c>
      <c r="BF9" s="44" t="s">
        <v>2013</v>
      </c>
      <c r="BG9" s="51" t="s">
        <v>1489</v>
      </c>
      <c r="BH9" s="44" t="s">
        <v>2003</v>
      </c>
    </row>
    <row r="10" spans="1:68">
      <c r="A10" s="44" t="str">
        <f t="shared" ca="1" si="0"/>
        <v/>
      </c>
      <c r="B10" s="44" t="str">
        <f t="shared" ca="1" si="0"/>
        <v/>
      </c>
      <c r="G10" s="52" t="s">
        <v>752</v>
      </c>
      <c r="H10" s="46" t="s">
        <v>224</v>
      </c>
      <c r="I10" s="2"/>
      <c r="J10" s="2"/>
      <c r="K10" s="2"/>
      <c r="L10" s="2"/>
      <c r="M10" s="2"/>
      <c r="N10" s="2"/>
      <c r="O10" s="52" t="s">
        <v>758</v>
      </c>
      <c r="P10" s="2" t="s">
        <v>2291</v>
      </c>
      <c r="Q10" s="2"/>
      <c r="R10" s="2"/>
      <c r="S10" s="2"/>
      <c r="T10" s="2"/>
      <c r="U10" s="2"/>
      <c r="V10" s="2"/>
      <c r="W10" s="52" t="s">
        <v>816</v>
      </c>
      <c r="X10" s="2" t="s">
        <v>1672</v>
      </c>
      <c r="Y10" s="2"/>
      <c r="Z10" s="2"/>
      <c r="AA10" s="2"/>
      <c r="AB10" s="2"/>
      <c r="AC10" s="52" t="s">
        <v>765</v>
      </c>
      <c r="AD10" s="2" t="s">
        <v>1987</v>
      </c>
      <c r="AE10" s="52" t="s">
        <v>1441</v>
      </c>
      <c r="AF10" s="2" t="s">
        <v>2001</v>
      </c>
      <c r="AG10" s="2"/>
      <c r="AH10" s="2"/>
      <c r="AU10" s="51" t="s">
        <v>772</v>
      </c>
      <c r="AV10" s="44" t="s">
        <v>529</v>
      </c>
      <c r="BE10" s="51" t="s">
        <v>774</v>
      </c>
      <c r="BF10" s="44" t="s">
        <v>1987</v>
      </c>
      <c r="BG10" s="51" t="s">
        <v>1490</v>
      </c>
      <c r="BH10" s="44" t="s">
        <v>2014</v>
      </c>
    </row>
    <row r="11" spans="1:68">
      <c r="A11" s="44" t="str">
        <f t="shared" ca="1" si="0"/>
        <v/>
      </c>
      <c r="B11" s="44" t="str">
        <f t="shared" ca="1" si="0"/>
        <v/>
      </c>
      <c r="I11" s="2"/>
      <c r="J11" s="2"/>
      <c r="K11" s="2"/>
      <c r="L11" s="2"/>
      <c r="M11" s="2"/>
      <c r="N11" s="2"/>
      <c r="O11" s="2"/>
      <c r="P11" s="2"/>
      <c r="Q11" s="2"/>
      <c r="R11" s="2"/>
      <c r="S11" s="2"/>
      <c r="T11" s="2"/>
      <c r="W11" s="52" t="s">
        <v>817</v>
      </c>
      <c r="X11" s="2" t="s">
        <v>1669</v>
      </c>
      <c r="Y11" s="2"/>
      <c r="Z11" s="2"/>
      <c r="AA11" s="2"/>
      <c r="AB11" s="2"/>
      <c r="AC11" s="52" t="s">
        <v>835</v>
      </c>
      <c r="AD11" s="2" t="s">
        <v>1993</v>
      </c>
      <c r="AE11" s="52" t="s">
        <v>1442</v>
      </c>
      <c r="AF11" s="2" t="s">
        <v>1999</v>
      </c>
      <c r="AG11" s="2"/>
      <c r="AH11" s="2"/>
      <c r="BE11" s="51" t="s">
        <v>775</v>
      </c>
      <c r="BF11" s="44" t="s">
        <v>1993</v>
      </c>
      <c r="BG11" s="51" t="s">
        <v>1491</v>
      </c>
      <c r="BH11" s="44" t="s">
        <v>1999</v>
      </c>
    </row>
    <row r="12" spans="1:68">
      <c r="A12" s="44" t="str">
        <f t="shared" ca="1" si="0"/>
        <v/>
      </c>
      <c r="B12" s="44" t="str">
        <f t="shared" ca="1" si="0"/>
        <v/>
      </c>
      <c r="I12" s="2"/>
      <c r="J12" s="2"/>
      <c r="K12" s="2"/>
      <c r="L12" s="2"/>
      <c r="M12" s="2"/>
      <c r="N12" s="2"/>
      <c r="O12" s="2"/>
      <c r="P12" s="2"/>
      <c r="Q12" s="2"/>
      <c r="R12" s="2"/>
      <c r="S12" s="2"/>
      <c r="T12" s="2"/>
      <c r="W12" s="52" t="s">
        <v>818</v>
      </c>
      <c r="X12" s="2" t="s">
        <v>1671</v>
      </c>
      <c r="Y12" s="2"/>
      <c r="Z12" s="2"/>
      <c r="AA12" s="2"/>
      <c r="AB12" s="2"/>
      <c r="AC12" s="52" t="s">
        <v>836</v>
      </c>
      <c r="AD12" s="2" t="s">
        <v>1992</v>
      </c>
      <c r="AE12" s="2"/>
      <c r="AF12" s="2"/>
      <c r="AG12" s="2"/>
      <c r="AH12" s="2"/>
      <c r="BE12" s="51" t="s">
        <v>1483</v>
      </c>
      <c r="BF12" s="44" t="s">
        <v>1992</v>
      </c>
    </row>
    <row r="13" spans="1:68">
      <c r="A13" s="44" t="str">
        <f t="shared" ca="1" si="0"/>
        <v/>
      </c>
      <c r="B13" s="44" t="str">
        <f t="shared" ca="1" si="0"/>
        <v/>
      </c>
      <c r="I13" s="2"/>
      <c r="J13" s="2"/>
      <c r="K13" s="2"/>
      <c r="L13" s="2"/>
      <c r="M13" s="2"/>
      <c r="N13" s="2"/>
      <c r="O13" s="2"/>
      <c r="P13" s="2"/>
      <c r="Q13" s="2"/>
      <c r="R13" s="2"/>
      <c r="S13" s="2"/>
      <c r="T13" s="2"/>
      <c r="W13" s="52" t="s">
        <v>819</v>
      </c>
      <c r="X13" s="2" t="s">
        <v>618</v>
      </c>
      <c r="Y13" s="2"/>
      <c r="Z13" s="2"/>
      <c r="AA13" s="2"/>
      <c r="AB13" s="2"/>
      <c r="AC13" s="52" t="s">
        <v>837</v>
      </c>
      <c r="AD13" s="2" t="s">
        <v>1991</v>
      </c>
      <c r="AE13" s="2"/>
      <c r="AF13" s="2"/>
      <c r="AG13" s="2"/>
      <c r="AH13" s="2"/>
      <c r="BE13" s="51" t="s">
        <v>776</v>
      </c>
      <c r="BF13" s="44" t="s">
        <v>1991</v>
      </c>
    </row>
    <row r="14" spans="1:68">
      <c r="A14" s="44" t="str">
        <f t="shared" ca="1" si="0"/>
        <v/>
      </c>
      <c r="B14" s="44" t="str">
        <f t="shared" ca="1" si="0"/>
        <v/>
      </c>
      <c r="I14" s="2"/>
      <c r="J14" s="2"/>
      <c r="M14" s="2"/>
      <c r="N14" s="2"/>
      <c r="O14" s="2"/>
      <c r="P14" s="2"/>
      <c r="Q14" s="2"/>
      <c r="R14" s="2"/>
      <c r="S14" s="2"/>
      <c r="T14" s="2"/>
      <c r="W14" s="2"/>
      <c r="X14" s="2"/>
      <c r="Y14" s="2"/>
      <c r="Z14" s="2"/>
      <c r="AA14" s="2"/>
      <c r="AB14" s="2"/>
      <c r="AC14" s="52" t="s">
        <v>838</v>
      </c>
      <c r="AD14" s="2" t="s">
        <v>1989</v>
      </c>
      <c r="AE14" s="2"/>
      <c r="AF14" s="2"/>
      <c r="AG14" s="2"/>
      <c r="AH14" s="2"/>
      <c r="BE14" s="51" t="s">
        <v>777</v>
      </c>
      <c r="BF14" s="44" t="s">
        <v>1989</v>
      </c>
    </row>
    <row r="15" spans="1:68">
      <c r="A15" s="44" t="str">
        <f t="shared" ca="1" si="0"/>
        <v/>
      </c>
      <c r="B15" s="44" t="str">
        <f t="shared" ca="1" si="0"/>
        <v/>
      </c>
      <c r="I15" s="2"/>
      <c r="J15" s="2"/>
      <c r="M15" s="2"/>
      <c r="N15" s="2"/>
      <c r="O15" s="2"/>
      <c r="P15" s="2"/>
      <c r="S15" s="2"/>
      <c r="T15" s="2"/>
      <c r="W15" s="2"/>
      <c r="X15" s="2"/>
      <c r="Y15" s="2"/>
      <c r="Z15" s="2"/>
      <c r="AA15" s="2"/>
      <c r="AB15" s="2"/>
      <c r="AC15" s="2"/>
      <c r="AD15" s="2"/>
      <c r="AE15" s="2"/>
      <c r="AF15" s="2"/>
      <c r="AG15" s="2"/>
      <c r="AH15" s="2"/>
    </row>
    <row r="16" spans="1:68">
      <c r="A16" s="44" t="str">
        <f t="shared" ca="1" si="0"/>
        <v/>
      </c>
      <c r="B16" s="44" t="str">
        <f t="shared" ca="1" si="0"/>
        <v/>
      </c>
      <c r="I16" s="2"/>
      <c r="J16" s="2"/>
      <c r="M16" s="2"/>
      <c r="N16" s="2"/>
      <c r="O16" s="2"/>
      <c r="P16" s="2"/>
      <c r="S16" s="2"/>
      <c r="T16" s="2"/>
      <c r="W16" s="2"/>
      <c r="X16" s="2"/>
      <c r="Y16" s="2"/>
      <c r="Z16" s="2"/>
      <c r="AA16" s="2"/>
      <c r="AB16" s="2"/>
      <c r="AC16" s="2"/>
      <c r="AD16" s="2"/>
      <c r="AE16" s="2"/>
      <c r="AF16" s="2"/>
      <c r="AG16" s="2"/>
      <c r="AH16" s="2"/>
    </row>
    <row r="17" spans="1:58" ht="12.75">
      <c r="A17" s="44" t="str">
        <f t="shared" ca="1" si="0"/>
        <v/>
      </c>
      <c r="B17" s="44" t="str">
        <f t="shared" ca="1" si="0"/>
        <v/>
      </c>
      <c r="E17"/>
      <c r="F17"/>
      <c r="I17" s="2"/>
      <c r="J17" s="2"/>
      <c r="M17" s="2"/>
      <c r="N17" s="2"/>
      <c r="O17" s="2"/>
      <c r="P17" s="2"/>
      <c r="S17" s="2"/>
      <c r="T17" s="2"/>
      <c r="W17" s="2"/>
      <c r="X17" s="2"/>
      <c r="Y17" s="2"/>
      <c r="Z17" s="2"/>
      <c r="AA17" s="2"/>
      <c r="AB17" s="2"/>
      <c r="AC17" s="2"/>
      <c r="AD17" s="2"/>
      <c r="AE17"/>
      <c r="AF17"/>
      <c r="AG17" s="2"/>
      <c r="AH17" s="2"/>
    </row>
    <row r="18" spans="1:58" ht="12.75">
      <c r="A18" s="44" t="str">
        <f t="shared" ca="1" si="0"/>
        <v/>
      </c>
      <c r="B18" s="44" t="str">
        <f t="shared" ca="1" si="0"/>
        <v/>
      </c>
      <c r="E18"/>
      <c r="F18"/>
      <c r="J18" s="2"/>
      <c r="M18" s="2"/>
      <c r="N18" s="2"/>
      <c r="O18" s="2"/>
      <c r="P18" s="2"/>
      <c r="S18" s="2"/>
      <c r="T18" s="2"/>
      <c r="W18" s="2"/>
      <c r="X18" s="2"/>
      <c r="Y18" s="2"/>
      <c r="Z18" s="2"/>
      <c r="AA18" s="2"/>
      <c r="AB18" s="2"/>
      <c r="AC18" s="2"/>
      <c r="AD18" s="2"/>
      <c r="AE18"/>
      <c r="AF18"/>
      <c r="AG18" s="2"/>
      <c r="AH18" s="2"/>
    </row>
    <row r="19" spans="1:58" ht="12.75">
      <c r="A19" s="44" t="str">
        <f t="shared" ca="1" si="0"/>
        <v/>
      </c>
      <c r="B19" s="44" t="str">
        <f t="shared" ca="1" si="0"/>
        <v/>
      </c>
      <c r="E19"/>
      <c r="F19"/>
      <c r="J19" s="2"/>
      <c r="M19" s="2"/>
      <c r="N19" s="2"/>
      <c r="O19" s="2"/>
      <c r="P19" s="2"/>
      <c r="W19" s="2"/>
      <c r="X19" s="2"/>
      <c r="Y19" s="2"/>
      <c r="Z19" s="2"/>
      <c r="AA19" s="2"/>
      <c r="AB19" s="2"/>
      <c r="AC19" s="2"/>
      <c r="AD19" s="2"/>
      <c r="AE19"/>
      <c r="AF19"/>
      <c r="AG19" s="2"/>
      <c r="AH19" s="2"/>
      <c r="BE19"/>
      <c r="BF19"/>
    </row>
    <row r="20" spans="1:58" ht="12.75">
      <c r="A20" s="44" t="str">
        <f t="shared" ca="1" si="0"/>
        <v/>
      </c>
      <c r="B20" s="44" t="str">
        <f t="shared" ca="1" si="0"/>
        <v/>
      </c>
      <c r="E20"/>
      <c r="F20"/>
      <c r="J20" s="2"/>
      <c r="M20" s="2"/>
      <c r="N20" s="2"/>
      <c r="O20" s="2"/>
      <c r="P20" s="2"/>
      <c r="W20" s="2"/>
      <c r="X20" s="2"/>
      <c r="Y20" s="2"/>
      <c r="Z20" s="2"/>
      <c r="AA20" s="2"/>
      <c r="AB20" s="2"/>
      <c r="AE20"/>
      <c r="AF20"/>
      <c r="AG20" s="2"/>
      <c r="AH20" s="2"/>
      <c r="BE20"/>
      <c r="BF20"/>
    </row>
    <row r="21" spans="1:58" ht="12.75">
      <c r="A21" s="44" t="str">
        <f t="shared" ca="1" si="0"/>
        <v/>
      </c>
      <c r="B21" s="44" t="str">
        <f t="shared" ca="1" si="0"/>
        <v/>
      </c>
      <c r="E21"/>
      <c r="F21"/>
      <c r="J21" s="2"/>
      <c r="M21" s="2"/>
      <c r="N21" s="2"/>
      <c r="O21" s="2"/>
      <c r="P21" s="2"/>
      <c r="W21" s="2"/>
      <c r="X21" s="2"/>
      <c r="Y21" s="2"/>
      <c r="Z21" s="2"/>
      <c r="AA21" s="2"/>
      <c r="AB21" s="2"/>
      <c r="AE21"/>
      <c r="AF21"/>
      <c r="AG21" s="2"/>
      <c r="AH21" s="2"/>
      <c r="BE21"/>
      <c r="BF21"/>
    </row>
    <row r="22" spans="1:58" ht="12.75">
      <c r="A22" s="44" t="str">
        <f t="shared" ca="1" si="0"/>
        <v/>
      </c>
      <c r="B22" s="44" t="str">
        <f t="shared" ca="1" si="0"/>
        <v/>
      </c>
      <c r="E22"/>
      <c r="F22"/>
      <c r="M22" s="2"/>
      <c r="N22" s="2"/>
      <c r="O22" s="2"/>
      <c r="P22" s="2"/>
      <c r="W22" s="2"/>
      <c r="X22" s="2"/>
      <c r="Y22" s="2"/>
      <c r="Z22" s="2"/>
      <c r="AA22" s="2"/>
      <c r="AB22" s="2"/>
      <c r="AE22"/>
      <c r="AF22"/>
      <c r="AG22" s="2"/>
      <c r="AH22" s="2"/>
      <c r="BE22"/>
      <c r="BF22"/>
    </row>
    <row r="23" spans="1:58" ht="12.75">
      <c r="A23" s="44" t="str">
        <f t="shared" ca="1" si="0"/>
        <v/>
      </c>
      <c r="B23" s="44" t="str">
        <f t="shared" ca="1" si="0"/>
        <v/>
      </c>
      <c r="E23"/>
      <c r="F23"/>
      <c r="M23" s="2"/>
      <c r="N23" s="2"/>
      <c r="O23" s="2"/>
      <c r="P23" s="2"/>
      <c r="W23" s="2"/>
      <c r="X23" s="2"/>
      <c r="Y23" s="2"/>
      <c r="Z23" s="2"/>
      <c r="AA23" s="2"/>
      <c r="AB23" s="2"/>
      <c r="AE23"/>
      <c r="AF23"/>
      <c r="AG23" s="2"/>
      <c r="AH23" s="2"/>
      <c r="BE23"/>
      <c r="BF23"/>
    </row>
    <row r="24" spans="1:58" ht="12.75">
      <c r="A24" s="44" t="str">
        <f t="shared" ref="A24:B43" ca="1" si="1">IF($A$1="---","",IF(OFFSET(A24,0,$A$1)="","",OFFSET(A24,0,$A$1)))</f>
        <v/>
      </c>
      <c r="B24" s="44" t="str">
        <f t="shared" ca="1" si="1"/>
        <v/>
      </c>
      <c r="E24"/>
      <c r="F24"/>
      <c r="M24" s="2"/>
      <c r="N24" s="2"/>
      <c r="O24" s="2"/>
      <c r="P24" s="2"/>
      <c r="W24" s="2"/>
      <c r="X24" s="2"/>
      <c r="Y24" s="2"/>
      <c r="Z24" s="2"/>
      <c r="AA24" s="2"/>
      <c r="AB24" s="2"/>
      <c r="AE24"/>
      <c r="AF24"/>
      <c r="AG24" s="2"/>
      <c r="AH24" s="2"/>
      <c r="BE24"/>
      <c r="BF24"/>
    </row>
    <row r="25" spans="1:58" ht="12.75">
      <c r="A25" s="44" t="str">
        <f t="shared" ca="1" si="1"/>
        <v/>
      </c>
      <c r="B25" s="44" t="str">
        <f t="shared" ca="1" si="1"/>
        <v/>
      </c>
      <c r="E25"/>
      <c r="F25"/>
      <c r="M25" s="2"/>
      <c r="N25" s="2"/>
      <c r="O25" s="2"/>
      <c r="P25" s="2"/>
      <c r="W25" s="2"/>
      <c r="X25" s="2"/>
      <c r="Y25" s="2"/>
      <c r="Z25" s="2"/>
      <c r="AA25" s="2"/>
      <c r="AB25" s="2"/>
      <c r="AE25"/>
      <c r="AF25"/>
      <c r="AG25" s="2"/>
      <c r="AH25" s="2"/>
      <c r="BE25"/>
      <c r="BF25"/>
    </row>
    <row r="26" spans="1:58" ht="12.75">
      <c r="A26" s="44" t="str">
        <f t="shared" ca="1" si="1"/>
        <v/>
      </c>
      <c r="B26" s="44" t="str">
        <f t="shared" ca="1" si="1"/>
        <v/>
      </c>
      <c r="E26"/>
      <c r="F26"/>
      <c r="M26" s="2"/>
      <c r="N26" s="2"/>
      <c r="O26" s="2"/>
      <c r="P26" s="2"/>
      <c r="W26" s="2"/>
      <c r="X26" s="2"/>
      <c r="Y26" s="2"/>
      <c r="Z26" s="2"/>
      <c r="AA26" s="2"/>
      <c r="AB26" s="2"/>
      <c r="AE26"/>
      <c r="AF26"/>
      <c r="AG26" s="2"/>
      <c r="AH26" s="2"/>
      <c r="BE26"/>
      <c r="BF26"/>
    </row>
    <row r="27" spans="1:58" ht="12.75">
      <c r="A27" s="44" t="str">
        <f t="shared" ca="1" si="1"/>
        <v/>
      </c>
      <c r="B27" s="44" t="str">
        <f t="shared" ca="1" si="1"/>
        <v/>
      </c>
      <c r="E27"/>
      <c r="F27"/>
      <c r="M27" s="2"/>
      <c r="N27" s="2"/>
      <c r="O27" s="2"/>
      <c r="P27" s="2"/>
      <c r="W27" s="2"/>
      <c r="X27" s="2"/>
      <c r="Y27" s="2"/>
      <c r="Z27" s="2"/>
      <c r="AA27" s="2"/>
      <c r="AB27" s="2"/>
      <c r="AE27"/>
      <c r="AF27"/>
      <c r="AG27" s="2"/>
      <c r="AH27" s="2"/>
      <c r="BE27"/>
      <c r="BF27"/>
    </row>
    <row r="28" spans="1:58" ht="12.75">
      <c r="A28" s="44" t="str">
        <f t="shared" ca="1" si="1"/>
        <v/>
      </c>
      <c r="B28" s="44" t="str">
        <f t="shared" ca="1" si="1"/>
        <v/>
      </c>
      <c r="E28"/>
      <c r="F28"/>
      <c r="M28" s="2"/>
      <c r="N28" s="2"/>
      <c r="O28" s="2"/>
      <c r="P28" s="2"/>
      <c r="W28" s="2"/>
      <c r="X28" s="2"/>
      <c r="Y28" s="2"/>
      <c r="Z28" s="2"/>
      <c r="AA28" s="2"/>
      <c r="AB28" s="2"/>
      <c r="AE28"/>
      <c r="AF28"/>
      <c r="AG28" s="2"/>
      <c r="AH28" s="2"/>
      <c r="BE28"/>
      <c r="BF28"/>
    </row>
    <row r="29" spans="1:58" ht="12.75">
      <c r="A29" s="44" t="str">
        <f t="shared" ca="1" si="1"/>
        <v/>
      </c>
      <c r="B29" s="44" t="str">
        <f t="shared" ca="1" si="1"/>
        <v/>
      </c>
      <c r="E29"/>
      <c r="F29"/>
      <c r="M29" s="2"/>
      <c r="N29" s="2"/>
      <c r="O29" s="2"/>
      <c r="P29" s="2"/>
      <c r="W29" s="2"/>
      <c r="X29" s="2"/>
      <c r="Y29" s="2"/>
      <c r="Z29" s="2"/>
      <c r="AA29" s="2"/>
      <c r="AB29" s="2"/>
      <c r="AE29"/>
      <c r="AF29"/>
      <c r="AG29" s="2"/>
      <c r="AH29" s="2"/>
      <c r="BE29"/>
      <c r="BF29"/>
    </row>
    <row r="30" spans="1:58" ht="12.75">
      <c r="A30" s="44" t="str">
        <f t="shared" ca="1" si="1"/>
        <v/>
      </c>
      <c r="B30" s="44" t="str">
        <f t="shared" ca="1" si="1"/>
        <v/>
      </c>
      <c r="E30"/>
      <c r="F30"/>
      <c r="M30" s="2"/>
      <c r="N30" s="2"/>
      <c r="O30" s="2"/>
      <c r="P30" s="2"/>
      <c r="W30" s="2"/>
      <c r="X30" s="2"/>
      <c r="Y30" s="2"/>
      <c r="Z30" s="2"/>
      <c r="AA30" s="2"/>
      <c r="AB30" s="2"/>
      <c r="AE30"/>
      <c r="AF30"/>
      <c r="AG30" s="2"/>
      <c r="AH30" s="2"/>
      <c r="BE30"/>
      <c r="BF30"/>
    </row>
    <row r="31" spans="1:58" ht="12.75">
      <c r="A31" s="44" t="str">
        <f t="shared" ca="1" si="1"/>
        <v/>
      </c>
      <c r="B31" s="44" t="str">
        <f t="shared" ca="1" si="1"/>
        <v/>
      </c>
      <c r="E31"/>
      <c r="F31"/>
      <c r="M31" s="2"/>
      <c r="N31" s="2"/>
      <c r="O31" s="2"/>
      <c r="P31" s="2"/>
      <c r="W31" s="2"/>
      <c r="X31" s="2"/>
      <c r="Y31" s="2"/>
      <c r="Z31" s="2"/>
      <c r="AA31" s="2"/>
      <c r="AB31" s="2"/>
      <c r="AE31"/>
      <c r="AF31"/>
      <c r="AG31" s="2"/>
      <c r="AH31" s="2"/>
      <c r="BE31"/>
      <c r="BF31"/>
    </row>
    <row r="32" spans="1:58" ht="12.75">
      <c r="A32" s="44" t="str">
        <f t="shared" ca="1" si="1"/>
        <v/>
      </c>
      <c r="B32" s="44" t="str">
        <f t="shared" ca="1" si="1"/>
        <v/>
      </c>
      <c r="E32"/>
      <c r="F32"/>
      <c r="M32" s="2"/>
      <c r="N32" s="2"/>
      <c r="O32" s="2"/>
      <c r="P32" s="2"/>
      <c r="W32" s="2"/>
      <c r="X32" s="2"/>
      <c r="Y32" s="2"/>
      <c r="Z32" s="2"/>
      <c r="AA32" s="2"/>
      <c r="AB32" s="2"/>
      <c r="AE32"/>
      <c r="AF32"/>
      <c r="AG32" s="2"/>
      <c r="AH32" s="2"/>
      <c r="BE32"/>
      <c r="BF32"/>
    </row>
    <row r="33" spans="1:58" ht="12.75">
      <c r="A33" s="44" t="str">
        <f t="shared" ca="1" si="1"/>
        <v/>
      </c>
      <c r="B33" s="44" t="str">
        <f t="shared" ca="1" si="1"/>
        <v/>
      </c>
      <c r="E33"/>
      <c r="F33"/>
      <c r="M33" s="2"/>
      <c r="N33" s="2"/>
      <c r="O33" s="2"/>
      <c r="P33" s="2"/>
      <c r="W33" s="2"/>
      <c r="X33" s="2"/>
      <c r="Y33" s="2"/>
      <c r="Z33" s="2"/>
      <c r="AA33" s="2"/>
      <c r="AB33" s="2"/>
      <c r="AE33"/>
      <c r="AF33"/>
      <c r="AG33" s="2"/>
      <c r="AH33" s="2"/>
      <c r="BE33"/>
      <c r="BF33"/>
    </row>
    <row r="34" spans="1:58" ht="12.75">
      <c r="A34" s="44" t="str">
        <f t="shared" ca="1" si="1"/>
        <v/>
      </c>
      <c r="B34" s="44" t="str">
        <f t="shared" ca="1" si="1"/>
        <v/>
      </c>
      <c r="E34"/>
      <c r="F34"/>
      <c r="M34" s="2"/>
      <c r="N34" s="2"/>
      <c r="O34" s="2"/>
      <c r="P34" s="2"/>
      <c r="W34" s="2"/>
      <c r="X34" s="2"/>
      <c r="Y34" s="2"/>
      <c r="Z34" s="2"/>
      <c r="AA34" s="2"/>
      <c r="AB34" s="2"/>
      <c r="AE34"/>
      <c r="AF34"/>
      <c r="AG34" s="2"/>
      <c r="AH34" s="2"/>
      <c r="BE34"/>
      <c r="BF34"/>
    </row>
    <row r="35" spans="1:58" ht="12.75">
      <c r="A35" s="44" t="str">
        <f t="shared" ca="1" si="1"/>
        <v/>
      </c>
      <c r="B35" s="44" t="str">
        <f t="shared" ca="1" si="1"/>
        <v/>
      </c>
      <c r="E35"/>
      <c r="F35"/>
      <c r="M35" s="2"/>
      <c r="N35" s="2"/>
      <c r="O35" s="2"/>
      <c r="P35" s="2"/>
      <c r="W35" s="2"/>
      <c r="X35" s="2"/>
      <c r="Y35" s="2"/>
      <c r="Z35" s="2"/>
      <c r="AA35" s="2"/>
      <c r="AB35" s="2"/>
      <c r="AG35" s="2"/>
      <c r="AH35" s="2"/>
    </row>
    <row r="36" spans="1:58" ht="12.75">
      <c r="A36" s="44" t="str">
        <f t="shared" ca="1" si="1"/>
        <v/>
      </c>
      <c r="B36" s="44" t="str">
        <f t="shared" ca="1" si="1"/>
        <v/>
      </c>
      <c r="E36"/>
      <c r="F36"/>
      <c r="M36" s="2"/>
      <c r="N36" s="2"/>
      <c r="O36" s="2"/>
      <c r="P36" s="2"/>
      <c r="W36" s="2"/>
      <c r="X36" s="2"/>
      <c r="Y36" s="2"/>
      <c r="Z36" s="2"/>
      <c r="AA36" s="2"/>
      <c r="AB36" s="2"/>
      <c r="AG36" s="2"/>
      <c r="AH36" s="2"/>
    </row>
    <row r="37" spans="1:58">
      <c r="A37" s="44" t="str">
        <f t="shared" ca="1" si="1"/>
        <v/>
      </c>
      <c r="B37" s="44" t="str">
        <f t="shared" ca="1" si="1"/>
        <v/>
      </c>
      <c r="M37" s="2"/>
      <c r="N37" s="2"/>
      <c r="W37" s="2"/>
      <c r="X37" s="2"/>
      <c r="Y37" s="2"/>
      <c r="Z37" s="2"/>
      <c r="AA37" s="2"/>
      <c r="AB37" s="2"/>
      <c r="AG37" s="2"/>
      <c r="AH37" s="2"/>
    </row>
    <row r="38" spans="1:58">
      <c r="A38" s="44" t="str">
        <f t="shared" ca="1" si="1"/>
        <v/>
      </c>
      <c r="B38" s="44" t="str">
        <f t="shared" ca="1" si="1"/>
        <v/>
      </c>
      <c r="M38" s="2"/>
      <c r="N38" s="2"/>
      <c r="W38" s="2"/>
      <c r="X38" s="2"/>
      <c r="Y38" s="2"/>
      <c r="Z38" s="2"/>
      <c r="AA38" s="2"/>
      <c r="AB38" s="2"/>
      <c r="AG38" s="2"/>
      <c r="AH38" s="2"/>
    </row>
    <row r="39" spans="1:58">
      <c r="A39" s="44" t="str">
        <f t="shared" ca="1" si="1"/>
        <v/>
      </c>
      <c r="B39" s="44" t="str">
        <f t="shared" ca="1" si="1"/>
        <v/>
      </c>
      <c r="M39" s="2"/>
      <c r="N39" s="2"/>
      <c r="W39" s="2"/>
      <c r="X39" s="2"/>
      <c r="Y39" s="2"/>
      <c r="Z39" s="2"/>
      <c r="AA39" s="2"/>
      <c r="AB39" s="2"/>
      <c r="AG39" s="2"/>
      <c r="AH39" s="2"/>
    </row>
    <row r="40" spans="1:58">
      <c r="A40" s="44" t="str">
        <f t="shared" ca="1" si="1"/>
        <v/>
      </c>
      <c r="B40" s="44" t="str">
        <f t="shared" ca="1" si="1"/>
        <v/>
      </c>
      <c r="M40" s="2"/>
      <c r="N40" s="2"/>
      <c r="W40" s="2"/>
      <c r="X40" s="2"/>
      <c r="Y40" s="2"/>
      <c r="Z40" s="2"/>
      <c r="AA40" s="2"/>
      <c r="AB40" s="2"/>
      <c r="AG40" s="2"/>
      <c r="AH40" s="2"/>
    </row>
    <row r="41" spans="1:58">
      <c r="A41" s="44" t="str">
        <f t="shared" ca="1" si="1"/>
        <v/>
      </c>
      <c r="B41" s="44" t="str">
        <f t="shared" ca="1" si="1"/>
        <v/>
      </c>
      <c r="M41" s="2"/>
      <c r="N41" s="2"/>
      <c r="W41" s="2"/>
      <c r="X41" s="2"/>
      <c r="Y41" s="2"/>
      <c r="Z41" s="2"/>
      <c r="AA41" s="2"/>
      <c r="AB41" s="2"/>
      <c r="AG41" s="2"/>
      <c r="AH41" s="2"/>
    </row>
    <row r="42" spans="1:58">
      <c r="A42" s="44" t="str">
        <f t="shared" ca="1" si="1"/>
        <v/>
      </c>
      <c r="B42" s="44" t="str">
        <f t="shared" ca="1" si="1"/>
        <v/>
      </c>
      <c r="M42" s="2"/>
      <c r="N42" s="2"/>
      <c r="W42" s="2"/>
      <c r="X42" s="2"/>
      <c r="Y42" s="2"/>
      <c r="Z42" s="2"/>
      <c r="AA42" s="2"/>
      <c r="AB42" s="2"/>
      <c r="AG42" s="2"/>
      <c r="AH42" s="2"/>
    </row>
    <row r="43" spans="1:58">
      <c r="A43" s="44" t="str">
        <f t="shared" ca="1" si="1"/>
        <v/>
      </c>
      <c r="B43" s="44" t="str">
        <f t="shared" ca="1" si="1"/>
        <v/>
      </c>
      <c r="M43" s="2"/>
      <c r="N43" s="2"/>
      <c r="W43" s="2"/>
      <c r="X43" s="2"/>
      <c r="Y43" s="2"/>
      <c r="Z43" s="2"/>
      <c r="AA43" s="2"/>
      <c r="AB43" s="2"/>
      <c r="AG43" s="2"/>
      <c r="AH43" s="2"/>
    </row>
    <row r="44" spans="1:58">
      <c r="A44" s="44" t="str">
        <f t="shared" ref="A44:B63" ca="1" si="2">IF($A$1="---","",IF(OFFSET(A44,0,$A$1)="","",OFFSET(A44,0,$A$1)))</f>
        <v/>
      </c>
      <c r="B44" s="44" t="str">
        <f t="shared" ca="1" si="2"/>
        <v/>
      </c>
      <c r="M44" s="2"/>
      <c r="N44" s="2"/>
      <c r="W44" s="2"/>
      <c r="X44" s="2"/>
      <c r="Y44" s="2"/>
      <c r="Z44" s="2"/>
      <c r="AA44" s="2"/>
      <c r="AB44" s="2"/>
      <c r="AG44" s="2"/>
      <c r="AH44" s="2"/>
    </row>
    <row r="45" spans="1:58">
      <c r="A45" s="44" t="str">
        <f t="shared" ca="1" si="2"/>
        <v/>
      </c>
      <c r="B45" s="44" t="str">
        <f t="shared" ca="1" si="2"/>
        <v/>
      </c>
      <c r="M45" s="2"/>
      <c r="N45" s="2"/>
      <c r="W45" s="2"/>
      <c r="X45" s="2"/>
      <c r="Y45" s="2"/>
      <c r="Z45" s="2"/>
      <c r="AA45" s="2"/>
      <c r="AB45" s="2"/>
      <c r="AG45" s="2"/>
      <c r="AH45" s="2"/>
    </row>
    <row r="46" spans="1:58">
      <c r="A46" s="44" t="str">
        <f t="shared" ca="1" si="2"/>
        <v/>
      </c>
      <c r="B46" s="44" t="str">
        <f t="shared" ca="1" si="2"/>
        <v/>
      </c>
      <c r="M46" s="2"/>
      <c r="N46" s="2"/>
      <c r="W46" s="2"/>
      <c r="X46" s="2"/>
      <c r="Y46" s="2"/>
      <c r="Z46" s="2"/>
      <c r="AA46" s="2"/>
      <c r="AB46" s="2"/>
      <c r="AG46" s="2"/>
      <c r="AH46" s="2"/>
    </row>
    <row r="47" spans="1:58">
      <c r="A47" s="44" t="str">
        <f t="shared" ca="1" si="2"/>
        <v/>
      </c>
      <c r="B47" s="44" t="str">
        <f t="shared" ca="1" si="2"/>
        <v/>
      </c>
      <c r="M47" s="2"/>
      <c r="N47" s="2"/>
      <c r="W47" s="2"/>
      <c r="X47" s="2"/>
      <c r="AG47" s="2"/>
      <c r="AH47" s="2"/>
    </row>
    <row r="48" spans="1:58">
      <c r="A48" s="44" t="str">
        <f t="shared" ca="1" si="2"/>
        <v/>
      </c>
      <c r="B48" s="44" t="str">
        <f t="shared" ca="1" si="2"/>
        <v/>
      </c>
      <c r="M48" s="2"/>
      <c r="N48" s="2"/>
      <c r="W48" s="2"/>
      <c r="X48" s="2"/>
      <c r="AG48" s="2"/>
      <c r="AH48" s="2"/>
    </row>
    <row r="49" spans="1:34">
      <c r="A49" s="44" t="str">
        <f t="shared" ca="1" si="2"/>
        <v/>
      </c>
      <c r="B49" s="44" t="str">
        <f t="shared" ca="1" si="2"/>
        <v/>
      </c>
      <c r="M49" s="2"/>
      <c r="N49" s="2"/>
      <c r="W49" s="2"/>
      <c r="X49" s="2"/>
      <c r="AG49" s="2"/>
      <c r="AH49" s="2"/>
    </row>
    <row r="50" spans="1:34">
      <c r="A50" s="44" t="str">
        <f t="shared" ca="1" si="2"/>
        <v/>
      </c>
      <c r="B50" s="44" t="str">
        <f t="shared" ca="1" si="2"/>
        <v/>
      </c>
      <c r="M50" s="2"/>
      <c r="N50" s="2"/>
      <c r="W50" s="2"/>
      <c r="X50" s="2"/>
      <c r="AG50" s="2"/>
      <c r="AH50" s="2"/>
    </row>
    <row r="51" spans="1:34">
      <c r="A51" s="44" t="str">
        <f t="shared" ca="1" si="2"/>
        <v/>
      </c>
      <c r="B51" s="44" t="str">
        <f t="shared" ca="1" si="2"/>
        <v/>
      </c>
      <c r="M51" s="2"/>
      <c r="N51" s="2"/>
      <c r="W51" s="2"/>
      <c r="X51" s="2"/>
      <c r="AG51" s="2"/>
      <c r="AH51" s="2"/>
    </row>
    <row r="52" spans="1:34">
      <c r="A52" s="44" t="str">
        <f t="shared" ca="1" si="2"/>
        <v/>
      </c>
      <c r="B52" s="44" t="str">
        <f t="shared" ca="1" si="2"/>
        <v/>
      </c>
      <c r="M52" s="2"/>
      <c r="N52" s="2"/>
      <c r="W52" s="2"/>
      <c r="X52" s="2"/>
      <c r="AG52" s="2"/>
      <c r="AH52" s="2"/>
    </row>
    <row r="53" spans="1:34">
      <c r="A53" s="44" t="str">
        <f t="shared" ca="1" si="2"/>
        <v/>
      </c>
      <c r="B53" s="44" t="str">
        <f t="shared" ca="1" si="2"/>
        <v/>
      </c>
      <c r="M53" s="2"/>
      <c r="N53" s="2"/>
      <c r="W53" s="2"/>
      <c r="X53" s="2"/>
      <c r="AG53" s="2"/>
      <c r="AH53" s="2"/>
    </row>
    <row r="54" spans="1:34">
      <c r="A54" s="44" t="str">
        <f t="shared" ca="1" si="2"/>
        <v/>
      </c>
      <c r="B54" s="44" t="str">
        <f t="shared" ca="1" si="2"/>
        <v/>
      </c>
      <c r="M54" s="2"/>
      <c r="N54" s="2"/>
      <c r="W54" s="2"/>
      <c r="X54" s="2"/>
      <c r="AG54" s="2"/>
      <c r="AH54" s="2"/>
    </row>
    <row r="55" spans="1:34">
      <c r="A55" s="44" t="str">
        <f t="shared" ca="1" si="2"/>
        <v/>
      </c>
      <c r="B55" s="44" t="str">
        <f t="shared" ca="1" si="2"/>
        <v/>
      </c>
      <c r="M55" s="2"/>
      <c r="N55" s="2"/>
      <c r="W55" s="2"/>
      <c r="X55" s="2"/>
      <c r="AG55" s="2"/>
      <c r="AH55" s="2"/>
    </row>
    <row r="56" spans="1:34">
      <c r="A56" s="44" t="str">
        <f t="shared" ca="1" si="2"/>
        <v/>
      </c>
      <c r="B56" s="44" t="str">
        <f t="shared" ca="1" si="2"/>
        <v/>
      </c>
      <c r="M56" s="2"/>
      <c r="N56" s="2"/>
      <c r="W56" s="2"/>
      <c r="X56" s="2"/>
      <c r="AG56" s="2"/>
      <c r="AH56" s="2"/>
    </row>
    <row r="57" spans="1:34">
      <c r="A57" s="44" t="str">
        <f t="shared" ca="1" si="2"/>
        <v/>
      </c>
      <c r="B57" s="44" t="str">
        <f t="shared" ca="1" si="2"/>
        <v/>
      </c>
      <c r="M57" s="2"/>
      <c r="N57" s="2"/>
      <c r="W57" s="2"/>
      <c r="X57" s="2"/>
      <c r="AG57" s="2"/>
      <c r="AH57" s="2"/>
    </row>
    <row r="58" spans="1:34">
      <c r="A58" s="44" t="str">
        <f t="shared" ca="1" si="2"/>
        <v/>
      </c>
      <c r="B58" s="44" t="str">
        <f t="shared" ca="1" si="2"/>
        <v/>
      </c>
      <c r="M58" s="2"/>
      <c r="N58" s="2"/>
      <c r="W58" s="2"/>
      <c r="X58" s="2"/>
      <c r="AG58" s="2"/>
      <c r="AH58" s="2"/>
    </row>
    <row r="59" spans="1:34">
      <c r="A59" s="44" t="str">
        <f t="shared" ca="1" si="2"/>
        <v/>
      </c>
      <c r="B59" s="44" t="str">
        <f t="shared" ca="1" si="2"/>
        <v/>
      </c>
      <c r="M59" s="2"/>
      <c r="N59" s="2"/>
      <c r="W59" s="2"/>
      <c r="X59" s="2"/>
      <c r="AG59" s="2"/>
      <c r="AH59" s="2"/>
    </row>
    <row r="60" spans="1:34">
      <c r="A60" s="44" t="str">
        <f t="shared" ca="1" si="2"/>
        <v/>
      </c>
      <c r="B60" s="44" t="str">
        <f t="shared" ca="1" si="2"/>
        <v/>
      </c>
      <c r="M60" s="2"/>
      <c r="N60" s="2"/>
      <c r="W60" s="2"/>
      <c r="X60" s="2"/>
      <c r="AG60" s="2"/>
      <c r="AH60" s="2"/>
    </row>
    <row r="61" spans="1:34">
      <c r="A61" s="44" t="str">
        <f t="shared" ca="1" si="2"/>
        <v/>
      </c>
      <c r="B61" s="44" t="str">
        <f t="shared" ca="1" si="2"/>
        <v/>
      </c>
      <c r="M61" s="2"/>
      <c r="N61" s="2"/>
      <c r="W61" s="2"/>
      <c r="X61" s="2"/>
      <c r="AG61" s="2"/>
      <c r="AH61" s="2"/>
    </row>
    <row r="62" spans="1:34">
      <c r="A62" s="44" t="str">
        <f t="shared" ca="1" si="2"/>
        <v/>
      </c>
      <c r="B62" s="44" t="str">
        <f t="shared" ca="1" si="2"/>
        <v/>
      </c>
      <c r="M62" s="2"/>
      <c r="N62" s="2"/>
      <c r="W62" s="2"/>
      <c r="X62" s="2"/>
      <c r="AG62" s="2"/>
      <c r="AH62" s="2"/>
    </row>
    <row r="63" spans="1:34">
      <c r="A63" s="44" t="str">
        <f t="shared" ca="1" si="2"/>
        <v/>
      </c>
      <c r="B63" s="44" t="str">
        <f t="shared" ca="1" si="2"/>
        <v/>
      </c>
      <c r="M63" s="2"/>
      <c r="N63" s="2"/>
      <c r="W63" s="2"/>
      <c r="X63" s="2"/>
      <c r="AG63" s="2"/>
      <c r="AH63" s="2"/>
    </row>
    <row r="64" spans="1:34">
      <c r="A64" s="44" t="str">
        <f t="shared" ref="A64:B84" ca="1" si="3">IF($A$1="---","",IF(OFFSET(A64,0,$A$1)="","",OFFSET(A64,0,$A$1)))</f>
        <v/>
      </c>
      <c r="B64" s="44" t="str">
        <f t="shared" ca="1" si="3"/>
        <v/>
      </c>
      <c r="M64" s="2"/>
      <c r="N64" s="2"/>
      <c r="W64" s="2"/>
      <c r="X64" s="2"/>
      <c r="AG64" s="2"/>
      <c r="AH64" s="2"/>
    </row>
    <row r="65" spans="1:34">
      <c r="A65" s="44" t="str">
        <f t="shared" ca="1" si="3"/>
        <v/>
      </c>
      <c r="B65" s="44" t="str">
        <f t="shared" ca="1" si="3"/>
        <v/>
      </c>
      <c r="M65" s="2"/>
      <c r="N65" s="2"/>
      <c r="W65" s="2"/>
      <c r="X65" s="2"/>
      <c r="AG65" s="2"/>
      <c r="AH65" s="2"/>
    </row>
    <row r="66" spans="1:34">
      <c r="A66" s="44" t="str">
        <f t="shared" ca="1" si="3"/>
        <v/>
      </c>
      <c r="B66" s="44" t="str">
        <f t="shared" ca="1" si="3"/>
        <v/>
      </c>
      <c r="M66" s="2"/>
      <c r="N66" s="2"/>
      <c r="W66" s="2"/>
      <c r="X66" s="2"/>
      <c r="AG66" s="2"/>
      <c r="AH66" s="2"/>
    </row>
    <row r="67" spans="1:34">
      <c r="A67" s="44" t="str">
        <f t="shared" ca="1" si="3"/>
        <v/>
      </c>
      <c r="B67" s="44" t="str">
        <f t="shared" ca="1" si="3"/>
        <v/>
      </c>
      <c r="M67" s="2"/>
      <c r="N67" s="2"/>
      <c r="W67" s="2"/>
      <c r="X67" s="2"/>
      <c r="AG67" s="2"/>
      <c r="AH67" s="2"/>
    </row>
    <row r="68" spans="1:34">
      <c r="A68" s="44" t="str">
        <f t="shared" ca="1" si="3"/>
        <v/>
      </c>
      <c r="B68" s="44" t="str">
        <f t="shared" ca="1" si="3"/>
        <v/>
      </c>
      <c r="M68" s="2"/>
      <c r="N68" s="2"/>
      <c r="W68" s="2"/>
      <c r="X68" s="2"/>
      <c r="AG68" s="2"/>
      <c r="AH68" s="2"/>
    </row>
    <row r="69" spans="1:34">
      <c r="A69" s="44" t="str">
        <f t="shared" ca="1" si="3"/>
        <v/>
      </c>
      <c r="B69" s="44" t="str">
        <f t="shared" ca="1" si="3"/>
        <v/>
      </c>
      <c r="M69" s="2"/>
      <c r="N69" s="2"/>
      <c r="W69" s="2"/>
      <c r="X69" s="2"/>
      <c r="AG69" s="2"/>
      <c r="AH69" s="2"/>
    </row>
    <row r="70" spans="1:34">
      <c r="A70" s="44" t="str">
        <f t="shared" ca="1" si="3"/>
        <v/>
      </c>
      <c r="B70" s="44" t="str">
        <f t="shared" ca="1" si="3"/>
        <v/>
      </c>
      <c r="M70" s="2"/>
      <c r="N70" s="2"/>
      <c r="W70" s="2"/>
      <c r="X70" s="2"/>
      <c r="AG70" s="2"/>
      <c r="AH70" s="2"/>
    </row>
    <row r="71" spans="1:34">
      <c r="A71" s="44" t="str">
        <f t="shared" ca="1" si="3"/>
        <v/>
      </c>
      <c r="B71" s="44" t="str">
        <f t="shared" ca="1" si="3"/>
        <v/>
      </c>
      <c r="M71" s="2"/>
      <c r="N71" s="2"/>
      <c r="W71" s="2"/>
      <c r="X71" s="2"/>
      <c r="AG71" s="2"/>
      <c r="AH71" s="2"/>
    </row>
    <row r="72" spans="1:34">
      <c r="A72" s="44" t="str">
        <f t="shared" ca="1" si="3"/>
        <v/>
      </c>
      <c r="B72" s="44" t="str">
        <f t="shared" ca="1" si="3"/>
        <v/>
      </c>
      <c r="M72" s="2"/>
      <c r="N72" s="2"/>
      <c r="W72" s="2"/>
      <c r="X72" s="2"/>
      <c r="AG72" s="2"/>
      <c r="AH72" s="2"/>
    </row>
    <row r="73" spans="1:34">
      <c r="A73" s="44" t="str">
        <f t="shared" ca="1" si="3"/>
        <v/>
      </c>
      <c r="B73" s="44" t="str">
        <f t="shared" ca="1" si="3"/>
        <v/>
      </c>
      <c r="M73" s="2"/>
      <c r="N73" s="2"/>
      <c r="W73" s="2"/>
      <c r="X73" s="2"/>
      <c r="AG73" s="2"/>
      <c r="AH73" s="2"/>
    </row>
    <row r="74" spans="1:34">
      <c r="A74" s="44" t="str">
        <f t="shared" ca="1" si="3"/>
        <v/>
      </c>
      <c r="B74" s="44" t="str">
        <f t="shared" ca="1" si="3"/>
        <v/>
      </c>
      <c r="M74" s="2"/>
      <c r="N74" s="2"/>
      <c r="AG74" s="2"/>
      <c r="AH74" s="2"/>
    </row>
    <row r="75" spans="1:34">
      <c r="A75" s="44" t="str">
        <f t="shared" ca="1" si="3"/>
        <v/>
      </c>
      <c r="B75" s="44" t="str">
        <f t="shared" ca="1" si="3"/>
        <v/>
      </c>
      <c r="AG75" s="2"/>
      <c r="AH75" s="2"/>
    </row>
    <row r="76" spans="1:34">
      <c r="A76" s="44" t="str">
        <f t="shared" ca="1" si="3"/>
        <v/>
      </c>
      <c r="B76" s="44" t="str">
        <f t="shared" ca="1" si="3"/>
        <v/>
      </c>
      <c r="AG76" s="2"/>
      <c r="AH76" s="2"/>
    </row>
    <row r="77" spans="1:34">
      <c r="A77" s="44" t="str">
        <f t="shared" ca="1" si="3"/>
        <v/>
      </c>
      <c r="B77" s="44" t="str">
        <f t="shared" ca="1" si="3"/>
        <v/>
      </c>
      <c r="AG77" s="2"/>
      <c r="AH77" s="2"/>
    </row>
    <row r="78" spans="1:34">
      <c r="A78" s="44" t="str">
        <f t="shared" ca="1" si="3"/>
        <v/>
      </c>
      <c r="B78" s="44" t="str">
        <f t="shared" ca="1" si="3"/>
        <v/>
      </c>
      <c r="AG78" s="2"/>
      <c r="AH78" s="2"/>
    </row>
    <row r="79" spans="1:34">
      <c r="A79" s="44" t="str">
        <f t="shared" ca="1" si="3"/>
        <v/>
      </c>
      <c r="B79" s="44" t="str">
        <f t="shared" ca="1" si="3"/>
        <v/>
      </c>
      <c r="AG79" s="2"/>
      <c r="AH79" s="2"/>
    </row>
    <row r="80" spans="1:34">
      <c r="A80" s="44" t="str">
        <f t="shared" ca="1" si="3"/>
        <v/>
      </c>
      <c r="B80" s="44" t="str">
        <f t="shared" ca="1" si="3"/>
        <v/>
      </c>
      <c r="AG80" s="2"/>
      <c r="AH80" s="2"/>
    </row>
    <row r="81" spans="1:34">
      <c r="A81" s="44" t="str">
        <f t="shared" ca="1" si="3"/>
        <v/>
      </c>
      <c r="B81" s="44" t="str">
        <f t="shared" ca="1" si="3"/>
        <v/>
      </c>
      <c r="AG81" s="2"/>
      <c r="AH81" s="2"/>
    </row>
    <row r="82" spans="1:34">
      <c r="A82" s="44" t="str">
        <f t="shared" ca="1" si="3"/>
        <v/>
      </c>
      <c r="B82" s="44" t="str">
        <f t="shared" ca="1" si="3"/>
        <v/>
      </c>
      <c r="AG82" s="2"/>
      <c r="AH82" s="2"/>
    </row>
    <row r="83" spans="1:34">
      <c r="A83" s="44" t="str">
        <f t="shared" ca="1" si="3"/>
        <v/>
      </c>
      <c r="B83" s="44" t="str">
        <f t="shared" ca="1" si="3"/>
        <v/>
      </c>
      <c r="AG83" s="2"/>
      <c r="AH83" s="2"/>
    </row>
    <row r="84" spans="1:34">
      <c r="A84" s="44" t="str">
        <f t="shared" ca="1" si="3"/>
        <v/>
      </c>
      <c r="B84" s="44" t="str">
        <f t="shared" ca="1" si="3"/>
        <v/>
      </c>
      <c r="AG84" s="2"/>
      <c r="AH84" s="2"/>
    </row>
  </sheetData>
  <phoneticPr fontId="0" type="noConversion"/>
  <dataValidations count="1">
    <dataValidation type="list" allowBlank="1" showInputMessage="1" showErrorMessage="1" sqref="K17">
      <formula1>#REF!</formula1>
    </dataValidation>
  </dataValidations>
  <pageMargins left="0.75" right="0.75" top="1" bottom="1" header="0.5" footer="0.5"/>
  <pageSetup paperSize="9" orientation="portrait" r:id="rId1"/>
  <headerFooter alignWithMargins="0">
    <oddFooter>&amp;Rv3.65</oddFooter>
  </headerFooter>
</worksheet>
</file>

<file path=xl/worksheets/sheet3.xml><?xml version="1.0" encoding="utf-8"?>
<worksheet xmlns="http://schemas.openxmlformats.org/spreadsheetml/2006/main" xmlns:r="http://schemas.openxmlformats.org/officeDocument/2006/relationships">
  <dimension ref="A1:Q438"/>
  <sheetViews>
    <sheetView workbookViewId="0"/>
  </sheetViews>
  <sheetFormatPr defaultRowHeight="12.75"/>
  <cols>
    <col min="1" max="1" width="11.7109375" bestFit="1" customWidth="1"/>
    <col min="2" max="2" width="33.5703125" customWidth="1"/>
    <col min="3" max="3" width="11.7109375" customWidth="1"/>
    <col min="4" max="4" width="1.28515625" customWidth="1"/>
    <col min="5" max="5" width="3.5703125" customWidth="1"/>
    <col min="6" max="14" width="10.5703125" style="313" bestFit="1" customWidth="1"/>
    <col min="15" max="17" width="11.5703125" style="313" bestFit="1" customWidth="1"/>
  </cols>
  <sheetData>
    <row r="1" spans="1:17" s="312" customFormat="1">
      <c r="A1" s="312" t="s">
        <v>1237</v>
      </c>
      <c r="B1" s="312" t="s">
        <v>228</v>
      </c>
      <c r="C1" s="312" t="s">
        <v>1238</v>
      </c>
      <c r="F1" s="312" t="s">
        <v>1062</v>
      </c>
      <c r="G1" s="312" t="s">
        <v>1063</v>
      </c>
      <c r="H1" s="312" t="s">
        <v>1064</v>
      </c>
      <c r="I1" s="312" t="s">
        <v>1065</v>
      </c>
      <c r="J1" s="312" t="s">
        <v>1066</v>
      </c>
      <c r="K1" s="312" t="s">
        <v>1067</v>
      </c>
      <c r="L1" s="312" t="s">
        <v>1068</v>
      </c>
      <c r="M1" s="312" t="s">
        <v>1069</v>
      </c>
      <c r="N1" s="312" t="s">
        <v>1070</v>
      </c>
      <c r="O1" s="312" t="s">
        <v>1071</v>
      </c>
      <c r="P1" s="312" t="s">
        <v>1072</v>
      </c>
      <c r="Q1" s="312" t="s">
        <v>1073</v>
      </c>
    </row>
    <row r="2" spans="1:17">
      <c r="A2" t="s">
        <v>779</v>
      </c>
      <c r="B2" t="s">
        <v>230</v>
      </c>
      <c r="C2" t="s">
        <v>1239</v>
      </c>
      <c r="F2" s="315" t="str">
        <f ca="1">'Statistical attachment'!F39</f>
        <v>---</v>
      </c>
      <c r="G2" s="315" t="str">
        <f ca="1">'Statistical attachment'!F41</f>
        <v>---</v>
      </c>
      <c r="H2" s="315" t="str">
        <f ca="1">'Statistical attachment'!F43</f>
        <v>---</v>
      </c>
      <c r="I2" s="315" t="str">
        <f ca="1">'Statistical attachment'!F45</f>
        <v>---</v>
      </c>
      <c r="J2" s="315">
        <f>'Statistical attachment'!F47</f>
        <v>0</v>
      </c>
      <c r="K2" s="315">
        <f>'Statistical attachment'!F49</f>
        <v>0</v>
      </c>
      <c r="L2" s="315">
        <f>'Statistical attachment'!F51</f>
        <v>0</v>
      </c>
      <c r="M2" s="315">
        <f>'Statistical attachment'!F53</f>
        <v>0</v>
      </c>
      <c r="N2" s="315">
        <f>'Statistical attachment'!F55</f>
        <v>0</v>
      </c>
      <c r="O2" s="315">
        <f>'Statistical attachment'!F57</f>
        <v>0</v>
      </c>
      <c r="P2" s="315">
        <f>'Statistical attachment'!F59</f>
        <v>0</v>
      </c>
      <c r="Q2" s="315">
        <f>'Statistical attachment'!F61</f>
        <v>0</v>
      </c>
    </row>
    <row r="3" spans="1:17">
      <c r="A3" t="s">
        <v>779</v>
      </c>
      <c r="B3" t="s">
        <v>232</v>
      </c>
      <c r="C3" t="s">
        <v>1240</v>
      </c>
    </row>
    <row r="4" spans="1:17">
      <c r="A4" t="s">
        <v>779</v>
      </c>
      <c r="B4" t="s">
        <v>231</v>
      </c>
      <c r="C4" t="s">
        <v>1241</v>
      </c>
      <c r="F4" s="316" t="str">
        <f ca="1">IF(ISNA(MATCH(F2,$A:$A,0)-1),"0",MATCH(F2,$A:$A,0)-1)</f>
        <v>0</v>
      </c>
      <c r="G4" s="316" t="str">
        <f t="shared" ref="G4:Q4" ca="1" si="0">IF(ISNA(MATCH(G2,$A:$A,0)-1),"0",MATCH(G2,$A:$A,0)-1)</f>
        <v>0</v>
      </c>
      <c r="H4" s="316" t="str">
        <f t="shared" ca="1" si="0"/>
        <v>0</v>
      </c>
      <c r="I4" s="316" t="str">
        <f t="shared" ca="1" si="0"/>
        <v>0</v>
      </c>
      <c r="J4" s="316" t="str">
        <f t="shared" si="0"/>
        <v>0</v>
      </c>
      <c r="K4" s="316" t="str">
        <f t="shared" si="0"/>
        <v>0</v>
      </c>
      <c r="L4" s="316" t="str">
        <f t="shared" si="0"/>
        <v>0</v>
      </c>
      <c r="M4" s="316" t="str">
        <f t="shared" si="0"/>
        <v>0</v>
      </c>
      <c r="N4" s="316" t="str">
        <f t="shared" si="0"/>
        <v>0</v>
      </c>
      <c r="O4" s="316" t="str">
        <f t="shared" si="0"/>
        <v>0</v>
      </c>
      <c r="P4" s="316" t="str">
        <f t="shared" si="0"/>
        <v>0</v>
      </c>
      <c r="Q4" s="316" t="str">
        <f t="shared" si="0"/>
        <v>0</v>
      </c>
    </row>
    <row r="5" spans="1:17">
      <c r="A5" t="s">
        <v>780</v>
      </c>
      <c r="B5" t="s">
        <v>235</v>
      </c>
      <c r="C5" t="s">
        <v>1242</v>
      </c>
      <c r="F5" s="314" t="s">
        <v>1120</v>
      </c>
      <c r="G5" s="314" t="s">
        <v>1120</v>
      </c>
      <c r="H5" s="314" t="s">
        <v>1120</v>
      </c>
      <c r="I5" s="314" t="s">
        <v>1120</v>
      </c>
      <c r="J5" s="314" t="s">
        <v>1120</v>
      </c>
      <c r="K5" s="314" t="s">
        <v>1120</v>
      </c>
      <c r="L5" s="314" t="s">
        <v>1120</v>
      </c>
      <c r="M5" s="314" t="s">
        <v>1120</v>
      </c>
      <c r="N5" s="314" t="s">
        <v>1120</v>
      </c>
      <c r="O5" s="314" t="s">
        <v>1120</v>
      </c>
      <c r="P5" s="314" t="s">
        <v>1120</v>
      </c>
      <c r="Q5" s="314" t="s">
        <v>1120</v>
      </c>
    </row>
    <row r="6" spans="1:17">
      <c r="A6" t="s">
        <v>780</v>
      </c>
      <c r="B6" t="s">
        <v>236</v>
      </c>
      <c r="C6" t="s">
        <v>1243</v>
      </c>
      <c r="E6">
        <v>0</v>
      </c>
      <c r="F6" s="315" t="str">
        <f t="shared" ref="F6:F21" ca="1" si="1">IF(F$2=OFFSET($A$1,F$4+$E6,0),OFFSET($B$1,F$4+$E6,0),"")</f>
        <v/>
      </c>
      <c r="G6" s="315" t="str">
        <f t="shared" ref="G6:Q21" ca="1" si="2">IF(G$2=OFFSET($A$1,G$4+$E6,0),OFFSET($B$1,G$4+$E6,0),"")</f>
        <v/>
      </c>
      <c r="H6" s="315" t="str">
        <f t="shared" ca="1" si="2"/>
        <v/>
      </c>
      <c r="I6" s="315" t="str">
        <f t="shared" ca="1" si="2"/>
        <v/>
      </c>
      <c r="J6" s="315" t="str">
        <f t="shared" ca="1" si="2"/>
        <v/>
      </c>
      <c r="K6" s="315" t="str">
        <f t="shared" ca="1" si="2"/>
        <v/>
      </c>
      <c r="L6" s="315" t="str">
        <f t="shared" ca="1" si="2"/>
        <v/>
      </c>
      <c r="M6" s="315" t="str">
        <f t="shared" ca="1" si="2"/>
        <v/>
      </c>
      <c r="N6" s="315" t="str">
        <f t="shared" ca="1" si="2"/>
        <v/>
      </c>
      <c r="O6" s="315" t="str">
        <f t="shared" ca="1" si="2"/>
        <v/>
      </c>
      <c r="P6" s="315" t="str">
        <f t="shared" ca="1" si="2"/>
        <v/>
      </c>
      <c r="Q6" s="315" t="str">
        <f t="shared" ca="1" si="2"/>
        <v/>
      </c>
    </row>
    <row r="7" spans="1:17">
      <c r="A7" t="s">
        <v>781</v>
      </c>
      <c r="B7" t="s">
        <v>232</v>
      </c>
      <c r="C7" t="s">
        <v>1244</v>
      </c>
      <c r="E7">
        <v>1</v>
      </c>
      <c r="F7" s="315" t="str">
        <f t="shared" ca="1" si="1"/>
        <v/>
      </c>
      <c r="G7" s="315" t="str">
        <f t="shared" ca="1" si="2"/>
        <v/>
      </c>
      <c r="H7" s="315" t="str">
        <f t="shared" ca="1" si="2"/>
        <v/>
      </c>
      <c r="I7" s="315" t="str">
        <f t="shared" ca="1" si="2"/>
        <v/>
      </c>
      <c r="J7" s="315" t="str">
        <f t="shared" ca="1" si="2"/>
        <v/>
      </c>
      <c r="K7" s="315" t="str">
        <f t="shared" ca="1" si="2"/>
        <v/>
      </c>
      <c r="L7" s="315" t="str">
        <f t="shared" ca="1" si="2"/>
        <v/>
      </c>
      <c r="M7" s="315" t="str">
        <f t="shared" ca="1" si="2"/>
        <v/>
      </c>
      <c r="N7" s="315" t="str">
        <f t="shared" ca="1" si="2"/>
        <v/>
      </c>
      <c r="O7" s="315" t="str">
        <f t="shared" ca="1" si="2"/>
        <v/>
      </c>
      <c r="P7" s="315" t="str">
        <f t="shared" ca="1" si="2"/>
        <v/>
      </c>
      <c r="Q7" s="315" t="str">
        <f t="shared" ca="1" si="2"/>
        <v/>
      </c>
    </row>
    <row r="8" spans="1:17">
      <c r="A8" t="s">
        <v>782</v>
      </c>
      <c r="B8" t="s">
        <v>239</v>
      </c>
      <c r="C8" t="s">
        <v>1245</v>
      </c>
      <c r="E8">
        <v>2</v>
      </c>
      <c r="F8" s="315" t="str">
        <f t="shared" ca="1" si="1"/>
        <v/>
      </c>
      <c r="G8" s="315" t="str">
        <f t="shared" ca="1" si="2"/>
        <v/>
      </c>
      <c r="H8" s="315" t="str">
        <f t="shared" ca="1" si="2"/>
        <v/>
      </c>
      <c r="I8" s="315" t="str">
        <f t="shared" ca="1" si="2"/>
        <v/>
      </c>
      <c r="J8" s="315" t="str">
        <f t="shared" ca="1" si="2"/>
        <v/>
      </c>
      <c r="K8" s="315" t="str">
        <f t="shared" ca="1" si="2"/>
        <v/>
      </c>
      <c r="L8" s="315" t="str">
        <f t="shared" ca="1" si="2"/>
        <v/>
      </c>
      <c r="M8" s="315" t="str">
        <f t="shared" ca="1" si="2"/>
        <v/>
      </c>
      <c r="N8" s="315" t="str">
        <f t="shared" ca="1" si="2"/>
        <v/>
      </c>
      <c r="O8" s="315" t="str">
        <f t="shared" ca="1" si="2"/>
        <v/>
      </c>
      <c r="P8" s="315" t="str">
        <f t="shared" ca="1" si="2"/>
        <v/>
      </c>
      <c r="Q8" s="315" t="str">
        <f t="shared" ca="1" si="2"/>
        <v/>
      </c>
    </row>
    <row r="9" spans="1:17">
      <c r="A9" t="s">
        <v>783</v>
      </c>
      <c r="B9" t="s">
        <v>241</v>
      </c>
      <c r="C9" t="s">
        <v>1246</v>
      </c>
      <c r="E9">
        <v>3</v>
      </c>
      <c r="F9" s="315" t="str">
        <f t="shared" ca="1" si="1"/>
        <v/>
      </c>
      <c r="G9" s="315" t="str">
        <f t="shared" ca="1" si="2"/>
        <v/>
      </c>
      <c r="H9" s="315" t="str">
        <f t="shared" ca="1" si="2"/>
        <v/>
      </c>
      <c r="I9" s="315" t="str">
        <f t="shared" ca="1" si="2"/>
        <v/>
      </c>
      <c r="J9" s="315" t="str">
        <f t="shared" ca="1" si="2"/>
        <v/>
      </c>
      <c r="K9" s="315" t="str">
        <f t="shared" ca="1" si="2"/>
        <v/>
      </c>
      <c r="L9" s="315" t="str">
        <f t="shared" ca="1" si="2"/>
        <v/>
      </c>
      <c r="M9" s="315" t="str">
        <f t="shared" ca="1" si="2"/>
        <v/>
      </c>
      <c r="N9" s="315" t="str">
        <f t="shared" ca="1" si="2"/>
        <v/>
      </c>
      <c r="O9" s="315" t="str">
        <f t="shared" ca="1" si="2"/>
        <v/>
      </c>
      <c r="P9" s="315" t="str">
        <f t="shared" ca="1" si="2"/>
        <v/>
      </c>
      <c r="Q9" s="315" t="str">
        <f t="shared" ca="1" si="2"/>
        <v/>
      </c>
    </row>
    <row r="10" spans="1:17">
      <c r="A10" t="s">
        <v>783</v>
      </c>
      <c r="B10" t="s">
        <v>242</v>
      </c>
      <c r="C10" t="s">
        <v>1247</v>
      </c>
      <c r="E10">
        <v>4</v>
      </c>
      <c r="F10" s="315" t="str">
        <f t="shared" ca="1" si="1"/>
        <v/>
      </c>
      <c r="G10" s="315" t="str">
        <f t="shared" ca="1" si="2"/>
        <v/>
      </c>
      <c r="H10" s="315" t="str">
        <f t="shared" ca="1" si="2"/>
        <v/>
      </c>
      <c r="I10" s="315" t="str">
        <f t="shared" ca="1" si="2"/>
        <v/>
      </c>
      <c r="J10" s="315" t="str">
        <f t="shared" ca="1" si="2"/>
        <v/>
      </c>
      <c r="K10" s="315" t="str">
        <f t="shared" ca="1" si="2"/>
        <v/>
      </c>
      <c r="L10" s="315" t="str">
        <f t="shared" ca="1" si="2"/>
        <v/>
      </c>
      <c r="M10" s="315" t="str">
        <f t="shared" ca="1" si="2"/>
        <v/>
      </c>
      <c r="N10" s="315" t="str">
        <f t="shared" ca="1" si="2"/>
        <v/>
      </c>
      <c r="O10" s="315" t="str">
        <f t="shared" ca="1" si="2"/>
        <v/>
      </c>
      <c r="P10" s="315" t="str">
        <f t="shared" ca="1" si="2"/>
        <v/>
      </c>
      <c r="Q10" s="315" t="str">
        <f t="shared" ca="1" si="2"/>
        <v/>
      </c>
    </row>
    <row r="11" spans="1:17">
      <c r="A11" t="s">
        <v>784</v>
      </c>
      <c r="B11" t="s">
        <v>245</v>
      </c>
      <c r="C11" t="s">
        <v>1248</v>
      </c>
      <c r="E11">
        <v>5</v>
      </c>
      <c r="F11" s="315" t="str">
        <f t="shared" ca="1" si="1"/>
        <v/>
      </c>
      <c r="G11" s="315" t="str">
        <f t="shared" ca="1" si="2"/>
        <v/>
      </c>
      <c r="H11" s="315" t="str">
        <f t="shared" ca="1" si="2"/>
        <v/>
      </c>
      <c r="I11" s="315" t="str">
        <f t="shared" ca="1" si="2"/>
        <v/>
      </c>
      <c r="J11" s="315" t="str">
        <f t="shared" ca="1" si="2"/>
        <v/>
      </c>
      <c r="K11" s="315" t="str">
        <f t="shared" ca="1" si="2"/>
        <v/>
      </c>
      <c r="L11" s="315" t="str">
        <f t="shared" ca="1" si="2"/>
        <v/>
      </c>
      <c r="M11" s="315" t="str">
        <f t="shared" ca="1" si="2"/>
        <v/>
      </c>
      <c r="N11" s="315" t="str">
        <f t="shared" ca="1" si="2"/>
        <v/>
      </c>
      <c r="O11" s="315" t="str">
        <f t="shared" ca="1" si="2"/>
        <v/>
      </c>
      <c r="P11" s="315" t="str">
        <f t="shared" ca="1" si="2"/>
        <v/>
      </c>
      <c r="Q11" s="315" t="str">
        <f t="shared" ca="1" si="2"/>
        <v/>
      </c>
    </row>
    <row r="12" spans="1:17">
      <c r="A12" t="s">
        <v>784</v>
      </c>
      <c r="B12" t="s">
        <v>248</v>
      </c>
      <c r="C12" t="s">
        <v>1249</v>
      </c>
      <c r="E12">
        <v>6</v>
      </c>
      <c r="F12" s="315" t="str">
        <f t="shared" ca="1" si="1"/>
        <v/>
      </c>
      <c r="G12" s="315" t="str">
        <f t="shared" ca="1" si="2"/>
        <v/>
      </c>
      <c r="H12" s="315" t="str">
        <f t="shared" ca="1" si="2"/>
        <v/>
      </c>
      <c r="I12" s="315" t="str">
        <f t="shared" ca="1" si="2"/>
        <v/>
      </c>
      <c r="J12" s="315" t="str">
        <f t="shared" ca="1" si="2"/>
        <v/>
      </c>
      <c r="K12" s="315" t="str">
        <f t="shared" ca="1" si="2"/>
        <v/>
      </c>
      <c r="L12" s="315" t="str">
        <f t="shared" ca="1" si="2"/>
        <v/>
      </c>
      <c r="M12" s="315" t="str">
        <f t="shared" ca="1" si="2"/>
        <v/>
      </c>
      <c r="N12" s="315" t="str">
        <f t="shared" ca="1" si="2"/>
        <v/>
      </c>
      <c r="O12" s="315" t="str">
        <f t="shared" ca="1" si="2"/>
        <v/>
      </c>
      <c r="P12" s="315" t="str">
        <f t="shared" ca="1" si="2"/>
        <v/>
      </c>
      <c r="Q12" s="315" t="str">
        <f t="shared" ca="1" si="2"/>
        <v/>
      </c>
    </row>
    <row r="13" spans="1:17">
      <c r="A13" t="s">
        <v>784</v>
      </c>
      <c r="B13" t="s">
        <v>247</v>
      </c>
      <c r="C13" t="s">
        <v>1250</v>
      </c>
      <c r="E13">
        <v>7</v>
      </c>
      <c r="F13" s="315" t="str">
        <f t="shared" ca="1" si="1"/>
        <v/>
      </c>
      <c r="G13" s="315" t="str">
        <f t="shared" ca="1" si="2"/>
        <v/>
      </c>
      <c r="H13" s="315" t="str">
        <f t="shared" ca="1" si="2"/>
        <v/>
      </c>
      <c r="I13" s="315" t="str">
        <f t="shared" ca="1" si="2"/>
        <v/>
      </c>
      <c r="J13" s="315" t="str">
        <f t="shared" ca="1" si="2"/>
        <v/>
      </c>
      <c r="K13" s="315" t="str">
        <f t="shared" ca="1" si="2"/>
        <v/>
      </c>
      <c r="L13" s="315" t="str">
        <f t="shared" ca="1" si="2"/>
        <v/>
      </c>
      <c r="M13" s="315" t="str">
        <f t="shared" ca="1" si="2"/>
        <v/>
      </c>
      <c r="N13" s="315" t="str">
        <f t="shared" ca="1" si="2"/>
        <v/>
      </c>
      <c r="O13" s="315" t="str">
        <f t="shared" ca="1" si="2"/>
        <v/>
      </c>
      <c r="P13" s="315" t="str">
        <f t="shared" ca="1" si="2"/>
        <v/>
      </c>
      <c r="Q13" s="315" t="str">
        <f t="shared" ca="1" si="2"/>
        <v/>
      </c>
    </row>
    <row r="14" spans="1:17">
      <c r="A14" t="s">
        <v>784</v>
      </c>
      <c r="B14" t="s">
        <v>246</v>
      </c>
      <c r="C14" t="s">
        <v>1251</v>
      </c>
      <c r="E14">
        <v>8</v>
      </c>
      <c r="F14" s="315" t="str">
        <f t="shared" ca="1" si="1"/>
        <v/>
      </c>
      <c r="G14" s="315" t="str">
        <f t="shared" ca="1" si="2"/>
        <v/>
      </c>
      <c r="H14" s="315" t="str">
        <f t="shared" ca="1" si="2"/>
        <v/>
      </c>
      <c r="I14" s="315" t="str">
        <f t="shared" ca="1" si="2"/>
        <v/>
      </c>
      <c r="J14" s="315" t="str">
        <f t="shared" ca="1" si="2"/>
        <v/>
      </c>
      <c r="K14" s="315" t="str">
        <f t="shared" ca="1" si="2"/>
        <v/>
      </c>
      <c r="L14" s="315" t="str">
        <f t="shared" ca="1" si="2"/>
        <v/>
      </c>
      <c r="M14" s="315" t="str">
        <f t="shared" ca="1" si="2"/>
        <v/>
      </c>
      <c r="N14" s="315" t="str">
        <f t="shared" ca="1" si="2"/>
        <v/>
      </c>
      <c r="O14" s="315" t="str">
        <f t="shared" ca="1" si="2"/>
        <v/>
      </c>
      <c r="P14" s="315" t="str">
        <f t="shared" ca="1" si="2"/>
        <v/>
      </c>
      <c r="Q14" s="315" t="str">
        <f t="shared" ca="1" si="2"/>
        <v/>
      </c>
    </row>
    <row r="15" spans="1:17">
      <c r="A15" t="s">
        <v>785</v>
      </c>
      <c r="B15" t="s">
        <v>239</v>
      </c>
      <c r="C15" t="s">
        <v>1252</v>
      </c>
      <c r="E15">
        <v>9</v>
      </c>
      <c r="F15" s="315" t="str">
        <f t="shared" ca="1" si="1"/>
        <v/>
      </c>
      <c r="G15" s="315" t="str">
        <f t="shared" ca="1" si="2"/>
        <v/>
      </c>
      <c r="H15" s="315" t="str">
        <f t="shared" ca="1" si="2"/>
        <v/>
      </c>
      <c r="I15" s="315" t="str">
        <f t="shared" ca="1" si="2"/>
        <v/>
      </c>
      <c r="J15" s="315" t="str">
        <f t="shared" ca="1" si="2"/>
        <v/>
      </c>
      <c r="K15" s="315" t="str">
        <f t="shared" ca="1" si="2"/>
        <v/>
      </c>
      <c r="L15" s="315" t="str">
        <f t="shared" ca="1" si="2"/>
        <v/>
      </c>
      <c r="M15" s="315" t="str">
        <f t="shared" ca="1" si="2"/>
        <v/>
      </c>
      <c r="N15" s="315" t="str">
        <f t="shared" ca="1" si="2"/>
        <v/>
      </c>
      <c r="O15" s="315" t="str">
        <f t="shared" ca="1" si="2"/>
        <v/>
      </c>
      <c r="P15" s="315" t="str">
        <f t="shared" ca="1" si="2"/>
        <v/>
      </c>
      <c r="Q15" s="315" t="str">
        <f t="shared" ca="1" si="2"/>
        <v/>
      </c>
    </row>
    <row r="16" spans="1:17">
      <c r="A16" t="s">
        <v>785</v>
      </c>
      <c r="B16" t="s">
        <v>250</v>
      </c>
      <c r="C16" t="s">
        <v>1253</v>
      </c>
      <c r="E16">
        <v>10</v>
      </c>
      <c r="F16" s="315" t="str">
        <f t="shared" ca="1" si="1"/>
        <v/>
      </c>
      <c r="G16" s="315" t="str">
        <f t="shared" ca="1" si="2"/>
        <v/>
      </c>
      <c r="H16" s="315" t="str">
        <f t="shared" ca="1" si="2"/>
        <v/>
      </c>
      <c r="I16" s="315" t="str">
        <f t="shared" ca="1" si="2"/>
        <v/>
      </c>
      <c r="J16" s="315" t="str">
        <f t="shared" ca="1" si="2"/>
        <v/>
      </c>
      <c r="K16" s="315" t="str">
        <f t="shared" ca="1" si="2"/>
        <v/>
      </c>
      <c r="L16" s="315" t="str">
        <f t="shared" ca="1" si="2"/>
        <v/>
      </c>
      <c r="M16" s="315" t="str">
        <f t="shared" ca="1" si="2"/>
        <v/>
      </c>
      <c r="N16" s="315" t="str">
        <f t="shared" ca="1" si="2"/>
        <v/>
      </c>
      <c r="O16" s="315" t="str">
        <f t="shared" ca="1" si="2"/>
        <v/>
      </c>
      <c r="P16" s="315" t="str">
        <f t="shared" ca="1" si="2"/>
        <v/>
      </c>
      <c r="Q16" s="315" t="str">
        <f t="shared" ca="1" si="2"/>
        <v/>
      </c>
    </row>
    <row r="17" spans="1:17">
      <c r="A17" t="s">
        <v>785</v>
      </c>
      <c r="B17" t="s">
        <v>251</v>
      </c>
      <c r="C17" t="s">
        <v>1254</v>
      </c>
      <c r="E17">
        <v>11</v>
      </c>
      <c r="F17" s="315" t="str">
        <f t="shared" ca="1" si="1"/>
        <v/>
      </c>
      <c r="G17" s="315" t="str">
        <f t="shared" ca="1" si="2"/>
        <v/>
      </c>
      <c r="H17" s="315" t="str">
        <f t="shared" ca="1" si="2"/>
        <v/>
      </c>
      <c r="I17" s="315" t="str">
        <f t="shared" ca="1" si="2"/>
        <v/>
      </c>
      <c r="J17" s="315" t="str">
        <f t="shared" ca="1" si="2"/>
        <v/>
      </c>
      <c r="K17" s="315" t="str">
        <f t="shared" ca="1" si="2"/>
        <v/>
      </c>
      <c r="L17" s="315" t="str">
        <f t="shared" ca="1" si="2"/>
        <v/>
      </c>
      <c r="M17" s="315" t="str">
        <f t="shared" ca="1" si="2"/>
        <v/>
      </c>
      <c r="N17" s="315" t="str">
        <f t="shared" ca="1" si="2"/>
        <v/>
      </c>
      <c r="O17" s="315" t="str">
        <f t="shared" ca="1" si="2"/>
        <v/>
      </c>
      <c r="P17" s="315" t="str">
        <f t="shared" ca="1" si="2"/>
        <v/>
      </c>
      <c r="Q17" s="315" t="str">
        <f t="shared" ca="1" si="2"/>
        <v/>
      </c>
    </row>
    <row r="18" spans="1:17">
      <c r="A18" t="s">
        <v>786</v>
      </c>
      <c r="B18" t="s">
        <v>253</v>
      </c>
      <c r="C18" t="s">
        <v>1255</v>
      </c>
      <c r="E18">
        <v>12</v>
      </c>
      <c r="F18" s="315" t="str">
        <f t="shared" ca="1" si="1"/>
        <v/>
      </c>
      <c r="G18" s="315" t="str">
        <f t="shared" ca="1" si="2"/>
        <v/>
      </c>
      <c r="H18" s="315" t="str">
        <f t="shared" ca="1" si="2"/>
        <v/>
      </c>
      <c r="I18" s="315" t="str">
        <f t="shared" ca="1" si="2"/>
        <v/>
      </c>
      <c r="J18" s="315" t="str">
        <f t="shared" ca="1" si="2"/>
        <v/>
      </c>
      <c r="K18" s="315" t="str">
        <f t="shared" ca="1" si="2"/>
        <v/>
      </c>
      <c r="L18" s="315" t="str">
        <f t="shared" ca="1" si="2"/>
        <v/>
      </c>
      <c r="M18" s="315" t="str">
        <f t="shared" ca="1" si="2"/>
        <v/>
      </c>
      <c r="N18" s="315" t="str">
        <f t="shared" ca="1" si="2"/>
        <v/>
      </c>
      <c r="O18" s="315" t="str">
        <f t="shared" ca="1" si="2"/>
        <v/>
      </c>
      <c r="P18" s="315" t="str">
        <f t="shared" ca="1" si="2"/>
        <v/>
      </c>
      <c r="Q18" s="315" t="str">
        <f t="shared" ca="1" si="2"/>
        <v/>
      </c>
    </row>
    <row r="19" spans="1:17">
      <c r="A19" t="s">
        <v>787</v>
      </c>
      <c r="B19" t="s">
        <v>1681</v>
      </c>
      <c r="C19" t="s">
        <v>1256</v>
      </c>
      <c r="E19">
        <v>13</v>
      </c>
      <c r="F19" s="315" t="str">
        <f t="shared" ca="1" si="1"/>
        <v/>
      </c>
      <c r="G19" s="315" t="str">
        <f t="shared" ca="1" si="2"/>
        <v/>
      </c>
      <c r="H19" s="315" t="str">
        <f t="shared" ca="1" si="2"/>
        <v/>
      </c>
      <c r="I19" s="315" t="str">
        <f t="shared" ca="1" si="2"/>
        <v/>
      </c>
      <c r="J19" s="315" t="str">
        <f t="shared" ca="1" si="2"/>
        <v/>
      </c>
      <c r="K19" s="315" t="str">
        <f t="shared" ca="1" si="2"/>
        <v/>
      </c>
      <c r="L19" s="315" t="str">
        <f t="shared" ca="1" si="2"/>
        <v/>
      </c>
      <c r="M19" s="315" t="str">
        <f t="shared" ca="1" si="2"/>
        <v/>
      </c>
      <c r="N19" s="315" t="str">
        <f t="shared" ca="1" si="2"/>
        <v/>
      </c>
      <c r="O19" s="315" t="str">
        <f t="shared" ca="1" si="2"/>
        <v/>
      </c>
      <c r="P19" s="315" t="str">
        <f t="shared" ca="1" si="2"/>
        <v/>
      </c>
      <c r="Q19" s="315" t="str">
        <f t="shared" ca="1" si="2"/>
        <v/>
      </c>
    </row>
    <row r="20" spans="1:17">
      <c r="A20" t="s">
        <v>788</v>
      </c>
      <c r="B20" t="s">
        <v>1684</v>
      </c>
      <c r="C20" t="s">
        <v>1257</v>
      </c>
      <c r="E20">
        <v>14</v>
      </c>
      <c r="F20" s="315" t="str">
        <f t="shared" ca="1" si="1"/>
        <v/>
      </c>
      <c r="G20" s="315" t="str">
        <f t="shared" ca="1" si="2"/>
        <v/>
      </c>
      <c r="H20" s="315" t="str">
        <f t="shared" ca="1" si="2"/>
        <v/>
      </c>
      <c r="I20" s="315" t="str">
        <f t="shared" ca="1" si="2"/>
        <v/>
      </c>
      <c r="J20" s="315" t="str">
        <f t="shared" ca="1" si="2"/>
        <v/>
      </c>
      <c r="K20" s="315" t="str">
        <f t="shared" ca="1" si="2"/>
        <v/>
      </c>
      <c r="L20" s="315" t="str">
        <f t="shared" ca="1" si="2"/>
        <v/>
      </c>
      <c r="M20" s="315" t="str">
        <f t="shared" ca="1" si="2"/>
        <v/>
      </c>
      <c r="N20" s="315" t="str">
        <f t="shared" ca="1" si="2"/>
        <v/>
      </c>
      <c r="O20" s="315" t="str">
        <f t="shared" ca="1" si="2"/>
        <v/>
      </c>
      <c r="P20" s="315" t="str">
        <f t="shared" ca="1" si="2"/>
        <v/>
      </c>
      <c r="Q20" s="315" t="str">
        <f t="shared" ca="1" si="2"/>
        <v/>
      </c>
    </row>
    <row r="21" spans="1:17">
      <c r="A21" t="s">
        <v>789</v>
      </c>
      <c r="B21" t="s">
        <v>1688</v>
      </c>
      <c r="C21" t="s">
        <v>1258</v>
      </c>
      <c r="E21">
        <v>15</v>
      </c>
      <c r="F21" s="315" t="str">
        <f t="shared" ca="1" si="1"/>
        <v/>
      </c>
      <c r="G21" s="315" t="str">
        <f t="shared" ca="1" si="2"/>
        <v/>
      </c>
      <c r="H21" s="315" t="str">
        <f t="shared" ca="1" si="2"/>
        <v/>
      </c>
      <c r="I21" s="315" t="str">
        <f t="shared" ca="1" si="2"/>
        <v/>
      </c>
      <c r="J21" s="315" t="str">
        <f t="shared" ca="1" si="2"/>
        <v/>
      </c>
      <c r="K21" s="315" t="str">
        <f t="shared" ca="1" si="2"/>
        <v/>
      </c>
      <c r="L21" s="315" t="str">
        <f t="shared" ca="1" si="2"/>
        <v/>
      </c>
      <c r="M21" s="315" t="str">
        <f t="shared" ca="1" si="2"/>
        <v/>
      </c>
      <c r="N21" s="315" t="str">
        <f t="shared" ca="1" si="2"/>
        <v/>
      </c>
      <c r="O21" s="315" t="str">
        <f t="shared" ca="1" si="2"/>
        <v/>
      </c>
      <c r="P21" s="315" t="str">
        <f t="shared" ca="1" si="2"/>
        <v/>
      </c>
      <c r="Q21" s="315" t="str">
        <f t="shared" ca="1" si="2"/>
        <v/>
      </c>
    </row>
    <row r="22" spans="1:17">
      <c r="A22" t="s">
        <v>789</v>
      </c>
      <c r="B22" t="s">
        <v>1689</v>
      </c>
      <c r="C22" t="s">
        <v>1259</v>
      </c>
      <c r="E22">
        <v>16</v>
      </c>
      <c r="F22" s="315"/>
      <c r="G22" s="315" t="str">
        <f t="shared" ref="G22:Q31" ca="1" si="3">IF(G$2=OFFSET($A$1,G$4+$E22,0),OFFSET($B$1,G$4+$E22,0),"")</f>
        <v/>
      </c>
      <c r="H22" s="315" t="str">
        <f t="shared" ca="1" si="3"/>
        <v/>
      </c>
      <c r="I22" s="315" t="str">
        <f t="shared" ca="1" si="3"/>
        <v/>
      </c>
      <c r="J22" s="315" t="str">
        <f t="shared" ca="1" si="3"/>
        <v/>
      </c>
      <c r="K22" s="315" t="str">
        <f t="shared" ca="1" si="3"/>
        <v/>
      </c>
      <c r="L22" s="315" t="str">
        <f t="shared" ca="1" si="3"/>
        <v/>
      </c>
      <c r="M22" s="315" t="str">
        <f t="shared" ca="1" si="3"/>
        <v/>
      </c>
      <c r="N22" s="315" t="str">
        <f t="shared" ca="1" si="3"/>
        <v/>
      </c>
      <c r="O22" s="315" t="str">
        <f t="shared" ca="1" si="3"/>
        <v/>
      </c>
      <c r="P22" s="315" t="str">
        <f t="shared" ca="1" si="3"/>
        <v/>
      </c>
      <c r="Q22" s="315" t="str">
        <f t="shared" ca="1" si="3"/>
        <v/>
      </c>
    </row>
    <row r="23" spans="1:17">
      <c r="A23" t="s">
        <v>789</v>
      </c>
      <c r="B23" t="s">
        <v>1687</v>
      </c>
      <c r="C23" t="s">
        <v>1260</v>
      </c>
      <c r="E23">
        <v>17</v>
      </c>
      <c r="F23" s="315"/>
      <c r="G23" s="315" t="str">
        <f t="shared" ca="1" si="3"/>
        <v/>
      </c>
      <c r="H23" s="315" t="str">
        <f t="shared" ca="1" si="3"/>
        <v/>
      </c>
      <c r="I23" s="315" t="str">
        <f t="shared" ca="1" si="3"/>
        <v/>
      </c>
      <c r="J23" s="315" t="str">
        <f t="shared" ca="1" si="3"/>
        <v/>
      </c>
      <c r="K23" s="315" t="str">
        <f t="shared" ca="1" si="3"/>
        <v/>
      </c>
      <c r="L23" s="315" t="str">
        <f t="shared" ca="1" si="3"/>
        <v/>
      </c>
      <c r="M23" s="315" t="str">
        <f t="shared" ca="1" si="3"/>
        <v/>
      </c>
      <c r="N23" s="315" t="str">
        <f t="shared" ca="1" si="3"/>
        <v/>
      </c>
      <c r="O23" s="315" t="str">
        <f t="shared" ca="1" si="3"/>
        <v/>
      </c>
      <c r="P23" s="315" t="str">
        <f t="shared" ca="1" si="3"/>
        <v/>
      </c>
      <c r="Q23" s="315" t="str">
        <f t="shared" ca="1" si="3"/>
        <v/>
      </c>
    </row>
    <row r="24" spans="1:17">
      <c r="A24" t="s">
        <v>790</v>
      </c>
      <c r="B24" t="s">
        <v>239</v>
      </c>
      <c r="C24" t="s">
        <v>1261</v>
      </c>
      <c r="E24">
        <v>18</v>
      </c>
      <c r="F24" s="315"/>
      <c r="G24" s="315" t="str">
        <f t="shared" ca="1" si="3"/>
        <v/>
      </c>
      <c r="H24" s="315" t="str">
        <f t="shared" ca="1" si="3"/>
        <v/>
      </c>
      <c r="I24" s="315" t="str">
        <f t="shared" ca="1" si="3"/>
        <v/>
      </c>
      <c r="J24" s="315" t="str">
        <f t="shared" ca="1" si="3"/>
        <v/>
      </c>
      <c r="K24" s="315" t="str">
        <f t="shared" ca="1" si="3"/>
        <v/>
      </c>
      <c r="L24" s="315" t="str">
        <f t="shared" ca="1" si="3"/>
        <v/>
      </c>
      <c r="M24" s="315" t="str">
        <f t="shared" ca="1" si="3"/>
        <v/>
      </c>
      <c r="N24" s="315" t="str">
        <f t="shared" ca="1" si="3"/>
        <v/>
      </c>
      <c r="O24" s="315" t="str">
        <f t="shared" ca="1" si="3"/>
        <v/>
      </c>
      <c r="P24" s="315" t="str">
        <f t="shared" ca="1" si="3"/>
        <v/>
      </c>
      <c r="Q24" s="315" t="str">
        <f t="shared" ca="1" si="3"/>
        <v/>
      </c>
    </row>
    <row r="25" spans="1:17">
      <c r="A25" t="s">
        <v>790</v>
      </c>
      <c r="B25" t="s">
        <v>1692</v>
      </c>
      <c r="C25" t="s">
        <v>1262</v>
      </c>
      <c r="E25">
        <v>19</v>
      </c>
      <c r="F25" s="315"/>
      <c r="G25" s="315" t="str">
        <f t="shared" ca="1" si="3"/>
        <v/>
      </c>
      <c r="H25" s="315" t="str">
        <f t="shared" ca="1" si="3"/>
        <v/>
      </c>
      <c r="I25" s="315" t="str">
        <f t="shared" ca="1" si="3"/>
        <v/>
      </c>
      <c r="J25" s="315" t="str">
        <f t="shared" ca="1" si="3"/>
        <v/>
      </c>
      <c r="K25" s="315" t="str">
        <f t="shared" ca="1" si="3"/>
        <v/>
      </c>
      <c r="L25" s="315" t="str">
        <f t="shared" ca="1" si="3"/>
        <v/>
      </c>
      <c r="M25" s="315" t="str">
        <f t="shared" ca="1" si="3"/>
        <v/>
      </c>
      <c r="N25" s="315" t="str">
        <f t="shared" ca="1" si="3"/>
        <v/>
      </c>
      <c r="O25" s="315" t="str">
        <f t="shared" ca="1" si="3"/>
        <v/>
      </c>
      <c r="P25" s="315" t="str">
        <f t="shared" ca="1" si="3"/>
        <v/>
      </c>
      <c r="Q25" s="315" t="str">
        <f t="shared" ca="1" si="3"/>
        <v/>
      </c>
    </row>
    <row r="26" spans="1:17">
      <c r="A26" t="s">
        <v>790</v>
      </c>
      <c r="B26" t="s">
        <v>1691</v>
      </c>
      <c r="C26" t="s">
        <v>1263</v>
      </c>
      <c r="E26">
        <v>20</v>
      </c>
      <c r="F26" s="315"/>
      <c r="G26" s="315" t="str">
        <f t="shared" ca="1" si="3"/>
        <v/>
      </c>
      <c r="H26" s="315" t="str">
        <f t="shared" ca="1" si="3"/>
        <v/>
      </c>
      <c r="I26" s="315" t="str">
        <f t="shared" ca="1" si="3"/>
        <v/>
      </c>
      <c r="J26" s="315" t="str">
        <f t="shared" ca="1" si="3"/>
        <v/>
      </c>
      <c r="K26" s="315" t="str">
        <f t="shared" ca="1" si="3"/>
        <v/>
      </c>
      <c r="L26" s="315" t="str">
        <f t="shared" ca="1" si="3"/>
        <v/>
      </c>
      <c r="M26" s="315" t="str">
        <f t="shared" ca="1" si="3"/>
        <v/>
      </c>
      <c r="N26" s="315" t="str">
        <f t="shared" ca="1" si="3"/>
        <v/>
      </c>
      <c r="O26" s="315" t="str">
        <f t="shared" ca="1" si="3"/>
        <v/>
      </c>
      <c r="P26" s="315" t="str">
        <f t="shared" ca="1" si="3"/>
        <v/>
      </c>
      <c r="Q26" s="315" t="str">
        <f t="shared" ca="1" si="3"/>
        <v/>
      </c>
    </row>
    <row r="27" spans="1:17">
      <c r="A27" t="s">
        <v>791</v>
      </c>
      <c r="B27" t="s">
        <v>1694</v>
      </c>
      <c r="C27" t="s">
        <v>1264</v>
      </c>
      <c r="E27">
        <v>21</v>
      </c>
      <c r="F27" s="315"/>
      <c r="G27" s="315" t="str">
        <f t="shared" ca="1" si="3"/>
        <v/>
      </c>
      <c r="H27" s="315" t="str">
        <f t="shared" ca="1" si="3"/>
        <v/>
      </c>
      <c r="I27" s="315" t="str">
        <f t="shared" ca="1" si="3"/>
        <v/>
      </c>
      <c r="J27" s="315" t="str">
        <f t="shared" ca="1" si="3"/>
        <v/>
      </c>
      <c r="K27" s="315" t="str">
        <f t="shared" ca="1" si="3"/>
        <v/>
      </c>
      <c r="L27" s="315" t="str">
        <f t="shared" ca="1" si="3"/>
        <v/>
      </c>
      <c r="M27" s="315" t="str">
        <f t="shared" ca="1" si="3"/>
        <v/>
      </c>
      <c r="N27" s="315" t="str">
        <f t="shared" ca="1" si="3"/>
        <v/>
      </c>
      <c r="O27" s="315" t="str">
        <f t="shared" ca="1" si="3"/>
        <v/>
      </c>
      <c r="P27" s="315" t="str">
        <f t="shared" ca="1" si="3"/>
        <v/>
      </c>
      <c r="Q27" s="315" t="str">
        <f t="shared" ca="1" si="3"/>
        <v/>
      </c>
    </row>
    <row r="28" spans="1:17">
      <c r="A28" t="s">
        <v>792</v>
      </c>
      <c r="B28" t="s">
        <v>1698</v>
      </c>
      <c r="C28" t="s">
        <v>1265</v>
      </c>
      <c r="E28">
        <v>22</v>
      </c>
      <c r="F28" s="315"/>
      <c r="G28" s="315" t="str">
        <f t="shared" ca="1" si="3"/>
        <v/>
      </c>
      <c r="H28" s="315" t="str">
        <f t="shared" ca="1" si="3"/>
        <v/>
      </c>
      <c r="I28" s="315" t="str">
        <f t="shared" ca="1" si="3"/>
        <v/>
      </c>
      <c r="J28" s="315" t="str">
        <f t="shared" ca="1" si="3"/>
        <v/>
      </c>
      <c r="K28" s="315" t="str">
        <f t="shared" ca="1" si="3"/>
        <v/>
      </c>
      <c r="L28" s="315" t="str">
        <f t="shared" ca="1" si="3"/>
        <v/>
      </c>
      <c r="M28" s="315" t="str">
        <f t="shared" ca="1" si="3"/>
        <v/>
      </c>
      <c r="N28" s="315" t="str">
        <f t="shared" ca="1" si="3"/>
        <v/>
      </c>
      <c r="O28" s="315" t="str">
        <f t="shared" ca="1" si="3"/>
        <v/>
      </c>
      <c r="P28" s="315" t="str">
        <f t="shared" ca="1" si="3"/>
        <v/>
      </c>
      <c r="Q28" s="315" t="str">
        <f t="shared" ca="1" si="3"/>
        <v/>
      </c>
    </row>
    <row r="29" spans="1:17">
      <c r="A29" t="s">
        <v>792</v>
      </c>
      <c r="B29" t="s">
        <v>1697</v>
      </c>
      <c r="C29" t="s">
        <v>1266</v>
      </c>
      <c r="E29">
        <v>23</v>
      </c>
      <c r="F29" s="315"/>
      <c r="G29" s="315" t="str">
        <f t="shared" ca="1" si="3"/>
        <v/>
      </c>
      <c r="H29" s="315" t="str">
        <f t="shared" ca="1" si="3"/>
        <v/>
      </c>
      <c r="I29" s="315" t="str">
        <f t="shared" ca="1" si="3"/>
        <v/>
      </c>
      <c r="J29" s="315" t="str">
        <f t="shared" ca="1" si="3"/>
        <v/>
      </c>
      <c r="K29" s="315" t="str">
        <f t="shared" ca="1" si="3"/>
        <v/>
      </c>
      <c r="L29" s="315" t="str">
        <f t="shared" ca="1" si="3"/>
        <v/>
      </c>
      <c r="M29" s="315" t="str">
        <f t="shared" ca="1" si="3"/>
        <v/>
      </c>
      <c r="N29" s="315" t="str">
        <f t="shared" ca="1" si="3"/>
        <v/>
      </c>
      <c r="O29" s="315" t="str">
        <f t="shared" ca="1" si="3"/>
        <v/>
      </c>
      <c r="P29" s="315" t="str">
        <f t="shared" ca="1" si="3"/>
        <v/>
      </c>
      <c r="Q29" s="315" t="str">
        <f t="shared" ca="1" si="3"/>
        <v/>
      </c>
    </row>
    <row r="30" spans="1:17">
      <c r="A30" t="s">
        <v>793</v>
      </c>
      <c r="B30" t="s">
        <v>1700</v>
      </c>
      <c r="C30" t="s">
        <v>1267</v>
      </c>
      <c r="E30">
        <v>24</v>
      </c>
      <c r="F30" s="315"/>
      <c r="G30" s="315" t="str">
        <f t="shared" ca="1" si="3"/>
        <v/>
      </c>
      <c r="H30" s="315" t="str">
        <f t="shared" ca="1" si="3"/>
        <v/>
      </c>
      <c r="I30" s="315" t="str">
        <f t="shared" ca="1" si="3"/>
        <v/>
      </c>
      <c r="J30" s="315" t="str">
        <f t="shared" ca="1" si="3"/>
        <v/>
      </c>
      <c r="K30" s="315" t="str">
        <f t="shared" ca="1" si="3"/>
        <v/>
      </c>
      <c r="L30" s="315" t="str">
        <f t="shared" ca="1" si="3"/>
        <v/>
      </c>
      <c r="M30" s="315" t="str">
        <f t="shared" ca="1" si="3"/>
        <v/>
      </c>
      <c r="N30" s="315" t="str">
        <f t="shared" ca="1" si="3"/>
        <v/>
      </c>
      <c r="O30" s="315" t="str">
        <f t="shared" ca="1" si="3"/>
        <v/>
      </c>
      <c r="P30" s="315" t="str">
        <f t="shared" ca="1" si="3"/>
        <v/>
      </c>
      <c r="Q30" s="315" t="str">
        <f t="shared" ca="1" si="3"/>
        <v/>
      </c>
    </row>
    <row r="31" spans="1:17">
      <c r="A31" t="s">
        <v>794</v>
      </c>
      <c r="B31" t="s">
        <v>1702</v>
      </c>
      <c r="C31" t="s">
        <v>1268</v>
      </c>
      <c r="E31">
        <v>25</v>
      </c>
      <c r="F31" s="315"/>
      <c r="G31" s="315" t="str">
        <f t="shared" ca="1" si="3"/>
        <v/>
      </c>
      <c r="H31" s="315" t="str">
        <f t="shared" ca="1" si="3"/>
        <v/>
      </c>
      <c r="I31" s="315" t="str">
        <f t="shared" ca="1" si="3"/>
        <v/>
      </c>
      <c r="J31" s="315" t="str">
        <f t="shared" ca="1" si="3"/>
        <v/>
      </c>
      <c r="K31" s="315" t="str">
        <f t="shared" ca="1" si="3"/>
        <v/>
      </c>
      <c r="L31" s="315" t="str">
        <f t="shared" ca="1" si="3"/>
        <v/>
      </c>
      <c r="M31" s="315" t="str">
        <f t="shared" ca="1" si="3"/>
        <v/>
      </c>
      <c r="N31" s="315" t="str">
        <f t="shared" ca="1" si="3"/>
        <v/>
      </c>
      <c r="O31" s="315" t="str">
        <f t="shared" ca="1" si="3"/>
        <v/>
      </c>
      <c r="P31" s="315" t="str">
        <f t="shared" ca="1" si="3"/>
        <v/>
      </c>
      <c r="Q31" s="315" t="str">
        <f t="shared" ca="1" si="3"/>
        <v/>
      </c>
    </row>
    <row r="32" spans="1:17">
      <c r="A32" t="s">
        <v>795</v>
      </c>
      <c r="B32" t="s">
        <v>239</v>
      </c>
      <c r="C32" t="s">
        <v>1269</v>
      </c>
    </row>
    <row r="33" spans="1:3">
      <c r="A33" t="s">
        <v>795</v>
      </c>
      <c r="B33" t="s">
        <v>1704</v>
      </c>
      <c r="C33" t="s">
        <v>1270</v>
      </c>
    </row>
    <row r="34" spans="1:3">
      <c r="A34" t="s">
        <v>795</v>
      </c>
      <c r="B34" t="s">
        <v>1705</v>
      </c>
      <c r="C34" t="s">
        <v>1271</v>
      </c>
    </row>
    <row r="35" spans="1:3">
      <c r="A35" t="s">
        <v>796</v>
      </c>
      <c r="B35" t="s">
        <v>1710</v>
      </c>
      <c r="C35" t="s">
        <v>1272</v>
      </c>
    </row>
    <row r="36" spans="1:3">
      <c r="A36" t="s">
        <v>796</v>
      </c>
      <c r="B36" t="s">
        <v>1709</v>
      </c>
      <c r="C36" t="s">
        <v>1273</v>
      </c>
    </row>
    <row r="37" spans="1:3">
      <c r="A37" t="s">
        <v>796</v>
      </c>
      <c r="B37" t="s">
        <v>279</v>
      </c>
      <c r="C37" t="s">
        <v>1274</v>
      </c>
    </row>
    <row r="38" spans="1:3">
      <c r="A38" t="s">
        <v>796</v>
      </c>
      <c r="B38" t="s">
        <v>1711</v>
      </c>
      <c r="C38" t="s">
        <v>1275</v>
      </c>
    </row>
    <row r="39" spans="1:3">
      <c r="A39" t="s">
        <v>796</v>
      </c>
      <c r="B39" t="s">
        <v>278</v>
      </c>
      <c r="C39" t="s">
        <v>1276</v>
      </c>
    </row>
    <row r="40" spans="1:3">
      <c r="A40" t="s">
        <v>797</v>
      </c>
      <c r="B40" t="s">
        <v>1710</v>
      </c>
      <c r="C40" t="s">
        <v>1277</v>
      </c>
    </row>
    <row r="41" spans="1:3">
      <c r="A41" t="s">
        <v>797</v>
      </c>
      <c r="B41" t="s">
        <v>1709</v>
      </c>
      <c r="C41" t="s">
        <v>1278</v>
      </c>
    </row>
    <row r="42" spans="1:3">
      <c r="A42" t="s">
        <v>797</v>
      </c>
      <c r="B42" t="s">
        <v>279</v>
      </c>
      <c r="C42" t="s">
        <v>1279</v>
      </c>
    </row>
    <row r="43" spans="1:3">
      <c r="A43" t="s">
        <v>797</v>
      </c>
      <c r="B43" t="s">
        <v>1711</v>
      </c>
      <c r="C43" t="s">
        <v>1280</v>
      </c>
    </row>
    <row r="44" spans="1:3">
      <c r="A44" t="s">
        <v>797</v>
      </c>
      <c r="B44" t="s">
        <v>278</v>
      </c>
      <c r="C44" t="s">
        <v>1281</v>
      </c>
    </row>
    <row r="45" spans="1:3">
      <c r="A45" t="s">
        <v>798</v>
      </c>
      <c r="B45" t="s">
        <v>1710</v>
      </c>
      <c r="C45" t="s">
        <v>1282</v>
      </c>
    </row>
    <row r="46" spans="1:3">
      <c r="A46" t="s">
        <v>799</v>
      </c>
      <c r="B46" t="s">
        <v>283</v>
      </c>
      <c r="C46" t="s">
        <v>1283</v>
      </c>
    </row>
    <row r="47" spans="1:3">
      <c r="A47" t="s">
        <v>800</v>
      </c>
      <c r="B47" t="s">
        <v>286</v>
      </c>
      <c r="C47" t="s">
        <v>1284</v>
      </c>
    </row>
    <row r="48" spans="1:3">
      <c r="A48" t="s">
        <v>801</v>
      </c>
      <c r="B48" t="s">
        <v>286</v>
      </c>
      <c r="C48" t="s">
        <v>1285</v>
      </c>
    </row>
    <row r="49" spans="1:3">
      <c r="A49" t="s">
        <v>801</v>
      </c>
      <c r="B49" t="s">
        <v>1709</v>
      </c>
      <c r="C49" t="s">
        <v>1286</v>
      </c>
    </row>
    <row r="50" spans="1:3">
      <c r="A50" t="s">
        <v>801</v>
      </c>
      <c r="B50" t="s">
        <v>279</v>
      </c>
      <c r="C50" t="s">
        <v>1287</v>
      </c>
    </row>
    <row r="51" spans="1:3">
      <c r="A51" t="s">
        <v>801</v>
      </c>
      <c r="B51" t="s">
        <v>1711</v>
      </c>
      <c r="C51" t="s">
        <v>1288</v>
      </c>
    </row>
    <row r="52" spans="1:3">
      <c r="A52" t="s">
        <v>801</v>
      </c>
      <c r="B52" t="s">
        <v>278</v>
      </c>
      <c r="C52" t="s">
        <v>1289</v>
      </c>
    </row>
    <row r="53" spans="1:3">
      <c r="A53" t="s">
        <v>802</v>
      </c>
      <c r="B53" t="s">
        <v>1709</v>
      </c>
      <c r="C53" t="s">
        <v>1290</v>
      </c>
    </row>
    <row r="54" spans="1:3">
      <c r="A54" t="s">
        <v>802</v>
      </c>
      <c r="B54" t="s">
        <v>279</v>
      </c>
      <c r="C54" t="s">
        <v>1291</v>
      </c>
    </row>
    <row r="55" spans="1:3">
      <c r="A55" t="s">
        <v>802</v>
      </c>
      <c r="B55" t="s">
        <v>1711</v>
      </c>
      <c r="C55" t="s">
        <v>1292</v>
      </c>
    </row>
    <row r="56" spans="1:3">
      <c r="A56" t="s">
        <v>802</v>
      </c>
      <c r="B56" t="s">
        <v>278</v>
      </c>
      <c r="C56" t="s">
        <v>1293</v>
      </c>
    </row>
    <row r="57" spans="1:3">
      <c r="A57" t="s">
        <v>803</v>
      </c>
      <c r="B57" t="s">
        <v>291</v>
      </c>
      <c r="C57" t="s">
        <v>1294</v>
      </c>
    </row>
    <row r="58" spans="1:3">
      <c r="A58" t="s">
        <v>804</v>
      </c>
      <c r="B58" t="s">
        <v>291</v>
      </c>
      <c r="C58" t="s">
        <v>1295</v>
      </c>
    </row>
    <row r="59" spans="1:3">
      <c r="A59" t="s">
        <v>805</v>
      </c>
      <c r="B59" t="s">
        <v>296</v>
      </c>
      <c r="C59" t="s">
        <v>1296</v>
      </c>
    </row>
    <row r="60" spans="1:3">
      <c r="A60" t="s">
        <v>805</v>
      </c>
      <c r="B60" t="s">
        <v>598</v>
      </c>
      <c r="C60" t="s">
        <v>1297</v>
      </c>
    </row>
    <row r="61" spans="1:3">
      <c r="A61" t="s">
        <v>805</v>
      </c>
      <c r="B61" t="s">
        <v>599</v>
      </c>
      <c r="C61" t="s">
        <v>1298</v>
      </c>
    </row>
    <row r="62" spans="1:3">
      <c r="A62" t="s">
        <v>805</v>
      </c>
      <c r="B62" t="s">
        <v>600</v>
      </c>
      <c r="C62" t="s">
        <v>1299</v>
      </c>
    </row>
    <row r="63" spans="1:3">
      <c r="A63" t="s">
        <v>806</v>
      </c>
      <c r="B63" t="s">
        <v>605</v>
      </c>
      <c r="C63" t="s">
        <v>1300</v>
      </c>
    </row>
    <row r="64" spans="1:3">
      <c r="A64" t="s">
        <v>806</v>
      </c>
      <c r="B64" t="s">
        <v>604</v>
      </c>
      <c r="C64" t="s">
        <v>1301</v>
      </c>
    </row>
    <row r="65" spans="1:3">
      <c r="A65" t="s">
        <v>806</v>
      </c>
      <c r="B65" t="s">
        <v>603</v>
      </c>
      <c r="C65" t="s">
        <v>1302</v>
      </c>
    </row>
    <row r="66" spans="1:3">
      <c r="A66" t="s">
        <v>806</v>
      </c>
      <c r="B66" t="s">
        <v>250</v>
      </c>
      <c r="C66" t="s">
        <v>1303</v>
      </c>
    </row>
    <row r="67" spans="1:3">
      <c r="A67" t="s">
        <v>806</v>
      </c>
      <c r="B67" t="s">
        <v>602</v>
      </c>
      <c r="C67" t="s">
        <v>1304</v>
      </c>
    </row>
    <row r="68" spans="1:3">
      <c r="A68" t="s">
        <v>807</v>
      </c>
      <c r="B68" t="s">
        <v>283</v>
      </c>
      <c r="C68" t="s">
        <v>1305</v>
      </c>
    </row>
    <row r="69" spans="1:3">
      <c r="A69" t="s">
        <v>807</v>
      </c>
      <c r="B69" t="s">
        <v>608</v>
      </c>
      <c r="C69" t="s">
        <v>1306</v>
      </c>
    </row>
    <row r="70" spans="1:3">
      <c r="A70" t="s">
        <v>807</v>
      </c>
      <c r="B70" t="s">
        <v>1709</v>
      </c>
      <c r="C70" t="s">
        <v>1307</v>
      </c>
    </row>
    <row r="71" spans="1:3">
      <c r="A71" t="s">
        <v>807</v>
      </c>
      <c r="B71" t="s">
        <v>279</v>
      </c>
      <c r="C71" t="s">
        <v>1308</v>
      </c>
    </row>
    <row r="72" spans="1:3">
      <c r="A72" t="s">
        <v>807</v>
      </c>
      <c r="B72" t="s">
        <v>1711</v>
      </c>
      <c r="C72" t="s">
        <v>1309</v>
      </c>
    </row>
    <row r="73" spans="1:3">
      <c r="A73" t="s">
        <v>807</v>
      </c>
      <c r="B73" t="s">
        <v>278</v>
      </c>
      <c r="C73" t="s">
        <v>1310</v>
      </c>
    </row>
    <row r="74" spans="1:3">
      <c r="A74" t="s">
        <v>808</v>
      </c>
      <c r="B74" t="s">
        <v>612</v>
      </c>
      <c r="C74" t="s">
        <v>1311</v>
      </c>
    </row>
    <row r="75" spans="1:3">
      <c r="A75" t="s">
        <v>809</v>
      </c>
      <c r="B75" t="s">
        <v>612</v>
      </c>
      <c r="C75" t="s">
        <v>1312</v>
      </c>
    </row>
    <row r="76" spans="1:3">
      <c r="A76" t="s">
        <v>809</v>
      </c>
      <c r="B76" t="s">
        <v>309</v>
      </c>
      <c r="C76" t="s">
        <v>1313</v>
      </c>
    </row>
    <row r="77" spans="1:3">
      <c r="A77" t="s">
        <v>809</v>
      </c>
      <c r="B77" t="s">
        <v>1710</v>
      </c>
      <c r="C77" t="s">
        <v>1314</v>
      </c>
    </row>
    <row r="78" spans="1:3">
      <c r="A78" t="s">
        <v>809</v>
      </c>
      <c r="B78" t="s">
        <v>1709</v>
      </c>
      <c r="C78" t="s">
        <v>1315</v>
      </c>
    </row>
    <row r="79" spans="1:3">
      <c r="A79" t="s">
        <v>809</v>
      </c>
      <c r="B79" t="s">
        <v>279</v>
      </c>
      <c r="C79" t="s">
        <v>1316</v>
      </c>
    </row>
    <row r="80" spans="1:3">
      <c r="A80" t="s">
        <v>809</v>
      </c>
      <c r="B80" t="s">
        <v>1711</v>
      </c>
      <c r="C80" t="s">
        <v>1317</v>
      </c>
    </row>
    <row r="81" spans="1:3">
      <c r="A81" t="s">
        <v>809</v>
      </c>
      <c r="B81" t="s">
        <v>308</v>
      </c>
      <c r="C81" t="s">
        <v>1318</v>
      </c>
    </row>
    <row r="82" spans="1:3">
      <c r="A82" t="s">
        <v>809</v>
      </c>
      <c r="B82" t="s">
        <v>614</v>
      </c>
      <c r="C82" t="s">
        <v>1319</v>
      </c>
    </row>
    <row r="83" spans="1:3">
      <c r="A83" t="s">
        <v>810</v>
      </c>
      <c r="B83" t="s">
        <v>313</v>
      </c>
      <c r="C83" t="s">
        <v>1321</v>
      </c>
    </row>
    <row r="84" spans="1:3">
      <c r="A84" t="s">
        <v>810</v>
      </c>
      <c r="B84" t="s">
        <v>314</v>
      </c>
      <c r="C84" t="s">
        <v>1322</v>
      </c>
    </row>
    <row r="85" spans="1:3">
      <c r="A85" t="s">
        <v>810</v>
      </c>
      <c r="B85" t="s">
        <v>315</v>
      </c>
      <c r="C85" t="s">
        <v>1323</v>
      </c>
    </row>
    <row r="86" spans="1:3">
      <c r="A86" t="s">
        <v>810</v>
      </c>
      <c r="B86" t="s">
        <v>316</v>
      </c>
      <c r="C86" t="s">
        <v>1324</v>
      </c>
    </row>
    <row r="87" spans="1:3">
      <c r="A87" t="s">
        <v>810</v>
      </c>
      <c r="B87" t="s">
        <v>312</v>
      </c>
      <c r="C87" t="s">
        <v>1325</v>
      </c>
    </row>
    <row r="88" spans="1:3">
      <c r="A88" t="s">
        <v>810</v>
      </c>
      <c r="B88" t="s">
        <v>317</v>
      </c>
      <c r="C88" t="s">
        <v>1326</v>
      </c>
    </row>
    <row r="89" spans="1:3">
      <c r="A89" t="s">
        <v>810</v>
      </c>
      <c r="B89" t="s">
        <v>318</v>
      </c>
      <c r="C89" t="s">
        <v>1327</v>
      </c>
    </row>
    <row r="90" spans="1:3">
      <c r="A90" t="s">
        <v>810</v>
      </c>
      <c r="B90" t="s">
        <v>311</v>
      </c>
      <c r="C90" t="s">
        <v>1328</v>
      </c>
    </row>
    <row r="91" spans="1:3">
      <c r="A91" t="s">
        <v>811</v>
      </c>
      <c r="B91" t="s">
        <v>321</v>
      </c>
      <c r="C91" t="s">
        <v>1329</v>
      </c>
    </row>
    <row r="92" spans="1:3">
      <c r="A92" t="s">
        <v>811</v>
      </c>
      <c r="B92" t="s">
        <v>316</v>
      </c>
      <c r="C92" t="s">
        <v>1330</v>
      </c>
    </row>
    <row r="93" spans="1:3">
      <c r="A93" t="s">
        <v>811</v>
      </c>
      <c r="B93" t="s">
        <v>322</v>
      </c>
      <c r="C93" t="s">
        <v>1331</v>
      </c>
    </row>
    <row r="94" spans="1:3">
      <c r="A94" t="s">
        <v>811</v>
      </c>
      <c r="B94" t="s">
        <v>320</v>
      </c>
      <c r="C94" t="s">
        <v>1332</v>
      </c>
    </row>
    <row r="95" spans="1:3">
      <c r="A95" t="s">
        <v>812</v>
      </c>
      <c r="B95" t="s">
        <v>327</v>
      </c>
      <c r="C95" t="s">
        <v>1333</v>
      </c>
    </row>
    <row r="96" spans="1:3">
      <c r="A96" t="s">
        <v>812</v>
      </c>
      <c r="B96" t="s">
        <v>324</v>
      </c>
      <c r="C96" t="s">
        <v>1334</v>
      </c>
    </row>
    <row r="97" spans="1:3">
      <c r="A97" t="s">
        <v>812</v>
      </c>
      <c r="B97" t="s">
        <v>325</v>
      </c>
      <c r="C97" t="s">
        <v>1335</v>
      </c>
    </row>
    <row r="98" spans="1:3">
      <c r="A98" t="s">
        <v>812</v>
      </c>
      <c r="B98" t="s">
        <v>326</v>
      </c>
      <c r="C98" t="s">
        <v>1336</v>
      </c>
    </row>
    <row r="99" spans="1:3">
      <c r="A99" t="s">
        <v>813</v>
      </c>
      <c r="B99" t="s">
        <v>330</v>
      </c>
      <c r="C99" t="s">
        <v>1337</v>
      </c>
    </row>
    <row r="100" spans="1:3">
      <c r="A100" t="s">
        <v>813</v>
      </c>
      <c r="B100" t="s">
        <v>329</v>
      </c>
      <c r="C100" t="s">
        <v>1338</v>
      </c>
    </row>
    <row r="101" spans="1:3">
      <c r="A101" t="s">
        <v>813</v>
      </c>
      <c r="B101" t="s">
        <v>331</v>
      </c>
      <c r="C101" t="s">
        <v>1339</v>
      </c>
    </row>
    <row r="102" spans="1:3">
      <c r="A102" t="s">
        <v>813</v>
      </c>
      <c r="B102" t="s">
        <v>2315</v>
      </c>
      <c r="C102" t="s">
        <v>1340</v>
      </c>
    </row>
    <row r="103" spans="1:3">
      <c r="A103" t="s">
        <v>813</v>
      </c>
      <c r="B103" t="s">
        <v>2316</v>
      </c>
      <c r="C103" t="s">
        <v>1341</v>
      </c>
    </row>
    <row r="104" spans="1:3">
      <c r="A104" t="s">
        <v>813</v>
      </c>
      <c r="B104" t="s">
        <v>2317</v>
      </c>
      <c r="C104" t="s">
        <v>1342</v>
      </c>
    </row>
    <row r="105" spans="1:3">
      <c r="A105" t="s">
        <v>813</v>
      </c>
      <c r="B105" t="s">
        <v>2318</v>
      </c>
      <c r="C105" t="s">
        <v>1343</v>
      </c>
    </row>
    <row r="106" spans="1:3">
      <c r="A106" t="s">
        <v>814</v>
      </c>
      <c r="B106" t="s">
        <v>2320</v>
      </c>
      <c r="C106" t="s">
        <v>1344</v>
      </c>
    </row>
    <row r="107" spans="1:3">
      <c r="A107" t="s">
        <v>814</v>
      </c>
      <c r="B107" t="s">
        <v>2321</v>
      </c>
      <c r="C107" t="s">
        <v>1345</v>
      </c>
    </row>
    <row r="108" spans="1:3">
      <c r="A108" t="s">
        <v>814</v>
      </c>
      <c r="B108" t="s">
        <v>2322</v>
      </c>
      <c r="C108" t="s">
        <v>1346</v>
      </c>
    </row>
    <row r="109" spans="1:3">
      <c r="A109" t="s">
        <v>815</v>
      </c>
      <c r="B109" t="s">
        <v>2325</v>
      </c>
      <c r="C109" t="s">
        <v>1347</v>
      </c>
    </row>
    <row r="110" spans="1:3">
      <c r="A110" t="s">
        <v>815</v>
      </c>
      <c r="B110" t="s">
        <v>2324</v>
      </c>
      <c r="C110" t="s">
        <v>1348</v>
      </c>
    </row>
    <row r="111" spans="1:3">
      <c r="A111" t="s">
        <v>815</v>
      </c>
      <c r="B111" t="s">
        <v>2326</v>
      </c>
      <c r="C111" t="s">
        <v>1349</v>
      </c>
    </row>
    <row r="112" spans="1:3">
      <c r="A112" t="s">
        <v>816</v>
      </c>
      <c r="B112" t="s">
        <v>2331</v>
      </c>
      <c r="C112" t="s">
        <v>1350</v>
      </c>
    </row>
    <row r="113" spans="1:3">
      <c r="A113" t="s">
        <v>816</v>
      </c>
      <c r="B113" t="s">
        <v>2332</v>
      </c>
      <c r="C113" t="s">
        <v>1351</v>
      </c>
    </row>
    <row r="114" spans="1:3">
      <c r="A114" t="s">
        <v>816</v>
      </c>
      <c r="B114" t="s">
        <v>1410</v>
      </c>
      <c r="C114" t="s">
        <v>1352</v>
      </c>
    </row>
    <row r="115" spans="1:3">
      <c r="A115" t="s">
        <v>816</v>
      </c>
      <c r="B115" t="s">
        <v>1411</v>
      </c>
      <c r="C115" t="s">
        <v>1353</v>
      </c>
    </row>
    <row r="116" spans="1:3">
      <c r="A116" t="s">
        <v>816</v>
      </c>
      <c r="B116" t="s">
        <v>1412</v>
      </c>
      <c r="C116" t="s">
        <v>1354</v>
      </c>
    </row>
    <row r="117" spans="1:3">
      <c r="A117" t="s">
        <v>816</v>
      </c>
      <c r="B117" t="s">
        <v>1320</v>
      </c>
      <c r="C117" t="s">
        <v>1355</v>
      </c>
    </row>
    <row r="118" spans="1:3">
      <c r="A118" t="s">
        <v>816</v>
      </c>
      <c r="B118" t="s">
        <v>2328</v>
      </c>
      <c r="C118" t="s">
        <v>1356</v>
      </c>
    </row>
    <row r="119" spans="1:3">
      <c r="A119" t="s">
        <v>816</v>
      </c>
      <c r="B119" t="s">
        <v>2330</v>
      </c>
      <c r="C119" t="s">
        <v>1357</v>
      </c>
    </row>
    <row r="120" spans="1:3">
      <c r="A120" t="s">
        <v>816</v>
      </c>
      <c r="B120" t="s">
        <v>1413</v>
      </c>
      <c r="C120" t="s">
        <v>1358</v>
      </c>
    </row>
    <row r="121" spans="1:3">
      <c r="A121" t="s">
        <v>816</v>
      </c>
      <c r="B121" t="s">
        <v>2329</v>
      </c>
      <c r="C121" t="s">
        <v>1359</v>
      </c>
    </row>
    <row r="122" spans="1:3">
      <c r="A122" t="s">
        <v>816</v>
      </c>
      <c r="B122" t="s">
        <v>1414</v>
      </c>
      <c r="C122" t="s">
        <v>1360</v>
      </c>
    </row>
    <row r="123" spans="1:3">
      <c r="A123" t="s">
        <v>817</v>
      </c>
      <c r="B123" t="s">
        <v>1416</v>
      </c>
      <c r="C123" t="s">
        <v>1361</v>
      </c>
    </row>
    <row r="124" spans="1:3">
      <c r="A124" t="s">
        <v>817</v>
      </c>
      <c r="B124" t="s">
        <v>1417</v>
      </c>
      <c r="C124" t="s">
        <v>1362</v>
      </c>
    </row>
    <row r="125" spans="1:3">
      <c r="A125" t="s">
        <v>818</v>
      </c>
      <c r="B125" t="s">
        <v>1420</v>
      </c>
      <c r="C125" t="s">
        <v>1363</v>
      </c>
    </row>
    <row r="126" spans="1:3">
      <c r="A126" t="s">
        <v>818</v>
      </c>
      <c r="B126" t="s">
        <v>1421</v>
      </c>
      <c r="C126" t="s">
        <v>1364</v>
      </c>
    </row>
    <row r="127" spans="1:3">
      <c r="A127" t="s">
        <v>818</v>
      </c>
      <c r="B127" t="s">
        <v>1419</v>
      </c>
      <c r="C127" t="s">
        <v>1365</v>
      </c>
    </row>
    <row r="128" spans="1:3">
      <c r="A128" t="s">
        <v>818</v>
      </c>
      <c r="B128" t="s">
        <v>1422</v>
      </c>
      <c r="C128" t="s">
        <v>1366</v>
      </c>
    </row>
    <row r="129" spans="1:3">
      <c r="A129" t="s">
        <v>818</v>
      </c>
      <c r="B129" t="s">
        <v>1423</v>
      </c>
      <c r="C129" t="s">
        <v>1367</v>
      </c>
    </row>
    <row r="130" spans="1:3">
      <c r="A130" t="s">
        <v>819</v>
      </c>
      <c r="B130" t="s">
        <v>1425</v>
      </c>
      <c r="C130" t="s">
        <v>1368</v>
      </c>
    </row>
    <row r="131" spans="1:3">
      <c r="A131" t="s">
        <v>819</v>
      </c>
      <c r="B131" t="s">
        <v>1426</v>
      </c>
      <c r="C131" t="s">
        <v>1369</v>
      </c>
    </row>
    <row r="132" spans="1:3">
      <c r="A132" t="s">
        <v>820</v>
      </c>
      <c r="B132" t="s">
        <v>1428</v>
      </c>
      <c r="C132" t="s">
        <v>1370</v>
      </c>
    </row>
    <row r="133" spans="1:3">
      <c r="A133" t="s">
        <v>820</v>
      </c>
      <c r="B133" t="s">
        <v>1429</v>
      </c>
      <c r="C133" t="s">
        <v>1371</v>
      </c>
    </row>
    <row r="134" spans="1:3">
      <c r="A134" t="s">
        <v>821</v>
      </c>
      <c r="B134" t="s">
        <v>1431</v>
      </c>
      <c r="C134" t="s">
        <v>1372</v>
      </c>
    </row>
    <row r="135" spans="1:3">
      <c r="A135" t="s">
        <v>821</v>
      </c>
      <c r="B135" t="s">
        <v>1432</v>
      </c>
      <c r="C135" t="s">
        <v>1373</v>
      </c>
    </row>
    <row r="136" spans="1:3">
      <c r="A136" t="s">
        <v>822</v>
      </c>
      <c r="B136" t="s">
        <v>1434</v>
      </c>
      <c r="C136" t="s">
        <v>1374</v>
      </c>
    </row>
    <row r="137" spans="1:3">
      <c r="A137" t="s">
        <v>822</v>
      </c>
      <c r="B137" t="s">
        <v>2352</v>
      </c>
      <c r="C137" t="s">
        <v>1375</v>
      </c>
    </row>
    <row r="138" spans="1:3">
      <c r="A138" t="s">
        <v>823</v>
      </c>
      <c r="B138" t="s">
        <v>2354</v>
      </c>
      <c r="C138" t="s">
        <v>1376</v>
      </c>
    </row>
    <row r="139" spans="1:3">
      <c r="A139" t="s">
        <v>823</v>
      </c>
      <c r="B139" t="s">
        <v>2356</v>
      </c>
      <c r="C139" t="s">
        <v>1377</v>
      </c>
    </row>
    <row r="140" spans="1:3">
      <c r="A140" t="s">
        <v>823</v>
      </c>
      <c r="B140" t="s">
        <v>2355</v>
      </c>
      <c r="C140" t="s">
        <v>1378</v>
      </c>
    </row>
    <row r="141" spans="1:3">
      <c r="A141" t="s">
        <v>823</v>
      </c>
      <c r="B141" t="s">
        <v>2357</v>
      </c>
      <c r="C141" t="s">
        <v>1379</v>
      </c>
    </row>
    <row r="142" spans="1:3">
      <c r="A142" t="s">
        <v>824</v>
      </c>
      <c r="B142" t="s">
        <v>2362</v>
      </c>
      <c r="C142" t="s">
        <v>1380</v>
      </c>
    </row>
    <row r="143" spans="1:3">
      <c r="A143" t="s">
        <v>824</v>
      </c>
      <c r="B143" t="s">
        <v>2364</v>
      </c>
      <c r="C143" t="s">
        <v>1381</v>
      </c>
    </row>
    <row r="144" spans="1:3">
      <c r="A144" t="s">
        <v>824</v>
      </c>
      <c r="B144" t="s">
        <v>2363</v>
      </c>
      <c r="C144" t="s">
        <v>1382</v>
      </c>
    </row>
    <row r="145" spans="1:3">
      <c r="A145" t="s">
        <v>824</v>
      </c>
      <c r="B145" t="s">
        <v>1178</v>
      </c>
      <c r="C145" t="s">
        <v>1383</v>
      </c>
    </row>
    <row r="146" spans="1:3">
      <c r="A146" t="s">
        <v>824</v>
      </c>
      <c r="B146" t="s">
        <v>1179</v>
      </c>
      <c r="C146" t="s">
        <v>1384</v>
      </c>
    </row>
    <row r="147" spans="1:3">
      <c r="A147" t="s">
        <v>824</v>
      </c>
      <c r="B147" t="s">
        <v>2365</v>
      </c>
      <c r="C147" t="s">
        <v>1385</v>
      </c>
    </row>
    <row r="148" spans="1:3">
      <c r="A148" t="s">
        <v>825</v>
      </c>
      <c r="B148" t="s">
        <v>2360</v>
      </c>
      <c r="C148" t="s">
        <v>1386</v>
      </c>
    </row>
    <row r="149" spans="1:3">
      <c r="A149" t="s">
        <v>825</v>
      </c>
      <c r="B149" t="s">
        <v>2359</v>
      </c>
      <c r="C149" t="s">
        <v>1387</v>
      </c>
    </row>
    <row r="150" spans="1:3">
      <c r="A150" t="s">
        <v>825</v>
      </c>
      <c r="B150" t="s">
        <v>2361</v>
      </c>
      <c r="C150" t="s">
        <v>1388</v>
      </c>
    </row>
    <row r="151" spans="1:3">
      <c r="A151" t="s">
        <v>826</v>
      </c>
      <c r="B151" t="s">
        <v>1183</v>
      </c>
      <c r="C151" t="s">
        <v>1389</v>
      </c>
    </row>
    <row r="152" spans="1:3">
      <c r="A152" t="s">
        <v>826</v>
      </c>
      <c r="B152" t="s">
        <v>1184</v>
      </c>
      <c r="C152" t="s">
        <v>1389</v>
      </c>
    </row>
    <row r="153" spans="1:3">
      <c r="A153" t="s">
        <v>826</v>
      </c>
      <c r="B153" t="s">
        <v>1185</v>
      </c>
      <c r="C153" t="s">
        <v>1390</v>
      </c>
    </row>
    <row r="154" spans="1:3">
      <c r="A154" t="s">
        <v>826</v>
      </c>
      <c r="B154" t="s">
        <v>1185</v>
      </c>
      <c r="C154" t="s">
        <v>1391</v>
      </c>
    </row>
    <row r="155" spans="1:3">
      <c r="A155" t="s">
        <v>827</v>
      </c>
      <c r="B155" t="s">
        <v>1189</v>
      </c>
      <c r="C155" t="s">
        <v>1392</v>
      </c>
    </row>
    <row r="156" spans="1:3">
      <c r="A156" t="s">
        <v>827</v>
      </c>
      <c r="B156" t="s">
        <v>1188</v>
      </c>
      <c r="C156" t="s">
        <v>1393</v>
      </c>
    </row>
    <row r="157" spans="1:3">
      <c r="A157" t="s">
        <v>827</v>
      </c>
      <c r="B157" t="s">
        <v>1187</v>
      </c>
      <c r="C157" t="s">
        <v>1394</v>
      </c>
    </row>
    <row r="158" spans="1:3">
      <c r="A158" t="s">
        <v>828</v>
      </c>
      <c r="B158" t="s">
        <v>1815</v>
      </c>
      <c r="C158" t="s">
        <v>1395</v>
      </c>
    </row>
    <row r="159" spans="1:3">
      <c r="A159" t="s">
        <v>828</v>
      </c>
      <c r="B159" t="s">
        <v>1816</v>
      </c>
      <c r="C159" t="s">
        <v>1396</v>
      </c>
    </row>
    <row r="160" spans="1:3">
      <c r="A160" t="s">
        <v>828</v>
      </c>
      <c r="B160" t="s">
        <v>1817</v>
      </c>
      <c r="C160" t="s">
        <v>1397</v>
      </c>
    </row>
    <row r="161" spans="1:3">
      <c r="A161" t="s">
        <v>828</v>
      </c>
      <c r="B161" t="s">
        <v>1191</v>
      </c>
      <c r="C161" t="s">
        <v>1398</v>
      </c>
    </row>
    <row r="162" spans="1:3">
      <c r="A162" t="s">
        <v>829</v>
      </c>
      <c r="B162" t="s">
        <v>1819</v>
      </c>
      <c r="C162" t="s">
        <v>1399</v>
      </c>
    </row>
    <row r="163" spans="1:3">
      <c r="A163" t="s">
        <v>830</v>
      </c>
      <c r="B163" t="s">
        <v>1821</v>
      </c>
      <c r="C163" t="s">
        <v>1400</v>
      </c>
    </row>
    <row r="164" spans="1:3">
      <c r="A164" t="s">
        <v>831</v>
      </c>
      <c r="B164" t="s">
        <v>1823</v>
      </c>
      <c r="C164" t="s">
        <v>1401</v>
      </c>
    </row>
    <row r="165" spans="1:3">
      <c r="A165" t="s">
        <v>832</v>
      </c>
      <c r="B165" t="s">
        <v>1825</v>
      </c>
      <c r="C165" t="s">
        <v>1402</v>
      </c>
    </row>
    <row r="166" spans="1:3">
      <c r="A166" t="s">
        <v>832</v>
      </c>
      <c r="B166" t="s">
        <v>1826</v>
      </c>
      <c r="C166" t="s">
        <v>1403</v>
      </c>
    </row>
    <row r="167" spans="1:3">
      <c r="A167" t="s">
        <v>833</v>
      </c>
      <c r="B167" t="s">
        <v>1830</v>
      </c>
      <c r="C167" t="s">
        <v>1404</v>
      </c>
    </row>
    <row r="168" spans="1:3">
      <c r="A168" t="s">
        <v>833</v>
      </c>
      <c r="B168" t="s">
        <v>1832</v>
      </c>
      <c r="C168" t="s">
        <v>1405</v>
      </c>
    </row>
    <row r="169" spans="1:3">
      <c r="A169" t="s">
        <v>833</v>
      </c>
      <c r="B169" t="s">
        <v>1831</v>
      </c>
      <c r="C169" t="s">
        <v>1406</v>
      </c>
    </row>
    <row r="170" spans="1:3">
      <c r="A170" t="s">
        <v>834</v>
      </c>
      <c r="B170" t="s">
        <v>1849</v>
      </c>
      <c r="C170" t="s">
        <v>1407</v>
      </c>
    </row>
    <row r="171" spans="1:3">
      <c r="A171" t="s">
        <v>834</v>
      </c>
      <c r="B171" t="s">
        <v>1847</v>
      </c>
      <c r="C171" t="s">
        <v>1408</v>
      </c>
    </row>
    <row r="172" spans="1:3">
      <c r="A172" t="s">
        <v>834</v>
      </c>
      <c r="B172" t="s">
        <v>1848</v>
      </c>
      <c r="C172" t="s">
        <v>1409</v>
      </c>
    </row>
    <row r="173" spans="1:3">
      <c r="A173" t="s">
        <v>834</v>
      </c>
      <c r="B173" t="s">
        <v>1846</v>
      </c>
      <c r="C173" t="s">
        <v>362</v>
      </c>
    </row>
    <row r="174" spans="1:3">
      <c r="A174" t="s">
        <v>835</v>
      </c>
      <c r="B174" t="s">
        <v>1855</v>
      </c>
      <c r="C174" t="s">
        <v>363</v>
      </c>
    </row>
    <row r="175" spans="1:3">
      <c r="A175" t="s">
        <v>835</v>
      </c>
      <c r="B175" t="s">
        <v>1856</v>
      </c>
      <c r="C175" t="s">
        <v>364</v>
      </c>
    </row>
    <row r="176" spans="1:3">
      <c r="A176" t="s">
        <v>835</v>
      </c>
      <c r="B176" t="s">
        <v>1854</v>
      </c>
      <c r="C176" t="s">
        <v>365</v>
      </c>
    </row>
    <row r="177" spans="1:3">
      <c r="A177" t="s">
        <v>835</v>
      </c>
      <c r="B177" t="s">
        <v>1853</v>
      </c>
      <c r="C177" t="s">
        <v>366</v>
      </c>
    </row>
    <row r="178" spans="1:3">
      <c r="A178" t="s">
        <v>835</v>
      </c>
      <c r="B178" t="s">
        <v>856</v>
      </c>
      <c r="C178" t="s">
        <v>367</v>
      </c>
    </row>
    <row r="179" spans="1:3">
      <c r="A179" t="s">
        <v>835</v>
      </c>
      <c r="B179" t="s">
        <v>1852</v>
      </c>
      <c r="C179" t="s">
        <v>368</v>
      </c>
    </row>
    <row r="180" spans="1:3">
      <c r="A180" t="s">
        <v>835</v>
      </c>
      <c r="B180" t="s">
        <v>857</v>
      </c>
      <c r="C180" t="s">
        <v>369</v>
      </c>
    </row>
    <row r="181" spans="1:3">
      <c r="A181" t="s">
        <v>835</v>
      </c>
      <c r="B181" t="s">
        <v>858</v>
      </c>
      <c r="C181" t="s">
        <v>370</v>
      </c>
    </row>
    <row r="182" spans="1:3">
      <c r="A182" t="s">
        <v>835</v>
      </c>
      <c r="B182" t="s">
        <v>859</v>
      </c>
      <c r="C182" t="s">
        <v>371</v>
      </c>
    </row>
    <row r="183" spans="1:3">
      <c r="A183" t="s">
        <v>836</v>
      </c>
      <c r="B183" t="s">
        <v>863</v>
      </c>
      <c r="C183" t="s">
        <v>372</v>
      </c>
    </row>
    <row r="184" spans="1:3">
      <c r="A184" t="s">
        <v>836</v>
      </c>
      <c r="B184" t="s">
        <v>864</v>
      </c>
      <c r="C184" t="s">
        <v>373</v>
      </c>
    </row>
    <row r="185" spans="1:3">
      <c r="A185" t="s">
        <v>836</v>
      </c>
      <c r="B185" t="s">
        <v>862</v>
      </c>
      <c r="C185" t="s">
        <v>374</v>
      </c>
    </row>
    <row r="186" spans="1:3">
      <c r="A186" t="s">
        <v>836</v>
      </c>
      <c r="B186" t="s">
        <v>861</v>
      </c>
      <c r="C186" t="s">
        <v>375</v>
      </c>
    </row>
    <row r="187" spans="1:3">
      <c r="A187" t="s">
        <v>836</v>
      </c>
      <c r="B187" t="s">
        <v>865</v>
      </c>
      <c r="C187" t="s">
        <v>376</v>
      </c>
    </row>
    <row r="188" spans="1:3">
      <c r="A188" t="s">
        <v>837</v>
      </c>
      <c r="B188" t="s">
        <v>0</v>
      </c>
      <c r="C188" t="s">
        <v>377</v>
      </c>
    </row>
    <row r="189" spans="1:3">
      <c r="A189" t="s">
        <v>837</v>
      </c>
      <c r="B189" t="s">
        <v>867</v>
      </c>
      <c r="C189" t="s">
        <v>378</v>
      </c>
    </row>
    <row r="190" spans="1:3">
      <c r="A190" t="s">
        <v>837</v>
      </c>
      <c r="B190" t="s">
        <v>868</v>
      </c>
      <c r="C190" t="s">
        <v>379</v>
      </c>
    </row>
    <row r="191" spans="1:3">
      <c r="A191" t="s">
        <v>838</v>
      </c>
      <c r="B191" t="s">
        <v>2</v>
      </c>
      <c r="C191" t="s">
        <v>380</v>
      </c>
    </row>
    <row r="192" spans="1:3">
      <c r="A192" t="s">
        <v>838</v>
      </c>
      <c r="B192" t="s">
        <v>3</v>
      </c>
      <c r="C192" t="s">
        <v>381</v>
      </c>
    </row>
    <row r="193" spans="1:3">
      <c r="A193" t="s">
        <v>1435</v>
      </c>
      <c r="B193" t="s">
        <v>6</v>
      </c>
      <c r="C193" t="s">
        <v>382</v>
      </c>
    </row>
    <row r="194" spans="1:3">
      <c r="A194" t="s">
        <v>1435</v>
      </c>
      <c r="B194" t="s">
        <v>5</v>
      </c>
      <c r="C194" t="s">
        <v>383</v>
      </c>
    </row>
    <row r="195" spans="1:3">
      <c r="A195" t="s">
        <v>1436</v>
      </c>
      <c r="B195" t="s">
        <v>8</v>
      </c>
      <c r="C195" t="s">
        <v>384</v>
      </c>
    </row>
    <row r="196" spans="1:3">
      <c r="A196" t="s">
        <v>1437</v>
      </c>
      <c r="B196" t="s">
        <v>2190</v>
      </c>
      <c r="C196" t="s">
        <v>385</v>
      </c>
    </row>
    <row r="197" spans="1:3">
      <c r="A197" t="s">
        <v>1438</v>
      </c>
      <c r="B197" t="s">
        <v>2194</v>
      </c>
      <c r="C197" t="s">
        <v>386</v>
      </c>
    </row>
    <row r="198" spans="1:3">
      <c r="A198" t="s">
        <v>1438</v>
      </c>
      <c r="B198" t="s">
        <v>2192</v>
      </c>
      <c r="C198" t="s">
        <v>387</v>
      </c>
    </row>
    <row r="199" spans="1:3">
      <c r="A199" t="s">
        <v>1438</v>
      </c>
      <c r="B199" t="s">
        <v>2193</v>
      </c>
      <c r="C199" t="s">
        <v>388</v>
      </c>
    </row>
    <row r="200" spans="1:3">
      <c r="A200" t="s">
        <v>1439</v>
      </c>
      <c r="B200" t="s">
        <v>2196</v>
      </c>
      <c r="C200" t="s">
        <v>389</v>
      </c>
    </row>
    <row r="201" spans="1:3">
      <c r="A201" t="s">
        <v>1440</v>
      </c>
      <c r="B201" t="s">
        <v>2199</v>
      </c>
      <c r="C201" t="s">
        <v>390</v>
      </c>
    </row>
    <row r="202" spans="1:3">
      <c r="A202" t="s">
        <v>1440</v>
      </c>
      <c r="B202" t="s">
        <v>2198</v>
      </c>
      <c r="C202" t="s">
        <v>391</v>
      </c>
    </row>
    <row r="203" spans="1:3">
      <c r="A203" t="s">
        <v>1441</v>
      </c>
      <c r="B203" t="s">
        <v>2201</v>
      </c>
      <c r="C203" t="s">
        <v>392</v>
      </c>
    </row>
    <row r="204" spans="1:3">
      <c r="A204" t="s">
        <v>1442</v>
      </c>
      <c r="B204" t="s">
        <v>1769</v>
      </c>
      <c r="C204" t="s">
        <v>1770</v>
      </c>
    </row>
    <row r="205" spans="1:3">
      <c r="A205" t="s">
        <v>1443</v>
      </c>
      <c r="B205" t="s">
        <v>420</v>
      </c>
      <c r="C205" t="s">
        <v>1771</v>
      </c>
    </row>
    <row r="206" spans="1:3">
      <c r="A206" t="s">
        <v>1443</v>
      </c>
      <c r="B206" t="s">
        <v>421</v>
      </c>
      <c r="C206" t="s">
        <v>1771</v>
      </c>
    </row>
    <row r="207" spans="1:3">
      <c r="A207" t="s">
        <v>1443</v>
      </c>
      <c r="B207" t="s">
        <v>422</v>
      </c>
      <c r="C207" t="s">
        <v>1772</v>
      </c>
    </row>
    <row r="208" spans="1:3">
      <c r="A208" t="s">
        <v>1444</v>
      </c>
      <c r="B208" t="s">
        <v>1834</v>
      </c>
      <c r="C208" t="s">
        <v>1773</v>
      </c>
    </row>
    <row r="209" spans="1:3">
      <c r="A209" t="s">
        <v>1444</v>
      </c>
      <c r="B209" t="s">
        <v>1835</v>
      </c>
      <c r="C209" t="s">
        <v>1773</v>
      </c>
    </row>
    <row r="210" spans="1:3">
      <c r="A210" t="s">
        <v>1445</v>
      </c>
      <c r="B210" t="s">
        <v>1840</v>
      </c>
      <c r="C210" t="s">
        <v>1774</v>
      </c>
    </row>
    <row r="211" spans="1:3">
      <c r="A211" t="s">
        <v>1445</v>
      </c>
      <c r="B211" t="s">
        <v>1837</v>
      </c>
      <c r="C211" t="s">
        <v>1775</v>
      </c>
    </row>
    <row r="212" spans="1:3">
      <c r="A212" t="s">
        <v>1445</v>
      </c>
      <c r="B212" t="s">
        <v>1838</v>
      </c>
      <c r="C212" t="s">
        <v>1776</v>
      </c>
    </row>
    <row r="213" spans="1:3">
      <c r="A213" t="s">
        <v>1445</v>
      </c>
      <c r="B213" t="s">
        <v>1839</v>
      </c>
      <c r="C213" t="s">
        <v>1777</v>
      </c>
    </row>
    <row r="214" spans="1:3">
      <c r="A214" t="s">
        <v>1446</v>
      </c>
      <c r="B214" t="s">
        <v>1842</v>
      </c>
      <c r="C214" t="s">
        <v>1778</v>
      </c>
    </row>
    <row r="215" spans="1:3">
      <c r="A215" t="s">
        <v>1447</v>
      </c>
      <c r="B215" t="s">
        <v>1845</v>
      </c>
      <c r="C215" t="s">
        <v>1779</v>
      </c>
    </row>
    <row r="216" spans="1:3">
      <c r="A216" t="s">
        <v>1447</v>
      </c>
      <c r="B216" t="s">
        <v>119</v>
      </c>
      <c r="C216" t="s">
        <v>1780</v>
      </c>
    </row>
    <row r="217" spans="1:3">
      <c r="A217" t="s">
        <v>1447</v>
      </c>
      <c r="B217" t="s">
        <v>116</v>
      </c>
      <c r="C217" t="s">
        <v>1781</v>
      </c>
    </row>
    <row r="218" spans="1:3">
      <c r="A218" t="s">
        <v>1447</v>
      </c>
      <c r="B218" t="s">
        <v>118</v>
      </c>
      <c r="C218" t="s">
        <v>1782</v>
      </c>
    </row>
    <row r="219" spans="1:3">
      <c r="A219" t="s">
        <v>1447</v>
      </c>
      <c r="B219" t="s">
        <v>120</v>
      </c>
      <c r="C219" t="s">
        <v>1783</v>
      </c>
    </row>
    <row r="220" spans="1:3">
      <c r="A220" t="s">
        <v>1447</v>
      </c>
      <c r="B220" t="s">
        <v>117</v>
      </c>
      <c r="C220" t="s">
        <v>1779</v>
      </c>
    </row>
    <row r="221" spans="1:3">
      <c r="A221" t="s">
        <v>1448</v>
      </c>
      <c r="B221" t="s">
        <v>122</v>
      </c>
      <c r="C221" t="s">
        <v>1784</v>
      </c>
    </row>
    <row r="222" spans="1:3">
      <c r="A222" t="s">
        <v>1448</v>
      </c>
      <c r="B222" t="s">
        <v>123</v>
      </c>
      <c r="C222" t="s">
        <v>1785</v>
      </c>
    </row>
    <row r="223" spans="1:3">
      <c r="A223" t="s">
        <v>1448</v>
      </c>
      <c r="B223" t="s">
        <v>124</v>
      </c>
      <c r="C223" t="s">
        <v>1786</v>
      </c>
    </row>
    <row r="224" spans="1:3">
      <c r="A224" t="s">
        <v>1448</v>
      </c>
      <c r="B224" t="s">
        <v>125</v>
      </c>
      <c r="C224" t="s">
        <v>1787</v>
      </c>
    </row>
    <row r="225" spans="1:3">
      <c r="A225" t="s">
        <v>1448</v>
      </c>
      <c r="B225" t="s">
        <v>126</v>
      </c>
      <c r="C225" t="s">
        <v>17</v>
      </c>
    </row>
    <row r="226" spans="1:3">
      <c r="A226" t="s">
        <v>1448</v>
      </c>
      <c r="B226" t="s">
        <v>127</v>
      </c>
      <c r="C226" t="s">
        <v>18</v>
      </c>
    </row>
    <row r="227" spans="1:3">
      <c r="A227" t="s">
        <v>1448</v>
      </c>
      <c r="B227" t="s">
        <v>129</v>
      </c>
      <c r="C227" t="s">
        <v>19</v>
      </c>
    </row>
    <row r="228" spans="1:3">
      <c r="A228" t="s">
        <v>1448</v>
      </c>
      <c r="B228" t="s">
        <v>128</v>
      </c>
      <c r="C228" t="s">
        <v>20</v>
      </c>
    </row>
    <row r="229" spans="1:3">
      <c r="A229" t="s">
        <v>1449</v>
      </c>
      <c r="B229" t="s">
        <v>133</v>
      </c>
      <c r="C229" t="s">
        <v>21</v>
      </c>
    </row>
    <row r="230" spans="1:3">
      <c r="A230" t="s">
        <v>1449</v>
      </c>
      <c r="B230" t="s">
        <v>134</v>
      </c>
      <c r="C230" t="s">
        <v>22</v>
      </c>
    </row>
    <row r="231" spans="1:3">
      <c r="A231" t="s">
        <v>1449</v>
      </c>
      <c r="B231" t="s">
        <v>131</v>
      </c>
      <c r="C231" t="s">
        <v>23</v>
      </c>
    </row>
    <row r="232" spans="1:3">
      <c r="A232" t="s">
        <v>1449</v>
      </c>
      <c r="B232" t="s">
        <v>132</v>
      </c>
      <c r="C232" t="s">
        <v>24</v>
      </c>
    </row>
    <row r="233" spans="1:3">
      <c r="A233" t="s">
        <v>1449</v>
      </c>
      <c r="B233" t="s">
        <v>135</v>
      </c>
      <c r="C233" t="s">
        <v>25</v>
      </c>
    </row>
    <row r="234" spans="1:3">
      <c r="A234" t="s">
        <v>1450</v>
      </c>
      <c r="B234" t="s">
        <v>137</v>
      </c>
      <c r="C234" t="s">
        <v>26</v>
      </c>
    </row>
    <row r="235" spans="1:3">
      <c r="A235" t="s">
        <v>1451</v>
      </c>
      <c r="B235" t="s">
        <v>140</v>
      </c>
      <c r="C235" t="s">
        <v>27</v>
      </c>
    </row>
    <row r="236" spans="1:3">
      <c r="A236" t="s">
        <v>1451</v>
      </c>
      <c r="B236" t="s">
        <v>141</v>
      </c>
      <c r="C236" t="s">
        <v>28</v>
      </c>
    </row>
    <row r="237" spans="1:3">
      <c r="A237" t="s">
        <v>1451</v>
      </c>
      <c r="B237" t="s">
        <v>142</v>
      </c>
      <c r="C237" t="s">
        <v>29</v>
      </c>
    </row>
    <row r="238" spans="1:3">
      <c r="A238" t="s">
        <v>1451</v>
      </c>
      <c r="B238" t="s">
        <v>143</v>
      </c>
      <c r="C238" t="s">
        <v>30</v>
      </c>
    </row>
    <row r="239" spans="1:3">
      <c r="A239" t="s">
        <v>1451</v>
      </c>
      <c r="B239" t="s">
        <v>144</v>
      </c>
      <c r="C239" t="s">
        <v>31</v>
      </c>
    </row>
    <row r="240" spans="1:3">
      <c r="A240" t="s">
        <v>1452</v>
      </c>
      <c r="B240" t="s">
        <v>146</v>
      </c>
      <c r="C240" t="s">
        <v>32</v>
      </c>
    </row>
    <row r="241" spans="1:3">
      <c r="A241" t="s">
        <v>1452</v>
      </c>
      <c r="B241" t="s">
        <v>148</v>
      </c>
      <c r="C241" t="s">
        <v>33</v>
      </c>
    </row>
    <row r="242" spans="1:3">
      <c r="A242" t="s">
        <v>1452</v>
      </c>
      <c r="B242" t="s">
        <v>149</v>
      </c>
      <c r="C242" t="s">
        <v>34</v>
      </c>
    </row>
    <row r="243" spans="1:3">
      <c r="A243" t="s">
        <v>1452</v>
      </c>
      <c r="B243" t="s">
        <v>150</v>
      </c>
      <c r="C243" t="s">
        <v>35</v>
      </c>
    </row>
    <row r="244" spans="1:3">
      <c r="A244" t="s">
        <v>1452</v>
      </c>
      <c r="B244" t="s">
        <v>151</v>
      </c>
      <c r="C244" t="s">
        <v>36</v>
      </c>
    </row>
    <row r="245" spans="1:3">
      <c r="A245" t="s">
        <v>1452</v>
      </c>
      <c r="B245" t="s">
        <v>147</v>
      </c>
      <c r="C245" t="s">
        <v>37</v>
      </c>
    </row>
    <row r="246" spans="1:3">
      <c r="A246" t="s">
        <v>1452</v>
      </c>
      <c r="B246" t="s">
        <v>1552</v>
      </c>
      <c r="C246" t="s">
        <v>38</v>
      </c>
    </row>
    <row r="247" spans="1:3">
      <c r="A247" t="s">
        <v>1452</v>
      </c>
      <c r="B247" t="s">
        <v>1553</v>
      </c>
      <c r="C247" t="s">
        <v>39</v>
      </c>
    </row>
    <row r="248" spans="1:3">
      <c r="A248" t="s">
        <v>1452</v>
      </c>
      <c r="B248" t="s">
        <v>1554</v>
      </c>
      <c r="C248" t="s">
        <v>40</v>
      </c>
    </row>
    <row r="249" spans="1:3">
      <c r="A249" t="s">
        <v>1453</v>
      </c>
      <c r="B249" t="s">
        <v>1556</v>
      </c>
      <c r="C249" t="s">
        <v>41</v>
      </c>
    </row>
    <row r="250" spans="1:3">
      <c r="A250" t="s">
        <v>1453</v>
      </c>
      <c r="B250" t="s">
        <v>1557</v>
      </c>
      <c r="C250" t="s">
        <v>42</v>
      </c>
    </row>
    <row r="251" spans="1:3">
      <c r="A251" t="s">
        <v>1453</v>
      </c>
      <c r="B251" t="s">
        <v>1558</v>
      </c>
      <c r="C251" t="s">
        <v>43</v>
      </c>
    </row>
    <row r="252" spans="1:3">
      <c r="A252" t="s">
        <v>1454</v>
      </c>
      <c r="B252" t="s">
        <v>1560</v>
      </c>
      <c r="C252" t="s">
        <v>44</v>
      </c>
    </row>
    <row r="253" spans="1:3">
      <c r="A253" t="s">
        <v>1454</v>
      </c>
      <c r="B253" t="s">
        <v>423</v>
      </c>
      <c r="C253" t="s">
        <v>45</v>
      </c>
    </row>
    <row r="254" spans="1:3">
      <c r="A254" t="s">
        <v>1454</v>
      </c>
      <c r="B254" t="s">
        <v>424</v>
      </c>
      <c r="C254" t="s">
        <v>44</v>
      </c>
    </row>
    <row r="255" spans="1:3">
      <c r="A255" t="s">
        <v>1455</v>
      </c>
      <c r="B255" t="s">
        <v>426</v>
      </c>
      <c r="C255" t="s">
        <v>46</v>
      </c>
    </row>
    <row r="256" spans="1:3">
      <c r="A256" t="s">
        <v>1455</v>
      </c>
      <c r="B256" t="s">
        <v>427</v>
      </c>
      <c r="C256" t="s">
        <v>47</v>
      </c>
    </row>
    <row r="257" spans="1:3">
      <c r="A257" t="s">
        <v>1455</v>
      </c>
      <c r="B257" t="s">
        <v>428</v>
      </c>
      <c r="C257" t="s">
        <v>48</v>
      </c>
    </row>
    <row r="258" spans="1:3">
      <c r="A258" t="s">
        <v>1456</v>
      </c>
      <c r="B258" t="s">
        <v>430</v>
      </c>
      <c r="C258" t="s">
        <v>49</v>
      </c>
    </row>
    <row r="259" spans="1:3">
      <c r="A259" t="s">
        <v>1456</v>
      </c>
      <c r="B259" t="s">
        <v>431</v>
      </c>
      <c r="C259" t="s">
        <v>50</v>
      </c>
    </row>
    <row r="260" spans="1:3">
      <c r="A260" t="s">
        <v>1457</v>
      </c>
      <c r="B260" t="s">
        <v>433</v>
      </c>
      <c r="C260" t="s">
        <v>51</v>
      </c>
    </row>
    <row r="261" spans="1:3">
      <c r="A261" t="s">
        <v>1458</v>
      </c>
      <c r="B261" t="s">
        <v>1709</v>
      </c>
      <c r="C261" t="s">
        <v>52</v>
      </c>
    </row>
    <row r="262" spans="1:3">
      <c r="A262" t="s">
        <v>1459</v>
      </c>
      <c r="B262" t="s">
        <v>436</v>
      </c>
      <c r="C262" t="s">
        <v>53</v>
      </c>
    </row>
    <row r="263" spans="1:3">
      <c r="A263" t="s">
        <v>1460</v>
      </c>
      <c r="B263" t="s">
        <v>612</v>
      </c>
      <c r="C263" t="s">
        <v>54</v>
      </c>
    </row>
    <row r="264" spans="1:3">
      <c r="A264" t="s">
        <v>1460</v>
      </c>
      <c r="B264" t="s">
        <v>309</v>
      </c>
      <c r="C264" t="s">
        <v>55</v>
      </c>
    </row>
    <row r="265" spans="1:3">
      <c r="A265" t="s">
        <v>1461</v>
      </c>
      <c r="B265" t="s">
        <v>1710</v>
      </c>
      <c r="C265" t="s">
        <v>56</v>
      </c>
    </row>
    <row r="266" spans="1:3">
      <c r="A266" t="s">
        <v>1461</v>
      </c>
      <c r="B266" t="s">
        <v>1709</v>
      </c>
      <c r="C266" t="s">
        <v>57</v>
      </c>
    </row>
    <row r="267" spans="1:3">
      <c r="A267" t="s">
        <v>1461</v>
      </c>
      <c r="B267" t="s">
        <v>1711</v>
      </c>
      <c r="C267" t="s">
        <v>58</v>
      </c>
    </row>
    <row r="268" spans="1:3">
      <c r="A268" t="s">
        <v>1461</v>
      </c>
      <c r="B268" t="s">
        <v>308</v>
      </c>
      <c r="C268" t="s">
        <v>59</v>
      </c>
    </row>
    <row r="269" spans="1:3">
      <c r="A269" t="s">
        <v>1461</v>
      </c>
      <c r="B269" t="s">
        <v>614</v>
      </c>
      <c r="C269" t="s">
        <v>60</v>
      </c>
    </row>
    <row r="270" spans="1:3">
      <c r="A270" t="s">
        <v>1462</v>
      </c>
      <c r="B270" t="s">
        <v>1710</v>
      </c>
      <c r="C270" t="s">
        <v>61</v>
      </c>
    </row>
    <row r="271" spans="1:3">
      <c r="A271" t="s">
        <v>1462</v>
      </c>
      <c r="B271" t="s">
        <v>1709</v>
      </c>
      <c r="C271" t="s">
        <v>62</v>
      </c>
    </row>
    <row r="272" spans="1:3">
      <c r="A272" t="s">
        <v>1462</v>
      </c>
      <c r="B272" t="s">
        <v>1711</v>
      </c>
      <c r="C272" t="s">
        <v>63</v>
      </c>
    </row>
    <row r="273" spans="1:3">
      <c r="A273" t="s">
        <v>1462</v>
      </c>
      <c r="B273" t="s">
        <v>308</v>
      </c>
      <c r="C273" t="s">
        <v>64</v>
      </c>
    </row>
    <row r="274" spans="1:3">
      <c r="A274" t="s">
        <v>1462</v>
      </c>
      <c r="B274" t="s">
        <v>614</v>
      </c>
      <c r="C274" t="s">
        <v>61</v>
      </c>
    </row>
    <row r="275" spans="1:3">
      <c r="A275" t="s">
        <v>1463</v>
      </c>
      <c r="B275" t="s">
        <v>443</v>
      </c>
      <c r="C275" t="s">
        <v>65</v>
      </c>
    </row>
    <row r="276" spans="1:3">
      <c r="A276" t="s">
        <v>1463</v>
      </c>
      <c r="B276" t="s">
        <v>444</v>
      </c>
      <c r="C276" t="s">
        <v>66</v>
      </c>
    </row>
    <row r="277" spans="1:3">
      <c r="A277" t="s">
        <v>1463</v>
      </c>
      <c r="B277" t="s">
        <v>442</v>
      </c>
      <c r="C277" t="s">
        <v>67</v>
      </c>
    </row>
    <row r="278" spans="1:3">
      <c r="A278" t="s">
        <v>1464</v>
      </c>
      <c r="B278" t="s">
        <v>449</v>
      </c>
      <c r="C278" t="s">
        <v>68</v>
      </c>
    </row>
    <row r="279" spans="1:3">
      <c r="A279" t="s">
        <v>1464</v>
      </c>
      <c r="B279" t="s">
        <v>451</v>
      </c>
      <c r="C279" t="s">
        <v>69</v>
      </c>
    </row>
    <row r="280" spans="1:3">
      <c r="A280" t="s">
        <v>1464</v>
      </c>
      <c r="B280" t="s">
        <v>452</v>
      </c>
      <c r="C280" t="s">
        <v>70</v>
      </c>
    </row>
    <row r="281" spans="1:3">
      <c r="A281" t="s">
        <v>1464</v>
      </c>
      <c r="B281" t="s">
        <v>453</v>
      </c>
      <c r="C281" t="s">
        <v>71</v>
      </c>
    </row>
    <row r="282" spans="1:3">
      <c r="A282" t="s">
        <v>1464</v>
      </c>
      <c r="B282" t="s">
        <v>454</v>
      </c>
      <c r="C282" t="s">
        <v>72</v>
      </c>
    </row>
    <row r="283" spans="1:3">
      <c r="A283" t="s">
        <v>1464</v>
      </c>
      <c r="B283" t="s">
        <v>450</v>
      </c>
      <c r="C283" t="s">
        <v>73</v>
      </c>
    </row>
    <row r="284" spans="1:3">
      <c r="A284" t="s">
        <v>1465</v>
      </c>
      <c r="B284" t="s">
        <v>332</v>
      </c>
      <c r="C284" t="s">
        <v>74</v>
      </c>
    </row>
    <row r="285" spans="1:3">
      <c r="A285" t="s">
        <v>1466</v>
      </c>
      <c r="B285" t="s">
        <v>140</v>
      </c>
      <c r="C285" t="s">
        <v>75</v>
      </c>
    </row>
    <row r="286" spans="1:3">
      <c r="A286" t="s">
        <v>1466</v>
      </c>
      <c r="B286" t="s">
        <v>141</v>
      </c>
      <c r="C286" t="s">
        <v>76</v>
      </c>
    </row>
    <row r="287" spans="1:3">
      <c r="A287" t="s">
        <v>1466</v>
      </c>
      <c r="B287" t="s">
        <v>142</v>
      </c>
      <c r="C287" t="s">
        <v>77</v>
      </c>
    </row>
    <row r="288" spans="1:3">
      <c r="A288" t="s">
        <v>1466</v>
      </c>
      <c r="B288" t="s">
        <v>143</v>
      </c>
      <c r="C288" t="s">
        <v>78</v>
      </c>
    </row>
    <row r="289" spans="1:3">
      <c r="A289" t="s">
        <v>1466</v>
      </c>
      <c r="B289" t="s">
        <v>144</v>
      </c>
      <c r="C289" t="s">
        <v>79</v>
      </c>
    </row>
    <row r="290" spans="1:3">
      <c r="A290" t="s">
        <v>1467</v>
      </c>
      <c r="B290" t="s">
        <v>146</v>
      </c>
      <c r="C290" t="s">
        <v>80</v>
      </c>
    </row>
    <row r="291" spans="1:3">
      <c r="A291" t="s">
        <v>1467</v>
      </c>
      <c r="B291" t="s">
        <v>148</v>
      </c>
      <c r="C291" t="s">
        <v>81</v>
      </c>
    </row>
    <row r="292" spans="1:3">
      <c r="A292" t="s">
        <v>1467</v>
      </c>
      <c r="B292" t="s">
        <v>149</v>
      </c>
      <c r="C292" t="s">
        <v>82</v>
      </c>
    </row>
    <row r="293" spans="1:3">
      <c r="A293" t="s">
        <v>1467</v>
      </c>
      <c r="B293" t="s">
        <v>150</v>
      </c>
      <c r="C293" t="s">
        <v>83</v>
      </c>
    </row>
    <row r="294" spans="1:3">
      <c r="A294" t="s">
        <v>1467</v>
      </c>
      <c r="B294" t="s">
        <v>151</v>
      </c>
      <c r="C294" t="s">
        <v>84</v>
      </c>
    </row>
    <row r="295" spans="1:3">
      <c r="A295" t="s">
        <v>1467</v>
      </c>
      <c r="B295" t="s">
        <v>147</v>
      </c>
      <c r="C295" t="s">
        <v>85</v>
      </c>
    </row>
    <row r="296" spans="1:3">
      <c r="A296" t="s">
        <v>1467</v>
      </c>
      <c r="B296" t="s">
        <v>1552</v>
      </c>
      <c r="C296" t="s">
        <v>86</v>
      </c>
    </row>
    <row r="297" spans="1:3">
      <c r="A297" t="s">
        <v>1467</v>
      </c>
      <c r="B297" t="s">
        <v>1553</v>
      </c>
      <c r="C297" t="s">
        <v>87</v>
      </c>
    </row>
    <row r="298" spans="1:3">
      <c r="A298" t="s">
        <v>1467</v>
      </c>
      <c r="B298" t="s">
        <v>1554</v>
      </c>
      <c r="C298" t="s">
        <v>88</v>
      </c>
    </row>
    <row r="299" spans="1:3">
      <c r="A299" t="s">
        <v>1467</v>
      </c>
      <c r="B299" t="s">
        <v>1556</v>
      </c>
      <c r="C299" t="s">
        <v>89</v>
      </c>
    </row>
    <row r="300" spans="1:3">
      <c r="A300" t="s">
        <v>1467</v>
      </c>
      <c r="B300" t="s">
        <v>1557</v>
      </c>
      <c r="C300" t="s">
        <v>90</v>
      </c>
    </row>
    <row r="301" spans="1:3">
      <c r="A301" t="s">
        <v>1467</v>
      </c>
      <c r="B301" t="s">
        <v>1558</v>
      </c>
      <c r="C301" t="s">
        <v>91</v>
      </c>
    </row>
    <row r="302" spans="1:3">
      <c r="A302" t="s">
        <v>1467</v>
      </c>
      <c r="B302" t="s">
        <v>1560</v>
      </c>
      <c r="C302" t="s">
        <v>92</v>
      </c>
    </row>
    <row r="303" spans="1:3">
      <c r="A303" t="s">
        <v>1467</v>
      </c>
      <c r="B303" t="s">
        <v>423</v>
      </c>
      <c r="C303" t="s">
        <v>93</v>
      </c>
    </row>
    <row r="304" spans="1:3">
      <c r="A304" t="s">
        <v>1467</v>
      </c>
      <c r="B304" t="s">
        <v>424</v>
      </c>
      <c r="C304" t="s">
        <v>80</v>
      </c>
    </row>
    <row r="305" spans="1:3">
      <c r="A305" t="s">
        <v>1468</v>
      </c>
      <c r="B305" t="s">
        <v>341</v>
      </c>
      <c r="C305" t="s">
        <v>94</v>
      </c>
    </row>
    <row r="306" spans="1:3">
      <c r="A306" t="s">
        <v>1468</v>
      </c>
      <c r="B306" t="s">
        <v>342</v>
      </c>
      <c r="C306" t="s">
        <v>95</v>
      </c>
    </row>
    <row r="307" spans="1:3">
      <c r="A307" t="s">
        <v>1469</v>
      </c>
      <c r="B307" t="s">
        <v>344</v>
      </c>
      <c r="C307" t="s">
        <v>96</v>
      </c>
    </row>
    <row r="308" spans="1:3">
      <c r="A308" t="s">
        <v>1469</v>
      </c>
      <c r="B308" t="s">
        <v>345</v>
      </c>
      <c r="C308" t="s">
        <v>96</v>
      </c>
    </row>
    <row r="309" spans="1:3">
      <c r="A309" t="s">
        <v>1470</v>
      </c>
      <c r="B309" t="s">
        <v>348</v>
      </c>
      <c r="C309" t="s">
        <v>97</v>
      </c>
    </row>
    <row r="310" spans="1:3">
      <c r="A310" t="s">
        <v>1471</v>
      </c>
      <c r="B310" t="s">
        <v>350</v>
      </c>
      <c r="C310" t="s">
        <v>98</v>
      </c>
    </row>
    <row r="311" spans="1:3">
      <c r="A311" t="s">
        <v>1472</v>
      </c>
      <c r="B311" t="s">
        <v>352</v>
      </c>
      <c r="C311" t="s">
        <v>99</v>
      </c>
    </row>
    <row r="312" spans="1:3">
      <c r="A312" t="s">
        <v>1473</v>
      </c>
      <c r="B312" t="s">
        <v>358</v>
      </c>
      <c r="C312" t="s">
        <v>100</v>
      </c>
    </row>
    <row r="313" spans="1:3">
      <c r="A313" t="s">
        <v>1473</v>
      </c>
      <c r="B313" t="s">
        <v>359</v>
      </c>
      <c r="C313" t="s">
        <v>101</v>
      </c>
    </row>
    <row r="314" spans="1:3">
      <c r="A314" t="s">
        <v>1473</v>
      </c>
      <c r="B314" t="s">
        <v>360</v>
      </c>
      <c r="C314" t="s">
        <v>102</v>
      </c>
    </row>
    <row r="315" spans="1:3">
      <c r="A315" t="s">
        <v>1473</v>
      </c>
      <c r="B315" t="s">
        <v>361</v>
      </c>
      <c r="C315" t="s">
        <v>103</v>
      </c>
    </row>
    <row r="316" spans="1:3">
      <c r="A316" t="s">
        <v>1473</v>
      </c>
      <c r="B316" t="s">
        <v>1722</v>
      </c>
      <c r="C316" t="s">
        <v>104</v>
      </c>
    </row>
    <row r="317" spans="1:3">
      <c r="A317" t="s">
        <v>1473</v>
      </c>
      <c r="B317" t="s">
        <v>1723</v>
      </c>
      <c r="C317" t="s">
        <v>105</v>
      </c>
    </row>
    <row r="318" spans="1:3">
      <c r="A318" t="s">
        <v>1473</v>
      </c>
      <c r="B318" t="s">
        <v>1724</v>
      </c>
      <c r="C318" t="s">
        <v>106</v>
      </c>
    </row>
    <row r="319" spans="1:3">
      <c r="A319" t="s">
        <v>1473</v>
      </c>
      <c r="B319" t="s">
        <v>1725</v>
      </c>
      <c r="C319" t="s">
        <v>107</v>
      </c>
    </row>
    <row r="320" spans="1:3">
      <c r="A320" t="s">
        <v>1473</v>
      </c>
      <c r="B320" t="s">
        <v>1726</v>
      </c>
      <c r="C320" t="s">
        <v>108</v>
      </c>
    </row>
    <row r="321" spans="1:3">
      <c r="A321" t="s">
        <v>1474</v>
      </c>
      <c r="B321" t="s">
        <v>358</v>
      </c>
      <c r="C321" t="s">
        <v>109</v>
      </c>
    </row>
    <row r="322" spans="1:3">
      <c r="A322" t="s">
        <v>1474</v>
      </c>
      <c r="B322" t="s">
        <v>359</v>
      </c>
      <c r="C322" t="s">
        <v>110</v>
      </c>
    </row>
    <row r="323" spans="1:3">
      <c r="A323" t="s">
        <v>1474</v>
      </c>
      <c r="B323" t="s">
        <v>360</v>
      </c>
      <c r="C323" t="s">
        <v>111</v>
      </c>
    </row>
    <row r="324" spans="1:3">
      <c r="A324" t="s">
        <v>1474</v>
      </c>
      <c r="B324" t="s">
        <v>361</v>
      </c>
      <c r="C324" t="s">
        <v>112</v>
      </c>
    </row>
    <row r="325" spans="1:3">
      <c r="A325" t="s">
        <v>1474</v>
      </c>
      <c r="B325" t="s">
        <v>1722</v>
      </c>
      <c r="C325" t="s">
        <v>113</v>
      </c>
    </row>
    <row r="326" spans="1:3">
      <c r="A326" t="s">
        <v>1474</v>
      </c>
      <c r="B326" t="s">
        <v>1723</v>
      </c>
      <c r="C326" t="s">
        <v>114</v>
      </c>
    </row>
    <row r="327" spans="1:3">
      <c r="A327" t="s">
        <v>1474</v>
      </c>
      <c r="B327" t="s">
        <v>1724</v>
      </c>
      <c r="C327" t="s">
        <v>115</v>
      </c>
    </row>
    <row r="328" spans="1:3">
      <c r="A328" t="s">
        <v>1474</v>
      </c>
      <c r="B328" t="s">
        <v>1725</v>
      </c>
      <c r="C328" t="s">
        <v>926</v>
      </c>
    </row>
    <row r="329" spans="1:3">
      <c r="A329" t="s">
        <v>1474</v>
      </c>
      <c r="B329" t="s">
        <v>1726</v>
      </c>
      <c r="C329" t="s">
        <v>927</v>
      </c>
    </row>
    <row r="330" spans="1:3">
      <c r="A330" t="s">
        <v>1475</v>
      </c>
      <c r="B330" t="s">
        <v>358</v>
      </c>
      <c r="C330" t="s">
        <v>928</v>
      </c>
    </row>
    <row r="331" spans="1:3">
      <c r="A331" t="s">
        <v>1475</v>
      </c>
      <c r="B331" t="s">
        <v>359</v>
      </c>
      <c r="C331" t="s">
        <v>929</v>
      </c>
    </row>
    <row r="332" spans="1:3">
      <c r="A332" t="s">
        <v>1475</v>
      </c>
      <c r="B332" t="s">
        <v>360</v>
      </c>
      <c r="C332" t="s">
        <v>930</v>
      </c>
    </row>
    <row r="333" spans="1:3">
      <c r="A333" t="s">
        <v>1475</v>
      </c>
      <c r="B333" t="s">
        <v>361</v>
      </c>
      <c r="C333" t="s">
        <v>931</v>
      </c>
    </row>
    <row r="334" spans="1:3">
      <c r="A334" t="s">
        <v>1475</v>
      </c>
      <c r="B334" t="s">
        <v>1722</v>
      </c>
      <c r="C334" t="s">
        <v>932</v>
      </c>
    </row>
    <row r="335" spans="1:3">
      <c r="A335" t="s">
        <v>1475</v>
      </c>
      <c r="B335" t="s">
        <v>1723</v>
      </c>
      <c r="C335" t="s">
        <v>933</v>
      </c>
    </row>
    <row r="336" spans="1:3">
      <c r="A336" t="s">
        <v>1475</v>
      </c>
      <c r="B336" t="s">
        <v>1724</v>
      </c>
      <c r="C336" t="s">
        <v>934</v>
      </c>
    </row>
    <row r="337" spans="1:3">
      <c r="A337" t="s">
        <v>1475</v>
      </c>
      <c r="B337" t="s">
        <v>1725</v>
      </c>
      <c r="C337" t="s">
        <v>935</v>
      </c>
    </row>
    <row r="338" spans="1:3">
      <c r="A338" t="s">
        <v>1475</v>
      </c>
      <c r="B338" t="s">
        <v>1726</v>
      </c>
      <c r="C338" t="s">
        <v>936</v>
      </c>
    </row>
    <row r="339" spans="1:3">
      <c r="A339" t="s">
        <v>1476</v>
      </c>
      <c r="B339" t="s">
        <v>358</v>
      </c>
      <c r="C339" t="s">
        <v>937</v>
      </c>
    </row>
    <row r="340" spans="1:3">
      <c r="A340" t="s">
        <v>1476</v>
      </c>
      <c r="B340" t="s">
        <v>359</v>
      </c>
      <c r="C340" t="s">
        <v>938</v>
      </c>
    </row>
    <row r="341" spans="1:3">
      <c r="A341" t="s">
        <v>1476</v>
      </c>
      <c r="B341" t="s">
        <v>360</v>
      </c>
      <c r="C341" t="s">
        <v>939</v>
      </c>
    </row>
    <row r="342" spans="1:3">
      <c r="A342" t="s">
        <v>1476</v>
      </c>
      <c r="B342" t="s">
        <v>361</v>
      </c>
      <c r="C342" t="s">
        <v>940</v>
      </c>
    </row>
    <row r="343" spans="1:3">
      <c r="A343" t="s">
        <v>1476</v>
      </c>
      <c r="B343" t="s">
        <v>1722</v>
      </c>
      <c r="C343" t="s">
        <v>941</v>
      </c>
    </row>
    <row r="344" spans="1:3">
      <c r="A344" t="s">
        <v>1476</v>
      </c>
      <c r="B344" t="s">
        <v>1723</v>
      </c>
      <c r="C344" t="s">
        <v>942</v>
      </c>
    </row>
    <row r="345" spans="1:3">
      <c r="A345" t="s">
        <v>1476</v>
      </c>
      <c r="B345" t="s">
        <v>1724</v>
      </c>
      <c r="C345" t="s">
        <v>943</v>
      </c>
    </row>
    <row r="346" spans="1:3">
      <c r="A346" t="s">
        <v>1476</v>
      </c>
      <c r="B346" t="s">
        <v>1725</v>
      </c>
      <c r="C346" t="s">
        <v>944</v>
      </c>
    </row>
    <row r="347" spans="1:3">
      <c r="A347" t="s">
        <v>1476</v>
      </c>
      <c r="B347" t="s">
        <v>1726</v>
      </c>
      <c r="C347" t="s">
        <v>945</v>
      </c>
    </row>
    <row r="348" spans="1:3">
      <c r="A348" t="s">
        <v>1477</v>
      </c>
      <c r="B348" t="s">
        <v>358</v>
      </c>
      <c r="C348" t="s">
        <v>946</v>
      </c>
    </row>
    <row r="349" spans="1:3">
      <c r="A349" t="s">
        <v>1477</v>
      </c>
      <c r="B349" t="s">
        <v>359</v>
      </c>
      <c r="C349" t="s">
        <v>947</v>
      </c>
    </row>
    <row r="350" spans="1:3">
      <c r="A350" t="s">
        <v>1477</v>
      </c>
      <c r="B350" t="s">
        <v>360</v>
      </c>
      <c r="C350" t="s">
        <v>948</v>
      </c>
    </row>
    <row r="351" spans="1:3">
      <c r="A351" t="s">
        <v>1477</v>
      </c>
      <c r="B351" t="s">
        <v>361</v>
      </c>
      <c r="C351" t="s">
        <v>949</v>
      </c>
    </row>
    <row r="352" spans="1:3">
      <c r="A352" t="s">
        <v>1477</v>
      </c>
      <c r="B352" t="s">
        <v>1722</v>
      </c>
      <c r="C352" t="s">
        <v>950</v>
      </c>
    </row>
    <row r="353" spans="1:3">
      <c r="A353" t="s">
        <v>1477</v>
      </c>
      <c r="B353" t="s">
        <v>1723</v>
      </c>
      <c r="C353" t="s">
        <v>951</v>
      </c>
    </row>
    <row r="354" spans="1:3">
      <c r="A354" t="s">
        <v>1477</v>
      </c>
      <c r="B354" t="s">
        <v>1724</v>
      </c>
      <c r="C354" t="s">
        <v>952</v>
      </c>
    </row>
    <row r="355" spans="1:3">
      <c r="A355" t="s">
        <v>1477</v>
      </c>
      <c r="B355" t="s">
        <v>1725</v>
      </c>
      <c r="C355" t="s">
        <v>953</v>
      </c>
    </row>
    <row r="356" spans="1:3">
      <c r="A356" t="s">
        <v>1477</v>
      </c>
      <c r="B356" t="s">
        <v>1726</v>
      </c>
      <c r="C356" t="s">
        <v>946</v>
      </c>
    </row>
    <row r="357" spans="1:3">
      <c r="A357" t="s">
        <v>1478</v>
      </c>
      <c r="B357" t="s">
        <v>1729</v>
      </c>
      <c r="C357" t="s">
        <v>954</v>
      </c>
    </row>
    <row r="358" spans="1:3">
      <c r="A358" t="s">
        <v>1478</v>
      </c>
      <c r="B358" t="s">
        <v>1728</v>
      </c>
      <c r="C358" t="s">
        <v>955</v>
      </c>
    </row>
    <row r="359" spans="1:3">
      <c r="A359" t="s">
        <v>1479</v>
      </c>
      <c r="B359" t="s">
        <v>1734</v>
      </c>
      <c r="C359" t="s">
        <v>956</v>
      </c>
    </row>
    <row r="360" spans="1:3">
      <c r="A360" t="s">
        <v>1479</v>
      </c>
      <c r="B360" t="s">
        <v>1732</v>
      </c>
      <c r="C360" t="s">
        <v>957</v>
      </c>
    </row>
    <row r="361" spans="1:3">
      <c r="A361" t="s">
        <v>1479</v>
      </c>
      <c r="B361" t="s">
        <v>1731</v>
      </c>
      <c r="C361" t="s">
        <v>958</v>
      </c>
    </row>
    <row r="362" spans="1:3">
      <c r="A362" t="s">
        <v>1479</v>
      </c>
      <c r="B362" t="s">
        <v>1733</v>
      </c>
      <c r="C362" t="s">
        <v>959</v>
      </c>
    </row>
    <row r="363" spans="1:3">
      <c r="A363" t="s">
        <v>1479</v>
      </c>
      <c r="B363" t="s">
        <v>1735</v>
      </c>
      <c r="C363" t="s">
        <v>960</v>
      </c>
    </row>
    <row r="364" spans="1:3">
      <c r="A364" t="s">
        <v>1480</v>
      </c>
      <c r="B364" t="s">
        <v>1737</v>
      </c>
      <c r="C364" t="s">
        <v>961</v>
      </c>
    </row>
    <row r="365" spans="1:3">
      <c r="A365" t="s">
        <v>1480</v>
      </c>
      <c r="B365" t="s">
        <v>1738</v>
      </c>
      <c r="C365" t="s">
        <v>962</v>
      </c>
    </row>
    <row r="366" spans="1:3">
      <c r="A366" t="s">
        <v>1481</v>
      </c>
      <c r="B366" t="s">
        <v>1740</v>
      </c>
      <c r="C366" t="s">
        <v>963</v>
      </c>
    </row>
    <row r="367" spans="1:3">
      <c r="A367" t="s">
        <v>1481</v>
      </c>
      <c r="B367" t="s">
        <v>1742</v>
      </c>
      <c r="C367" t="s">
        <v>964</v>
      </c>
    </row>
    <row r="368" spans="1:3">
      <c r="A368" t="s">
        <v>1481</v>
      </c>
      <c r="B368" t="s">
        <v>1741</v>
      </c>
      <c r="C368" t="s">
        <v>965</v>
      </c>
    </row>
    <row r="369" spans="1:3">
      <c r="A369" t="s">
        <v>1482</v>
      </c>
      <c r="B369" t="s">
        <v>1745</v>
      </c>
      <c r="C369" t="s">
        <v>966</v>
      </c>
    </row>
    <row r="370" spans="1:3">
      <c r="A370" t="s">
        <v>1483</v>
      </c>
      <c r="B370" t="s">
        <v>1749</v>
      </c>
      <c r="C370" t="s">
        <v>967</v>
      </c>
    </row>
    <row r="371" spans="1:3">
      <c r="A371" t="s">
        <v>1484</v>
      </c>
      <c r="B371" t="s">
        <v>6</v>
      </c>
      <c r="C371" t="s">
        <v>968</v>
      </c>
    </row>
    <row r="372" spans="1:3">
      <c r="A372" t="s">
        <v>1484</v>
      </c>
      <c r="B372" t="s">
        <v>5</v>
      </c>
      <c r="C372" t="s">
        <v>969</v>
      </c>
    </row>
    <row r="373" spans="1:3">
      <c r="A373" t="s">
        <v>1485</v>
      </c>
      <c r="B373" t="s">
        <v>8</v>
      </c>
      <c r="C373" t="s">
        <v>970</v>
      </c>
    </row>
    <row r="374" spans="1:3">
      <c r="A374" t="s">
        <v>1486</v>
      </c>
      <c r="B374" t="s">
        <v>2190</v>
      </c>
      <c r="C374" t="s">
        <v>971</v>
      </c>
    </row>
    <row r="375" spans="1:3">
      <c r="A375" t="s">
        <v>1487</v>
      </c>
      <c r="B375" t="s">
        <v>2194</v>
      </c>
      <c r="C375" t="s">
        <v>972</v>
      </c>
    </row>
    <row r="376" spans="1:3">
      <c r="A376" t="s">
        <v>1487</v>
      </c>
      <c r="B376" t="s">
        <v>2192</v>
      </c>
      <c r="C376" t="s">
        <v>973</v>
      </c>
    </row>
    <row r="377" spans="1:3">
      <c r="A377" t="s">
        <v>1487</v>
      </c>
      <c r="B377" t="s">
        <v>2193</v>
      </c>
      <c r="C377" t="s">
        <v>974</v>
      </c>
    </row>
    <row r="378" spans="1:3">
      <c r="A378" t="s">
        <v>1488</v>
      </c>
      <c r="B378" t="s">
        <v>2196</v>
      </c>
      <c r="C378" t="s">
        <v>975</v>
      </c>
    </row>
    <row r="379" spans="1:3">
      <c r="A379" t="s">
        <v>1489</v>
      </c>
      <c r="B379" t="s">
        <v>2199</v>
      </c>
      <c r="C379" t="s">
        <v>976</v>
      </c>
    </row>
    <row r="380" spans="1:3">
      <c r="A380" t="s">
        <v>1489</v>
      </c>
      <c r="B380" t="s">
        <v>2198</v>
      </c>
      <c r="C380" t="s">
        <v>977</v>
      </c>
    </row>
    <row r="381" spans="1:3">
      <c r="A381" t="s">
        <v>1490</v>
      </c>
      <c r="B381" t="s">
        <v>2201</v>
      </c>
      <c r="C381" t="s">
        <v>978</v>
      </c>
    </row>
    <row r="382" spans="1:3">
      <c r="A382" t="s">
        <v>1491</v>
      </c>
      <c r="B382" t="s">
        <v>1769</v>
      </c>
      <c r="C382" t="s">
        <v>979</v>
      </c>
    </row>
    <row r="383" spans="1:3">
      <c r="A383" t="s">
        <v>1492</v>
      </c>
      <c r="B383" t="s">
        <v>1788</v>
      </c>
      <c r="C383" t="s">
        <v>980</v>
      </c>
    </row>
    <row r="384" spans="1:3">
      <c r="A384" t="s">
        <v>1492</v>
      </c>
      <c r="B384" t="s">
        <v>1790</v>
      </c>
      <c r="C384" t="s">
        <v>981</v>
      </c>
    </row>
    <row r="385" spans="1:3">
      <c r="A385" t="s">
        <v>1492</v>
      </c>
      <c r="B385" t="s">
        <v>1764</v>
      </c>
      <c r="C385" t="s">
        <v>982</v>
      </c>
    </row>
    <row r="386" spans="1:3">
      <c r="A386" t="s">
        <v>1492</v>
      </c>
      <c r="B386" t="s">
        <v>1792</v>
      </c>
      <c r="C386" t="s">
        <v>983</v>
      </c>
    </row>
    <row r="387" spans="1:3">
      <c r="A387" t="s">
        <v>1492</v>
      </c>
      <c r="B387" t="s">
        <v>1793</v>
      </c>
      <c r="C387" t="s">
        <v>984</v>
      </c>
    </row>
    <row r="388" spans="1:3">
      <c r="A388" t="s">
        <v>1492</v>
      </c>
      <c r="B388" t="s">
        <v>1791</v>
      </c>
      <c r="C388" t="s">
        <v>985</v>
      </c>
    </row>
    <row r="389" spans="1:3">
      <c r="A389" t="s">
        <v>1492</v>
      </c>
      <c r="B389" t="s">
        <v>1766</v>
      </c>
      <c r="C389" t="s">
        <v>986</v>
      </c>
    </row>
    <row r="390" spans="1:3">
      <c r="A390" t="s">
        <v>1492</v>
      </c>
      <c r="B390" t="s">
        <v>1789</v>
      </c>
      <c r="C390" t="s">
        <v>987</v>
      </c>
    </row>
    <row r="391" spans="1:3">
      <c r="A391" t="s">
        <v>1492</v>
      </c>
      <c r="B391" t="s">
        <v>1767</v>
      </c>
      <c r="C391" t="s">
        <v>988</v>
      </c>
    </row>
    <row r="392" spans="1:3">
      <c r="A392" t="s">
        <v>1492</v>
      </c>
      <c r="B392" t="s">
        <v>1768</v>
      </c>
      <c r="C392" t="s">
        <v>989</v>
      </c>
    </row>
    <row r="393" spans="1:3">
      <c r="A393" t="s">
        <v>1492</v>
      </c>
      <c r="B393" t="s">
        <v>1765</v>
      </c>
      <c r="C393" t="s">
        <v>990</v>
      </c>
    </row>
    <row r="394" spans="1:3">
      <c r="A394" t="s">
        <v>1492</v>
      </c>
      <c r="B394" t="s">
        <v>1794</v>
      </c>
      <c r="C394" t="s">
        <v>991</v>
      </c>
    </row>
    <row r="395" spans="1:3">
      <c r="A395" t="s">
        <v>1492</v>
      </c>
      <c r="B395" t="s">
        <v>1795</v>
      </c>
      <c r="C395" t="s">
        <v>992</v>
      </c>
    </row>
    <row r="396" spans="1:3">
      <c r="A396" t="s">
        <v>1493</v>
      </c>
      <c r="B396" t="s">
        <v>1798</v>
      </c>
      <c r="C396" t="s">
        <v>993</v>
      </c>
    </row>
    <row r="397" spans="1:3">
      <c r="A397" t="s">
        <v>1493</v>
      </c>
      <c r="B397" t="s">
        <v>1799</v>
      </c>
      <c r="C397" t="s">
        <v>994</v>
      </c>
    </row>
    <row r="398" spans="1:3">
      <c r="A398" t="s">
        <v>1493</v>
      </c>
      <c r="B398" t="s">
        <v>1797</v>
      </c>
      <c r="C398" t="s">
        <v>995</v>
      </c>
    </row>
    <row r="399" spans="1:3">
      <c r="A399" t="s">
        <v>1494</v>
      </c>
      <c r="B399" t="s">
        <v>1193</v>
      </c>
      <c r="C399" t="s">
        <v>996</v>
      </c>
    </row>
    <row r="400" spans="1:3">
      <c r="A400" t="s">
        <v>1494</v>
      </c>
      <c r="B400" t="s">
        <v>1192</v>
      </c>
      <c r="C400" t="s">
        <v>997</v>
      </c>
    </row>
    <row r="401" spans="1:3">
      <c r="A401" t="s">
        <v>1494</v>
      </c>
      <c r="B401" t="s">
        <v>1194</v>
      </c>
      <c r="C401" t="s">
        <v>998</v>
      </c>
    </row>
    <row r="402" spans="1:3">
      <c r="A402" t="s">
        <v>1494</v>
      </c>
      <c r="B402" t="s">
        <v>1195</v>
      </c>
      <c r="C402" t="s">
        <v>999</v>
      </c>
    </row>
    <row r="403" spans="1:3">
      <c r="A403" t="s">
        <v>1494</v>
      </c>
      <c r="B403" t="s">
        <v>1197</v>
      </c>
      <c r="C403" t="s">
        <v>1000</v>
      </c>
    </row>
    <row r="404" spans="1:3">
      <c r="A404" t="s">
        <v>1494</v>
      </c>
      <c r="B404" t="s">
        <v>1198</v>
      </c>
      <c r="C404" t="s">
        <v>1001</v>
      </c>
    </row>
    <row r="405" spans="1:3">
      <c r="A405" t="s">
        <v>1494</v>
      </c>
      <c r="B405" t="s">
        <v>1801</v>
      </c>
      <c r="C405" t="s">
        <v>1002</v>
      </c>
    </row>
    <row r="406" spans="1:3">
      <c r="A406" t="s">
        <v>1494</v>
      </c>
      <c r="B406" t="s">
        <v>1196</v>
      </c>
      <c r="C406" t="s">
        <v>996</v>
      </c>
    </row>
    <row r="407" spans="1:3">
      <c r="A407" t="s">
        <v>1495</v>
      </c>
      <c r="B407" t="s">
        <v>1200</v>
      </c>
      <c r="C407" t="s">
        <v>1003</v>
      </c>
    </row>
    <row r="408" spans="1:3">
      <c r="A408" t="s">
        <v>1496</v>
      </c>
      <c r="B408" t="s">
        <v>1202</v>
      </c>
      <c r="C408" t="s">
        <v>1004</v>
      </c>
    </row>
    <row r="409" spans="1:3">
      <c r="A409" t="s">
        <v>1496</v>
      </c>
      <c r="B409" t="s">
        <v>1203</v>
      </c>
      <c r="C409" t="s">
        <v>1005</v>
      </c>
    </row>
    <row r="410" spans="1:3">
      <c r="A410" t="s">
        <v>1497</v>
      </c>
      <c r="B410" t="s">
        <v>1205</v>
      </c>
      <c r="C410" t="s">
        <v>1006</v>
      </c>
    </row>
    <row r="411" spans="1:3">
      <c r="A411" t="s">
        <v>1497</v>
      </c>
      <c r="B411" t="s">
        <v>1206</v>
      </c>
      <c r="C411" t="s">
        <v>1007</v>
      </c>
    </row>
    <row r="412" spans="1:3">
      <c r="A412" t="s">
        <v>1498</v>
      </c>
      <c r="B412" t="s">
        <v>1208</v>
      </c>
      <c r="C412" t="s">
        <v>1008</v>
      </c>
    </row>
    <row r="413" spans="1:3">
      <c r="A413" t="s">
        <v>1499</v>
      </c>
      <c r="B413" t="s">
        <v>1210</v>
      </c>
      <c r="C413" t="s">
        <v>1009</v>
      </c>
    </row>
    <row r="414" spans="1:3">
      <c r="A414" t="s">
        <v>1500</v>
      </c>
      <c r="B414" t="s">
        <v>1213</v>
      </c>
      <c r="C414" t="s">
        <v>1010</v>
      </c>
    </row>
    <row r="415" spans="1:3">
      <c r="A415" t="s">
        <v>1500</v>
      </c>
      <c r="B415" t="s">
        <v>1214</v>
      </c>
      <c r="C415" t="s">
        <v>1011</v>
      </c>
    </row>
    <row r="416" spans="1:3">
      <c r="A416" t="s">
        <v>1500</v>
      </c>
      <c r="B416" t="s">
        <v>1215</v>
      </c>
      <c r="C416" t="s">
        <v>1012</v>
      </c>
    </row>
    <row r="417" spans="1:3">
      <c r="A417" t="s">
        <v>1500</v>
      </c>
      <c r="B417" t="s">
        <v>1216</v>
      </c>
      <c r="C417" t="s">
        <v>1013</v>
      </c>
    </row>
    <row r="418" spans="1:3">
      <c r="A418" t="s">
        <v>1500</v>
      </c>
      <c r="B418" t="s">
        <v>1217</v>
      </c>
      <c r="C418" t="s">
        <v>1014</v>
      </c>
    </row>
    <row r="419" spans="1:3">
      <c r="A419" t="s">
        <v>1500</v>
      </c>
      <c r="B419" t="s">
        <v>1218</v>
      </c>
      <c r="C419" t="s">
        <v>1015</v>
      </c>
    </row>
    <row r="420" spans="1:3">
      <c r="A420" t="s">
        <v>1501</v>
      </c>
      <c r="B420" t="s">
        <v>1220</v>
      </c>
      <c r="C420" t="s">
        <v>1016</v>
      </c>
    </row>
    <row r="421" spans="1:3">
      <c r="A421" t="s">
        <v>1502</v>
      </c>
      <c r="B421" t="s">
        <v>714</v>
      </c>
      <c r="C421" t="s">
        <v>1019</v>
      </c>
    </row>
    <row r="422" spans="1:3">
      <c r="A422" t="s">
        <v>1502</v>
      </c>
      <c r="B422" t="s">
        <v>715</v>
      </c>
      <c r="C422" t="s">
        <v>1020</v>
      </c>
    </row>
    <row r="423" spans="1:3">
      <c r="A423" t="s">
        <v>1503</v>
      </c>
      <c r="B423" t="s">
        <v>717</v>
      </c>
      <c r="C423" t="s">
        <v>1021</v>
      </c>
    </row>
    <row r="424" spans="1:3">
      <c r="A424" t="s">
        <v>1513</v>
      </c>
      <c r="B424" t="s">
        <v>720</v>
      </c>
      <c r="C424" t="s">
        <v>1022</v>
      </c>
    </row>
    <row r="425" spans="1:3">
      <c r="A425" t="s">
        <v>1513</v>
      </c>
      <c r="B425" t="s">
        <v>721</v>
      </c>
      <c r="C425" t="s">
        <v>1023</v>
      </c>
    </row>
    <row r="426" spans="1:3">
      <c r="A426" t="s">
        <v>1017</v>
      </c>
      <c r="B426" t="s">
        <v>845</v>
      </c>
      <c r="C426" t="s">
        <v>1024</v>
      </c>
    </row>
    <row r="427" spans="1:3">
      <c r="A427" t="s">
        <v>1017</v>
      </c>
      <c r="B427" t="s">
        <v>844</v>
      </c>
      <c r="C427" t="s">
        <v>1025</v>
      </c>
    </row>
    <row r="428" spans="1:3">
      <c r="A428" t="s">
        <v>1017</v>
      </c>
      <c r="B428" t="s">
        <v>846</v>
      </c>
      <c r="C428" t="s">
        <v>1026</v>
      </c>
    </row>
    <row r="429" spans="1:3">
      <c r="A429" t="s">
        <v>1017</v>
      </c>
      <c r="B429" t="s">
        <v>847</v>
      </c>
      <c r="C429" t="s">
        <v>1027</v>
      </c>
    </row>
    <row r="430" spans="1:3">
      <c r="A430" t="s">
        <v>1017</v>
      </c>
      <c r="B430" t="s">
        <v>848</v>
      </c>
      <c r="C430" t="s">
        <v>1028</v>
      </c>
    </row>
    <row r="431" spans="1:3">
      <c r="A431" t="s">
        <v>1017</v>
      </c>
      <c r="B431" t="s">
        <v>849</v>
      </c>
      <c r="C431" t="s">
        <v>1029</v>
      </c>
    </row>
    <row r="432" spans="1:3">
      <c r="A432" t="s">
        <v>1017</v>
      </c>
      <c r="B432" t="s">
        <v>843</v>
      </c>
      <c r="C432" t="s">
        <v>1030</v>
      </c>
    </row>
    <row r="433" spans="1:3">
      <c r="A433" t="s">
        <v>1017</v>
      </c>
      <c r="B433" t="s">
        <v>850</v>
      </c>
      <c r="C433" t="s">
        <v>1056</v>
      </c>
    </row>
    <row r="434" spans="1:3">
      <c r="A434" t="s">
        <v>1017</v>
      </c>
      <c r="B434" t="s">
        <v>851</v>
      </c>
      <c r="C434" t="s">
        <v>1057</v>
      </c>
    </row>
    <row r="435" spans="1:3">
      <c r="A435" t="s">
        <v>1017</v>
      </c>
      <c r="B435" t="s">
        <v>852</v>
      </c>
      <c r="C435" t="s">
        <v>1058</v>
      </c>
    </row>
    <row r="436" spans="1:3">
      <c r="A436" t="s">
        <v>1018</v>
      </c>
      <c r="B436" t="s">
        <v>855</v>
      </c>
      <c r="C436" t="s">
        <v>1059</v>
      </c>
    </row>
    <row r="437" spans="1:3">
      <c r="A437" t="s">
        <v>1018</v>
      </c>
      <c r="B437" t="s">
        <v>276</v>
      </c>
      <c r="C437" t="s">
        <v>1060</v>
      </c>
    </row>
    <row r="438" spans="1:3">
      <c r="A438" t="s">
        <v>1018</v>
      </c>
      <c r="B438" t="s">
        <v>275</v>
      </c>
      <c r="C438" t="s">
        <v>1061</v>
      </c>
    </row>
  </sheetData>
  <sheetCalcPr fullCalcOnLoad="1"/>
  <sheetProtection password="BFEF" sheet="1" objects="1" scenarios="1"/>
  <phoneticPr fontId="2"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sheetPr codeName="Sheet2" filterMode="1" enableFormatConditionsCalculation="0">
    <tabColor indexed="41"/>
  </sheetPr>
  <dimension ref="A1:D520"/>
  <sheetViews>
    <sheetView view="pageLayout" topLeftCell="D139" zoomScaleNormal="100" workbookViewId="0">
      <selection activeCell="H143" sqref="H143"/>
    </sheetView>
  </sheetViews>
  <sheetFormatPr defaultRowHeight="24.75" customHeight="1" outlineLevelCol="1"/>
  <cols>
    <col min="1" max="1" width="25.42578125" style="273" customWidth="1"/>
    <col min="2" max="2" width="5.7109375" style="289" hidden="1" customWidth="1" outlineLevel="1"/>
    <col min="3" max="3" width="44.7109375" style="290" customWidth="1" collapsed="1"/>
    <col min="4" max="4" width="70.28515625" style="273" customWidth="1"/>
    <col min="5" max="16384" width="9.140625" style="273"/>
  </cols>
  <sheetData>
    <row r="1" spans="1:4" ht="29.25" customHeight="1">
      <c r="A1" s="291" t="s">
        <v>226</v>
      </c>
      <c r="B1" s="292" t="s">
        <v>227</v>
      </c>
      <c r="C1" s="292" t="s">
        <v>1673</v>
      </c>
      <c r="D1" s="293" t="s">
        <v>228</v>
      </c>
    </row>
    <row r="2" spans="1:4" ht="24.75" hidden="1" customHeight="1">
      <c r="A2" s="275" t="s">
        <v>1615</v>
      </c>
      <c r="B2" s="245" t="s">
        <v>229</v>
      </c>
      <c r="C2" s="276" t="s">
        <v>2268</v>
      </c>
      <c r="D2" s="253" t="s">
        <v>230</v>
      </c>
    </row>
    <row r="3" spans="1:4" ht="24.75" hidden="1" customHeight="1">
      <c r="A3" s="265" t="s">
        <v>1615</v>
      </c>
      <c r="B3" s="247" t="s">
        <v>229</v>
      </c>
      <c r="C3" s="277" t="s">
        <v>2268</v>
      </c>
      <c r="D3" s="253" t="s">
        <v>231</v>
      </c>
    </row>
    <row r="4" spans="1:4" ht="24.75" hidden="1" customHeight="1">
      <c r="A4" s="265" t="s">
        <v>1615</v>
      </c>
      <c r="B4" s="248" t="s">
        <v>229</v>
      </c>
      <c r="C4" s="278" t="s">
        <v>2268</v>
      </c>
      <c r="D4" s="253" t="s">
        <v>232</v>
      </c>
    </row>
    <row r="5" spans="1:4" ht="24.75" hidden="1" customHeight="1">
      <c r="A5" s="254" t="s">
        <v>1615</v>
      </c>
      <c r="B5" s="255" t="s">
        <v>234</v>
      </c>
      <c r="C5" s="256" t="s">
        <v>2263</v>
      </c>
      <c r="D5" s="257" t="s">
        <v>235</v>
      </c>
    </row>
    <row r="6" spans="1:4" ht="24.75" hidden="1" customHeight="1">
      <c r="A6" s="254" t="s">
        <v>1615</v>
      </c>
      <c r="B6" s="249" t="s">
        <v>234</v>
      </c>
      <c r="C6" s="258" t="s">
        <v>2263</v>
      </c>
      <c r="D6" s="257" t="s">
        <v>236</v>
      </c>
    </row>
    <row r="7" spans="1:4" ht="24.75" hidden="1" customHeight="1">
      <c r="A7" s="254" t="s">
        <v>1615</v>
      </c>
      <c r="B7" s="259" t="s">
        <v>237</v>
      </c>
      <c r="C7" s="244" t="s">
        <v>2265</v>
      </c>
      <c r="D7" s="257" t="s">
        <v>232</v>
      </c>
    </row>
    <row r="8" spans="1:4" ht="24.75" hidden="1" customHeight="1">
      <c r="A8" s="254" t="s">
        <v>1615</v>
      </c>
      <c r="B8" s="259" t="s">
        <v>238</v>
      </c>
      <c r="C8" s="244" t="s">
        <v>2264</v>
      </c>
      <c r="D8" s="257" t="s">
        <v>239</v>
      </c>
    </row>
    <row r="9" spans="1:4" ht="24.75" hidden="1" customHeight="1">
      <c r="A9" s="265" t="s">
        <v>1615</v>
      </c>
      <c r="B9" s="245" t="s">
        <v>240</v>
      </c>
      <c r="C9" s="266" t="s">
        <v>2267</v>
      </c>
      <c r="D9" s="253" t="s">
        <v>241</v>
      </c>
    </row>
    <row r="10" spans="1:4" ht="24.75" hidden="1" customHeight="1">
      <c r="A10" s="265" t="s">
        <v>1615</v>
      </c>
      <c r="B10" s="246" t="s">
        <v>240</v>
      </c>
      <c r="C10" s="267" t="s">
        <v>2267</v>
      </c>
      <c r="D10" s="253" t="s">
        <v>242</v>
      </c>
    </row>
    <row r="11" spans="1:4" ht="24.75" hidden="1" customHeight="1">
      <c r="A11" s="261" t="s">
        <v>1615</v>
      </c>
      <c r="B11" s="255" t="s">
        <v>243</v>
      </c>
      <c r="C11" s="256" t="s">
        <v>2266</v>
      </c>
      <c r="D11" s="257" t="s">
        <v>233</v>
      </c>
    </row>
    <row r="12" spans="1:4" ht="24.75" hidden="1" customHeight="1">
      <c r="A12" s="262" t="s">
        <v>1616</v>
      </c>
      <c r="B12" s="245" t="s">
        <v>244</v>
      </c>
      <c r="C12" s="266" t="s">
        <v>2271</v>
      </c>
      <c r="D12" s="257" t="s">
        <v>245</v>
      </c>
    </row>
    <row r="13" spans="1:4" ht="24.75" hidden="1" customHeight="1">
      <c r="A13" s="265" t="s">
        <v>1616</v>
      </c>
      <c r="B13" s="247" t="s">
        <v>244</v>
      </c>
      <c r="C13" s="269" t="s">
        <v>2271</v>
      </c>
      <c r="D13" s="257" t="s">
        <v>246</v>
      </c>
    </row>
    <row r="14" spans="1:4" ht="24.75" hidden="1" customHeight="1">
      <c r="A14" s="265" t="s">
        <v>1616</v>
      </c>
      <c r="B14" s="247" t="s">
        <v>244</v>
      </c>
      <c r="C14" s="269" t="s">
        <v>2271</v>
      </c>
      <c r="D14" s="257" t="s">
        <v>247</v>
      </c>
    </row>
    <row r="15" spans="1:4" ht="24.75" hidden="1" customHeight="1">
      <c r="A15" s="265" t="s">
        <v>1616</v>
      </c>
      <c r="B15" s="248" t="s">
        <v>244</v>
      </c>
      <c r="C15" s="267" t="s">
        <v>2271</v>
      </c>
      <c r="D15" s="257" t="s">
        <v>248</v>
      </c>
    </row>
    <row r="16" spans="1:4" ht="24.75" hidden="1" customHeight="1">
      <c r="A16" s="265" t="s">
        <v>1616</v>
      </c>
      <c r="B16" s="245" t="s">
        <v>249</v>
      </c>
      <c r="C16" s="266" t="s">
        <v>2269</v>
      </c>
      <c r="D16" s="257" t="s">
        <v>250</v>
      </c>
    </row>
    <row r="17" spans="1:4" ht="24.75" hidden="1" customHeight="1">
      <c r="A17" s="265" t="s">
        <v>1616</v>
      </c>
      <c r="B17" s="247" t="s">
        <v>249</v>
      </c>
      <c r="C17" s="269" t="s">
        <v>2269</v>
      </c>
      <c r="D17" s="257" t="s">
        <v>239</v>
      </c>
    </row>
    <row r="18" spans="1:4" ht="24.75" hidden="1" customHeight="1">
      <c r="A18" s="265" t="s">
        <v>1616</v>
      </c>
      <c r="B18" s="248" t="s">
        <v>249</v>
      </c>
      <c r="C18" s="269" t="s">
        <v>2269</v>
      </c>
      <c r="D18" s="257" t="s">
        <v>251</v>
      </c>
    </row>
    <row r="19" spans="1:4" ht="24.75" hidden="1" customHeight="1">
      <c r="A19" s="265" t="s">
        <v>1616</v>
      </c>
      <c r="B19" s="270" t="s">
        <v>252</v>
      </c>
      <c r="C19" s="271" t="s">
        <v>2272</v>
      </c>
      <c r="D19" s="257" t="s">
        <v>253</v>
      </c>
    </row>
    <row r="20" spans="1:4" ht="24.75" hidden="1" customHeight="1">
      <c r="A20" s="265" t="s">
        <v>1616</v>
      </c>
      <c r="B20" s="268" t="s">
        <v>254</v>
      </c>
      <c r="C20" s="256" t="s">
        <v>1173</v>
      </c>
      <c r="D20" s="257" t="s">
        <v>1681</v>
      </c>
    </row>
    <row r="21" spans="1:4" ht="24.75" hidden="1" customHeight="1">
      <c r="A21" s="265" t="s">
        <v>1616</v>
      </c>
      <c r="B21" s="263" t="s">
        <v>1682</v>
      </c>
      <c r="C21" s="244" t="s">
        <v>2270</v>
      </c>
      <c r="D21" s="257" t="s">
        <v>233</v>
      </c>
    </row>
    <row r="22" spans="1:4" ht="24.75" hidden="1" customHeight="1">
      <c r="A22" s="265" t="s">
        <v>1616</v>
      </c>
      <c r="B22" s="263" t="s">
        <v>1683</v>
      </c>
      <c r="C22" s="244" t="s">
        <v>1174</v>
      </c>
      <c r="D22" s="257" t="s">
        <v>1684</v>
      </c>
    </row>
    <row r="23" spans="1:4" ht="24.75" hidden="1" customHeight="1">
      <c r="A23" s="265" t="s">
        <v>1616</v>
      </c>
      <c r="B23" s="263" t="s">
        <v>1685</v>
      </c>
      <c r="C23" s="244" t="s">
        <v>224</v>
      </c>
      <c r="D23" s="257" t="s">
        <v>233</v>
      </c>
    </row>
    <row r="24" spans="1:4" ht="24.75" hidden="1" customHeight="1">
      <c r="A24" s="251" t="s">
        <v>1617</v>
      </c>
      <c r="B24" s="245" t="s">
        <v>1686</v>
      </c>
      <c r="C24" s="266" t="s">
        <v>2276</v>
      </c>
      <c r="D24" s="253" t="s">
        <v>1687</v>
      </c>
    </row>
    <row r="25" spans="1:4" ht="24.75" hidden="1" customHeight="1">
      <c r="A25" s="254" t="s">
        <v>1617</v>
      </c>
      <c r="B25" s="247" t="s">
        <v>1686</v>
      </c>
      <c r="C25" s="269" t="s">
        <v>2276</v>
      </c>
      <c r="D25" s="253" t="s">
        <v>1688</v>
      </c>
    </row>
    <row r="26" spans="1:4" ht="24.75" hidden="1" customHeight="1">
      <c r="A26" s="254" t="s">
        <v>1617</v>
      </c>
      <c r="B26" s="248" t="s">
        <v>1686</v>
      </c>
      <c r="C26" s="267" t="s">
        <v>2276</v>
      </c>
      <c r="D26" s="253" t="s">
        <v>1689</v>
      </c>
    </row>
    <row r="27" spans="1:4" ht="24.75" hidden="1" customHeight="1">
      <c r="A27" s="254" t="s">
        <v>1617</v>
      </c>
      <c r="B27" s="255" t="s">
        <v>1690</v>
      </c>
      <c r="C27" s="256" t="s">
        <v>2273</v>
      </c>
      <c r="D27" s="257" t="s">
        <v>1691</v>
      </c>
    </row>
    <row r="28" spans="1:4" ht="24.75" hidden="1" customHeight="1">
      <c r="A28" s="254" t="s">
        <v>1617</v>
      </c>
      <c r="B28" s="249" t="s">
        <v>1690</v>
      </c>
      <c r="C28" s="258" t="s">
        <v>2273</v>
      </c>
      <c r="D28" s="257" t="s">
        <v>239</v>
      </c>
    </row>
    <row r="29" spans="1:4" ht="24.75" hidden="1" customHeight="1">
      <c r="A29" s="254" t="s">
        <v>1617</v>
      </c>
      <c r="B29" s="249" t="s">
        <v>1690</v>
      </c>
      <c r="C29" s="258" t="s">
        <v>2273</v>
      </c>
      <c r="D29" s="257" t="s">
        <v>1692</v>
      </c>
    </row>
    <row r="30" spans="1:4" ht="24.75" hidden="1" customHeight="1">
      <c r="A30" s="254" t="s">
        <v>1617</v>
      </c>
      <c r="B30" s="259" t="s">
        <v>1693</v>
      </c>
      <c r="C30" s="244" t="s">
        <v>2275</v>
      </c>
      <c r="D30" s="257" t="s">
        <v>1694</v>
      </c>
    </row>
    <row r="31" spans="1:4" ht="24.75" hidden="1" customHeight="1">
      <c r="A31" s="254" t="s">
        <v>1617</v>
      </c>
      <c r="B31" s="259" t="s">
        <v>1695</v>
      </c>
      <c r="C31" s="244" t="s">
        <v>2274</v>
      </c>
      <c r="D31" s="257" t="s">
        <v>233</v>
      </c>
    </row>
    <row r="32" spans="1:4" ht="24.75" hidden="1" customHeight="1">
      <c r="A32" s="274" t="s">
        <v>415</v>
      </c>
      <c r="B32" s="252" t="s">
        <v>1696</v>
      </c>
      <c r="C32" s="266" t="s">
        <v>2282</v>
      </c>
      <c r="D32" s="253" t="s">
        <v>1697</v>
      </c>
    </row>
    <row r="33" spans="1:4" ht="24.75" hidden="1" customHeight="1">
      <c r="A33" s="254" t="s">
        <v>415</v>
      </c>
      <c r="B33" s="250" t="s">
        <v>1696</v>
      </c>
      <c r="C33" s="267" t="s">
        <v>2282</v>
      </c>
      <c r="D33" s="253" t="s">
        <v>1698</v>
      </c>
    </row>
    <row r="34" spans="1:4" ht="24.75" hidden="1" customHeight="1">
      <c r="A34" s="254" t="s">
        <v>415</v>
      </c>
      <c r="B34" s="255" t="s">
        <v>1699</v>
      </c>
      <c r="C34" s="256" t="s">
        <v>2281</v>
      </c>
      <c r="D34" s="257" t="s">
        <v>1700</v>
      </c>
    </row>
    <row r="35" spans="1:4" ht="24.75" hidden="1" customHeight="1">
      <c r="A35" s="254" t="s">
        <v>415</v>
      </c>
      <c r="B35" s="259" t="s">
        <v>1701</v>
      </c>
      <c r="C35" s="244" t="s">
        <v>2277</v>
      </c>
      <c r="D35" s="257" t="s">
        <v>1702</v>
      </c>
    </row>
    <row r="36" spans="1:4" ht="24.75" hidden="1" customHeight="1">
      <c r="A36" s="254" t="s">
        <v>415</v>
      </c>
      <c r="B36" s="245" t="s">
        <v>1703</v>
      </c>
      <c r="C36" s="266" t="s">
        <v>2279</v>
      </c>
      <c r="D36" s="253" t="s">
        <v>239</v>
      </c>
    </row>
    <row r="37" spans="1:4" ht="24.75" hidden="1" customHeight="1">
      <c r="A37" s="254" t="s">
        <v>415</v>
      </c>
      <c r="B37" s="247" t="s">
        <v>1703</v>
      </c>
      <c r="C37" s="269" t="s">
        <v>2279</v>
      </c>
      <c r="D37" s="253" t="s">
        <v>1704</v>
      </c>
    </row>
    <row r="38" spans="1:4" ht="24.75" hidden="1" customHeight="1">
      <c r="A38" s="254" t="s">
        <v>415</v>
      </c>
      <c r="B38" s="248" t="s">
        <v>1703</v>
      </c>
      <c r="C38" s="267" t="s">
        <v>2279</v>
      </c>
      <c r="D38" s="253" t="s">
        <v>1705</v>
      </c>
    </row>
    <row r="39" spans="1:4" ht="24.75" hidden="1" customHeight="1">
      <c r="A39" s="254" t="s">
        <v>415</v>
      </c>
      <c r="B39" s="255" t="s">
        <v>1706</v>
      </c>
      <c r="C39" s="256" t="s">
        <v>2278</v>
      </c>
      <c r="D39" s="257" t="s">
        <v>233</v>
      </c>
    </row>
    <row r="40" spans="1:4" ht="24.75" hidden="1" customHeight="1">
      <c r="A40" s="261" t="s">
        <v>415</v>
      </c>
      <c r="B40" s="259" t="s">
        <v>1707</v>
      </c>
      <c r="C40" s="244" t="s">
        <v>2280</v>
      </c>
      <c r="D40" s="257" t="s">
        <v>233</v>
      </c>
    </row>
    <row r="41" spans="1:4" ht="24.75" hidden="1" customHeight="1">
      <c r="A41" s="262" t="s">
        <v>1618</v>
      </c>
      <c r="B41" s="245" t="s">
        <v>1708</v>
      </c>
      <c r="C41" s="266" t="s">
        <v>2284</v>
      </c>
      <c r="D41" s="257" t="s">
        <v>1709</v>
      </c>
    </row>
    <row r="42" spans="1:4" ht="24.75" hidden="1" customHeight="1">
      <c r="A42" s="265" t="s">
        <v>1618</v>
      </c>
      <c r="B42" s="247" t="s">
        <v>1708</v>
      </c>
      <c r="C42" s="269" t="s">
        <v>2284</v>
      </c>
      <c r="D42" s="257" t="s">
        <v>1710</v>
      </c>
    </row>
    <row r="43" spans="1:4" ht="24.75" hidden="1" customHeight="1">
      <c r="A43" s="265" t="s">
        <v>1618</v>
      </c>
      <c r="B43" s="247" t="s">
        <v>1708</v>
      </c>
      <c r="C43" s="269" t="s">
        <v>2284</v>
      </c>
      <c r="D43" s="257" t="s">
        <v>1711</v>
      </c>
    </row>
    <row r="44" spans="1:4" ht="24.75" hidden="1" customHeight="1">
      <c r="A44" s="265" t="s">
        <v>1618</v>
      </c>
      <c r="B44" s="247" t="s">
        <v>1708</v>
      </c>
      <c r="C44" s="269" t="s">
        <v>2284</v>
      </c>
      <c r="D44" s="257" t="s">
        <v>278</v>
      </c>
    </row>
    <row r="45" spans="1:4" ht="24.75" hidden="1" customHeight="1">
      <c r="A45" s="265" t="s">
        <v>1618</v>
      </c>
      <c r="B45" s="247" t="s">
        <v>1708</v>
      </c>
      <c r="C45" s="269" t="s">
        <v>2284</v>
      </c>
      <c r="D45" s="257" t="s">
        <v>279</v>
      </c>
    </row>
    <row r="46" spans="1:4" ht="24.75" hidden="1" customHeight="1">
      <c r="A46" s="265" t="s">
        <v>1618</v>
      </c>
      <c r="B46" s="248" t="s">
        <v>1708</v>
      </c>
      <c r="C46" s="267" t="s">
        <v>2284</v>
      </c>
      <c r="D46" s="257" t="s">
        <v>233</v>
      </c>
    </row>
    <row r="47" spans="1:4" ht="24.75" hidden="1" customHeight="1">
      <c r="A47" s="265" t="s">
        <v>1618</v>
      </c>
      <c r="B47" s="245" t="s">
        <v>280</v>
      </c>
      <c r="C47" s="266" t="s">
        <v>2286</v>
      </c>
      <c r="D47" s="257" t="s">
        <v>1709</v>
      </c>
    </row>
    <row r="48" spans="1:4" ht="24.75" hidden="1" customHeight="1">
      <c r="A48" s="265" t="s">
        <v>1618</v>
      </c>
      <c r="B48" s="247" t="s">
        <v>281</v>
      </c>
      <c r="C48" s="269" t="s">
        <v>2286</v>
      </c>
      <c r="D48" s="257" t="s">
        <v>1710</v>
      </c>
    </row>
    <row r="49" spans="1:4" ht="24.75" hidden="1" customHeight="1">
      <c r="A49" s="265" t="s">
        <v>1618</v>
      </c>
      <c r="B49" s="247" t="s">
        <v>282</v>
      </c>
      <c r="C49" s="269" t="s">
        <v>2286</v>
      </c>
      <c r="D49" s="257" t="s">
        <v>1711</v>
      </c>
    </row>
    <row r="50" spans="1:4" ht="24.75" hidden="1" customHeight="1">
      <c r="A50" s="265" t="s">
        <v>1618</v>
      </c>
      <c r="B50" s="247" t="s">
        <v>284</v>
      </c>
      <c r="C50" s="269" t="s">
        <v>2286</v>
      </c>
      <c r="D50" s="257" t="s">
        <v>278</v>
      </c>
    </row>
    <row r="51" spans="1:4" ht="24.75" hidden="1" customHeight="1">
      <c r="A51" s="265" t="s">
        <v>1618</v>
      </c>
      <c r="B51" s="248" t="s">
        <v>416</v>
      </c>
      <c r="C51" s="267" t="s">
        <v>2286</v>
      </c>
      <c r="D51" s="257" t="s">
        <v>279</v>
      </c>
    </row>
    <row r="52" spans="1:4" ht="24.75" hidden="1" customHeight="1">
      <c r="A52" s="265" t="s">
        <v>1618</v>
      </c>
      <c r="B52" s="268" t="s">
        <v>281</v>
      </c>
      <c r="C52" s="256" t="s">
        <v>2287</v>
      </c>
      <c r="D52" s="257" t="s">
        <v>1710</v>
      </c>
    </row>
    <row r="53" spans="1:4" ht="24.75" hidden="1" customHeight="1">
      <c r="A53" s="265" t="s">
        <v>1618</v>
      </c>
      <c r="B53" s="263" t="s">
        <v>282</v>
      </c>
      <c r="C53" s="244" t="s">
        <v>2283</v>
      </c>
      <c r="D53" s="257" t="s">
        <v>283</v>
      </c>
    </row>
    <row r="54" spans="1:4" ht="24.75" hidden="1" customHeight="1">
      <c r="A54" s="265" t="s">
        <v>1618</v>
      </c>
      <c r="B54" s="263" t="s">
        <v>284</v>
      </c>
      <c r="C54" s="244" t="s">
        <v>2285</v>
      </c>
      <c r="D54" s="257" t="s">
        <v>233</v>
      </c>
    </row>
    <row r="55" spans="1:4" ht="24.75" hidden="1" customHeight="1">
      <c r="A55" s="251" t="s">
        <v>1516</v>
      </c>
      <c r="B55" s="263" t="s">
        <v>285</v>
      </c>
      <c r="C55" s="244" t="s">
        <v>2288</v>
      </c>
      <c r="D55" s="257" t="s">
        <v>286</v>
      </c>
    </row>
    <row r="56" spans="1:4" ht="24.75" hidden="1" customHeight="1">
      <c r="A56" s="254" t="s">
        <v>1516</v>
      </c>
      <c r="B56" s="245" t="s">
        <v>287</v>
      </c>
      <c r="C56" s="266" t="s">
        <v>2293</v>
      </c>
      <c r="D56" s="257" t="s">
        <v>1709</v>
      </c>
    </row>
    <row r="57" spans="1:4" ht="24.75" hidden="1" customHeight="1">
      <c r="A57" s="254" t="s">
        <v>1516</v>
      </c>
      <c r="B57" s="247" t="s">
        <v>287</v>
      </c>
      <c r="C57" s="269" t="s">
        <v>2293</v>
      </c>
      <c r="D57" s="257" t="s">
        <v>1711</v>
      </c>
    </row>
    <row r="58" spans="1:4" ht="24.75" hidden="1" customHeight="1">
      <c r="A58" s="254" t="s">
        <v>1516</v>
      </c>
      <c r="B58" s="247" t="s">
        <v>287</v>
      </c>
      <c r="C58" s="269" t="s">
        <v>2293</v>
      </c>
      <c r="D58" s="257" t="s">
        <v>278</v>
      </c>
    </row>
    <row r="59" spans="1:4" ht="24.75" hidden="1" customHeight="1">
      <c r="A59" s="254" t="s">
        <v>1516</v>
      </c>
      <c r="B59" s="247" t="s">
        <v>287</v>
      </c>
      <c r="C59" s="269" t="s">
        <v>2293</v>
      </c>
      <c r="D59" s="257" t="s">
        <v>286</v>
      </c>
    </row>
    <row r="60" spans="1:4" ht="24.75" hidden="1" customHeight="1">
      <c r="A60" s="254" t="s">
        <v>1516</v>
      </c>
      <c r="B60" s="248" t="s">
        <v>287</v>
      </c>
      <c r="C60" s="267" t="s">
        <v>2293</v>
      </c>
      <c r="D60" s="257" t="s">
        <v>279</v>
      </c>
    </row>
    <row r="61" spans="1:4" ht="24.75" hidden="1" customHeight="1">
      <c r="A61" s="254" t="s">
        <v>1516</v>
      </c>
      <c r="B61" s="245" t="s">
        <v>288</v>
      </c>
      <c r="C61" s="266" t="s">
        <v>2294</v>
      </c>
      <c r="D61" s="257" t="s">
        <v>1709</v>
      </c>
    </row>
    <row r="62" spans="1:4" ht="24.75" hidden="1" customHeight="1">
      <c r="A62" s="254" t="s">
        <v>1516</v>
      </c>
      <c r="B62" s="247" t="s">
        <v>288</v>
      </c>
      <c r="C62" s="269" t="s">
        <v>2294</v>
      </c>
      <c r="D62" s="257" t="s">
        <v>1711</v>
      </c>
    </row>
    <row r="63" spans="1:4" ht="24.75" hidden="1" customHeight="1">
      <c r="A63" s="254" t="s">
        <v>1516</v>
      </c>
      <c r="B63" s="247" t="s">
        <v>288</v>
      </c>
      <c r="C63" s="269" t="s">
        <v>2294</v>
      </c>
      <c r="D63" s="257" t="s">
        <v>278</v>
      </c>
    </row>
    <row r="64" spans="1:4" ht="24.75" hidden="1" customHeight="1">
      <c r="A64" s="254" t="s">
        <v>1516</v>
      </c>
      <c r="B64" s="248" t="s">
        <v>288</v>
      </c>
      <c r="C64" s="267" t="s">
        <v>2294</v>
      </c>
      <c r="D64" s="257" t="s">
        <v>279</v>
      </c>
    </row>
    <row r="65" spans="1:4" ht="24.75" hidden="1" customHeight="1">
      <c r="A65" s="254" t="s">
        <v>1516</v>
      </c>
      <c r="B65" s="268" t="s">
        <v>289</v>
      </c>
      <c r="C65" s="256" t="s">
        <v>2292</v>
      </c>
      <c r="D65" s="257" t="s">
        <v>233</v>
      </c>
    </row>
    <row r="66" spans="1:4" ht="24.75" hidden="1" customHeight="1">
      <c r="A66" s="254" t="s">
        <v>1516</v>
      </c>
      <c r="B66" s="263" t="s">
        <v>290</v>
      </c>
      <c r="C66" s="244" t="s">
        <v>2289</v>
      </c>
      <c r="D66" s="257" t="s">
        <v>291</v>
      </c>
    </row>
    <row r="67" spans="1:4" ht="24.75" hidden="1" customHeight="1">
      <c r="A67" s="254" t="s">
        <v>1516</v>
      </c>
      <c r="B67" s="263" t="s">
        <v>292</v>
      </c>
      <c r="C67" s="244" t="s">
        <v>2290</v>
      </c>
      <c r="D67" s="257" t="s">
        <v>291</v>
      </c>
    </row>
    <row r="68" spans="1:4" ht="24.75" hidden="1" customHeight="1">
      <c r="A68" s="261" t="s">
        <v>1516</v>
      </c>
      <c r="B68" s="263" t="s">
        <v>293</v>
      </c>
      <c r="C68" s="244" t="s">
        <v>2291</v>
      </c>
      <c r="D68" s="257" t="s">
        <v>233</v>
      </c>
    </row>
    <row r="69" spans="1:4" ht="31.5" hidden="1" customHeight="1">
      <c r="A69" s="251" t="s">
        <v>1573</v>
      </c>
      <c r="B69" s="263" t="s">
        <v>294</v>
      </c>
      <c r="C69" s="244" t="s">
        <v>904</v>
      </c>
      <c r="D69" s="257" t="s">
        <v>233</v>
      </c>
    </row>
    <row r="70" spans="1:4" ht="30.75" hidden="1" customHeight="1">
      <c r="A70" s="254" t="s">
        <v>1517</v>
      </c>
      <c r="B70" s="245" t="s">
        <v>295</v>
      </c>
      <c r="C70" s="266" t="s">
        <v>1561</v>
      </c>
      <c r="D70" s="257" t="s">
        <v>1562</v>
      </c>
    </row>
    <row r="71" spans="1:4" ht="24.75" hidden="1" customHeight="1">
      <c r="A71" s="254" t="s">
        <v>1517</v>
      </c>
      <c r="B71" s="247" t="s">
        <v>295</v>
      </c>
      <c r="C71" s="269" t="s">
        <v>2295</v>
      </c>
      <c r="D71" s="257" t="s">
        <v>1563</v>
      </c>
    </row>
    <row r="72" spans="1:4" ht="24.75" hidden="1" customHeight="1">
      <c r="A72" s="254" t="s">
        <v>1517</v>
      </c>
      <c r="B72" s="247" t="s">
        <v>295</v>
      </c>
      <c r="C72" s="269" t="s">
        <v>2295</v>
      </c>
      <c r="D72" s="257" t="s">
        <v>1564</v>
      </c>
    </row>
    <row r="73" spans="1:4" ht="27.75" hidden="1" customHeight="1">
      <c r="A73" s="254" t="s">
        <v>1517</v>
      </c>
      <c r="B73" s="248" t="s">
        <v>295</v>
      </c>
      <c r="C73" s="267" t="s">
        <v>2295</v>
      </c>
      <c r="D73" s="257" t="s">
        <v>1565</v>
      </c>
    </row>
    <row r="74" spans="1:4" ht="24.75" hidden="1" customHeight="1">
      <c r="A74" s="254" t="s">
        <v>1517</v>
      </c>
      <c r="B74" s="245" t="s">
        <v>601</v>
      </c>
      <c r="C74" s="266" t="s">
        <v>1566</v>
      </c>
      <c r="D74" s="257" t="s">
        <v>1567</v>
      </c>
    </row>
    <row r="75" spans="1:4" ht="24.75" hidden="1" customHeight="1">
      <c r="A75" s="254" t="s">
        <v>1517</v>
      </c>
      <c r="B75" s="247" t="s">
        <v>601</v>
      </c>
      <c r="C75" s="269" t="s">
        <v>153</v>
      </c>
      <c r="D75" s="257" t="s">
        <v>1568</v>
      </c>
    </row>
    <row r="76" spans="1:4" ht="24.75" hidden="1" customHeight="1">
      <c r="A76" s="254" t="s">
        <v>1517</v>
      </c>
      <c r="B76" s="247" t="s">
        <v>601</v>
      </c>
      <c r="C76" s="269" t="s">
        <v>153</v>
      </c>
      <c r="D76" s="257" t="s">
        <v>1569</v>
      </c>
    </row>
    <row r="77" spans="1:4" ht="29.25" hidden="1" customHeight="1">
      <c r="A77" s="254" t="s">
        <v>1517</v>
      </c>
      <c r="B77" s="247" t="s">
        <v>601</v>
      </c>
      <c r="C77" s="269" t="s">
        <v>153</v>
      </c>
      <c r="D77" s="257" t="s">
        <v>1570</v>
      </c>
    </row>
    <row r="78" spans="1:4" ht="24.75" hidden="1" customHeight="1">
      <c r="A78" s="254" t="s">
        <v>1517</v>
      </c>
      <c r="B78" s="248" t="s">
        <v>601</v>
      </c>
      <c r="C78" s="267" t="s">
        <v>153</v>
      </c>
      <c r="D78" s="257" t="s">
        <v>1571</v>
      </c>
    </row>
    <row r="79" spans="1:4" ht="28.5" hidden="1" customHeight="1">
      <c r="A79" s="261" t="s">
        <v>1517</v>
      </c>
      <c r="B79" s="268" t="s">
        <v>606</v>
      </c>
      <c r="C79" s="256" t="s">
        <v>1572</v>
      </c>
      <c r="D79" s="257" t="s">
        <v>233</v>
      </c>
    </row>
    <row r="80" spans="1:4" ht="24.75" hidden="1" customHeight="1">
      <c r="A80" s="251" t="s">
        <v>1518</v>
      </c>
      <c r="B80" s="245" t="s">
        <v>607</v>
      </c>
      <c r="C80" s="266" t="s">
        <v>155</v>
      </c>
      <c r="D80" s="257" t="s">
        <v>1709</v>
      </c>
    </row>
    <row r="81" spans="1:4" ht="24.75" hidden="1" customHeight="1">
      <c r="A81" s="254" t="s">
        <v>1518</v>
      </c>
      <c r="B81" s="247" t="s">
        <v>607</v>
      </c>
      <c r="C81" s="269" t="s">
        <v>155</v>
      </c>
      <c r="D81" s="257" t="s">
        <v>1711</v>
      </c>
    </row>
    <row r="82" spans="1:4" ht="24.75" hidden="1" customHeight="1">
      <c r="A82" s="254" t="s">
        <v>1518</v>
      </c>
      <c r="B82" s="247" t="s">
        <v>607</v>
      </c>
      <c r="C82" s="269" t="s">
        <v>155</v>
      </c>
      <c r="D82" s="257" t="s">
        <v>278</v>
      </c>
    </row>
    <row r="83" spans="1:4" ht="24.75" hidden="1" customHeight="1">
      <c r="A83" s="254" t="s">
        <v>1518</v>
      </c>
      <c r="B83" s="247" t="s">
        <v>607</v>
      </c>
      <c r="C83" s="269" t="s">
        <v>155</v>
      </c>
      <c r="D83" s="257" t="s">
        <v>279</v>
      </c>
    </row>
    <row r="84" spans="1:4" ht="24.75" hidden="1" customHeight="1">
      <c r="A84" s="254" t="s">
        <v>1518</v>
      </c>
      <c r="B84" s="247" t="s">
        <v>607</v>
      </c>
      <c r="C84" s="269" t="s">
        <v>155</v>
      </c>
      <c r="D84" s="257" t="s">
        <v>283</v>
      </c>
    </row>
    <row r="85" spans="1:4" ht="24.75" hidden="1" customHeight="1">
      <c r="A85" s="254" t="s">
        <v>1518</v>
      </c>
      <c r="B85" s="248" t="s">
        <v>607</v>
      </c>
      <c r="C85" s="267" t="s">
        <v>155</v>
      </c>
      <c r="D85" s="257" t="s">
        <v>608</v>
      </c>
    </row>
    <row r="86" spans="1:4" ht="24.75" hidden="1" customHeight="1">
      <c r="A86" s="254" t="s">
        <v>1518</v>
      </c>
      <c r="B86" s="268" t="s">
        <v>609</v>
      </c>
      <c r="C86" s="256" t="s">
        <v>156</v>
      </c>
      <c r="D86" s="257" t="s">
        <v>233</v>
      </c>
    </row>
    <row r="87" spans="1:4" ht="24.75" hidden="1" customHeight="1">
      <c r="A87" s="261" t="s">
        <v>1518</v>
      </c>
      <c r="B87" s="263" t="s">
        <v>610</v>
      </c>
      <c r="C87" s="244" t="s">
        <v>154</v>
      </c>
      <c r="D87" s="257" t="s">
        <v>233</v>
      </c>
    </row>
    <row r="88" spans="1:4" ht="24.75" hidden="1" customHeight="1">
      <c r="A88" s="251" t="s">
        <v>1519</v>
      </c>
      <c r="B88" s="263" t="s">
        <v>611</v>
      </c>
      <c r="C88" s="244" t="s">
        <v>158</v>
      </c>
      <c r="D88" s="257" t="s">
        <v>612</v>
      </c>
    </row>
    <row r="89" spans="1:4" ht="24.75" hidden="1" customHeight="1">
      <c r="A89" s="254" t="s">
        <v>1519</v>
      </c>
      <c r="B89" s="245" t="s">
        <v>613</v>
      </c>
      <c r="C89" s="266" t="s">
        <v>157</v>
      </c>
      <c r="D89" s="257" t="s">
        <v>1709</v>
      </c>
    </row>
    <row r="90" spans="1:4" ht="24.75" hidden="1" customHeight="1">
      <c r="A90" s="254" t="s">
        <v>1519</v>
      </c>
      <c r="B90" s="247" t="s">
        <v>613</v>
      </c>
      <c r="C90" s="269" t="s">
        <v>157</v>
      </c>
      <c r="D90" s="257" t="s">
        <v>1710</v>
      </c>
    </row>
    <row r="91" spans="1:4" ht="24.75" hidden="1" customHeight="1">
      <c r="A91" s="254" t="s">
        <v>1519</v>
      </c>
      <c r="B91" s="247" t="s">
        <v>613</v>
      </c>
      <c r="C91" s="269" t="s">
        <v>157</v>
      </c>
      <c r="D91" s="257" t="s">
        <v>614</v>
      </c>
    </row>
    <row r="92" spans="1:4" ht="24.75" hidden="1" customHeight="1">
      <c r="A92" s="254" t="s">
        <v>1519</v>
      </c>
      <c r="B92" s="247" t="s">
        <v>613</v>
      </c>
      <c r="C92" s="269" t="s">
        <v>157</v>
      </c>
      <c r="D92" s="257" t="s">
        <v>1711</v>
      </c>
    </row>
    <row r="93" spans="1:4" ht="24.75" hidden="1" customHeight="1">
      <c r="A93" s="254" t="s">
        <v>1519</v>
      </c>
      <c r="B93" s="247" t="s">
        <v>613</v>
      </c>
      <c r="C93" s="269" t="s">
        <v>157</v>
      </c>
      <c r="D93" s="257" t="s">
        <v>279</v>
      </c>
    </row>
    <row r="94" spans="1:4" ht="24.75" hidden="1" customHeight="1">
      <c r="A94" s="254" t="s">
        <v>1519</v>
      </c>
      <c r="B94" s="247" t="s">
        <v>613</v>
      </c>
      <c r="C94" s="269" t="s">
        <v>157</v>
      </c>
      <c r="D94" s="257" t="s">
        <v>308</v>
      </c>
    </row>
    <row r="95" spans="1:4" ht="24.75" hidden="1" customHeight="1">
      <c r="A95" s="254" t="s">
        <v>1519</v>
      </c>
      <c r="B95" s="247" t="s">
        <v>613</v>
      </c>
      <c r="C95" s="269" t="s">
        <v>157</v>
      </c>
      <c r="D95" s="257" t="s">
        <v>309</v>
      </c>
    </row>
    <row r="96" spans="1:4" ht="24.75" hidden="1" customHeight="1">
      <c r="A96" s="261" t="s">
        <v>1519</v>
      </c>
      <c r="B96" s="248" t="s">
        <v>613</v>
      </c>
      <c r="C96" s="267" t="s">
        <v>157</v>
      </c>
      <c r="D96" s="257" t="s">
        <v>612</v>
      </c>
    </row>
    <row r="97" spans="1:4" ht="24.75" customHeight="1">
      <c r="A97" s="251" t="s">
        <v>1574</v>
      </c>
      <c r="B97" s="245" t="s">
        <v>310</v>
      </c>
      <c r="C97" s="266" t="s">
        <v>1575</v>
      </c>
      <c r="D97" s="257" t="s">
        <v>1576</v>
      </c>
    </row>
    <row r="98" spans="1:4" ht="45.75" customHeight="1">
      <c r="A98" s="254" t="s">
        <v>1520</v>
      </c>
      <c r="B98" s="247" t="s">
        <v>310</v>
      </c>
      <c r="C98" s="269" t="s">
        <v>159</v>
      </c>
      <c r="D98" s="257" t="s">
        <v>213</v>
      </c>
    </row>
    <row r="99" spans="1:4" ht="19.5" customHeight="1">
      <c r="A99" s="254" t="s">
        <v>1520</v>
      </c>
      <c r="B99" s="247" t="s">
        <v>310</v>
      </c>
      <c r="C99" s="269" t="s">
        <v>159</v>
      </c>
      <c r="D99" s="257" t="s">
        <v>1581</v>
      </c>
    </row>
    <row r="100" spans="1:4" ht="27.75" customHeight="1">
      <c r="A100" s="254" t="s">
        <v>1520</v>
      </c>
      <c r="B100" s="247" t="s">
        <v>310</v>
      </c>
      <c r="C100" s="269" t="s">
        <v>159</v>
      </c>
      <c r="D100" s="257" t="s">
        <v>1580</v>
      </c>
    </row>
    <row r="101" spans="1:4" ht="20.25" customHeight="1">
      <c r="A101" s="254" t="s">
        <v>1520</v>
      </c>
      <c r="B101" s="247" t="s">
        <v>310</v>
      </c>
      <c r="C101" s="269" t="s">
        <v>159</v>
      </c>
      <c r="D101" s="257" t="s">
        <v>1577</v>
      </c>
    </row>
    <row r="102" spans="1:4" ht="18.75" customHeight="1">
      <c r="A102" s="254" t="s">
        <v>1520</v>
      </c>
      <c r="B102" s="247" t="s">
        <v>310</v>
      </c>
      <c r="C102" s="269" t="s">
        <v>159</v>
      </c>
      <c r="D102" s="257" t="s">
        <v>1578</v>
      </c>
    </row>
    <row r="103" spans="1:4" ht="18" customHeight="1">
      <c r="A103" s="254" t="s">
        <v>1520</v>
      </c>
      <c r="B103" s="247" t="s">
        <v>310</v>
      </c>
      <c r="C103" s="269" t="s">
        <v>159</v>
      </c>
      <c r="D103" s="257" t="s">
        <v>1576</v>
      </c>
    </row>
    <row r="104" spans="1:4" ht="59.25" customHeight="1">
      <c r="A104" s="254" t="s">
        <v>1520</v>
      </c>
      <c r="B104" s="248" t="s">
        <v>310</v>
      </c>
      <c r="C104" s="267" t="s">
        <v>1582</v>
      </c>
      <c r="D104" s="257" t="s">
        <v>1579</v>
      </c>
    </row>
    <row r="105" spans="1:4" ht="39.75" customHeight="1">
      <c r="A105" s="254" t="s">
        <v>1520</v>
      </c>
      <c r="B105" s="245" t="s">
        <v>319</v>
      </c>
      <c r="C105" s="266" t="s">
        <v>2134</v>
      </c>
      <c r="D105" s="257" t="s">
        <v>2135</v>
      </c>
    </row>
    <row r="106" spans="1:4" ht="24.75" customHeight="1">
      <c r="A106" s="254" t="s">
        <v>1520</v>
      </c>
      <c r="B106" s="247" t="s">
        <v>319</v>
      </c>
      <c r="C106" s="269" t="s">
        <v>1670</v>
      </c>
      <c r="D106" s="257" t="s">
        <v>2136</v>
      </c>
    </row>
    <row r="107" spans="1:4" ht="42" customHeight="1">
      <c r="A107" s="254" t="s">
        <v>1520</v>
      </c>
      <c r="B107" s="247" t="s">
        <v>319</v>
      </c>
      <c r="C107" s="269" t="s">
        <v>1670</v>
      </c>
      <c r="D107" s="257" t="s">
        <v>2137</v>
      </c>
    </row>
    <row r="108" spans="1:4" ht="30.75" customHeight="1">
      <c r="A108" s="254" t="s">
        <v>1520</v>
      </c>
      <c r="B108" s="248" t="s">
        <v>319</v>
      </c>
      <c r="C108" s="267" t="s">
        <v>1670</v>
      </c>
      <c r="D108" s="257" t="s">
        <v>2138</v>
      </c>
    </row>
    <row r="109" spans="1:4" ht="42" customHeight="1">
      <c r="A109" s="254" t="s">
        <v>1520</v>
      </c>
      <c r="B109" s="245" t="s">
        <v>323</v>
      </c>
      <c r="C109" s="266" t="s">
        <v>2139</v>
      </c>
      <c r="D109" s="257" t="s">
        <v>2140</v>
      </c>
    </row>
    <row r="110" spans="1:4" ht="24.75" customHeight="1">
      <c r="A110" s="254" t="s">
        <v>1520</v>
      </c>
      <c r="B110" s="247" t="s">
        <v>323</v>
      </c>
      <c r="C110" s="269" t="s">
        <v>615</v>
      </c>
      <c r="D110" s="257" t="s">
        <v>2141</v>
      </c>
    </row>
    <row r="111" spans="1:4" ht="24.75" customHeight="1">
      <c r="A111" s="254" t="s">
        <v>1520</v>
      </c>
      <c r="B111" s="247" t="s">
        <v>323</v>
      </c>
      <c r="C111" s="269" t="s">
        <v>615</v>
      </c>
      <c r="D111" s="257" t="s">
        <v>2142</v>
      </c>
    </row>
    <row r="112" spans="1:4" ht="29.25" customHeight="1">
      <c r="A112" s="254" t="s">
        <v>1520</v>
      </c>
      <c r="B112" s="248" t="s">
        <v>323</v>
      </c>
      <c r="C112" s="267" t="s">
        <v>615</v>
      </c>
      <c r="D112" s="257" t="s">
        <v>2143</v>
      </c>
    </row>
    <row r="113" spans="1:4" ht="24.75" customHeight="1">
      <c r="A113" s="254" t="s">
        <v>1520</v>
      </c>
      <c r="B113" s="245" t="s">
        <v>328</v>
      </c>
      <c r="C113" s="266" t="s">
        <v>2144</v>
      </c>
      <c r="D113" s="257" t="s">
        <v>2145</v>
      </c>
    </row>
    <row r="114" spans="1:4" ht="24.75" customHeight="1">
      <c r="A114" s="254" t="s">
        <v>1520</v>
      </c>
      <c r="B114" s="247" t="s">
        <v>328</v>
      </c>
      <c r="C114" s="269" t="s">
        <v>616</v>
      </c>
      <c r="D114" s="257" t="s">
        <v>2146</v>
      </c>
    </row>
    <row r="115" spans="1:4" ht="24.75" customHeight="1">
      <c r="A115" s="254" t="s">
        <v>1520</v>
      </c>
      <c r="B115" s="247" t="s">
        <v>328</v>
      </c>
      <c r="C115" s="269" t="s">
        <v>616</v>
      </c>
      <c r="D115" s="257" t="s">
        <v>2147</v>
      </c>
    </row>
    <row r="116" spans="1:4" ht="39" customHeight="1">
      <c r="A116" s="254" t="s">
        <v>1520</v>
      </c>
      <c r="B116" s="247" t="s">
        <v>328</v>
      </c>
      <c r="C116" s="269" t="s">
        <v>616</v>
      </c>
      <c r="D116" s="257" t="s">
        <v>2148</v>
      </c>
    </row>
    <row r="117" spans="1:4" ht="28.5" customHeight="1">
      <c r="A117" s="254" t="s">
        <v>1520</v>
      </c>
      <c r="B117" s="247" t="s">
        <v>328</v>
      </c>
      <c r="C117" s="269" t="s">
        <v>616</v>
      </c>
      <c r="D117" s="257" t="s">
        <v>2149</v>
      </c>
    </row>
    <row r="118" spans="1:4" ht="24.75" customHeight="1">
      <c r="A118" s="254" t="s">
        <v>1520</v>
      </c>
      <c r="B118" s="247" t="s">
        <v>328</v>
      </c>
      <c r="C118" s="269" t="s">
        <v>616</v>
      </c>
      <c r="D118" s="257" t="s">
        <v>2150</v>
      </c>
    </row>
    <row r="119" spans="1:4" ht="24.75" customHeight="1">
      <c r="A119" s="254" t="s">
        <v>1520</v>
      </c>
      <c r="B119" s="248" t="s">
        <v>328</v>
      </c>
      <c r="C119" s="267" t="s">
        <v>616</v>
      </c>
      <c r="D119" s="257" t="s">
        <v>2151</v>
      </c>
    </row>
    <row r="120" spans="1:4" ht="24.75" customHeight="1">
      <c r="A120" s="254" t="s">
        <v>1520</v>
      </c>
      <c r="B120" s="245" t="s">
        <v>2319</v>
      </c>
      <c r="C120" s="266" t="s">
        <v>2152</v>
      </c>
      <c r="D120" s="257" t="s">
        <v>2153</v>
      </c>
    </row>
    <row r="121" spans="1:4" ht="24.75" customHeight="1">
      <c r="A121" s="254" t="s">
        <v>1520</v>
      </c>
      <c r="B121" s="247" t="s">
        <v>2319</v>
      </c>
      <c r="C121" s="269" t="s">
        <v>160</v>
      </c>
      <c r="D121" s="257" t="s">
        <v>2154</v>
      </c>
    </row>
    <row r="122" spans="1:4" ht="44.25" customHeight="1">
      <c r="A122" s="254" t="s">
        <v>1520</v>
      </c>
      <c r="B122" s="248" t="s">
        <v>2319</v>
      </c>
      <c r="C122" s="267" t="s">
        <v>160</v>
      </c>
      <c r="D122" s="257" t="s">
        <v>2155</v>
      </c>
    </row>
    <row r="123" spans="1:4" ht="24.75" customHeight="1">
      <c r="A123" s="254" t="s">
        <v>1520</v>
      </c>
      <c r="B123" s="268" t="s">
        <v>2323</v>
      </c>
      <c r="C123" s="256" t="s">
        <v>2156</v>
      </c>
      <c r="D123" s="257" t="s">
        <v>2157</v>
      </c>
    </row>
    <row r="124" spans="1:4" ht="24.75" customHeight="1">
      <c r="A124" s="254" t="s">
        <v>1520</v>
      </c>
      <c r="B124" s="247" t="s">
        <v>2323</v>
      </c>
      <c r="C124" s="258" t="s">
        <v>617</v>
      </c>
      <c r="D124" s="257" t="s">
        <v>2158</v>
      </c>
    </row>
    <row r="125" spans="1:4" ht="28.5" customHeight="1">
      <c r="A125" s="254" t="s">
        <v>1520</v>
      </c>
      <c r="B125" s="247" t="s">
        <v>2323</v>
      </c>
      <c r="C125" s="258" t="s">
        <v>617</v>
      </c>
      <c r="D125" s="257" t="s">
        <v>2159</v>
      </c>
    </row>
    <row r="126" spans="1:4" ht="24.75" customHeight="1">
      <c r="A126" s="265" t="s">
        <v>1520</v>
      </c>
      <c r="B126" s="245" t="s">
        <v>2327</v>
      </c>
      <c r="C126" s="266" t="s">
        <v>2160</v>
      </c>
      <c r="D126" s="257" t="s">
        <v>2161</v>
      </c>
    </row>
    <row r="127" spans="1:4" ht="24.75" customHeight="1">
      <c r="A127" s="265" t="s">
        <v>1520</v>
      </c>
      <c r="B127" s="247" t="s">
        <v>2327</v>
      </c>
      <c r="C127" s="269" t="s">
        <v>1672</v>
      </c>
      <c r="D127" s="257" t="s">
        <v>2162</v>
      </c>
    </row>
    <row r="128" spans="1:4" ht="24.75" customHeight="1">
      <c r="A128" s="265" t="s">
        <v>1520</v>
      </c>
      <c r="B128" s="247" t="s">
        <v>2327</v>
      </c>
      <c r="C128" s="269" t="s">
        <v>1672</v>
      </c>
      <c r="D128" s="257" t="s">
        <v>2163</v>
      </c>
    </row>
    <row r="129" spans="1:4" ht="30.75" customHeight="1">
      <c r="A129" s="265" t="s">
        <v>1520</v>
      </c>
      <c r="B129" s="247" t="s">
        <v>2327</v>
      </c>
      <c r="C129" s="269" t="s">
        <v>1672</v>
      </c>
      <c r="D129" s="257" t="s">
        <v>2164</v>
      </c>
    </row>
    <row r="130" spans="1:4" ht="29.25" customHeight="1">
      <c r="A130" s="265" t="s">
        <v>1520</v>
      </c>
      <c r="B130" s="247" t="s">
        <v>2327</v>
      </c>
      <c r="C130" s="269" t="s">
        <v>1672</v>
      </c>
      <c r="D130" s="257" t="s">
        <v>2165</v>
      </c>
    </row>
    <row r="131" spans="1:4" ht="24.75" customHeight="1">
      <c r="A131" s="265" t="s">
        <v>1520</v>
      </c>
      <c r="B131" s="247" t="s">
        <v>2327</v>
      </c>
      <c r="C131" s="269" t="s">
        <v>1672</v>
      </c>
      <c r="D131" s="257" t="s">
        <v>2166</v>
      </c>
    </row>
    <row r="132" spans="1:4" ht="24.75" customHeight="1">
      <c r="A132" s="265" t="s">
        <v>1520</v>
      </c>
      <c r="B132" s="247" t="s">
        <v>2327</v>
      </c>
      <c r="C132" s="269" t="s">
        <v>1672</v>
      </c>
      <c r="D132" s="257" t="s">
        <v>2167</v>
      </c>
    </row>
    <row r="133" spans="1:4" ht="24.75" customHeight="1">
      <c r="A133" s="265" t="s">
        <v>1520</v>
      </c>
      <c r="B133" s="247" t="s">
        <v>2327</v>
      </c>
      <c r="C133" s="269" t="s">
        <v>1672</v>
      </c>
      <c r="D133" s="257" t="s">
        <v>2168</v>
      </c>
    </row>
    <row r="134" spans="1:4" ht="82.5" customHeight="1">
      <c r="A134" s="265" t="s">
        <v>1520</v>
      </c>
      <c r="B134" s="247" t="s">
        <v>2327</v>
      </c>
      <c r="C134" s="269" t="s">
        <v>1672</v>
      </c>
      <c r="D134" s="257" t="s">
        <v>2169</v>
      </c>
    </row>
    <row r="135" spans="1:4" ht="18" customHeight="1">
      <c r="A135" s="265" t="s">
        <v>1520</v>
      </c>
      <c r="B135" s="247" t="s">
        <v>2327</v>
      </c>
      <c r="C135" s="269" t="s">
        <v>1672</v>
      </c>
      <c r="D135" s="257" t="s">
        <v>2170</v>
      </c>
    </row>
    <row r="136" spans="1:4" ht="33" customHeight="1">
      <c r="A136" s="265" t="s">
        <v>1520</v>
      </c>
      <c r="B136" s="248" t="s">
        <v>2327</v>
      </c>
      <c r="C136" s="267" t="s">
        <v>1672</v>
      </c>
      <c r="D136" s="257" t="s">
        <v>2171</v>
      </c>
    </row>
    <row r="137" spans="1:4" ht="24.75" customHeight="1">
      <c r="A137" s="254" t="s">
        <v>1520</v>
      </c>
      <c r="B137" s="245" t="s">
        <v>1415</v>
      </c>
      <c r="C137" s="266" t="s">
        <v>2172</v>
      </c>
      <c r="D137" s="257" t="s">
        <v>2173</v>
      </c>
    </row>
    <row r="138" spans="1:4" ht="29.25" customHeight="1">
      <c r="A138" s="254" t="s">
        <v>1520</v>
      </c>
      <c r="B138" s="248" t="s">
        <v>1415</v>
      </c>
      <c r="C138" s="267" t="s">
        <v>1669</v>
      </c>
      <c r="D138" s="257" t="s">
        <v>2174</v>
      </c>
    </row>
    <row r="139" spans="1:4" ht="46.5" customHeight="1">
      <c r="A139" s="254" t="s">
        <v>1520</v>
      </c>
      <c r="B139" s="245" t="s">
        <v>1418</v>
      </c>
      <c r="C139" s="266" t="s">
        <v>212</v>
      </c>
      <c r="D139" s="257" t="s">
        <v>1892</v>
      </c>
    </row>
    <row r="140" spans="1:4" ht="27" customHeight="1">
      <c r="A140" s="254" t="s">
        <v>1520</v>
      </c>
      <c r="B140" s="247" t="s">
        <v>1418</v>
      </c>
      <c r="C140" s="269" t="s">
        <v>1671</v>
      </c>
      <c r="D140" s="257" t="s">
        <v>1222</v>
      </c>
    </row>
    <row r="141" spans="1:4" ht="24.75" customHeight="1">
      <c r="A141" s="254" t="s">
        <v>1520</v>
      </c>
      <c r="B141" s="247" t="s">
        <v>1418</v>
      </c>
      <c r="C141" s="269" t="s">
        <v>1671</v>
      </c>
      <c r="D141" s="257" t="s">
        <v>1223</v>
      </c>
    </row>
    <row r="142" spans="1:4" ht="24.75" customHeight="1">
      <c r="A142" s="254" t="s">
        <v>1520</v>
      </c>
      <c r="B142" s="247" t="s">
        <v>1418</v>
      </c>
      <c r="C142" s="269" t="s">
        <v>1671</v>
      </c>
      <c r="D142" s="257" t="s">
        <v>1893</v>
      </c>
    </row>
    <row r="143" spans="1:4" ht="24.75" customHeight="1">
      <c r="A143" s="254" t="s">
        <v>1520</v>
      </c>
      <c r="B143" s="248" t="s">
        <v>1418</v>
      </c>
      <c r="C143" s="267" t="s">
        <v>1671</v>
      </c>
      <c r="D143" s="257" t="s">
        <v>1224</v>
      </c>
    </row>
    <row r="144" spans="1:4" ht="24.75" customHeight="1">
      <c r="A144" s="254" t="s">
        <v>1520</v>
      </c>
      <c r="B144" s="245" t="s">
        <v>1424</v>
      </c>
      <c r="C144" s="266" t="s">
        <v>1894</v>
      </c>
      <c r="D144" s="257" t="s">
        <v>1895</v>
      </c>
    </row>
    <row r="145" spans="1:4" ht="27.75" customHeight="1">
      <c r="A145" s="261" t="s">
        <v>1520</v>
      </c>
      <c r="B145" s="248" t="s">
        <v>1424</v>
      </c>
      <c r="C145" s="267" t="s">
        <v>618</v>
      </c>
      <c r="D145" s="257" t="s">
        <v>1225</v>
      </c>
    </row>
    <row r="146" spans="1:4" ht="24.75" hidden="1" customHeight="1">
      <c r="A146" s="251" t="s">
        <v>393</v>
      </c>
      <c r="B146" s="245" t="s">
        <v>1427</v>
      </c>
      <c r="C146" s="266" t="s">
        <v>1937</v>
      </c>
      <c r="D146" s="257" t="s">
        <v>1428</v>
      </c>
    </row>
    <row r="147" spans="1:4" ht="24.75" hidden="1" customHeight="1">
      <c r="A147" s="254" t="s">
        <v>393</v>
      </c>
      <c r="B147" s="248" t="s">
        <v>1427</v>
      </c>
      <c r="C147" s="267" t="s">
        <v>1937</v>
      </c>
      <c r="D147" s="257" t="s">
        <v>1429</v>
      </c>
    </row>
    <row r="148" spans="1:4" ht="24.75" hidden="1" customHeight="1">
      <c r="A148" s="254" t="s">
        <v>393</v>
      </c>
      <c r="B148" s="245" t="s">
        <v>1430</v>
      </c>
      <c r="C148" s="266" t="s">
        <v>713</v>
      </c>
      <c r="D148" s="257" t="s">
        <v>1431</v>
      </c>
    </row>
    <row r="149" spans="1:4" ht="24.75" hidden="1" customHeight="1">
      <c r="A149" s="254" t="s">
        <v>393</v>
      </c>
      <c r="B149" s="248" t="s">
        <v>1430</v>
      </c>
      <c r="C149" s="267" t="s">
        <v>713</v>
      </c>
      <c r="D149" s="257" t="s">
        <v>1432</v>
      </c>
    </row>
    <row r="150" spans="1:4" ht="24.75" hidden="1" customHeight="1">
      <c r="A150" s="254" t="s">
        <v>393</v>
      </c>
      <c r="B150" s="245" t="s">
        <v>1433</v>
      </c>
      <c r="C150" s="266" t="s">
        <v>643</v>
      </c>
      <c r="D150" s="257" t="s">
        <v>1434</v>
      </c>
    </row>
    <row r="151" spans="1:4" ht="24.75" hidden="1" customHeight="1">
      <c r="A151" s="254" t="s">
        <v>393</v>
      </c>
      <c r="B151" s="248" t="s">
        <v>1433</v>
      </c>
      <c r="C151" s="267" t="s">
        <v>643</v>
      </c>
      <c r="D151" s="257" t="s">
        <v>2352</v>
      </c>
    </row>
    <row r="152" spans="1:4" ht="24.75" hidden="1" customHeight="1">
      <c r="A152" s="254" t="s">
        <v>393</v>
      </c>
      <c r="B152" s="245" t="s">
        <v>2353</v>
      </c>
      <c r="C152" s="266" t="s">
        <v>1936</v>
      </c>
      <c r="D152" s="257" t="s">
        <v>2354</v>
      </c>
    </row>
    <row r="153" spans="1:4" ht="24.75" hidden="1" customHeight="1">
      <c r="A153" s="254" t="s">
        <v>393</v>
      </c>
      <c r="B153" s="247" t="s">
        <v>2353</v>
      </c>
      <c r="C153" s="269" t="s">
        <v>1936</v>
      </c>
      <c r="D153" s="257" t="s">
        <v>2355</v>
      </c>
    </row>
    <row r="154" spans="1:4" ht="24.75" hidden="1" customHeight="1">
      <c r="A154" s="254" t="s">
        <v>393</v>
      </c>
      <c r="B154" s="247" t="s">
        <v>2353</v>
      </c>
      <c r="C154" s="269" t="s">
        <v>1936</v>
      </c>
      <c r="D154" s="257" t="s">
        <v>2356</v>
      </c>
    </row>
    <row r="155" spans="1:4" ht="24.75" hidden="1" customHeight="1">
      <c r="A155" s="254" t="s">
        <v>393</v>
      </c>
      <c r="B155" s="248" t="s">
        <v>2353</v>
      </c>
      <c r="C155" s="267" t="s">
        <v>1936</v>
      </c>
      <c r="D155" s="257" t="s">
        <v>2357</v>
      </c>
    </row>
    <row r="156" spans="1:4" ht="24.75" hidden="1" customHeight="1">
      <c r="A156" s="254" t="s">
        <v>393</v>
      </c>
      <c r="B156" s="245" t="s">
        <v>2358</v>
      </c>
      <c r="C156" s="266" t="s">
        <v>1935</v>
      </c>
      <c r="D156" s="257" t="s">
        <v>2359</v>
      </c>
    </row>
    <row r="157" spans="1:4" ht="24.75" hidden="1" customHeight="1">
      <c r="A157" s="254" t="s">
        <v>393</v>
      </c>
      <c r="B157" s="247" t="s">
        <v>2358</v>
      </c>
      <c r="C157" s="269" t="s">
        <v>1935</v>
      </c>
      <c r="D157" s="257" t="s">
        <v>2360</v>
      </c>
    </row>
    <row r="158" spans="1:4" ht="24.75" hidden="1" customHeight="1">
      <c r="A158" s="254" t="s">
        <v>393</v>
      </c>
      <c r="B158" s="248" t="s">
        <v>2358</v>
      </c>
      <c r="C158" s="267" t="s">
        <v>1935</v>
      </c>
      <c r="D158" s="257" t="s">
        <v>2361</v>
      </c>
    </row>
    <row r="159" spans="1:4" ht="24.75" hidden="1" customHeight="1">
      <c r="A159" s="254" t="s">
        <v>393</v>
      </c>
      <c r="B159" s="245">
        <v>1105</v>
      </c>
      <c r="C159" s="266" t="s">
        <v>712</v>
      </c>
      <c r="D159" s="257" t="s">
        <v>2362</v>
      </c>
    </row>
    <row r="160" spans="1:4" ht="24.75" hidden="1" customHeight="1">
      <c r="A160" s="254" t="s">
        <v>393</v>
      </c>
      <c r="B160" s="247">
        <v>1105</v>
      </c>
      <c r="C160" s="269" t="s">
        <v>712</v>
      </c>
      <c r="D160" s="257" t="s">
        <v>2363</v>
      </c>
    </row>
    <row r="161" spans="1:4" ht="24.75" hidden="1" customHeight="1">
      <c r="A161" s="254" t="s">
        <v>393</v>
      </c>
      <c r="B161" s="247">
        <v>1105</v>
      </c>
      <c r="C161" s="269" t="s">
        <v>712</v>
      </c>
      <c r="D161" s="257" t="s">
        <v>2364</v>
      </c>
    </row>
    <row r="162" spans="1:4" ht="24.75" hidden="1" customHeight="1">
      <c r="A162" s="254" t="s">
        <v>393</v>
      </c>
      <c r="B162" s="247">
        <v>1105</v>
      </c>
      <c r="C162" s="269" t="s">
        <v>712</v>
      </c>
      <c r="D162" s="257" t="s">
        <v>2365</v>
      </c>
    </row>
    <row r="163" spans="1:4" ht="24.75" hidden="1" customHeight="1">
      <c r="A163" s="254" t="s">
        <v>393</v>
      </c>
      <c r="B163" s="247">
        <v>1105</v>
      </c>
      <c r="C163" s="269" t="s">
        <v>712</v>
      </c>
      <c r="D163" s="257" t="s">
        <v>1178</v>
      </c>
    </row>
    <row r="164" spans="1:4" ht="24.75" hidden="1" customHeight="1">
      <c r="A164" s="254" t="s">
        <v>393</v>
      </c>
      <c r="B164" s="248">
        <v>1105</v>
      </c>
      <c r="C164" s="267" t="s">
        <v>712</v>
      </c>
      <c r="D164" s="257" t="s">
        <v>1179</v>
      </c>
    </row>
    <row r="165" spans="1:4" ht="24.75" hidden="1" customHeight="1">
      <c r="A165" s="261" t="s">
        <v>393</v>
      </c>
      <c r="B165" s="279">
        <v>1199</v>
      </c>
      <c r="C165" s="256" t="s">
        <v>1180</v>
      </c>
      <c r="D165" s="257" t="s">
        <v>1181</v>
      </c>
    </row>
    <row r="166" spans="1:4" ht="24.75" hidden="1" customHeight="1">
      <c r="A166" s="251" t="s">
        <v>394</v>
      </c>
      <c r="B166" s="245" t="s">
        <v>1182</v>
      </c>
      <c r="C166" s="266" t="s">
        <v>1984</v>
      </c>
      <c r="D166" s="257" t="s">
        <v>1183</v>
      </c>
    </row>
    <row r="167" spans="1:4" ht="24.75" hidden="1" customHeight="1">
      <c r="A167" s="254" t="s">
        <v>394</v>
      </c>
      <c r="B167" s="247" t="s">
        <v>1182</v>
      </c>
      <c r="C167" s="269" t="s">
        <v>1984</v>
      </c>
      <c r="D167" s="257" t="s">
        <v>1184</v>
      </c>
    </row>
    <row r="168" spans="1:4" ht="24.75" hidden="1" customHeight="1">
      <c r="A168" s="254" t="s">
        <v>394</v>
      </c>
      <c r="B168" s="248" t="s">
        <v>1182</v>
      </c>
      <c r="C168" s="267" t="s">
        <v>1984</v>
      </c>
      <c r="D168" s="257" t="s">
        <v>1185</v>
      </c>
    </row>
    <row r="169" spans="1:4" ht="24.75" hidden="1" customHeight="1">
      <c r="A169" s="254" t="s">
        <v>394</v>
      </c>
      <c r="B169" s="245" t="s">
        <v>1186</v>
      </c>
      <c r="C169" s="266" t="s">
        <v>1985</v>
      </c>
      <c r="D169" s="257" t="s">
        <v>1187</v>
      </c>
    </row>
    <row r="170" spans="1:4" ht="24.75" hidden="1" customHeight="1">
      <c r="A170" s="254" t="s">
        <v>394</v>
      </c>
      <c r="B170" s="247" t="s">
        <v>1186</v>
      </c>
      <c r="C170" s="269" t="s">
        <v>1985</v>
      </c>
      <c r="D170" s="257" t="s">
        <v>1188</v>
      </c>
    </row>
    <row r="171" spans="1:4" ht="24.75" hidden="1" customHeight="1">
      <c r="A171" s="254" t="s">
        <v>394</v>
      </c>
      <c r="B171" s="248" t="s">
        <v>1186</v>
      </c>
      <c r="C171" s="267" t="s">
        <v>1985</v>
      </c>
      <c r="D171" s="257" t="s">
        <v>1189</v>
      </c>
    </row>
    <row r="172" spans="1:4" ht="24.75" hidden="1" customHeight="1">
      <c r="A172" s="254" t="s">
        <v>394</v>
      </c>
      <c r="B172" s="245" t="s">
        <v>1190</v>
      </c>
      <c r="C172" s="266" t="s">
        <v>1983</v>
      </c>
      <c r="D172" s="257" t="s">
        <v>1191</v>
      </c>
    </row>
    <row r="173" spans="1:4" ht="24.75" hidden="1" customHeight="1">
      <c r="A173" s="254" t="s">
        <v>394</v>
      </c>
      <c r="B173" s="247" t="s">
        <v>1190</v>
      </c>
      <c r="C173" s="269" t="s">
        <v>1983</v>
      </c>
      <c r="D173" s="257" t="s">
        <v>1815</v>
      </c>
    </row>
    <row r="174" spans="1:4" ht="24.75" hidden="1" customHeight="1">
      <c r="A174" s="254" t="s">
        <v>394</v>
      </c>
      <c r="B174" s="247" t="s">
        <v>1190</v>
      </c>
      <c r="C174" s="269" t="s">
        <v>1983</v>
      </c>
      <c r="D174" s="257" t="s">
        <v>1816</v>
      </c>
    </row>
    <row r="175" spans="1:4" ht="24.75" hidden="1" customHeight="1">
      <c r="A175" s="254" t="s">
        <v>394</v>
      </c>
      <c r="B175" s="248" t="s">
        <v>1190</v>
      </c>
      <c r="C175" s="267" t="s">
        <v>1983</v>
      </c>
      <c r="D175" s="257" t="s">
        <v>1817</v>
      </c>
    </row>
    <row r="176" spans="1:4" ht="24.75" hidden="1" customHeight="1">
      <c r="A176" s="254" t="s">
        <v>394</v>
      </c>
      <c r="B176" s="268" t="s">
        <v>1818</v>
      </c>
      <c r="C176" s="256" t="s">
        <v>1981</v>
      </c>
      <c r="D176" s="257" t="s">
        <v>1819</v>
      </c>
    </row>
    <row r="177" spans="1:4" ht="24.75" hidden="1" customHeight="1">
      <c r="A177" s="261" t="s">
        <v>394</v>
      </c>
      <c r="B177" s="263" t="s">
        <v>1820</v>
      </c>
      <c r="C177" s="244" t="s">
        <v>1982</v>
      </c>
      <c r="D177" s="257" t="s">
        <v>1821</v>
      </c>
    </row>
    <row r="178" spans="1:4" ht="24.75" hidden="1" customHeight="1">
      <c r="A178" s="251" t="s">
        <v>395</v>
      </c>
      <c r="B178" s="263" t="s">
        <v>1822</v>
      </c>
      <c r="C178" s="244" t="s">
        <v>1995</v>
      </c>
      <c r="D178" s="257" t="s">
        <v>1823</v>
      </c>
    </row>
    <row r="179" spans="1:4" ht="24.75" hidden="1" customHeight="1">
      <c r="A179" s="254" t="s">
        <v>395</v>
      </c>
      <c r="B179" s="245" t="s">
        <v>1824</v>
      </c>
      <c r="C179" s="266" t="s">
        <v>1986</v>
      </c>
      <c r="D179" s="253" t="s">
        <v>1825</v>
      </c>
    </row>
    <row r="180" spans="1:4" ht="24.75" hidden="1" customHeight="1">
      <c r="A180" s="254" t="s">
        <v>395</v>
      </c>
      <c r="B180" s="248" t="s">
        <v>1824</v>
      </c>
      <c r="C180" s="267" t="s">
        <v>1986</v>
      </c>
      <c r="D180" s="253" t="s">
        <v>1826</v>
      </c>
    </row>
    <row r="181" spans="1:4" ht="24.75" hidden="1" customHeight="1">
      <c r="A181" s="254" t="s">
        <v>395</v>
      </c>
      <c r="B181" s="268" t="s">
        <v>1827</v>
      </c>
      <c r="C181" s="256" t="s">
        <v>1990</v>
      </c>
      <c r="D181" s="257" t="s">
        <v>233</v>
      </c>
    </row>
    <row r="182" spans="1:4" ht="24.75" hidden="1" customHeight="1">
      <c r="A182" s="254" t="s">
        <v>395</v>
      </c>
      <c r="B182" s="263" t="s">
        <v>1828</v>
      </c>
      <c r="C182" s="244" t="s">
        <v>1996</v>
      </c>
      <c r="D182" s="257" t="s">
        <v>233</v>
      </c>
    </row>
    <row r="183" spans="1:4" ht="24.75" hidden="1" customHeight="1">
      <c r="A183" s="254" t="s">
        <v>395</v>
      </c>
      <c r="B183" s="245" t="s">
        <v>1829</v>
      </c>
      <c r="C183" s="266" t="s">
        <v>1994</v>
      </c>
      <c r="D183" s="257" t="s">
        <v>1830</v>
      </c>
    </row>
    <row r="184" spans="1:4" ht="24.75" hidden="1" customHeight="1">
      <c r="A184" s="254" t="s">
        <v>395</v>
      </c>
      <c r="B184" s="247" t="s">
        <v>1829</v>
      </c>
      <c r="C184" s="269" t="s">
        <v>1994</v>
      </c>
      <c r="D184" s="257" t="s">
        <v>1831</v>
      </c>
    </row>
    <row r="185" spans="1:4" ht="24.75" hidden="1" customHeight="1">
      <c r="A185" s="254" t="s">
        <v>395</v>
      </c>
      <c r="B185" s="248" t="s">
        <v>1829</v>
      </c>
      <c r="C185" s="267" t="s">
        <v>1994</v>
      </c>
      <c r="D185" s="257" t="s">
        <v>1832</v>
      </c>
    </row>
    <row r="186" spans="1:4" ht="24.75" hidden="1" customHeight="1">
      <c r="A186" s="254" t="s">
        <v>395</v>
      </c>
      <c r="B186" s="245" t="s">
        <v>1833</v>
      </c>
      <c r="C186" s="266" t="s">
        <v>1988</v>
      </c>
      <c r="D186" s="257" t="s">
        <v>1846</v>
      </c>
    </row>
    <row r="187" spans="1:4" ht="24.75" hidden="1" customHeight="1">
      <c r="A187" s="254" t="s">
        <v>395</v>
      </c>
      <c r="B187" s="247" t="s">
        <v>1833</v>
      </c>
      <c r="C187" s="269" t="s">
        <v>1988</v>
      </c>
      <c r="D187" s="257" t="s">
        <v>1847</v>
      </c>
    </row>
    <row r="188" spans="1:4" ht="24.75" hidden="1" customHeight="1">
      <c r="A188" s="254" t="s">
        <v>395</v>
      </c>
      <c r="B188" s="247" t="s">
        <v>1833</v>
      </c>
      <c r="C188" s="269" t="s">
        <v>1988</v>
      </c>
      <c r="D188" s="257" t="s">
        <v>1848</v>
      </c>
    </row>
    <row r="189" spans="1:4" ht="24.75" hidden="1" customHeight="1">
      <c r="A189" s="254" t="s">
        <v>395</v>
      </c>
      <c r="B189" s="248" t="s">
        <v>1833</v>
      </c>
      <c r="C189" s="267" t="s">
        <v>1988</v>
      </c>
      <c r="D189" s="257" t="s">
        <v>1849</v>
      </c>
    </row>
    <row r="190" spans="1:4" ht="24.75" hidden="1" customHeight="1">
      <c r="A190" s="254" t="s">
        <v>395</v>
      </c>
      <c r="B190" s="268" t="s">
        <v>1850</v>
      </c>
      <c r="C190" s="256" t="s">
        <v>1987</v>
      </c>
      <c r="D190" s="257" t="s">
        <v>233</v>
      </c>
    </row>
    <row r="191" spans="1:4" ht="24.75" hidden="1" customHeight="1">
      <c r="A191" s="254" t="s">
        <v>395</v>
      </c>
      <c r="B191" s="245" t="s">
        <v>1851</v>
      </c>
      <c r="C191" s="266" t="s">
        <v>1993</v>
      </c>
      <c r="D191" s="257" t="s">
        <v>1852</v>
      </c>
    </row>
    <row r="192" spans="1:4" ht="24.75" hidden="1" customHeight="1">
      <c r="A192" s="254" t="s">
        <v>395</v>
      </c>
      <c r="B192" s="247" t="s">
        <v>1851</v>
      </c>
      <c r="C192" s="269" t="s">
        <v>1993</v>
      </c>
      <c r="D192" s="257" t="s">
        <v>1853</v>
      </c>
    </row>
    <row r="193" spans="1:4" ht="24.75" hidden="1" customHeight="1">
      <c r="A193" s="254" t="s">
        <v>395</v>
      </c>
      <c r="B193" s="247" t="s">
        <v>1851</v>
      </c>
      <c r="C193" s="269" t="s">
        <v>1993</v>
      </c>
      <c r="D193" s="257" t="s">
        <v>1854</v>
      </c>
    </row>
    <row r="194" spans="1:4" ht="24.75" hidden="1" customHeight="1">
      <c r="A194" s="254" t="s">
        <v>395</v>
      </c>
      <c r="B194" s="247" t="s">
        <v>1851</v>
      </c>
      <c r="C194" s="269" t="s">
        <v>1993</v>
      </c>
      <c r="D194" s="257" t="s">
        <v>1855</v>
      </c>
    </row>
    <row r="195" spans="1:4" ht="24.75" hidden="1" customHeight="1">
      <c r="A195" s="254" t="s">
        <v>395</v>
      </c>
      <c r="B195" s="247" t="s">
        <v>1851</v>
      </c>
      <c r="C195" s="269" t="s">
        <v>1993</v>
      </c>
      <c r="D195" s="257" t="s">
        <v>1856</v>
      </c>
    </row>
    <row r="196" spans="1:4" ht="24.75" hidden="1" customHeight="1">
      <c r="A196" s="254" t="s">
        <v>395</v>
      </c>
      <c r="B196" s="247" t="s">
        <v>1851</v>
      </c>
      <c r="C196" s="269" t="s">
        <v>1993</v>
      </c>
      <c r="D196" s="257" t="s">
        <v>856</v>
      </c>
    </row>
    <row r="197" spans="1:4" ht="24.75" hidden="1" customHeight="1">
      <c r="A197" s="254" t="s">
        <v>395</v>
      </c>
      <c r="B197" s="247" t="s">
        <v>1851</v>
      </c>
      <c r="C197" s="269" t="s">
        <v>1993</v>
      </c>
      <c r="D197" s="257" t="s">
        <v>857</v>
      </c>
    </row>
    <row r="198" spans="1:4" ht="24.75" hidden="1" customHeight="1">
      <c r="A198" s="254" t="s">
        <v>395</v>
      </c>
      <c r="B198" s="247" t="s">
        <v>1851</v>
      </c>
      <c r="C198" s="269" t="s">
        <v>1993</v>
      </c>
      <c r="D198" s="257" t="s">
        <v>858</v>
      </c>
    </row>
    <row r="199" spans="1:4" ht="24.75" hidden="1" customHeight="1">
      <c r="A199" s="254" t="s">
        <v>395</v>
      </c>
      <c r="B199" s="247" t="s">
        <v>1851</v>
      </c>
      <c r="C199" s="269" t="s">
        <v>1993</v>
      </c>
      <c r="D199" s="257" t="s">
        <v>859</v>
      </c>
    </row>
    <row r="200" spans="1:4" ht="24.75" hidden="1" customHeight="1">
      <c r="A200" s="254" t="s">
        <v>395</v>
      </c>
      <c r="B200" s="248"/>
      <c r="C200" s="267"/>
      <c r="D200" s="257" t="s">
        <v>233</v>
      </c>
    </row>
    <row r="201" spans="1:4" ht="24.75" hidden="1" customHeight="1">
      <c r="A201" s="254" t="s">
        <v>395</v>
      </c>
      <c r="B201" s="245" t="s">
        <v>860</v>
      </c>
      <c r="C201" s="266" t="s">
        <v>1992</v>
      </c>
      <c r="D201" s="257" t="s">
        <v>861</v>
      </c>
    </row>
    <row r="202" spans="1:4" ht="24.75" hidden="1" customHeight="1">
      <c r="A202" s="254" t="s">
        <v>395</v>
      </c>
      <c r="B202" s="247" t="s">
        <v>860</v>
      </c>
      <c r="C202" s="269" t="s">
        <v>1992</v>
      </c>
      <c r="D202" s="257" t="s">
        <v>862</v>
      </c>
    </row>
    <row r="203" spans="1:4" ht="24.75" hidden="1" customHeight="1">
      <c r="A203" s="254" t="s">
        <v>395</v>
      </c>
      <c r="B203" s="247" t="s">
        <v>860</v>
      </c>
      <c r="C203" s="269" t="s">
        <v>1992</v>
      </c>
      <c r="D203" s="257" t="s">
        <v>863</v>
      </c>
    </row>
    <row r="204" spans="1:4" ht="24.75" hidden="1" customHeight="1">
      <c r="A204" s="254" t="s">
        <v>395</v>
      </c>
      <c r="B204" s="247" t="s">
        <v>860</v>
      </c>
      <c r="C204" s="269" t="s">
        <v>1992</v>
      </c>
      <c r="D204" s="257" t="s">
        <v>864</v>
      </c>
    </row>
    <row r="205" spans="1:4" ht="24.75" hidden="1" customHeight="1">
      <c r="A205" s="254" t="s">
        <v>395</v>
      </c>
      <c r="B205" s="248" t="s">
        <v>860</v>
      </c>
      <c r="C205" s="267" t="s">
        <v>1992</v>
      </c>
      <c r="D205" s="257" t="s">
        <v>865</v>
      </c>
    </row>
    <row r="206" spans="1:4" ht="24.75" hidden="1" customHeight="1">
      <c r="A206" s="254" t="s">
        <v>395</v>
      </c>
      <c r="B206" s="245" t="s">
        <v>866</v>
      </c>
      <c r="C206" s="266" t="s">
        <v>1991</v>
      </c>
      <c r="D206" s="257" t="s">
        <v>867</v>
      </c>
    </row>
    <row r="207" spans="1:4" ht="24.75" hidden="1" customHeight="1">
      <c r="A207" s="254" t="s">
        <v>395</v>
      </c>
      <c r="B207" s="247" t="s">
        <v>866</v>
      </c>
      <c r="C207" s="269" t="s">
        <v>1991</v>
      </c>
      <c r="D207" s="257" t="s">
        <v>868</v>
      </c>
    </row>
    <row r="208" spans="1:4" ht="24.75" hidden="1" customHeight="1">
      <c r="A208" s="254" t="s">
        <v>395</v>
      </c>
      <c r="B208" s="248" t="s">
        <v>866</v>
      </c>
      <c r="C208" s="267" t="s">
        <v>1991</v>
      </c>
      <c r="D208" s="257" t="s">
        <v>0</v>
      </c>
    </row>
    <row r="209" spans="1:4" ht="24.75" hidden="1" customHeight="1">
      <c r="A209" s="254" t="s">
        <v>395</v>
      </c>
      <c r="B209" s="245" t="s">
        <v>1</v>
      </c>
      <c r="C209" s="266" t="s">
        <v>1989</v>
      </c>
      <c r="D209" s="257" t="s">
        <v>2</v>
      </c>
    </row>
    <row r="210" spans="1:4" ht="24.75" hidden="1" customHeight="1">
      <c r="A210" s="261" t="s">
        <v>395</v>
      </c>
      <c r="B210" s="248" t="s">
        <v>1</v>
      </c>
      <c r="C210" s="267" t="s">
        <v>1989</v>
      </c>
      <c r="D210" s="257" t="s">
        <v>3</v>
      </c>
    </row>
    <row r="211" spans="1:4" ht="24.75" hidden="1" customHeight="1">
      <c r="A211" s="251" t="s">
        <v>396</v>
      </c>
      <c r="B211" s="245" t="s">
        <v>4</v>
      </c>
      <c r="C211" s="266" t="s">
        <v>2002</v>
      </c>
      <c r="D211" s="257" t="s">
        <v>5</v>
      </c>
    </row>
    <row r="212" spans="1:4" ht="24.75" hidden="1" customHeight="1">
      <c r="A212" s="254" t="s">
        <v>396</v>
      </c>
      <c r="B212" s="248" t="s">
        <v>4</v>
      </c>
      <c r="C212" s="267" t="s">
        <v>2002</v>
      </c>
      <c r="D212" s="257" t="s">
        <v>6</v>
      </c>
    </row>
    <row r="213" spans="1:4" ht="24.75" hidden="1" customHeight="1">
      <c r="A213" s="254" t="s">
        <v>396</v>
      </c>
      <c r="B213" s="268" t="s">
        <v>7</v>
      </c>
      <c r="C213" s="256" t="s">
        <v>1997</v>
      </c>
      <c r="D213" s="257" t="s">
        <v>8</v>
      </c>
    </row>
    <row r="214" spans="1:4" ht="24.75" hidden="1" customHeight="1">
      <c r="A214" s="254" t="s">
        <v>396</v>
      </c>
      <c r="B214" s="263" t="s">
        <v>9</v>
      </c>
      <c r="C214" s="244" t="s">
        <v>2004</v>
      </c>
      <c r="D214" s="257" t="s">
        <v>2190</v>
      </c>
    </row>
    <row r="215" spans="1:4" ht="24.75" hidden="1" customHeight="1">
      <c r="A215" s="254" t="s">
        <v>396</v>
      </c>
      <c r="B215" s="245" t="s">
        <v>2191</v>
      </c>
      <c r="C215" s="266" t="s">
        <v>1998</v>
      </c>
      <c r="D215" s="257" t="s">
        <v>2192</v>
      </c>
    </row>
    <row r="216" spans="1:4" ht="24.75" hidden="1" customHeight="1">
      <c r="A216" s="254" t="s">
        <v>396</v>
      </c>
      <c r="B216" s="247" t="s">
        <v>2191</v>
      </c>
      <c r="C216" s="269" t="s">
        <v>1998</v>
      </c>
      <c r="D216" s="257" t="s">
        <v>2193</v>
      </c>
    </row>
    <row r="217" spans="1:4" ht="24.75" hidden="1" customHeight="1">
      <c r="A217" s="254" t="s">
        <v>396</v>
      </c>
      <c r="B217" s="248" t="s">
        <v>2191</v>
      </c>
      <c r="C217" s="267" t="s">
        <v>1998</v>
      </c>
      <c r="D217" s="257" t="s">
        <v>2194</v>
      </c>
    </row>
    <row r="218" spans="1:4" ht="24.75" hidden="1" customHeight="1">
      <c r="A218" s="254" t="s">
        <v>396</v>
      </c>
      <c r="B218" s="268" t="s">
        <v>2195</v>
      </c>
      <c r="C218" s="256" t="s">
        <v>2000</v>
      </c>
      <c r="D218" s="257" t="s">
        <v>2196</v>
      </c>
    </row>
    <row r="219" spans="1:4" ht="24.75" hidden="1" customHeight="1">
      <c r="A219" s="254" t="s">
        <v>396</v>
      </c>
      <c r="B219" s="245" t="s">
        <v>2197</v>
      </c>
      <c r="C219" s="266" t="s">
        <v>2003</v>
      </c>
      <c r="D219" s="257" t="s">
        <v>2198</v>
      </c>
    </row>
    <row r="220" spans="1:4" ht="24.75" hidden="1" customHeight="1">
      <c r="A220" s="254" t="s">
        <v>396</v>
      </c>
      <c r="B220" s="248" t="s">
        <v>2197</v>
      </c>
      <c r="C220" s="267" t="s">
        <v>2003</v>
      </c>
      <c r="D220" s="257" t="s">
        <v>2199</v>
      </c>
    </row>
    <row r="221" spans="1:4" ht="24.75" hidden="1" customHeight="1">
      <c r="A221" s="254" t="s">
        <v>396</v>
      </c>
      <c r="B221" s="268" t="s">
        <v>2200</v>
      </c>
      <c r="C221" s="256" t="s">
        <v>2001</v>
      </c>
      <c r="D221" s="257" t="s">
        <v>2201</v>
      </c>
    </row>
    <row r="222" spans="1:4" ht="24.75" hidden="1" customHeight="1">
      <c r="A222" s="261" t="s">
        <v>396</v>
      </c>
      <c r="B222" s="263" t="s">
        <v>2202</v>
      </c>
      <c r="C222" s="244" t="s">
        <v>1999</v>
      </c>
      <c r="D222" s="257" t="s">
        <v>418</v>
      </c>
    </row>
    <row r="223" spans="1:4" ht="24.75" hidden="1" customHeight="1">
      <c r="A223" s="251" t="s">
        <v>397</v>
      </c>
      <c r="B223" s="245" t="s">
        <v>419</v>
      </c>
      <c r="C223" s="266" t="s">
        <v>2005</v>
      </c>
      <c r="D223" s="257" t="s">
        <v>420</v>
      </c>
    </row>
    <row r="224" spans="1:4" ht="24.75" hidden="1" customHeight="1">
      <c r="A224" s="254" t="s">
        <v>397</v>
      </c>
      <c r="B224" s="247" t="s">
        <v>419</v>
      </c>
      <c r="C224" s="269" t="s">
        <v>2005</v>
      </c>
      <c r="D224" s="257" t="s">
        <v>421</v>
      </c>
    </row>
    <row r="225" spans="1:4" ht="24.75" hidden="1" customHeight="1">
      <c r="A225" s="254" t="s">
        <v>397</v>
      </c>
      <c r="B225" s="248" t="s">
        <v>419</v>
      </c>
      <c r="C225" s="267" t="s">
        <v>2005</v>
      </c>
      <c r="D225" s="257" t="s">
        <v>422</v>
      </c>
    </row>
    <row r="226" spans="1:4" ht="24.75" hidden="1" customHeight="1">
      <c r="A226" s="254" t="s">
        <v>397</v>
      </c>
      <c r="B226" s="245">
        <v>1502</v>
      </c>
      <c r="C226" s="266" t="s">
        <v>465</v>
      </c>
      <c r="D226" s="257" t="s">
        <v>1834</v>
      </c>
    </row>
    <row r="227" spans="1:4" ht="24.75" hidden="1" customHeight="1">
      <c r="A227" s="261" t="s">
        <v>397</v>
      </c>
      <c r="B227" s="248">
        <v>1502</v>
      </c>
      <c r="C227" s="267" t="s">
        <v>465</v>
      </c>
      <c r="D227" s="257" t="s">
        <v>1835</v>
      </c>
    </row>
    <row r="228" spans="1:4" ht="24.75" hidden="1" customHeight="1">
      <c r="A228" s="251" t="s">
        <v>1896</v>
      </c>
      <c r="B228" s="245" t="s">
        <v>1836</v>
      </c>
      <c r="C228" s="266" t="s">
        <v>1897</v>
      </c>
      <c r="D228" s="257" t="s">
        <v>1898</v>
      </c>
    </row>
    <row r="229" spans="1:4" ht="24.75" hidden="1" customHeight="1">
      <c r="A229" s="254" t="s">
        <v>398</v>
      </c>
      <c r="B229" s="247" t="s">
        <v>1836</v>
      </c>
      <c r="C229" s="269" t="s">
        <v>2016</v>
      </c>
      <c r="D229" s="257" t="s">
        <v>1899</v>
      </c>
    </row>
    <row r="230" spans="1:4" ht="24.75" hidden="1" customHeight="1">
      <c r="A230" s="254" t="s">
        <v>398</v>
      </c>
      <c r="B230" s="247" t="s">
        <v>1836</v>
      </c>
      <c r="C230" s="269" t="s">
        <v>2016</v>
      </c>
      <c r="D230" s="257" t="s">
        <v>1900</v>
      </c>
    </row>
    <row r="231" spans="1:4" ht="24.75" hidden="1" customHeight="1">
      <c r="A231" s="254" t="s">
        <v>398</v>
      </c>
      <c r="B231" s="248" t="s">
        <v>1836</v>
      </c>
      <c r="C231" s="267" t="s">
        <v>2016</v>
      </c>
      <c r="D231" s="257" t="s">
        <v>1901</v>
      </c>
    </row>
    <row r="232" spans="1:4" ht="24.75" hidden="1" customHeight="1">
      <c r="A232" s="254" t="s">
        <v>398</v>
      </c>
      <c r="B232" s="268" t="s">
        <v>1841</v>
      </c>
      <c r="C232" s="256" t="s">
        <v>1902</v>
      </c>
      <c r="D232" s="257" t="s">
        <v>1903</v>
      </c>
    </row>
    <row r="233" spans="1:4" ht="42.75" hidden="1" customHeight="1">
      <c r="A233" s="254" t="s">
        <v>398</v>
      </c>
      <c r="B233" s="263" t="s">
        <v>1843</v>
      </c>
      <c r="C233" s="244" t="s">
        <v>1904</v>
      </c>
      <c r="D233" s="257" t="s">
        <v>1905</v>
      </c>
    </row>
    <row r="234" spans="1:4" ht="24.75" hidden="1" customHeight="1">
      <c r="A234" s="254" t="s">
        <v>398</v>
      </c>
      <c r="B234" s="245" t="s">
        <v>1844</v>
      </c>
      <c r="C234" s="266" t="s">
        <v>1906</v>
      </c>
      <c r="D234" s="257" t="s">
        <v>1845</v>
      </c>
    </row>
    <row r="235" spans="1:4" ht="24.75" hidden="1" customHeight="1">
      <c r="A235" s="254" t="s">
        <v>398</v>
      </c>
      <c r="B235" s="247" t="s">
        <v>1844</v>
      </c>
      <c r="C235" s="269" t="s">
        <v>2015</v>
      </c>
      <c r="D235" s="257" t="s">
        <v>1907</v>
      </c>
    </row>
    <row r="236" spans="1:4" ht="24.75" hidden="1" customHeight="1">
      <c r="A236" s="254" t="s">
        <v>398</v>
      </c>
      <c r="B236" s="247" t="s">
        <v>1844</v>
      </c>
      <c r="C236" s="269" t="s">
        <v>2015</v>
      </c>
      <c r="D236" s="257" t="s">
        <v>1908</v>
      </c>
    </row>
    <row r="237" spans="1:4" ht="24.75" hidden="1" customHeight="1">
      <c r="A237" s="254" t="s">
        <v>398</v>
      </c>
      <c r="B237" s="247" t="s">
        <v>1844</v>
      </c>
      <c r="C237" s="269" t="s">
        <v>2015</v>
      </c>
      <c r="D237" s="257" t="s">
        <v>1909</v>
      </c>
    </row>
    <row r="238" spans="1:4" ht="24.75" hidden="1" customHeight="1">
      <c r="A238" s="254" t="s">
        <v>398</v>
      </c>
      <c r="B238" s="247" t="s">
        <v>1844</v>
      </c>
      <c r="C238" s="269" t="s">
        <v>2015</v>
      </c>
      <c r="D238" s="257" t="s">
        <v>2452</v>
      </c>
    </row>
    <row r="239" spans="1:4" ht="24.75" hidden="1" customHeight="1">
      <c r="A239" s="261" t="s">
        <v>398</v>
      </c>
      <c r="B239" s="248" t="s">
        <v>1844</v>
      </c>
      <c r="C239" s="267" t="s">
        <v>2015</v>
      </c>
      <c r="D239" s="257" t="s">
        <v>2453</v>
      </c>
    </row>
    <row r="240" spans="1:4" ht="24.75" hidden="1" customHeight="1">
      <c r="A240" s="251" t="s">
        <v>399</v>
      </c>
      <c r="B240" s="245" t="s">
        <v>121</v>
      </c>
      <c r="C240" s="266" t="s">
        <v>1875</v>
      </c>
      <c r="D240" s="257" t="s">
        <v>122</v>
      </c>
    </row>
    <row r="241" spans="1:4" ht="24.75" hidden="1" customHeight="1">
      <c r="A241" s="254" t="s">
        <v>399</v>
      </c>
      <c r="B241" s="247" t="s">
        <v>121</v>
      </c>
      <c r="C241" s="269" t="s">
        <v>1875</v>
      </c>
      <c r="D241" s="257" t="s">
        <v>123</v>
      </c>
    </row>
    <row r="242" spans="1:4" ht="24.75" hidden="1" customHeight="1">
      <c r="A242" s="254" t="s">
        <v>399</v>
      </c>
      <c r="B242" s="247" t="s">
        <v>121</v>
      </c>
      <c r="C242" s="269" t="s">
        <v>1875</v>
      </c>
      <c r="D242" s="257" t="s">
        <v>124</v>
      </c>
    </row>
    <row r="243" spans="1:4" ht="24.75" hidden="1" customHeight="1">
      <c r="A243" s="254" t="s">
        <v>399</v>
      </c>
      <c r="B243" s="247" t="s">
        <v>121</v>
      </c>
      <c r="C243" s="269" t="s">
        <v>1875</v>
      </c>
      <c r="D243" s="257" t="s">
        <v>125</v>
      </c>
    </row>
    <row r="244" spans="1:4" ht="24.75" hidden="1" customHeight="1">
      <c r="A244" s="254" t="s">
        <v>399</v>
      </c>
      <c r="B244" s="247" t="s">
        <v>121</v>
      </c>
      <c r="C244" s="269" t="s">
        <v>1875</v>
      </c>
      <c r="D244" s="257" t="s">
        <v>126</v>
      </c>
    </row>
    <row r="245" spans="1:4" ht="24.75" hidden="1" customHeight="1">
      <c r="A245" s="254" t="s">
        <v>399</v>
      </c>
      <c r="B245" s="247" t="s">
        <v>121</v>
      </c>
      <c r="C245" s="269" t="s">
        <v>1875</v>
      </c>
      <c r="D245" s="257" t="s">
        <v>127</v>
      </c>
    </row>
    <row r="246" spans="1:4" ht="24.75" hidden="1" customHeight="1">
      <c r="A246" s="254" t="s">
        <v>399</v>
      </c>
      <c r="B246" s="247" t="s">
        <v>121</v>
      </c>
      <c r="C246" s="269" t="s">
        <v>1875</v>
      </c>
      <c r="D246" s="257" t="s">
        <v>128</v>
      </c>
    </row>
    <row r="247" spans="1:4" ht="24.75" hidden="1" customHeight="1">
      <c r="A247" s="254" t="s">
        <v>399</v>
      </c>
      <c r="B247" s="248" t="s">
        <v>121</v>
      </c>
      <c r="C247" s="267" t="s">
        <v>1875</v>
      </c>
      <c r="D247" s="257" t="s">
        <v>129</v>
      </c>
    </row>
    <row r="248" spans="1:4" ht="24.75" hidden="1" customHeight="1">
      <c r="A248" s="254" t="s">
        <v>399</v>
      </c>
      <c r="B248" s="245" t="s">
        <v>130</v>
      </c>
      <c r="C248" s="266" t="s">
        <v>1874</v>
      </c>
      <c r="D248" s="257" t="s">
        <v>131</v>
      </c>
    </row>
    <row r="249" spans="1:4" ht="24.75" hidden="1" customHeight="1">
      <c r="A249" s="254" t="s">
        <v>399</v>
      </c>
      <c r="B249" s="247" t="s">
        <v>130</v>
      </c>
      <c r="C249" s="269" t="s">
        <v>1874</v>
      </c>
      <c r="D249" s="257" t="s">
        <v>132</v>
      </c>
    </row>
    <row r="250" spans="1:4" ht="24.75" hidden="1" customHeight="1">
      <c r="A250" s="254" t="s">
        <v>399</v>
      </c>
      <c r="B250" s="247" t="s">
        <v>130</v>
      </c>
      <c r="C250" s="269" t="s">
        <v>1874</v>
      </c>
      <c r="D250" s="257" t="s">
        <v>133</v>
      </c>
    </row>
    <row r="251" spans="1:4" ht="24.75" hidden="1" customHeight="1">
      <c r="A251" s="254" t="s">
        <v>399</v>
      </c>
      <c r="B251" s="247" t="s">
        <v>130</v>
      </c>
      <c r="C251" s="269" t="s">
        <v>1874</v>
      </c>
      <c r="D251" s="257" t="s">
        <v>134</v>
      </c>
    </row>
    <row r="252" spans="1:4" ht="24.75" hidden="1" customHeight="1">
      <c r="A252" s="254" t="s">
        <v>399</v>
      </c>
      <c r="B252" s="248" t="s">
        <v>130</v>
      </c>
      <c r="C252" s="267" t="s">
        <v>1874</v>
      </c>
      <c r="D252" s="257" t="s">
        <v>135</v>
      </c>
    </row>
    <row r="253" spans="1:4" ht="24.75" hidden="1" customHeight="1">
      <c r="A253" s="254" t="s">
        <v>399</v>
      </c>
      <c r="B253" s="268" t="s">
        <v>136</v>
      </c>
      <c r="C253" s="256" t="s">
        <v>1876</v>
      </c>
      <c r="D253" s="257" t="s">
        <v>137</v>
      </c>
    </row>
    <row r="254" spans="1:4" ht="24.75" hidden="1" customHeight="1">
      <c r="A254" s="261" t="s">
        <v>399</v>
      </c>
      <c r="B254" s="263" t="s">
        <v>138</v>
      </c>
      <c r="C254" s="244" t="s">
        <v>839</v>
      </c>
      <c r="D254" s="257" t="s">
        <v>233</v>
      </c>
    </row>
    <row r="255" spans="1:4" ht="24.75" hidden="1" customHeight="1">
      <c r="A255" s="251" t="s">
        <v>400</v>
      </c>
      <c r="B255" s="245" t="s">
        <v>139</v>
      </c>
      <c r="C255" s="266" t="s">
        <v>1878</v>
      </c>
      <c r="D255" s="257" t="s">
        <v>140</v>
      </c>
    </row>
    <row r="256" spans="1:4" ht="24.75" hidden="1" customHeight="1">
      <c r="A256" s="254" t="s">
        <v>400</v>
      </c>
      <c r="B256" s="247" t="s">
        <v>139</v>
      </c>
      <c r="C256" s="269" t="s">
        <v>1878</v>
      </c>
      <c r="D256" s="257" t="s">
        <v>141</v>
      </c>
    </row>
    <row r="257" spans="1:4" ht="24.75" hidden="1" customHeight="1">
      <c r="A257" s="254" t="s">
        <v>400</v>
      </c>
      <c r="B257" s="247" t="s">
        <v>139</v>
      </c>
      <c r="C257" s="269" t="s">
        <v>1878</v>
      </c>
      <c r="D257" s="257" t="s">
        <v>142</v>
      </c>
    </row>
    <row r="258" spans="1:4" ht="24.75" hidden="1" customHeight="1">
      <c r="A258" s="254" t="s">
        <v>400</v>
      </c>
      <c r="B258" s="247" t="s">
        <v>139</v>
      </c>
      <c r="C258" s="269" t="s">
        <v>1878</v>
      </c>
      <c r="D258" s="257" t="s">
        <v>143</v>
      </c>
    </row>
    <row r="259" spans="1:4" ht="24.75" hidden="1" customHeight="1">
      <c r="A259" s="254" t="s">
        <v>400</v>
      </c>
      <c r="B259" s="248" t="s">
        <v>139</v>
      </c>
      <c r="C259" s="267" t="s">
        <v>1878</v>
      </c>
      <c r="D259" s="257" t="s">
        <v>144</v>
      </c>
    </row>
    <row r="260" spans="1:4" ht="24.75" hidden="1" customHeight="1">
      <c r="A260" s="254" t="s">
        <v>400</v>
      </c>
      <c r="B260" s="245" t="s">
        <v>145</v>
      </c>
      <c r="C260" s="266" t="s">
        <v>1880</v>
      </c>
      <c r="D260" s="257" t="s">
        <v>146</v>
      </c>
    </row>
    <row r="261" spans="1:4" ht="24.75" hidden="1" customHeight="1">
      <c r="A261" s="254" t="s">
        <v>400</v>
      </c>
      <c r="B261" s="247" t="s">
        <v>145</v>
      </c>
      <c r="C261" s="269" t="s">
        <v>1880</v>
      </c>
      <c r="D261" s="257" t="s">
        <v>147</v>
      </c>
    </row>
    <row r="262" spans="1:4" ht="24.75" hidden="1" customHeight="1">
      <c r="A262" s="254" t="s">
        <v>400</v>
      </c>
      <c r="B262" s="247" t="s">
        <v>145</v>
      </c>
      <c r="C262" s="269" t="s">
        <v>1880</v>
      </c>
      <c r="D262" s="257" t="s">
        <v>148</v>
      </c>
    </row>
    <row r="263" spans="1:4" ht="24.75" hidden="1" customHeight="1">
      <c r="A263" s="254" t="s">
        <v>400</v>
      </c>
      <c r="B263" s="247" t="s">
        <v>145</v>
      </c>
      <c r="C263" s="269" t="s">
        <v>1880</v>
      </c>
      <c r="D263" s="257" t="s">
        <v>149</v>
      </c>
    </row>
    <row r="264" spans="1:4" ht="24.75" hidden="1" customHeight="1">
      <c r="A264" s="254" t="s">
        <v>400</v>
      </c>
      <c r="B264" s="247" t="s">
        <v>145</v>
      </c>
      <c r="C264" s="269" t="s">
        <v>1880</v>
      </c>
      <c r="D264" s="257" t="s">
        <v>150</v>
      </c>
    </row>
    <row r="265" spans="1:4" ht="24.75" hidden="1" customHeight="1">
      <c r="A265" s="254" t="s">
        <v>400</v>
      </c>
      <c r="B265" s="247" t="s">
        <v>145</v>
      </c>
      <c r="C265" s="269" t="s">
        <v>1880</v>
      </c>
      <c r="D265" s="257" t="s">
        <v>151</v>
      </c>
    </row>
    <row r="266" spans="1:4" ht="24.75" hidden="1" customHeight="1">
      <c r="A266" s="254" t="s">
        <v>400</v>
      </c>
      <c r="B266" s="247" t="s">
        <v>145</v>
      </c>
      <c r="C266" s="269" t="s">
        <v>1880</v>
      </c>
      <c r="D266" s="257" t="s">
        <v>1552</v>
      </c>
    </row>
    <row r="267" spans="1:4" ht="24.75" hidden="1" customHeight="1">
      <c r="A267" s="254" t="s">
        <v>400</v>
      </c>
      <c r="B267" s="247" t="s">
        <v>145</v>
      </c>
      <c r="C267" s="269" t="s">
        <v>1880</v>
      </c>
      <c r="D267" s="257" t="s">
        <v>1553</v>
      </c>
    </row>
    <row r="268" spans="1:4" ht="24.75" hidden="1" customHeight="1">
      <c r="A268" s="254" t="s">
        <v>400</v>
      </c>
      <c r="B268" s="248" t="s">
        <v>145</v>
      </c>
      <c r="C268" s="267" t="s">
        <v>1880</v>
      </c>
      <c r="D268" s="257" t="s">
        <v>1554</v>
      </c>
    </row>
    <row r="269" spans="1:4" ht="24.75" hidden="1" customHeight="1">
      <c r="A269" s="254" t="s">
        <v>400</v>
      </c>
      <c r="B269" s="245" t="s">
        <v>1555</v>
      </c>
      <c r="C269" s="266" t="s">
        <v>1879</v>
      </c>
      <c r="D269" s="257" t="s">
        <v>1556</v>
      </c>
    </row>
    <row r="270" spans="1:4" ht="24.75" hidden="1" customHeight="1">
      <c r="A270" s="254" t="s">
        <v>400</v>
      </c>
      <c r="B270" s="247" t="s">
        <v>1555</v>
      </c>
      <c r="C270" s="269" t="s">
        <v>1879</v>
      </c>
      <c r="D270" s="257" t="s">
        <v>1557</v>
      </c>
    </row>
    <row r="271" spans="1:4" ht="24.75" hidden="1" customHeight="1">
      <c r="A271" s="254" t="s">
        <v>400</v>
      </c>
      <c r="B271" s="248" t="s">
        <v>1555</v>
      </c>
      <c r="C271" s="267" t="s">
        <v>1879</v>
      </c>
      <c r="D271" s="257" t="s">
        <v>1558</v>
      </c>
    </row>
    <row r="272" spans="1:4" ht="24.75" hidden="1" customHeight="1">
      <c r="A272" s="254" t="s">
        <v>400</v>
      </c>
      <c r="B272" s="245" t="s">
        <v>1559</v>
      </c>
      <c r="C272" s="266" t="s">
        <v>1877</v>
      </c>
      <c r="D272" s="257" t="s">
        <v>1560</v>
      </c>
    </row>
    <row r="273" spans="1:4" ht="24.75" hidden="1" customHeight="1">
      <c r="A273" s="254" t="s">
        <v>400</v>
      </c>
      <c r="B273" s="247" t="s">
        <v>1559</v>
      </c>
      <c r="C273" s="269" t="s">
        <v>1877</v>
      </c>
      <c r="D273" s="257" t="s">
        <v>423</v>
      </c>
    </row>
    <row r="274" spans="1:4" ht="24.75" hidden="1" customHeight="1">
      <c r="A274" s="261" t="s">
        <v>400</v>
      </c>
      <c r="B274" s="248" t="s">
        <v>1559</v>
      </c>
      <c r="C274" s="267" t="s">
        <v>1877</v>
      </c>
      <c r="D274" s="257" t="s">
        <v>424</v>
      </c>
    </row>
    <row r="275" spans="1:4" ht="41.25" hidden="1" customHeight="1">
      <c r="A275" s="251" t="s">
        <v>401</v>
      </c>
      <c r="B275" s="245" t="s">
        <v>425</v>
      </c>
      <c r="C275" s="266" t="s">
        <v>2454</v>
      </c>
      <c r="D275" s="257" t="s">
        <v>2455</v>
      </c>
    </row>
    <row r="276" spans="1:4" ht="33" hidden="1" customHeight="1">
      <c r="A276" s="254" t="s">
        <v>401</v>
      </c>
      <c r="B276" s="247" t="s">
        <v>425</v>
      </c>
      <c r="C276" s="269" t="s">
        <v>1882</v>
      </c>
      <c r="D276" s="257" t="s">
        <v>2456</v>
      </c>
    </row>
    <row r="277" spans="1:4" ht="29.25" hidden="1" customHeight="1">
      <c r="A277" s="254" t="s">
        <v>401</v>
      </c>
      <c r="B277" s="247" t="s">
        <v>425</v>
      </c>
      <c r="C277" s="269" t="s">
        <v>1882</v>
      </c>
      <c r="D277" s="257" t="s">
        <v>2457</v>
      </c>
    </row>
    <row r="278" spans="1:4" ht="24.75" hidden="1" customHeight="1">
      <c r="A278" s="254" t="s">
        <v>401</v>
      </c>
      <c r="B278" s="248" t="s">
        <v>425</v>
      </c>
      <c r="C278" s="267" t="s">
        <v>1882</v>
      </c>
      <c r="D278" s="257" t="s">
        <v>233</v>
      </c>
    </row>
    <row r="279" spans="1:4" ht="71.25" hidden="1" customHeight="1">
      <c r="A279" s="254" t="s">
        <v>401</v>
      </c>
      <c r="B279" s="245" t="s">
        <v>429</v>
      </c>
      <c r="C279" s="266" t="s">
        <v>2458</v>
      </c>
      <c r="D279" s="257" t="s">
        <v>2459</v>
      </c>
    </row>
    <row r="280" spans="1:4" ht="28.5" hidden="1" customHeight="1">
      <c r="A280" s="254" t="s">
        <v>401</v>
      </c>
      <c r="B280" s="247" t="s">
        <v>429</v>
      </c>
      <c r="C280" s="269" t="s">
        <v>1881</v>
      </c>
      <c r="D280" s="257" t="s">
        <v>2460</v>
      </c>
    </row>
    <row r="281" spans="1:4" ht="24.75" hidden="1" customHeight="1">
      <c r="A281" s="254" t="s">
        <v>401</v>
      </c>
      <c r="B281" s="248" t="s">
        <v>429</v>
      </c>
      <c r="C281" s="267" t="s">
        <v>1881</v>
      </c>
      <c r="D281" s="257" t="s">
        <v>233</v>
      </c>
    </row>
    <row r="282" spans="1:4" ht="37.5" hidden="1" customHeight="1">
      <c r="A282" s="254" t="s">
        <v>401</v>
      </c>
      <c r="B282" s="245" t="s">
        <v>432</v>
      </c>
      <c r="C282" s="266" t="s">
        <v>2461</v>
      </c>
      <c r="D282" s="257" t="s">
        <v>2462</v>
      </c>
    </row>
    <row r="283" spans="1:4" ht="28.5" hidden="1" customHeight="1">
      <c r="A283" s="254"/>
      <c r="B283" s="268"/>
      <c r="C283" s="344"/>
      <c r="D283" s="345" t="s">
        <v>2463</v>
      </c>
    </row>
    <row r="284" spans="1:4" ht="21" hidden="1" customHeight="1">
      <c r="A284" s="254"/>
      <c r="B284" s="268"/>
      <c r="C284" s="344"/>
      <c r="D284" s="257" t="s">
        <v>2464</v>
      </c>
    </row>
    <row r="285" spans="1:4" ht="21" hidden="1" customHeight="1">
      <c r="A285" s="254"/>
      <c r="B285" s="268"/>
      <c r="C285" s="344"/>
      <c r="D285" s="257" t="s">
        <v>2465</v>
      </c>
    </row>
    <row r="286" spans="1:4" ht="21" hidden="1" customHeight="1">
      <c r="A286" s="254"/>
      <c r="B286" s="268"/>
      <c r="C286" s="344"/>
      <c r="D286" s="257" t="s">
        <v>2466</v>
      </c>
    </row>
    <row r="287" spans="1:4" ht="28.5" hidden="1" customHeight="1">
      <c r="A287" s="254"/>
      <c r="B287" s="268"/>
      <c r="C287" s="344"/>
      <c r="D287" s="257" t="s">
        <v>2467</v>
      </c>
    </row>
    <row r="288" spans="1:4" ht="21" hidden="1" customHeight="1">
      <c r="A288" s="254"/>
      <c r="B288" s="268"/>
      <c r="C288" s="344"/>
      <c r="D288" s="257" t="s">
        <v>2468</v>
      </c>
    </row>
    <row r="289" spans="1:4" ht="21" hidden="1" customHeight="1">
      <c r="A289" s="254"/>
      <c r="B289" s="268"/>
      <c r="C289" s="344"/>
      <c r="D289" s="257" t="s">
        <v>2469</v>
      </c>
    </row>
    <row r="290" spans="1:4" ht="30" hidden="1" customHeight="1">
      <c r="A290" s="254"/>
      <c r="B290" s="268"/>
      <c r="C290" s="344"/>
      <c r="D290" s="257" t="s">
        <v>2470</v>
      </c>
    </row>
    <row r="291" spans="1:4" ht="27.75" hidden="1" customHeight="1">
      <c r="A291" s="254"/>
      <c r="B291" s="268"/>
      <c r="C291" s="344"/>
      <c r="D291" s="257" t="s">
        <v>2471</v>
      </c>
    </row>
    <row r="292" spans="1:4" ht="18.75" hidden="1" customHeight="1">
      <c r="A292" s="261" t="s">
        <v>401</v>
      </c>
      <c r="B292" s="248" t="s">
        <v>432</v>
      </c>
      <c r="C292" s="267" t="s">
        <v>1883</v>
      </c>
      <c r="D292" s="257" t="s">
        <v>2472</v>
      </c>
    </row>
    <row r="293" spans="1:4" ht="24.75" hidden="1" customHeight="1">
      <c r="A293" s="251" t="s">
        <v>402</v>
      </c>
      <c r="B293" s="268" t="s">
        <v>434</v>
      </c>
      <c r="C293" s="256" t="s">
        <v>1888</v>
      </c>
      <c r="D293" s="257" t="s">
        <v>1709</v>
      </c>
    </row>
    <row r="294" spans="1:4" ht="24.75" hidden="1" customHeight="1">
      <c r="A294" s="261" t="s">
        <v>402</v>
      </c>
      <c r="B294" s="263" t="s">
        <v>435</v>
      </c>
      <c r="C294" s="244" t="s">
        <v>1889</v>
      </c>
      <c r="D294" s="257" t="s">
        <v>436</v>
      </c>
    </row>
    <row r="295" spans="1:4" ht="29.25" hidden="1" customHeight="1">
      <c r="A295" s="251" t="s">
        <v>1642</v>
      </c>
      <c r="B295" s="245" t="s">
        <v>437</v>
      </c>
      <c r="C295" s="266" t="s">
        <v>1639</v>
      </c>
      <c r="D295" s="257" t="s">
        <v>1640</v>
      </c>
    </row>
    <row r="296" spans="1:4" ht="24.75" hidden="1" customHeight="1">
      <c r="A296" s="254" t="s">
        <v>403</v>
      </c>
      <c r="B296" s="248" t="s">
        <v>437</v>
      </c>
      <c r="C296" s="267" t="s">
        <v>521</v>
      </c>
      <c r="D296" s="257" t="s">
        <v>1641</v>
      </c>
    </row>
    <row r="297" spans="1:4" ht="24.75" hidden="1" customHeight="1">
      <c r="A297" s="254" t="s">
        <v>403</v>
      </c>
      <c r="B297" s="245" t="s">
        <v>438</v>
      </c>
      <c r="C297" s="266" t="s">
        <v>1643</v>
      </c>
      <c r="D297" s="257" t="s">
        <v>1644</v>
      </c>
    </row>
    <row r="298" spans="1:4" ht="24.75" hidden="1" customHeight="1">
      <c r="A298" s="254" t="s">
        <v>403</v>
      </c>
      <c r="B298" s="247" t="s">
        <v>438</v>
      </c>
      <c r="C298" s="269" t="s">
        <v>522</v>
      </c>
      <c r="D298" s="257" t="s">
        <v>1645</v>
      </c>
    </row>
    <row r="299" spans="1:4" ht="24.75" hidden="1" customHeight="1">
      <c r="A299" s="254" t="s">
        <v>403</v>
      </c>
      <c r="B299" s="247" t="s">
        <v>438</v>
      </c>
      <c r="C299" s="269" t="s">
        <v>522</v>
      </c>
      <c r="D299" s="257" t="s">
        <v>1646</v>
      </c>
    </row>
    <row r="300" spans="1:4" ht="24.75" hidden="1" customHeight="1">
      <c r="A300" s="254" t="s">
        <v>403</v>
      </c>
      <c r="B300" s="247" t="s">
        <v>438</v>
      </c>
      <c r="C300" s="269" t="s">
        <v>522</v>
      </c>
      <c r="D300" s="257" t="s">
        <v>1647</v>
      </c>
    </row>
    <row r="301" spans="1:4" ht="24.75" hidden="1" customHeight="1">
      <c r="A301" s="254" t="s">
        <v>403</v>
      </c>
      <c r="B301" s="248" t="s">
        <v>438</v>
      </c>
      <c r="C301" s="267" t="s">
        <v>522</v>
      </c>
      <c r="D301" s="257" t="s">
        <v>1648</v>
      </c>
    </row>
    <row r="302" spans="1:4" ht="24.75" hidden="1" customHeight="1">
      <c r="A302" s="254" t="s">
        <v>403</v>
      </c>
      <c r="B302" s="245" t="s">
        <v>439</v>
      </c>
      <c r="C302" s="266" t="s">
        <v>1649</v>
      </c>
      <c r="D302" s="257" t="s">
        <v>1644</v>
      </c>
    </row>
    <row r="303" spans="1:4" ht="24.75" hidden="1" customHeight="1">
      <c r="A303" s="254" t="s">
        <v>403</v>
      </c>
      <c r="B303" s="247" t="s">
        <v>439</v>
      </c>
      <c r="C303" s="269" t="s">
        <v>1891</v>
      </c>
      <c r="D303" s="257" t="s">
        <v>1645</v>
      </c>
    </row>
    <row r="304" spans="1:4" ht="24.75" hidden="1" customHeight="1">
      <c r="A304" s="254" t="s">
        <v>403</v>
      </c>
      <c r="B304" s="247" t="s">
        <v>439</v>
      </c>
      <c r="C304" s="269" t="s">
        <v>1891</v>
      </c>
      <c r="D304" s="257" t="s">
        <v>1646</v>
      </c>
    </row>
    <row r="305" spans="1:4" ht="24.75" hidden="1" customHeight="1">
      <c r="A305" s="254" t="s">
        <v>403</v>
      </c>
      <c r="B305" s="247" t="s">
        <v>439</v>
      </c>
      <c r="C305" s="269" t="s">
        <v>1891</v>
      </c>
      <c r="D305" s="257" t="s">
        <v>1647</v>
      </c>
    </row>
    <row r="306" spans="1:4" ht="24.75" hidden="1" customHeight="1">
      <c r="A306" s="254" t="s">
        <v>403</v>
      </c>
      <c r="B306" s="248" t="s">
        <v>439</v>
      </c>
      <c r="C306" s="267" t="s">
        <v>1891</v>
      </c>
      <c r="D306" s="257" t="s">
        <v>1648</v>
      </c>
    </row>
    <row r="307" spans="1:4" ht="30.75" hidden="1" customHeight="1">
      <c r="A307" s="261" t="s">
        <v>403</v>
      </c>
      <c r="B307" s="268" t="s">
        <v>440</v>
      </c>
      <c r="C307" s="256" t="s">
        <v>1650</v>
      </c>
      <c r="D307" s="257" t="s">
        <v>233</v>
      </c>
    </row>
    <row r="308" spans="1:4" ht="24.75" hidden="1" customHeight="1">
      <c r="A308" s="251" t="s">
        <v>404</v>
      </c>
      <c r="B308" s="245" t="s">
        <v>441</v>
      </c>
      <c r="C308" s="266" t="s">
        <v>527</v>
      </c>
      <c r="D308" s="257" t="s">
        <v>442</v>
      </c>
    </row>
    <row r="309" spans="1:4" ht="24.75" hidden="1" customHeight="1">
      <c r="A309" s="254" t="s">
        <v>404</v>
      </c>
      <c r="B309" s="247" t="s">
        <v>441</v>
      </c>
      <c r="C309" s="269" t="s">
        <v>527</v>
      </c>
      <c r="D309" s="257" t="s">
        <v>443</v>
      </c>
    </row>
    <row r="310" spans="1:4" ht="24.75" hidden="1" customHeight="1">
      <c r="A310" s="254" t="s">
        <v>404</v>
      </c>
      <c r="B310" s="248" t="s">
        <v>441</v>
      </c>
      <c r="C310" s="267" t="s">
        <v>527</v>
      </c>
      <c r="D310" s="257" t="s">
        <v>444</v>
      </c>
    </row>
    <row r="311" spans="1:4" ht="24.75" hidden="1" customHeight="1">
      <c r="A311" s="254" t="s">
        <v>404</v>
      </c>
      <c r="B311" s="268" t="s">
        <v>445</v>
      </c>
      <c r="C311" s="256" t="s">
        <v>526</v>
      </c>
      <c r="D311" s="257" t="s">
        <v>233</v>
      </c>
    </row>
    <row r="312" spans="1:4" ht="24.75" hidden="1" customHeight="1">
      <c r="A312" s="254" t="s">
        <v>404</v>
      </c>
      <c r="B312" s="263" t="s">
        <v>446</v>
      </c>
      <c r="C312" s="244" t="s">
        <v>524</v>
      </c>
      <c r="D312" s="257" t="s">
        <v>233</v>
      </c>
    </row>
    <row r="313" spans="1:4" ht="24.75" hidden="1" customHeight="1">
      <c r="A313" s="254" t="s">
        <v>404</v>
      </c>
      <c r="B313" s="263" t="s">
        <v>447</v>
      </c>
      <c r="C313" s="244" t="s">
        <v>525</v>
      </c>
      <c r="D313" s="257" t="s">
        <v>233</v>
      </c>
    </row>
    <row r="314" spans="1:4" ht="24.75" hidden="1" customHeight="1">
      <c r="A314" s="254" t="s">
        <v>404</v>
      </c>
      <c r="B314" s="245" t="s">
        <v>448</v>
      </c>
      <c r="C314" s="266" t="s">
        <v>523</v>
      </c>
      <c r="D314" s="257" t="s">
        <v>449</v>
      </c>
    </row>
    <row r="315" spans="1:4" ht="24.75" hidden="1" customHeight="1">
      <c r="A315" s="254" t="s">
        <v>404</v>
      </c>
      <c r="B315" s="247" t="s">
        <v>448</v>
      </c>
      <c r="C315" s="269" t="s">
        <v>523</v>
      </c>
      <c r="D315" s="257" t="s">
        <v>450</v>
      </c>
    </row>
    <row r="316" spans="1:4" ht="24.75" hidden="1" customHeight="1">
      <c r="A316" s="254" t="s">
        <v>404</v>
      </c>
      <c r="B316" s="247" t="s">
        <v>448</v>
      </c>
      <c r="C316" s="269" t="s">
        <v>523</v>
      </c>
      <c r="D316" s="257" t="s">
        <v>451</v>
      </c>
    </row>
    <row r="317" spans="1:4" ht="24.75" hidden="1" customHeight="1">
      <c r="A317" s="254" t="s">
        <v>404</v>
      </c>
      <c r="B317" s="247" t="s">
        <v>448</v>
      </c>
      <c r="C317" s="269" t="s">
        <v>523</v>
      </c>
      <c r="D317" s="257" t="s">
        <v>452</v>
      </c>
    </row>
    <row r="318" spans="1:4" ht="24.75" hidden="1" customHeight="1">
      <c r="A318" s="254" t="s">
        <v>404</v>
      </c>
      <c r="B318" s="247" t="s">
        <v>448</v>
      </c>
      <c r="C318" s="269" t="s">
        <v>523</v>
      </c>
      <c r="D318" s="257" t="s">
        <v>453</v>
      </c>
    </row>
    <row r="319" spans="1:4" ht="24.75" hidden="1" customHeight="1">
      <c r="A319" s="254" t="s">
        <v>404</v>
      </c>
      <c r="B319" s="248" t="s">
        <v>448</v>
      </c>
      <c r="C319" s="267" t="s">
        <v>523</v>
      </c>
      <c r="D319" s="257" t="s">
        <v>454</v>
      </c>
    </row>
    <row r="320" spans="1:4" ht="24.75" hidden="1" customHeight="1">
      <c r="A320" s="254" t="s">
        <v>404</v>
      </c>
      <c r="B320" s="268" t="s">
        <v>455</v>
      </c>
      <c r="C320" s="256" t="s">
        <v>528</v>
      </c>
      <c r="D320" s="257" t="s">
        <v>332</v>
      </c>
    </row>
    <row r="321" spans="1:4" ht="24.75" hidden="1" customHeight="1">
      <c r="A321" s="254" t="s">
        <v>404</v>
      </c>
      <c r="B321" s="263" t="s">
        <v>333</v>
      </c>
      <c r="C321" s="244" t="s">
        <v>529</v>
      </c>
      <c r="D321" s="257" t="s">
        <v>233</v>
      </c>
    </row>
    <row r="322" spans="1:4" ht="24.75" hidden="1" customHeight="1">
      <c r="A322" s="254" t="s">
        <v>404</v>
      </c>
      <c r="B322" s="263"/>
      <c r="C322" s="244" t="s">
        <v>233</v>
      </c>
      <c r="D322" s="257" t="s">
        <v>334</v>
      </c>
    </row>
    <row r="323" spans="1:4" ht="24.75" hidden="1" customHeight="1">
      <c r="A323" s="254" t="s">
        <v>404</v>
      </c>
      <c r="B323" s="264"/>
      <c r="C323" s="260"/>
      <c r="D323" s="257" t="s">
        <v>335</v>
      </c>
    </row>
    <row r="324" spans="1:4" ht="24.75" hidden="1" customHeight="1">
      <c r="A324" s="254" t="s">
        <v>404</v>
      </c>
      <c r="B324" s="264"/>
      <c r="C324" s="260"/>
      <c r="D324" s="257" t="s">
        <v>336</v>
      </c>
    </row>
    <row r="325" spans="1:4" ht="24.75" hidden="1" customHeight="1">
      <c r="A325" s="261" t="s">
        <v>404</v>
      </c>
      <c r="B325" s="264"/>
      <c r="C325" s="260"/>
      <c r="D325" s="257" t="s">
        <v>337</v>
      </c>
    </row>
    <row r="326" spans="1:4" ht="27.75" hidden="1" customHeight="1">
      <c r="A326" s="251" t="s">
        <v>1651</v>
      </c>
      <c r="B326" s="245" t="s">
        <v>338</v>
      </c>
      <c r="C326" s="266" t="s">
        <v>1652</v>
      </c>
      <c r="D326" s="257" t="s">
        <v>1653</v>
      </c>
    </row>
    <row r="327" spans="1:4" ht="24.75" hidden="1" customHeight="1">
      <c r="A327" s="254" t="s">
        <v>405</v>
      </c>
      <c r="B327" s="247" t="s">
        <v>338</v>
      </c>
      <c r="C327" s="269" t="s">
        <v>1884</v>
      </c>
      <c r="D327" s="257" t="s">
        <v>1655</v>
      </c>
    </row>
    <row r="328" spans="1:4" ht="24.75" hidden="1" customHeight="1">
      <c r="A328" s="254" t="s">
        <v>405</v>
      </c>
      <c r="B328" s="247" t="s">
        <v>338</v>
      </c>
      <c r="C328" s="269" t="s">
        <v>1884</v>
      </c>
      <c r="D328" s="257" t="s">
        <v>1656</v>
      </c>
    </row>
    <row r="329" spans="1:4" ht="24.75" hidden="1" customHeight="1">
      <c r="A329" s="254" t="s">
        <v>405</v>
      </c>
      <c r="B329" s="247" t="s">
        <v>338</v>
      </c>
      <c r="C329" s="269" t="s">
        <v>1884</v>
      </c>
      <c r="D329" s="257" t="s">
        <v>1657</v>
      </c>
    </row>
    <row r="330" spans="1:4" ht="24.75" hidden="1" customHeight="1">
      <c r="A330" s="254" t="s">
        <v>405</v>
      </c>
      <c r="B330" s="247" t="s">
        <v>338</v>
      </c>
      <c r="C330" s="269" t="s">
        <v>1884</v>
      </c>
      <c r="D330" s="257" t="s">
        <v>1658</v>
      </c>
    </row>
    <row r="331" spans="1:4" ht="24.75" hidden="1" customHeight="1">
      <c r="A331" s="254" t="s">
        <v>405</v>
      </c>
      <c r="B331" s="248" t="s">
        <v>338</v>
      </c>
      <c r="C331" s="267" t="s">
        <v>1884</v>
      </c>
      <c r="D331" s="257" t="s">
        <v>1654</v>
      </c>
    </row>
    <row r="332" spans="1:4" ht="27.75" hidden="1" customHeight="1">
      <c r="A332" s="254" t="s">
        <v>405</v>
      </c>
      <c r="B332" s="245" t="s">
        <v>339</v>
      </c>
      <c r="C332" s="266" t="s">
        <v>1659</v>
      </c>
      <c r="D332" s="257" t="s">
        <v>1661</v>
      </c>
    </row>
    <row r="333" spans="1:4" ht="24.75" hidden="1" customHeight="1">
      <c r="A333" s="254" t="s">
        <v>405</v>
      </c>
      <c r="B333" s="247" t="s">
        <v>339</v>
      </c>
      <c r="C333" s="269" t="s">
        <v>1885</v>
      </c>
      <c r="D333" s="257" t="s">
        <v>1660</v>
      </c>
    </row>
    <row r="334" spans="1:4" ht="24.75" hidden="1" customHeight="1">
      <c r="A334" s="254" t="s">
        <v>405</v>
      </c>
      <c r="B334" s="247" t="s">
        <v>339</v>
      </c>
      <c r="C334" s="269" t="s">
        <v>1885</v>
      </c>
      <c r="D334" s="257" t="s">
        <v>1662</v>
      </c>
    </row>
    <row r="335" spans="1:4" ht="24.75" hidden="1" customHeight="1">
      <c r="A335" s="254" t="s">
        <v>405</v>
      </c>
      <c r="B335" s="247" t="s">
        <v>339</v>
      </c>
      <c r="C335" s="269" t="s">
        <v>1885</v>
      </c>
      <c r="D335" s="257" t="s">
        <v>1663</v>
      </c>
    </row>
    <row r="336" spans="1:4" ht="24.75" hidden="1" customHeight="1">
      <c r="A336" s="254" t="s">
        <v>405</v>
      </c>
      <c r="B336" s="247" t="s">
        <v>339</v>
      </c>
      <c r="C336" s="269" t="s">
        <v>1885</v>
      </c>
      <c r="D336" s="257" t="s">
        <v>1664</v>
      </c>
    </row>
    <row r="337" spans="1:4" ht="24.75" hidden="1" customHeight="1">
      <c r="A337" s="254" t="s">
        <v>405</v>
      </c>
      <c r="B337" s="247" t="s">
        <v>339</v>
      </c>
      <c r="C337" s="269" t="s">
        <v>1885</v>
      </c>
      <c r="D337" s="257" t="s">
        <v>1665</v>
      </c>
    </row>
    <row r="338" spans="1:4" ht="24.75" hidden="1" customHeight="1">
      <c r="A338" s="254" t="s">
        <v>405</v>
      </c>
      <c r="B338" s="247" t="s">
        <v>339</v>
      </c>
      <c r="C338" s="269" t="s">
        <v>1885</v>
      </c>
      <c r="D338" s="257" t="s">
        <v>1666</v>
      </c>
    </row>
    <row r="339" spans="1:4" ht="24.75" hidden="1" customHeight="1">
      <c r="A339" s="254" t="s">
        <v>405</v>
      </c>
      <c r="B339" s="247" t="s">
        <v>339</v>
      </c>
      <c r="C339" s="269" t="s">
        <v>1885</v>
      </c>
      <c r="D339" s="257" t="s">
        <v>1667</v>
      </c>
    </row>
    <row r="340" spans="1:4" ht="24.75" hidden="1" customHeight="1">
      <c r="A340" s="254" t="s">
        <v>405</v>
      </c>
      <c r="B340" s="247" t="s">
        <v>339</v>
      </c>
      <c r="C340" s="269" t="s">
        <v>1885</v>
      </c>
      <c r="D340" s="257" t="s">
        <v>1668</v>
      </c>
    </row>
    <row r="341" spans="1:4" ht="24.75" hidden="1" customHeight="1">
      <c r="A341" s="254" t="s">
        <v>405</v>
      </c>
      <c r="B341" s="247" t="s">
        <v>339</v>
      </c>
      <c r="C341" s="269" t="s">
        <v>1885</v>
      </c>
      <c r="D341" s="257" t="s">
        <v>2333</v>
      </c>
    </row>
    <row r="342" spans="1:4" ht="24.75" hidden="1" customHeight="1">
      <c r="A342" s="254" t="s">
        <v>405</v>
      </c>
      <c r="B342" s="247" t="s">
        <v>339</v>
      </c>
      <c r="C342" s="269" t="s">
        <v>1885</v>
      </c>
      <c r="D342" s="257" t="s">
        <v>2334</v>
      </c>
    </row>
    <row r="343" spans="1:4" ht="24.75" hidden="1" customHeight="1">
      <c r="A343" s="254" t="s">
        <v>405</v>
      </c>
      <c r="B343" s="247" t="s">
        <v>339</v>
      </c>
      <c r="C343" s="269" t="s">
        <v>1885</v>
      </c>
      <c r="D343" s="257" t="s">
        <v>2335</v>
      </c>
    </row>
    <row r="344" spans="1:4" ht="24.75" hidden="1" customHeight="1">
      <c r="A344" s="254" t="s">
        <v>405</v>
      </c>
      <c r="B344" s="247" t="s">
        <v>339</v>
      </c>
      <c r="C344" s="269" t="s">
        <v>1885</v>
      </c>
      <c r="D344" s="257" t="s">
        <v>2336</v>
      </c>
    </row>
    <row r="345" spans="1:4" ht="24.75" hidden="1" customHeight="1">
      <c r="A345" s="254" t="s">
        <v>405</v>
      </c>
      <c r="B345" s="247" t="s">
        <v>339</v>
      </c>
      <c r="C345" s="269" t="s">
        <v>1885</v>
      </c>
      <c r="D345" s="257" t="s">
        <v>2337</v>
      </c>
    </row>
    <row r="346" spans="1:4" ht="24.75" hidden="1" customHeight="1">
      <c r="A346" s="261" t="s">
        <v>405</v>
      </c>
      <c r="B346" s="248" t="s">
        <v>339</v>
      </c>
      <c r="C346" s="267" t="s">
        <v>1885</v>
      </c>
      <c r="D346" s="257" t="s">
        <v>2338</v>
      </c>
    </row>
    <row r="347" spans="1:4" ht="42.75" hidden="1" customHeight="1">
      <c r="A347" s="251" t="s">
        <v>2339</v>
      </c>
      <c r="B347" s="245" t="s">
        <v>340</v>
      </c>
      <c r="C347" s="266" t="s">
        <v>2340</v>
      </c>
      <c r="D347" s="257" t="s">
        <v>2341</v>
      </c>
    </row>
    <row r="348" spans="1:4" ht="42.75" hidden="1" customHeight="1">
      <c r="A348" s="254" t="s">
        <v>406</v>
      </c>
      <c r="B348" s="248" t="s">
        <v>340</v>
      </c>
      <c r="C348" s="267" t="s">
        <v>1887</v>
      </c>
      <c r="D348" s="257" t="s">
        <v>2342</v>
      </c>
    </row>
    <row r="349" spans="1:4" ht="45" hidden="1" customHeight="1">
      <c r="A349" s="254" t="s">
        <v>406</v>
      </c>
      <c r="B349" s="268" t="s">
        <v>343</v>
      </c>
      <c r="C349" s="630" t="s">
        <v>2343</v>
      </c>
      <c r="D349" s="257" t="s">
        <v>2344</v>
      </c>
    </row>
    <row r="350" spans="1:4" ht="21" hidden="1" customHeight="1">
      <c r="A350" s="261" t="s">
        <v>406</v>
      </c>
      <c r="B350" s="263" t="s">
        <v>343</v>
      </c>
      <c r="C350" s="631"/>
      <c r="D350" s="257" t="s">
        <v>2345</v>
      </c>
    </row>
    <row r="351" spans="1:4" ht="81.75" hidden="1" customHeight="1">
      <c r="A351" s="251" t="s">
        <v>2346</v>
      </c>
      <c r="B351" s="263" t="s">
        <v>346</v>
      </c>
      <c r="C351" s="244" t="s">
        <v>2347</v>
      </c>
      <c r="D351" s="257" t="s">
        <v>2350</v>
      </c>
    </row>
    <row r="352" spans="1:4" ht="60.75" hidden="1" customHeight="1">
      <c r="A352" s="254" t="s">
        <v>407</v>
      </c>
      <c r="B352" s="263" t="s">
        <v>349</v>
      </c>
      <c r="C352" s="244" t="s">
        <v>2348</v>
      </c>
      <c r="D352" s="257" t="s">
        <v>2351</v>
      </c>
    </row>
    <row r="353" spans="1:4" ht="72.75" hidden="1" customHeight="1">
      <c r="A353" s="261" t="s">
        <v>407</v>
      </c>
      <c r="B353" s="263" t="s">
        <v>351</v>
      </c>
      <c r="C353" s="244" t="s">
        <v>2349</v>
      </c>
      <c r="D353" s="257" t="s">
        <v>2032</v>
      </c>
    </row>
    <row r="354" spans="1:4" ht="24.75" hidden="1" customHeight="1">
      <c r="A354" s="251" t="s">
        <v>408</v>
      </c>
      <c r="B354" s="263" t="s">
        <v>353</v>
      </c>
      <c r="C354" s="244" t="s">
        <v>2008</v>
      </c>
      <c r="D354" s="257" t="s">
        <v>233</v>
      </c>
    </row>
    <row r="355" spans="1:4" ht="24.75" hidden="1" customHeight="1">
      <c r="A355" s="254" t="s">
        <v>408</v>
      </c>
      <c r="B355" s="263" t="s">
        <v>354</v>
      </c>
      <c r="C355" s="244" t="s">
        <v>2010</v>
      </c>
      <c r="D355" s="257" t="s">
        <v>233</v>
      </c>
    </row>
    <row r="356" spans="1:4" ht="24.75" hidden="1" customHeight="1">
      <c r="A356" s="254" t="s">
        <v>408</v>
      </c>
      <c r="B356" s="263" t="s">
        <v>355</v>
      </c>
      <c r="C356" s="244" t="s">
        <v>2011</v>
      </c>
      <c r="D356" s="257" t="s">
        <v>233</v>
      </c>
    </row>
    <row r="357" spans="1:4" ht="24.75" hidden="1" customHeight="1">
      <c r="A357" s="254" t="s">
        <v>408</v>
      </c>
      <c r="B357" s="263" t="s">
        <v>356</v>
      </c>
      <c r="C357" s="244" t="s">
        <v>2009</v>
      </c>
      <c r="D357" s="257" t="s">
        <v>233</v>
      </c>
    </row>
    <row r="358" spans="1:4" ht="24.75" hidden="1" customHeight="1">
      <c r="A358" s="261" t="s">
        <v>408</v>
      </c>
      <c r="B358" s="263" t="s">
        <v>357</v>
      </c>
      <c r="C358" s="244" t="s">
        <v>2012</v>
      </c>
      <c r="D358" s="257" t="s">
        <v>233</v>
      </c>
    </row>
    <row r="359" spans="1:4" ht="24.75" hidden="1" customHeight="1">
      <c r="A359" s="262" t="s">
        <v>417</v>
      </c>
      <c r="B359" s="280">
        <v>2699</v>
      </c>
      <c r="C359" s="266" t="s">
        <v>1180</v>
      </c>
      <c r="D359" s="257" t="s">
        <v>358</v>
      </c>
    </row>
    <row r="360" spans="1:4" ht="24.75" hidden="1" customHeight="1">
      <c r="A360" s="272" t="s">
        <v>417</v>
      </c>
      <c r="B360" s="281">
        <v>2699</v>
      </c>
      <c r="C360" s="269" t="s">
        <v>1180</v>
      </c>
      <c r="D360" s="257" t="s">
        <v>359</v>
      </c>
    </row>
    <row r="361" spans="1:4" ht="24.75" hidden="1" customHeight="1">
      <c r="A361" s="272" t="s">
        <v>417</v>
      </c>
      <c r="B361" s="281">
        <v>2699</v>
      </c>
      <c r="C361" s="269" t="s">
        <v>1180</v>
      </c>
      <c r="D361" s="257" t="s">
        <v>360</v>
      </c>
    </row>
    <row r="362" spans="1:4" ht="24.75" hidden="1" customHeight="1">
      <c r="A362" s="272" t="s">
        <v>417</v>
      </c>
      <c r="B362" s="281">
        <v>2699</v>
      </c>
      <c r="C362" s="269" t="s">
        <v>1180</v>
      </c>
      <c r="D362" s="257" t="s">
        <v>361</v>
      </c>
    </row>
    <row r="363" spans="1:4" ht="24.75" hidden="1" customHeight="1">
      <c r="A363" s="272" t="s">
        <v>417</v>
      </c>
      <c r="B363" s="281">
        <v>2699</v>
      </c>
      <c r="C363" s="269" t="s">
        <v>1180</v>
      </c>
      <c r="D363" s="257" t="s">
        <v>1722</v>
      </c>
    </row>
    <row r="364" spans="1:4" ht="24.75" hidden="1" customHeight="1">
      <c r="A364" s="272" t="s">
        <v>417</v>
      </c>
      <c r="B364" s="281">
        <v>2699</v>
      </c>
      <c r="C364" s="269" t="s">
        <v>1180</v>
      </c>
      <c r="D364" s="257" t="s">
        <v>1723</v>
      </c>
    </row>
    <row r="365" spans="1:4" ht="24.75" hidden="1" customHeight="1">
      <c r="A365" s="272" t="s">
        <v>417</v>
      </c>
      <c r="B365" s="281">
        <v>2699</v>
      </c>
      <c r="C365" s="269" t="s">
        <v>1180</v>
      </c>
      <c r="D365" s="257" t="s">
        <v>1724</v>
      </c>
    </row>
    <row r="366" spans="1:4" ht="24.75" hidden="1" customHeight="1">
      <c r="A366" s="272" t="s">
        <v>417</v>
      </c>
      <c r="B366" s="281">
        <v>2699</v>
      </c>
      <c r="C366" s="269" t="s">
        <v>1180</v>
      </c>
      <c r="D366" s="257" t="s">
        <v>1725</v>
      </c>
    </row>
    <row r="367" spans="1:4" ht="24.75" hidden="1" customHeight="1">
      <c r="A367" s="272" t="s">
        <v>417</v>
      </c>
      <c r="B367" s="282">
        <v>2699</v>
      </c>
      <c r="C367" s="267" t="s">
        <v>1180</v>
      </c>
      <c r="D367" s="257" t="s">
        <v>1726</v>
      </c>
    </row>
    <row r="368" spans="1:4" ht="24.75" hidden="1" customHeight="1">
      <c r="A368" s="251" t="s">
        <v>409</v>
      </c>
      <c r="B368" s="268" t="s">
        <v>1727</v>
      </c>
      <c r="C368" s="256" t="s">
        <v>1995</v>
      </c>
      <c r="D368" s="257" t="s">
        <v>1728</v>
      </c>
    </row>
    <row r="369" spans="1:4" ht="24.75" hidden="1" customHeight="1">
      <c r="A369" s="254" t="s">
        <v>409</v>
      </c>
      <c r="B369" s="263" t="s">
        <v>1727</v>
      </c>
      <c r="C369" s="244" t="s">
        <v>1995</v>
      </c>
      <c r="D369" s="257" t="s">
        <v>1729</v>
      </c>
    </row>
    <row r="370" spans="1:4" ht="24.75" hidden="1" customHeight="1">
      <c r="A370" s="254" t="s">
        <v>409</v>
      </c>
      <c r="B370" s="245" t="s">
        <v>1730</v>
      </c>
      <c r="C370" s="266" t="s">
        <v>1986</v>
      </c>
      <c r="D370" s="257" t="s">
        <v>1731</v>
      </c>
    </row>
    <row r="371" spans="1:4" ht="24.75" hidden="1" customHeight="1">
      <c r="A371" s="254" t="s">
        <v>409</v>
      </c>
      <c r="B371" s="247" t="s">
        <v>1730</v>
      </c>
      <c r="C371" s="269" t="s">
        <v>1986</v>
      </c>
      <c r="D371" s="257" t="s">
        <v>1732</v>
      </c>
    </row>
    <row r="372" spans="1:4" ht="24.75" hidden="1" customHeight="1">
      <c r="A372" s="254" t="s">
        <v>409</v>
      </c>
      <c r="B372" s="247" t="s">
        <v>1730</v>
      </c>
      <c r="C372" s="269" t="s">
        <v>1986</v>
      </c>
      <c r="D372" s="257" t="s">
        <v>1733</v>
      </c>
    </row>
    <row r="373" spans="1:4" ht="24.75" hidden="1" customHeight="1">
      <c r="A373" s="254" t="s">
        <v>409</v>
      </c>
      <c r="B373" s="247" t="s">
        <v>1730</v>
      </c>
      <c r="C373" s="269" t="s">
        <v>1986</v>
      </c>
      <c r="D373" s="257" t="s">
        <v>1734</v>
      </c>
    </row>
    <row r="374" spans="1:4" ht="24.75" hidden="1" customHeight="1">
      <c r="A374" s="254" t="s">
        <v>409</v>
      </c>
      <c r="B374" s="248" t="s">
        <v>1730</v>
      </c>
      <c r="C374" s="267" t="s">
        <v>1986</v>
      </c>
      <c r="D374" s="257" t="s">
        <v>1735</v>
      </c>
    </row>
    <row r="375" spans="1:4" ht="24.75" hidden="1" customHeight="1">
      <c r="A375" s="254" t="s">
        <v>409</v>
      </c>
      <c r="B375" s="245" t="s">
        <v>1736</v>
      </c>
      <c r="C375" s="266" t="s">
        <v>1990</v>
      </c>
      <c r="D375" s="257" t="s">
        <v>1737</v>
      </c>
    </row>
    <row r="376" spans="1:4" ht="24.75" hidden="1" customHeight="1">
      <c r="A376" s="254" t="s">
        <v>409</v>
      </c>
      <c r="B376" s="248" t="s">
        <v>1736</v>
      </c>
      <c r="C376" s="267" t="s">
        <v>1990</v>
      </c>
      <c r="D376" s="257" t="s">
        <v>1738</v>
      </c>
    </row>
    <row r="377" spans="1:4" ht="24.75" hidden="1" customHeight="1">
      <c r="A377" s="254" t="s">
        <v>409</v>
      </c>
      <c r="B377" s="245" t="s">
        <v>1739</v>
      </c>
      <c r="C377" s="266" t="s">
        <v>1996</v>
      </c>
      <c r="D377" s="257" t="s">
        <v>1740</v>
      </c>
    </row>
    <row r="378" spans="1:4" ht="24.75" hidden="1" customHeight="1">
      <c r="A378" s="254" t="s">
        <v>409</v>
      </c>
      <c r="B378" s="247" t="s">
        <v>1739</v>
      </c>
      <c r="C378" s="269" t="s">
        <v>1996</v>
      </c>
      <c r="D378" s="257" t="s">
        <v>1741</v>
      </c>
    </row>
    <row r="379" spans="1:4" ht="24.75" hidden="1" customHeight="1">
      <c r="A379" s="254" t="s">
        <v>409</v>
      </c>
      <c r="B379" s="248" t="s">
        <v>1739</v>
      </c>
      <c r="C379" s="267" t="s">
        <v>1996</v>
      </c>
      <c r="D379" s="257" t="s">
        <v>1742</v>
      </c>
    </row>
    <row r="380" spans="1:4" ht="24.75" hidden="1" customHeight="1">
      <c r="A380" s="254" t="s">
        <v>409</v>
      </c>
      <c r="B380" s="268" t="s">
        <v>1743</v>
      </c>
      <c r="C380" s="256" t="s">
        <v>1994</v>
      </c>
      <c r="D380" s="257" t="s">
        <v>233</v>
      </c>
    </row>
    <row r="381" spans="1:4" ht="24.75" hidden="1" customHeight="1">
      <c r="A381" s="254" t="s">
        <v>409</v>
      </c>
      <c r="B381" s="263" t="s">
        <v>1744</v>
      </c>
      <c r="C381" s="244" t="s">
        <v>2013</v>
      </c>
      <c r="D381" s="257" t="s">
        <v>1745</v>
      </c>
    </row>
    <row r="382" spans="1:4" ht="24.75" hidden="1" customHeight="1">
      <c r="A382" s="254" t="s">
        <v>409</v>
      </c>
      <c r="B382" s="263" t="s">
        <v>1746</v>
      </c>
      <c r="C382" s="244" t="s">
        <v>1987</v>
      </c>
      <c r="D382" s="257" t="s">
        <v>233</v>
      </c>
    </row>
    <row r="383" spans="1:4" ht="24.75" hidden="1" customHeight="1">
      <c r="A383" s="254" t="s">
        <v>409</v>
      </c>
      <c r="B383" s="263" t="s">
        <v>1747</v>
      </c>
      <c r="C383" s="244" t="s">
        <v>1993</v>
      </c>
      <c r="D383" s="257" t="s">
        <v>233</v>
      </c>
    </row>
    <row r="384" spans="1:4" ht="24.75" hidden="1" customHeight="1">
      <c r="A384" s="254" t="s">
        <v>409</v>
      </c>
      <c r="B384" s="263" t="s">
        <v>1748</v>
      </c>
      <c r="C384" s="244" t="s">
        <v>1992</v>
      </c>
      <c r="D384" s="257" t="s">
        <v>1749</v>
      </c>
    </row>
    <row r="385" spans="1:4" ht="24.75" hidden="1" customHeight="1">
      <c r="A385" s="254" t="s">
        <v>409</v>
      </c>
      <c r="B385" s="263" t="s">
        <v>1750</v>
      </c>
      <c r="C385" s="244" t="s">
        <v>1991</v>
      </c>
      <c r="D385" s="257" t="s">
        <v>233</v>
      </c>
    </row>
    <row r="386" spans="1:4" ht="24.75" hidden="1" customHeight="1">
      <c r="A386" s="254" t="s">
        <v>409</v>
      </c>
      <c r="B386" s="263" t="s">
        <v>1751</v>
      </c>
      <c r="C386" s="244" t="s">
        <v>1989</v>
      </c>
      <c r="D386" s="257" t="s">
        <v>233</v>
      </c>
    </row>
    <row r="387" spans="1:4" ht="24.75" hidden="1" customHeight="1">
      <c r="A387" s="254" t="s">
        <v>409</v>
      </c>
      <c r="B387" s="263" t="s">
        <v>1752</v>
      </c>
      <c r="C387" s="244" t="s">
        <v>233</v>
      </c>
      <c r="D387" s="257" t="s">
        <v>1753</v>
      </c>
    </row>
    <row r="388" spans="1:4" ht="24.75" hidden="1" customHeight="1">
      <c r="A388" s="261" t="s">
        <v>409</v>
      </c>
      <c r="B388" s="264"/>
      <c r="C388" s="260"/>
      <c r="D388" s="257" t="s">
        <v>1754</v>
      </c>
    </row>
    <row r="389" spans="1:4" ht="24.75" hidden="1" customHeight="1">
      <c r="A389" s="251" t="s">
        <v>410</v>
      </c>
      <c r="B389" s="245" t="s">
        <v>1755</v>
      </c>
      <c r="C389" s="266" t="s">
        <v>2002</v>
      </c>
      <c r="D389" s="257" t="s">
        <v>5</v>
      </c>
    </row>
    <row r="390" spans="1:4" ht="24.75" hidden="1" customHeight="1">
      <c r="A390" s="254" t="s">
        <v>410</v>
      </c>
      <c r="B390" s="248" t="s">
        <v>1755</v>
      </c>
      <c r="C390" s="267" t="s">
        <v>2002</v>
      </c>
      <c r="D390" s="257" t="s">
        <v>6</v>
      </c>
    </row>
    <row r="391" spans="1:4" ht="24.75" hidden="1" customHeight="1">
      <c r="A391" s="254" t="s">
        <v>410</v>
      </c>
      <c r="B391" s="268" t="s">
        <v>1756</v>
      </c>
      <c r="C391" s="256" t="s">
        <v>1997</v>
      </c>
      <c r="D391" s="257" t="s">
        <v>8</v>
      </c>
    </row>
    <row r="392" spans="1:4" ht="24.75" hidden="1" customHeight="1">
      <c r="A392" s="254" t="s">
        <v>410</v>
      </c>
      <c r="B392" s="263" t="s">
        <v>1757</v>
      </c>
      <c r="C392" s="244" t="s">
        <v>2004</v>
      </c>
      <c r="D392" s="257" t="s">
        <v>2190</v>
      </c>
    </row>
    <row r="393" spans="1:4" ht="24.75" hidden="1" customHeight="1">
      <c r="A393" s="254" t="s">
        <v>410</v>
      </c>
      <c r="B393" s="245" t="s">
        <v>1758</v>
      </c>
      <c r="C393" s="266" t="s">
        <v>1998</v>
      </c>
      <c r="D393" s="257" t="s">
        <v>2192</v>
      </c>
    </row>
    <row r="394" spans="1:4" ht="24.75" hidden="1" customHeight="1">
      <c r="A394" s="254" t="s">
        <v>410</v>
      </c>
      <c r="B394" s="247" t="s">
        <v>1758</v>
      </c>
      <c r="C394" s="269" t="s">
        <v>1998</v>
      </c>
      <c r="D394" s="257" t="s">
        <v>2193</v>
      </c>
    </row>
    <row r="395" spans="1:4" ht="24.75" hidden="1" customHeight="1">
      <c r="A395" s="254" t="s">
        <v>410</v>
      </c>
      <c r="B395" s="248" t="s">
        <v>1758</v>
      </c>
      <c r="C395" s="267" t="s">
        <v>1998</v>
      </c>
      <c r="D395" s="257" t="s">
        <v>2194</v>
      </c>
    </row>
    <row r="396" spans="1:4" ht="24.75" hidden="1" customHeight="1">
      <c r="A396" s="254" t="s">
        <v>410</v>
      </c>
      <c r="B396" s="268" t="s">
        <v>1759</v>
      </c>
      <c r="C396" s="256" t="s">
        <v>2000</v>
      </c>
      <c r="D396" s="257" t="s">
        <v>2196</v>
      </c>
    </row>
    <row r="397" spans="1:4" ht="24.75" hidden="1" customHeight="1">
      <c r="A397" s="254" t="s">
        <v>410</v>
      </c>
      <c r="B397" s="263" t="s">
        <v>1760</v>
      </c>
      <c r="C397" s="244" t="s">
        <v>2003</v>
      </c>
      <c r="D397" s="257" t="s">
        <v>2198</v>
      </c>
    </row>
    <row r="398" spans="1:4" ht="24.75" hidden="1" customHeight="1">
      <c r="A398" s="254" t="s">
        <v>410</v>
      </c>
      <c r="B398" s="264"/>
      <c r="C398" s="260"/>
      <c r="D398" s="257" t="s">
        <v>2199</v>
      </c>
    </row>
    <row r="399" spans="1:4" ht="24.75" hidden="1" customHeight="1">
      <c r="A399" s="254" t="s">
        <v>410</v>
      </c>
      <c r="B399" s="263" t="s">
        <v>1761</v>
      </c>
      <c r="C399" s="244" t="s">
        <v>2014</v>
      </c>
      <c r="D399" s="257" t="s">
        <v>2201</v>
      </c>
    </row>
    <row r="400" spans="1:4" ht="24.75" hidden="1" customHeight="1">
      <c r="A400" s="261" t="s">
        <v>410</v>
      </c>
      <c r="B400" s="263" t="s">
        <v>1762</v>
      </c>
      <c r="C400" s="244" t="s">
        <v>1999</v>
      </c>
      <c r="D400" s="257" t="s">
        <v>418</v>
      </c>
    </row>
    <row r="401" spans="1:4" ht="24.75" hidden="1" customHeight="1">
      <c r="A401" s="251" t="s">
        <v>411</v>
      </c>
      <c r="B401" s="245" t="s">
        <v>1763</v>
      </c>
      <c r="C401" s="266" t="s">
        <v>531</v>
      </c>
      <c r="D401" s="257" t="s">
        <v>1764</v>
      </c>
    </row>
    <row r="402" spans="1:4" ht="24.75" hidden="1" customHeight="1">
      <c r="A402" s="254" t="s">
        <v>411</v>
      </c>
      <c r="B402" s="247" t="s">
        <v>1763</v>
      </c>
      <c r="C402" s="269" t="s">
        <v>531</v>
      </c>
      <c r="D402" s="257" t="s">
        <v>1765</v>
      </c>
    </row>
    <row r="403" spans="1:4" ht="24.75" hidden="1" customHeight="1">
      <c r="A403" s="254" t="s">
        <v>411</v>
      </c>
      <c r="B403" s="247" t="s">
        <v>1763</v>
      </c>
      <c r="C403" s="269" t="s">
        <v>531</v>
      </c>
      <c r="D403" s="257" t="s">
        <v>1766</v>
      </c>
    </row>
    <row r="404" spans="1:4" ht="24.75" hidden="1" customHeight="1">
      <c r="A404" s="254" t="s">
        <v>411</v>
      </c>
      <c r="B404" s="247" t="s">
        <v>1763</v>
      </c>
      <c r="C404" s="269" t="s">
        <v>531</v>
      </c>
      <c r="D404" s="257" t="s">
        <v>1767</v>
      </c>
    </row>
    <row r="405" spans="1:4" ht="24.75" hidden="1" customHeight="1">
      <c r="A405" s="254" t="s">
        <v>411</v>
      </c>
      <c r="B405" s="247" t="s">
        <v>1763</v>
      </c>
      <c r="C405" s="269" t="s">
        <v>531</v>
      </c>
      <c r="D405" s="257" t="s">
        <v>1768</v>
      </c>
    </row>
    <row r="406" spans="1:4" ht="24.75" hidden="1" customHeight="1">
      <c r="A406" s="254" t="s">
        <v>411</v>
      </c>
      <c r="B406" s="247" t="s">
        <v>1763</v>
      </c>
      <c r="C406" s="269" t="s">
        <v>531</v>
      </c>
      <c r="D406" s="257" t="s">
        <v>1788</v>
      </c>
    </row>
    <row r="407" spans="1:4" ht="24.75" hidden="1" customHeight="1">
      <c r="A407" s="254" t="s">
        <v>411</v>
      </c>
      <c r="B407" s="247" t="s">
        <v>1763</v>
      </c>
      <c r="C407" s="269" t="s">
        <v>531</v>
      </c>
      <c r="D407" s="257" t="s">
        <v>1789</v>
      </c>
    </row>
    <row r="408" spans="1:4" ht="24.75" hidden="1" customHeight="1">
      <c r="A408" s="254" t="s">
        <v>411</v>
      </c>
      <c r="B408" s="247" t="s">
        <v>1763</v>
      </c>
      <c r="C408" s="269" t="s">
        <v>531</v>
      </c>
      <c r="D408" s="257" t="s">
        <v>1790</v>
      </c>
    </row>
    <row r="409" spans="1:4" ht="24.75" hidden="1" customHeight="1">
      <c r="A409" s="254" t="s">
        <v>411</v>
      </c>
      <c r="B409" s="247" t="s">
        <v>1763</v>
      </c>
      <c r="C409" s="269" t="s">
        <v>531</v>
      </c>
      <c r="D409" s="257" t="s">
        <v>1791</v>
      </c>
    </row>
    <row r="410" spans="1:4" ht="24.75" hidden="1" customHeight="1">
      <c r="A410" s="254" t="s">
        <v>411</v>
      </c>
      <c r="B410" s="247" t="s">
        <v>1763</v>
      </c>
      <c r="C410" s="269" t="s">
        <v>531</v>
      </c>
      <c r="D410" s="257" t="s">
        <v>1792</v>
      </c>
    </row>
    <row r="411" spans="1:4" ht="24.75" hidden="1" customHeight="1">
      <c r="A411" s="254" t="s">
        <v>411</v>
      </c>
      <c r="B411" s="247" t="s">
        <v>1763</v>
      </c>
      <c r="C411" s="269" t="s">
        <v>531</v>
      </c>
      <c r="D411" s="257" t="s">
        <v>1793</v>
      </c>
    </row>
    <row r="412" spans="1:4" ht="24.75" hidden="1" customHeight="1">
      <c r="A412" s="254" t="s">
        <v>411</v>
      </c>
      <c r="B412" s="247" t="s">
        <v>1763</v>
      </c>
      <c r="C412" s="269" t="s">
        <v>531</v>
      </c>
      <c r="D412" s="257" t="s">
        <v>1794</v>
      </c>
    </row>
    <row r="413" spans="1:4" ht="24.75" hidden="1" customHeight="1">
      <c r="A413" s="254" t="s">
        <v>411</v>
      </c>
      <c r="B413" s="248" t="s">
        <v>1763</v>
      </c>
      <c r="C413" s="267" t="s">
        <v>531</v>
      </c>
      <c r="D413" s="257" t="s">
        <v>1795</v>
      </c>
    </row>
    <row r="414" spans="1:4" ht="24.75" hidden="1" customHeight="1">
      <c r="A414" s="254" t="s">
        <v>411</v>
      </c>
      <c r="B414" s="245" t="s">
        <v>1796</v>
      </c>
      <c r="C414" s="266" t="s">
        <v>530</v>
      </c>
      <c r="D414" s="257" t="s">
        <v>1797</v>
      </c>
    </row>
    <row r="415" spans="1:4" ht="24.75" hidden="1" customHeight="1">
      <c r="A415" s="254" t="s">
        <v>411</v>
      </c>
      <c r="B415" s="247" t="s">
        <v>1796</v>
      </c>
      <c r="C415" s="269" t="s">
        <v>530</v>
      </c>
      <c r="D415" s="257" t="s">
        <v>1798</v>
      </c>
    </row>
    <row r="416" spans="1:4" ht="24.75" hidden="1" customHeight="1">
      <c r="A416" s="254" t="s">
        <v>411</v>
      </c>
      <c r="B416" s="247" t="s">
        <v>1796</v>
      </c>
      <c r="C416" s="269" t="s">
        <v>530</v>
      </c>
      <c r="D416" s="257" t="s">
        <v>1799</v>
      </c>
    </row>
    <row r="417" spans="1:4" ht="24.75" hidden="1" customHeight="1">
      <c r="A417" s="254" t="s">
        <v>411</v>
      </c>
      <c r="B417" s="248" t="s">
        <v>1796</v>
      </c>
      <c r="C417" s="267" t="s">
        <v>530</v>
      </c>
      <c r="D417" s="257" t="s">
        <v>233</v>
      </c>
    </row>
    <row r="418" spans="1:4" ht="24.75" hidden="1" customHeight="1">
      <c r="A418" s="254" t="s">
        <v>411</v>
      </c>
      <c r="B418" s="245" t="s">
        <v>1800</v>
      </c>
      <c r="C418" s="266" t="s">
        <v>532</v>
      </c>
      <c r="D418" s="257" t="s">
        <v>1801</v>
      </c>
    </row>
    <row r="419" spans="1:4" ht="24.75" hidden="1" customHeight="1">
      <c r="A419" s="254" t="s">
        <v>411</v>
      </c>
      <c r="B419" s="247" t="s">
        <v>1800</v>
      </c>
      <c r="C419" s="269" t="s">
        <v>532</v>
      </c>
      <c r="D419" s="257" t="s">
        <v>1192</v>
      </c>
    </row>
    <row r="420" spans="1:4" ht="24.75" hidden="1" customHeight="1">
      <c r="A420" s="254" t="s">
        <v>411</v>
      </c>
      <c r="B420" s="247" t="s">
        <v>1800</v>
      </c>
      <c r="C420" s="269" t="s">
        <v>532</v>
      </c>
      <c r="D420" s="257" t="s">
        <v>1193</v>
      </c>
    </row>
    <row r="421" spans="1:4" ht="24.75" hidden="1" customHeight="1">
      <c r="A421" s="254" t="s">
        <v>411</v>
      </c>
      <c r="B421" s="247" t="s">
        <v>1800</v>
      </c>
      <c r="C421" s="269" t="s">
        <v>532</v>
      </c>
      <c r="D421" s="257" t="s">
        <v>1194</v>
      </c>
    </row>
    <row r="422" spans="1:4" ht="24.75" hidden="1" customHeight="1">
      <c r="A422" s="254" t="s">
        <v>411</v>
      </c>
      <c r="B422" s="247" t="s">
        <v>1800</v>
      </c>
      <c r="C422" s="269" t="s">
        <v>532</v>
      </c>
      <c r="D422" s="257" t="s">
        <v>1195</v>
      </c>
    </row>
    <row r="423" spans="1:4" ht="24.75" hidden="1" customHeight="1">
      <c r="A423" s="254" t="s">
        <v>411</v>
      </c>
      <c r="B423" s="247" t="s">
        <v>1800</v>
      </c>
      <c r="C423" s="269" t="s">
        <v>532</v>
      </c>
      <c r="D423" s="257" t="s">
        <v>1196</v>
      </c>
    </row>
    <row r="424" spans="1:4" ht="24.75" hidden="1" customHeight="1">
      <c r="A424" s="254" t="s">
        <v>411</v>
      </c>
      <c r="B424" s="247" t="s">
        <v>1800</v>
      </c>
      <c r="C424" s="269" t="s">
        <v>532</v>
      </c>
      <c r="D424" s="257" t="s">
        <v>1197</v>
      </c>
    </row>
    <row r="425" spans="1:4" ht="24.75" hidden="1" customHeight="1">
      <c r="A425" s="261" t="s">
        <v>411</v>
      </c>
      <c r="B425" s="248" t="s">
        <v>1800</v>
      </c>
      <c r="C425" s="267" t="s">
        <v>532</v>
      </c>
      <c r="D425" s="257" t="s">
        <v>1198</v>
      </c>
    </row>
    <row r="426" spans="1:4" ht="24.75" hidden="1" customHeight="1">
      <c r="A426" s="251" t="s">
        <v>412</v>
      </c>
      <c r="B426" s="268" t="s">
        <v>1199</v>
      </c>
      <c r="C426" s="256" t="s">
        <v>533</v>
      </c>
      <c r="D426" s="257" t="s">
        <v>1200</v>
      </c>
    </row>
    <row r="427" spans="1:4" ht="24.75" hidden="1" customHeight="1">
      <c r="A427" s="254" t="s">
        <v>412</v>
      </c>
      <c r="B427" s="245" t="s">
        <v>1201</v>
      </c>
      <c r="C427" s="266" t="s">
        <v>536</v>
      </c>
      <c r="D427" s="257" t="s">
        <v>1202</v>
      </c>
    </row>
    <row r="428" spans="1:4" ht="24.75" hidden="1" customHeight="1">
      <c r="A428" s="254" t="s">
        <v>412</v>
      </c>
      <c r="B428" s="248" t="s">
        <v>1201</v>
      </c>
      <c r="C428" s="267" t="s">
        <v>536</v>
      </c>
      <c r="D428" s="257" t="s">
        <v>1203</v>
      </c>
    </row>
    <row r="429" spans="1:4" ht="24.75" hidden="1" customHeight="1">
      <c r="A429" s="254" t="s">
        <v>412</v>
      </c>
      <c r="B429" s="245" t="s">
        <v>1204</v>
      </c>
      <c r="C429" s="266" t="s">
        <v>534</v>
      </c>
      <c r="D429" s="257" t="s">
        <v>1205</v>
      </c>
    </row>
    <row r="430" spans="1:4" ht="24.75" hidden="1" customHeight="1">
      <c r="A430" s="254" t="s">
        <v>412</v>
      </c>
      <c r="B430" s="248" t="s">
        <v>1204</v>
      </c>
      <c r="C430" s="267" t="s">
        <v>534</v>
      </c>
      <c r="D430" s="257" t="s">
        <v>1206</v>
      </c>
    </row>
    <row r="431" spans="1:4" ht="24.75" hidden="1" customHeight="1">
      <c r="A431" s="261" t="s">
        <v>412</v>
      </c>
      <c r="B431" s="268" t="s">
        <v>1207</v>
      </c>
      <c r="C431" s="256" t="s">
        <v>535</v>
      </c>
      <c r="D431" s="257" t="s">
        <v>1208</v>
      </c>
    </row>
    <row r="432" spans="1:4" ht="24.75" hidden="1" customHeight="1">
      <c r="A432" s="251" t="s">
        <v>413</v>
      </c>
      <c r="B432" s="263" t="s">
        <v>1209</v>
      </c>
      <c r="C432" s="244" t="s">
        <v>538</v>
      </c>
      <c r="D432" s="257" t="s">
        <v>1210</v>
      </c>
    </row>
    <row r="433" spans="1:4" ht="24.75" hidden="1" customHeight="1">
      <c r="A433" s="254" t="s">
        <v>413</v>
      </c>
      <c r="B433" s="263" t="s">
        <v>1211</v>
      </c>
      <c r="C433" s="244" t="s">
        <v>537</v>
      </c>
      <c r="D433" s="257" t="s">
        <v>233</v>
      </c>
    </row>
    <row r="434" spans="1:4" ht="24.75" hidden="1" customHeight="1">
      <c r="A434" s="254" t="s">
        <v>413</v>
      </c>
      <c r="B434" s="245" t="s">
        <v>1212</v>
      </c>
      <c r="C434" s="266" t="s">
        <v>539</v>
      </c>
      <c r="D434" s="257" t="s">
        <v>1213</v>
      </c>
    </row>
    <row r="435" spans="1:4" ht="24.75" hidden="1" customHeight="1">
      <c r="A435" s="254" t="s">
        <v>413</v>
      </c>
      <c r="B435" s="247" t="s">
        <v>1212</v>
      </c>
      <c r="C435" s="269" t="s">
        <v>539</v>
      </c>
      <c r="D435" s="257" t="s">
        <v>1214</v>
      </c>
    </row>
    <row r="436" spans="1:4" ht="24.75" hidden="1" customHeight="1">
      <c r="A436" s="254" t="s">
        <v>413</v>
      </c>
      <c r="B436" s="247" t="s">
        <v>1212</v>
      </c>
      <c r="C436" s="269" t="s">
        <v>539</v>
      </c>
      <c r="D436" s="257" t="s">
        <v>1215</v>
      </c>
    </row>
    <row r="437" spans="1:4" ht="24.75" hidden="1" customHeight="1">
      <c r="A437" s="254" t="s">
        <v>413</v>
      </c>
      <c r="B437" s="247" t="s">
        <v>1212</v>
      </c>
      <c r="C437" s="269" t="s">
        <v>539</v>
      </c>
      <c r="D437" s="257" t="s">
        <v>1216</v>
      </c>
    </row>
    <row r="438" spans="1:4" ht="24.75" hidden="1" customHeight="1">
      <c r="A438" s="254" t="s">
        <v>413</v>
      </c>
      <c r="B438" s="247" t="s">
        <v>1212</v>
      </c>
      <c r="C438" s="269" t="s">
        <v>539</v>
      </c>
      <c r="D438" s="257" t="s">
        <v>1217</v>
      </c>
    </row>
    <row r="439" spans="1:4" ht="24.75" hidden="1" customHeight="1">
      <c r="A439" s="254" t="s">
        <v>413</v>
      </c>
      <c r="B439" s="248" t="s">
        <v>1212</v>
      </c>
      <c r="C439" s="267" t="s">
        <v>539</v>
      </c>
      <c r="D439" s="257" t="s">
        <v>1218</v>
      </c>
    </row>
    <row r="440" spans="1:4" ht="27.75" hidden="1" customHeight="1">
      <c r="A440" s="261" t="s">
        <v>413</v>
      </c>
      <c r="B440" s="268" t="s">
        <v>1219</v>
      </c>
      <c r="C440" s="256" t="s">
        <v>540</v>
      </c>
      <c r="D440" s="257" t="s">
        <v>1220</v>
      </c>
    </row>
    <row r="441" spans="1:4" ht="59.25" hidden="1" customHeight="1">
      <c r="A441" s="251" t="s">
        <v>2033</v>
      </c>
      <c r="B441" s="263" t="s">
        <v>1221</v>
      </c>
      <c r="C441" s="632" t="s">
        <v>2034</v>
      </c>
      <c r="D441" s="257" t="s">
        <v>2038</v>
      </c>
    </row>
    <row r="442" spans="1:4" ht="24.75" hidden="1" customHeight="1">
      <c r="A442" s="254" t="s">
        <v>414</v>
      </c>
      <c r="B442" s="263" t="s">
        <v>1221</v>
      </c>
      <c r="C442" s="631"/>
      <c r="D442" s="257" t="s">
        <v>2039</v>
      </c>
    </row>
    <row r="443" spans="1:4" ht="42.75" hidden="1" customHeight="1">
      <c r="A443" s="254" t="s">
        <v>414</v>
      </c>
      <c r="B443" s="263" t="s">
        <v>716</v>
      </c>
      <c r="C443" s="244" t="s">
        <v>2035</v>
      </c>
      <c r="D443" s="257" t="s">
        <v>2040</v>
      </c>
    </row>
    <row r="444" spans="1:4" ht="32.25" hidden="1" customHeight="1">
      <c r="A444" s="254" t="s">
        <v>414</v>
      </c>
      <c r="B444" s="263" t="s">
        <v>718</v>
      </c>
      <c r="C444" s="244" t="s">
        <v>2036</v>
      </c>
      <c r="D444" s="257" t="s">
        <v>233</v>
      </c>
    </row>
    <row r="445" spans="1:4" ht="28.5" hidden="1" customHeight="1">
      <c r="A445" s="254" t="s">
        <v>414</v>
      </c>
      <c r="B445" s="245" t="s">
        <v>719</v>
      </c>
      <c r="C445" s="266" t="s">
        <v>2037</v>
      </c>
      <c r="D445" s="257" t="s">
        <v>2041</v>
      </c>
    </row>
    <row r="446" spans="1:4" ht="18" hidden="1" customHeight="1">
      <c r="A446" s="261" t="s">
        <v>414</v>
      </c>
      <c r="B446" s="248" t="s">
        <v>719</v>
      </c>
      <c r="C446" s="267" t="s">
        <v>541</v>
      </c>
      <c r="D446" s="257" t="s">
        <v>2042</v>
      </c>
    </row>
    <row r="447" spans="1:4" ht="24.75" hidden="1" customHeight="1">
      <c r="A447" s="251" t="s">
        <v>722</v>
      </c>
      <c r="B447" s="280" t="s">
        <v>723</v>
      </c>
      <c r="C447" s="266" t="s">
        <v>842</v>
      </c>
      <c r="D447" s="257" t="s">
        <v>843</v>
      </c>
    </row>
    <row r="448" spans="1:4" ht="24.75" hidden="1" customHeight="1">
      <c r="A448" s="254" t="s">
        <v>722</v>
      </c>
      <c r="B448" s="281" t="s">
        <v>723</v>
      </c>
      <c r="C448" s="269" t="s">
        <v>842</v>
      </c>
      <c r="D448" s="257" t="s">
        <v>844</v>
      </c>
    </row>
    <row r="449" spans="1:4" ht="24.75" hidden="1" customHeight="1">
      <c r="A449" s="254" t="s">
        <v>722</v>
      </c>
      <c r="B449" s="281" t="s">
        <v>723</v>
      </c>
      <c r="C449" s="269" t="s">
        <v>842</v>
      </c>
      <c r="D449" s="257" t="s">
        <v>845</v>
      </c>
    </row>
    <row r="450" spans="1:4" ht="24.75" hidden="1" customHeight="1">
      <c r="A450" s="254" t="s">
        <v>722</v>
      </c>
      <c r="B450" s="281" t="s">
        <v>723</v>
      </c>
      <c r="C450" s="269" t="s">
        <v>842</v>
      </c>
      <c r="D450" s="257" t="s">
        <v>846</v>
      </c>
    </row>
    <row r="451" spans="1:4" ht="24.75" hidden="1" customHeight="1">
      <c r="A451" s="254" t="s">
        <v>722</v>
      </c>
      <c r="B451" s="281" t="s">
        <v>723</v>
      </c>
      <c r="C451" s="269" t="s">
        <v>842</v>
      </c>
      <c r="D451" s="257" t="s">
        <v>847</v>
      </c>
    </row>
    <row r="452" spans="1:4" ht="24.75" hidden="1" customHeight="1">
      <c r="A452" s="254" t="s">
        <v>722</v>
      </c>
      <c r="B452" s="281" t="s">
        <v>723</v>
      </c>
      <c r="C452" s="269" t="s">
        <v>842</v>
      </c>
      <c r="D452" s="257" t="s">
        <v>848</v>
      </c>
    </row>
    <row r="453" spans="1:4" ht="24.75" hidden="1" customHeight="1">
      <c r="A453" s="254" t="s">
        <v>722</v>
      </c>
      <c r="B453" s="281" t="s">
        <v>723</v>
      </c>
      <c r="C453" s="269" t="s">
        <v>842</v>
      </c>
      <c r="D453" s="257" t="s">
        <v>849</v>
      </c>
    </row>
    <row r="454" spans="1:4" ht="24.75" hidden="1" customHeight="1">
      <c r="A454" s="254" t="s">
        <v>722</v>
      </c>
      <c r="B454" s="281" t="s">
        <v>723</v>
      </c>
      <c r="C454" s="269" t="s">
        <v>842</v>
      </c>
      <c r="D454" s="257" t="s">
        <v>850</v>
      </c>
    </row>
    <row r="455" spans="1:4" ht="24.75" hidden="1" customHeight="1">
      <c r="A455" s="254" t="s">
        <v>722</v>
      </c>
      <c r="B455" s="281" t="s">
        <v>723</v>
      </c>
      <c r="C455" s="269" t="s">
        <v>842</v>
      </c>
      <c r="D455" s="257" t="s">
        <v>851</v>
      </c>
    </row>
    <row r="456" spans="1:4" ht="24.75" hidden="1" customHeight="1">
      <c r="A456" s="254" t="s">
        <v>722</v>
      </c>
      <c r="B456" s="282" t="s">
        <v>723</v>
      </c>
      <c r="C456" s="267" t="s">
        <v>842</v>
      </c>
      <c r="D456" s="257" t="s">
        <v>852</v>
      </c>
    </row>
    <row r="457" spans="1:4" ht="24.75" hidden="1" customHeight="1">
      <c r="A457" s="254" t="s">
        <v>722</v>
      </c>
      <c r="B457" s="280" t="s">
        <v>853</v>
      </c>
      <c r="C457" s="266" t="s">
        <v>854</v>
      </c>
      <c r="D457" s="257" t="s">
        <v>855</v>
      </c>
    </row>
    <row r="458" spans="1:4" ht="24.75" hidden="1" customHeight="1">
      <c r="A458" s="254" t="s">
        <v>722</v>
      </c>
      <c r="B458" s="281" t="s">
        <v>853</v>
      </c>
      <c r="C458" s="269" t="s">
        <v>854</v>
      </c>
      <c r="D458" s="257" t="s">
        <v>275</v>
      </c>
    </row>
    <row r="459" spans="1:4" ht="24.75" hidden="1" customHeight="1">
      <c r="A459" s="261" t="s">
        <v>722</v>
      </c>
      <c r="B459" s="282" t="s">
        <v>853</v>
      </c>
      <c r="C459" s="267" t="s">
        <v>854</v>
      </c>
      <c r="D459" s="257" t="s">
        <v>276</v>
      </c>
    </row>
    <row r="460" spans="1:4" ht="24.75" customHeight="1">
      <c r="A460" s="283"/>
      <c r="B460" s="284"/>
      <c r="C460" s="285"/>
      <c r="D460" s="283"/>
    </row>
    <row r="461" spans="1:4" ht="24.75" customHeight="1">
      <c r="A461" s="283"/>
      <c r="B461" s="284"/>
      <c r="C461" s="285"/>
      <c r="D461" s="283"/>
    </row>
    <row r="462" spans="1:4" ht="24.75" customHeight="1">
      <c r="A462" s="283"/>
      <c r="B462" s="284"/>
      <c r="C462" s="285"/>
      <c r="D462" s="283"/>
    </row>
    <row r="463" spans="1:4" ht="24.75" customHeight="1">
      <c r="A463" s="283"/>
      <c r="B463" s="284"/>
      <c r="C463" s="285"/>
      <c r="D463" s="283"/>
    </row>
    <row r="464" spans="1:4" ht="24.75" customHeight="1">
      <c r="A464" s="283"/>
      <c r="B464" s="284"/>
      <c r="C464" s="285"/>
      <c r="D464" s="283"/>
    </row>
    <row r="465" spans="1:4" ht="24.75" customHeight="1">
      <c r="A465" s="283"/>
      <c r="B465" s="284"/>
      <c r="C465" s="285"/>
      <c r="D465" s="283"/>
    </row>
    <row r="466" spans="1:4" ht="24.75" customHeight="1">
      <c r="A466" s="283"/>
      <c r="B466" s="284"/>
      <c r="C466" s="285"/>
      <c r="D466" s="283"/>
    </row>
    <row r="467" spans="1:4" ht="24.75" customHeight="1">
      <c r="A467" s="283"/>
      <c r="B467" s="284"/>
      <c r="C467" s="285"/>
      <c r="D467" s="283"/>
    </row>
    <row r="468" spans="1:4" ht="24.75" customHeight="1">
      <c r="A468" s="283"/>
      <c r="B468" s="284"/>
      <c r="C468" s="285"/>
      <c r="D468" s="283"/>
    </row>
    <row r="469" spans="1:4" ht="24.75" customHeight="1">
      <c r="A469" s="283"/>
      <c r="B469" s="284"/>
      <c r="C469" s="285"/>
      <c r="D469" s="283"/>
    </row>
    <row r="470" spans="1:4" ht="24.75" customHeight="1">
      <c r="A470" s="283"/>
      <c r="B470" s="284"/>
      <c r="C470" s="285"/>
      <c r="D470" s="283"/>
    </row>
    <row r="471" spans="1:4" ht="24.75" customHeight="1">
      <c r="A471" s="283"/>
      <c r="B471" s="284"/>
      <c r="C471" s="285"/>
      <c r="D471" s="283"/>
    </row>
    <row r="472" spans="1:4" ht="24.75" customHeight="1">
      <c r="A472" s="283"/>
      <c r="B472" s="284"/>
      <c r="C472" s="285"/>
      <c r="D472" s="283"/>
    </row>
    <row r="473" spans="1:4" ht="24.75" customHeight="1">
      <c r="A473" s="283"/>
      <c r="B473" s="284"/>
      <c r="C473" s="285"/>
      <c r="D473" s="283"/>
    </row>
    <row r="474" spans="1:4" ht="24.75" customHeight="1">
      <c r="A474" s="283"/>
      <c r="B474" s="284"/>
      <c r="C474" s="285"/>
      <c r="D474" s="283"/>
    </row>
    <row r="475" spans="1:4" ht="24.75" customHeight="1">
      <c r="A475" s="283"/>
      <c r="B475" s="284"/>
      <c r="C475" s="285"/>
      <c r="D475" s="283"/>
    </row>
    <row r="476" spans="1:4" ht="24.75" customHeight="1">
      <c r="A476" s="283"/>
      <c r="B476" s="284"/>
      <c r="C476" s="285"/>
      <c r="D476" s="283"/>
    </row>
    <row r="477" spans="1:4" ht="24.75" customHeight="1">
      <c r="A477" s="283"/>
      <c r="B477" s="284"/>
      <c r="C477" s="285"/>
      <c r="D477" s="283"/>
    </row>
    <row r="478" spans="1:4" ht="24.75" customHeight="1">
      <c r="A478" s="283"/>
      <c r="B478" s="284"/>
      <c r="C478" s="285"/>
      <c r="D478" s="283"/>
    </row>
    <row r="479" spans="1:4" ht="24.75" customHeight="1">
      <c r="A479" s="283"/>
      <c r="B479" s="284"/>
      <c r="C479" s="285"/>
      <c r="D479" s="283"/>
    </row>
    <row r="480" spans="1:4" ht="24.75" customHeight="1">
      <c r="A480" s="283"/>
      <c r="B480" s="284"/>
      <c r="C480" s="285"/>
      <c r="D480" s="283"/>
    </row>
    <row r="481" spans="1:4" ht="24.75" customHeight="1">
      <c r="A481" s="283"/>
      <c r="B481" s="284"/>
      <c r="C481" s="285"/>
      <c r="D481" s="283"/>
    </row>
    <row r="482" spans="1:4" ht="24.75" customHeight="1">
      <c r="A482" s="283"/>
      <c r="B482" s="284"/>
      <c r="C482" s="285"/>
      <c r="D482" s="283"/>
    </row>
    <row r="483" spans="1:4" ht="24.75" customHeight="1">
      <c r="A483" s="283"/>
      <c r="B483" s="284"/>
      <c r="C483" s="285"/>
      <c r="D483" s="283"/>
    </row>
    <row r="484" spans="1:4" ht="24.75" customHeight="1">
      <c r="A484" s="283"/>
      <c r="B484" s="284"/>
      <c r="C484" s="285"/>
      <c r="D484" s="283"/>
    </row>
    <row r="485" spans="1:4" ht="24.75" customHeight="1">
      <c r="A485" s="283"/>
      <c r="B485" s="284"/>
      <c r="C485" s="285"/>
      <c r="D485" s="283"/>
    </row>
    <row r="486" spans="1:4" ht="24.75" customHeight="1">
      <c r="A486" s="283"/>
      <c r="B486" s="284"/>
      <c r="C486" s="285"/>
      <c r="D486" s="283"/>
    </row>
    <row r="487" spans="1:4" ht="24.75" customHeight="1">
      <c r="A487" s="283"/>
      <c r="B487" s="284"/>
      <c r="C487" s="285"/>
      <c r="D487" s="283"/>
    </row>
    <row r="488" spans="1:4" ht="24.75" customHeight="1">
      <c r="A488" s="283"/>
      <c r="B488" s="284"/>
      <c r="C488" s="285"/>
      <c r="D488" s="283"/>
    </row>
    <row r="489" spans="1:4" ht="24.75" customHeight="1">
      <c r="A489" s="283"/>
      <c r="B489" s="284"/>
      <c r="C489" s="285"/>
      <c r="D489" s="283"/>
    </row>
    <row r="490" spans="1:4" ht="24.75" customHeight="1">
      <c r="A490" s="283"/>
      <c r="B490" s="284"/>
      <c r="C490" s="285"/>
      <c r="D490" s="283"/>
    </row>
    <row r="491" spans="1:4" ht="24.75" customHeight="1">
      <c r="A491" s="283"/>
      <c r="B491" s="284"/>
      <c r="C491" s="285"/>
      <c r="D491" s="283"/>
    </row>
    <row r="492" spans="1:4" ht="24.75" customHeight="1">
      <c r="A492" s="283"/>
      <c r="B492" s="284"/>
      <c r="C492" s="285"/>
      <c r="D492" s="283"/>
    </row>
    <row r="493" spans="1:4" ht="24.75" customHeight="1">
      <c r="A493" s="283"/>
      <c r="B493" s="284"/>
      <c r="C493" s="285"/>
      <c r="D493" s="283"/>
    </row>
    <row r="494" spans="1:4" ht="24.75" customHeight="1">
      <c r="A494" s="283"/>
      <c r="B494" s="284"/>
      <c r="C494" s="285"/>
      <c r="D494" s="283"/>
    </row>
    <row r="495" spans="1:4" ht="24.75" customHeight="1">
      <c r="A495" s="283"/>
      <c r="B495" s="284"/>
      <c r="C495" s="285"/>
      <c r="D495" s="283"/>
    </row>
    <row r="496" spans="1:4" ht="24.75" customHeight="1">
      <c r="A496" s="283"/>
      <c r="B496" s="284"/>
      <c r="C496" s="285"/>
      <c r="D496" s="283"/>
    </row>
    <row r="497" spans="1:4" ht="24.75" customHeight="1">
      <c r="A497" s="283"/>
      <c r="B497" s="284"/>
      <c r="C497" s="285"/>
      <c r="D497" s="283"/>
    </row>
    <row r="498" spans="1:4" ht="24.75" customHeight="1">
      <c r="A498" s="283"/>
      <c r="B498" s="284"/>
      <c r="C498" s="285"/>
      <c r="D498" s="283"/>
    </row>
    <row r="499" spans="1:4" ht="24.75" customHeight="1">
      <c r="A499" s="283"/>
      <c r="B499" s="284"/>
      <c r="C499" s="285"/>
      <c r="D499" s="283"/>
    </row>
    <row r="500" spans="1:4" ht="24.75" customHeight="1">
      <c r="A500" s="283"/>
      <c r="B500" s="284"/>
      <c r="C500" s="285"/>
      <c r="D500" s="283"/>
    </row>
    <row r="501" spans="1:4" ht="24.75" customHeight="1">
      <c r="A501" s="283"/>
      <c r="B501" s="284"/>
      <c r="C501" s="285"/>
      <c r="D501" s="283"/>
    </row>
    <row r="502" spans="1:4" ht="24.75" customHeight="1">
      <c r="A502" s="283"/>
      <c r="B502" s="284"/>
      <c r="C502" s="285"/>
      <c r="D502" s="283"/>
    </row>
    <row r="503" spans="1:4" ht="24.75" customHeight="1">
      <c r="A503" s="283"/>
      <c r="B503" s="284"/>
      <c r="C503" s="285"/>
      <c r="D503" s="283"/>
    </row>
    <row r="504" spans="1:4" ht="24.75" customHeight="1">
      <c r="A504" s="283"/>
      <c r="B504" s="284"/>
      <c r="C504" s="285"/>
      <c r="D504" s="283"/>
    </row>
    <row r="505" spans="1:4" ht="24.75" customHeight="1">
      <c r="A505" s="283"/>
      <c r="B505" s="284"/>
      <c r="C505" s="285"/>
      <c r="D505" s="283"/>
    </row>
    <row r="506" spans="1:4" ht="24.75" customHeight="1">
      <c r="A506" s="286"/>
      <c r="B506" s="287"/>
      <c r="C506" s="288"/>
      <c r="D506" s="286"/>
    </row>
    <row r="507" spans="1:4" ht="24.75" customHeight="1">
      <c r="A507" s="286"/>
      <c r="B507" s="287"/>
      <c r="C507" s="288"/>
      <c r="D507" s="286"/>
    </row>
    <row r="508" spans="1:4" ht="24.75" customHeight="1">
      <c r="A508" s="286"/>
      <c r="B508" s="287"/>
      <c r="C508" s="288"/>
      <c r="D508" s="286"/>
    </row>
    <row r="509" spans="1:4" ht="24.75" customHeight="1">
      <c r="A509" s="286"/>
      <c r="B509" s="287"/>
      <c r="C509" s="288"/>
      <c r="D509" s="286"/>
    </row>
    <row r="510" spans="1:4" ht="24.75" customHeight="1">
      <c r="A510" s="286"/>
      <c r="B510" s="287"/>
      <c r="C510" s="288"/>
      <c r="D510" s="286"/>
    </row>
    <row r="511" spans="1:4" ht="24.75" customHeight="1">
      <c r="A511" s="286"/>
      <c r="B511" s="287"/>
      <c r="C511" s="288"/>
      <c r="D511" s="286"/>
    </row>
    <row r="512" spans="1:4" ht="24.75" customHeight="1">
      <c r="A512" s="286"/>
      <c r="B512" s="287"/>
      <c r="C512" s="288"/>
      <c r="D512" s="286"/>
    </row>
    <row r="513" spans="1:4" ht="24.75" customHeight="1">
      <c r="A513" s="286"/>
      <c r="B513" s="287"/>
      <c r="C513" s="288"/>
      <c r="D513" s="286"/>
    </row>
    <row r="514" spans="1:4" ht="24.75" customHeight="1">
      <c r="A514" s="286"/>
      <c r="B514" s="287"/>
      <c r="C514" s="288"/>
      <c r="D514" s="286"/>
    </row>
    <row r="515" spans="1:4" ht="24.75" customHeight="1">
      <c r="A515" s="286"/>
      <c r="B515" s="287"/>
      <c r="C515" s="288"/>
      <c r="D515" s="286"/>
    </row>
    <row r="516" spans="1:4" ht="24.75" customHeight="1">
      <c r="A516" s="286"/>
      <c r="B516" s="287"/>
      <c r="C516" s="288"/>
      <c r="D516" s="286"/>
    </row>
    <row r="517" spans="1:4" ht="24.75" customHeight="1">
      <c r="A517" s="286"/>
      <c r="B517" s="287"/>
      <c r="C517" s="288"/>
      <c r="D517" s="286"/>
    </row>
    <row r="518" spans="1:4" ht="24.75" customHeight="1">
      <c r="A518" s="286"/>
      <c r="B518" s="287"/>
      <c r="C518" s="288"/>
      <c r="D518" s="286"/>
    </row>
    <row r="519" spans="1:4" ht="24.75" customHeight="1">
      <c r="A519" s="286"/>
      <c r="B519" s="287"/>
      <c r="C519" s="288"/>
      <c r="D519" s="286"/>
    </row>
    <row r="520" spans="1:4" ht="24.75" customHeight="1">
      <c r="A520" s="286"/>
      <c r="B520" s="287"/>
      <c r="C520" s="288"/>
      <c r="D520" s="286"/>
    </row>
  </sheetData>
  <autoFilter ref="A1:D459">
    <filterColumn colId="0">
      <filters>
        <filter val="PA10   Finansējums nevalstiskām organizācijām"/>
        <filter val="PA10   Funds for Non-Governmental Organisations"/>
      </filters>
    </filterColumn>
  </autoFilter>
  <mergeCells count="2">
    <mergeCell ref="C349:C350"/>
    <mergeCell ref="C441:C442"/>
  </mergeCells>
  <phoneticPr fontId="2" type="noConversion"/>
  <pageMargins left="0.78740157480314965" right="0.78740157480314965" top="0.98425196850393704" bottom="0.78740157480314965" header="0" footer="0"/>
  <pageSetup scale="92" fitToHeight="99" orientation="landscape" horizontalDpi="1200" verticalDpi="1200" r:id="rId1"/>
  <headerFooter alignWithMargins="0">
    <oddFooter>&amp;LKMRikp7_110112_EEZFI_LV03; Pielikuma 7.pielikums Ministru kabineta rīkojuma projektam „Par Eiropas Ekonomikas zonas finanšu instrumenta finansētās programmas LV03 „NVO fonds” iesnieguma projektu”&amp;R&amp;P</oddFooter>
  </headerFooter>
  <rowBreaks count="1" manualBreakCount="1">
    <brk id="439" max="3" man="1"/>
  </rowBreaks>
</worksheet>
</file>

<file path=xl/worksheets/sheet5.xml><?xml version="1.0" encoding="utf-8"?>
<worksheet xmlns="http://schemas.openxmlformats.org/spreadsheetml/2006/main" xmlns:r="http://schemas.openxmlformats.org/officeDocument/2006/relationships">
  <sheetPr codeName="Sheet8">
    <tabColor indexed="50"/>
  </sheetPr>
  <dimension ref="B1:AE56"/>
  <sheetViews>
    <sheetView view="pageLayout" topLeftCell="A53" zoomScaleNormal="100" workbookViewId="0">
      <selection activeCell="C56" sqref="C56"/>
    </sheetView>
  </sheetViews>
  <sheetFormatPr defaultRowHeight="18.75" customHeight="1"/>
  <cols>
    <col min="1" max="1" width="1.28515625" style="11" customWidth="1"/>
    <col min="2" max="2" width="2" style="11" customWidth="1"/>
    <col min="3" max="3" width="37.28515625" style="11" customWidth="1"/>
    <col min="4" max="4" width="3" style="11" customWidth="1"/>
    <col min="5" max="5" width="10.710937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c r="C1" s="373" t="s">
        <v>894</v>
      </c>
      <c r="D1" s="374"/>
      <c r="E1" s="374"/>
      <c r="F1" s="374"/>
      <c r="G1" s="374"/>
      <c r="H1" s="374"/>
      <c r="I1" s="374"/>
      <c r="J1" s="374"/>
      <c r="K1" s="374"/>
      <c r="L1" s="374"/>
      <c r="M1" s="374"/>
    </row>
    <row r="2" spans="2:25" ht="18.75" customHeight="1">
      <c r="B2" s="150" t="s">
        <v>896</v>
      </c>
      <c r="O2" s="11"/>
      <c r="P2" s="11"/>
      <c r="Q2" s="11"/>
      <c r="R2" s="11"/>
      <c r="S2" s="11"/>
      <c r="T2" s="11"/>
      <c r="U2" s="11"/>
      <c r="V2" s="11"/>
      <c r="W2" s="11"/>
      <c r="X2" s="11"/>
      <c r="Y2" s="11"/>
    </row>
    <row r="3" spans="2:25" ht="18.75" customHeight="1">
      <c r="B3" s="151" t="s">
        <v>892</v>
      </c>
      <c r="C3" s="152"/>
      <c r="D3" s="152"/>
      <c r="E3" s="153"/>
      <c r="F3" s="153"/>
      <c r="G3" s="153"/>
      <c r="H3" s="153"/>
      <c r="I3" s="153"/>
      <c r="J3" s="153"/>
      <c r="K3" s="153"/>
      <c r="L3" s="153"/>
      <c r="M3" s="154"/>
      <c r="O3" s="11"/>
      <c r="P3" s="11"/>
      <c r="Q3" s="11"/>
      <c r="R3" s="11"/>
      <c r="S3" s="11"/>
      <c r="T3" s="11"/>
      <c r="U3" s="11"/>
      <c r="V3" s="11"/>
      <c r="W3" s="11"/>
      <c r="X3" s="11"/>
      <c r="Y3" s="11"/>
    </row>
    <row r="4" spans="2:25" ht="18.75" customHeight="1">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c r="B5" s="159"/>
      <c r="C5" s="160" t="s">
        <v>891</v>
      </c>
      <c r="D5" s="161"/>
      <c r="E5" s="363" t="s">
        <v>895</v>
      </c>
      <c r="F5" s="364"/>
      <c r="G5" s="364"/>
      <c r="H5" s="364"/>
      <c r="I5" s="364"/>
      <c r="J5" s="364"/>
      <c r="K5" s="364"/>
      <c r="L5" s="365"/>
      <c r="M5" s="162"/>
      <c r="O5" s="11"/>
      <c r="P5" s="11"/>
      <c r="Q5" s="11"/>
      <c r="R5" s="11"/>
      <c r="S5" s="11"/>
      <c r="T5" s="11"/>
      <c r="U5" s="11"/>
      <c r="V5" s="11"/>
      <c r="W5" s="11"/>
      <c r="X5" s="11"/>
      <c r="Y5" s="11"/>
    </row>
    <row r="6" spans="2:25" ht="18.75" customHeight="1">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c r="B7" s="159"/>
      <c r="C7" s="16" t="s">
        <v>889</v>
      </c>
      <c r="D7" s="16"/>
      <c r="E7" s="167"/>
      <c r="F7" s="167"/>
      <c r="G7" s="167"/>
      <c r="H7" s="167"/>
      <c r="I7" s="167"/>
      <c r="J7" s="167"/>
      <c r="K7" s="167"/>
      <c r="L7" s="167"/>
      <c r="M7" s="162"/>
      <c r="O7" s="11"/>
      <c r="P7" s="11"/>
      <c r="Q7" s="11"/>
      <c r="R7" s="11"/>
      <c r="S7" s="11"/>
      <c r="T7" s="11"/>
      <c r="U7" s="11"/>
      <c r="V7" s="11"/>
      <c r="W7" s="11"/>
      <c r="X7" s="11"/>
      <c r="Y7" s="11"/>
    </row>
    <row r="8" spans="2:25" ht="21.75" customHeight="1">
      <c r="B8" s="159"/>
      <c r="C8" s="7" t="s">
        <v>888</v>
      </c>
      <c r="D8" s="7"/>
      <c r="E8" s="367"/>
      <c r="F8" s="368"/>
      <c r="G8" s="368"/>
      <c r="H8" s="368"/>
      <c r="I8" s="368"/>
      <c r="J8" s="368"/>
      <c r="K8" s="368"/>
      <c r="L8" s="369"/>
      <c r="M8" s="162"/>
      <c r="O8" s="11"/>
      <c r="P8" s="11"/>
      <c r="Q8" s="11"/>
      <c r="R8" s="11"/>
      <c r="S8" s="11"/>
      <c r="T8" s="11"/>
      <c r="U8" s="11"/>
      <c r="V8" s="11"/>
      <c r="W8" s="11"/>
      <c r="X8" s="11"/>
      <c r="Y8" s="11"/>
    </row>
    <row r="9" spans="2:25" ht="21.75" customHeight="1">
      <c r="B9" s="159"/>
      <c r="C9" s="7"/>
      <c r="D9" s="7"/>
      <c r="E9" s="370"/>
      <c r="F9" s="371"/>
      <c r="G9" s="371"/>
      <c r="H9" s="371"/>
      <c r="I9" s="371"/>
      <c r="J9" s="371"/>
      <c r="K9" s="371"/>
      <c r="L9" s="372"/>
      <c r="M9" s="162"/>
      <c r="O9" s="11"/>
      <c r="P9" s="11"/>
      <c r="Q9" s="11"/>
      <c r="R9" s="11"/>
      <c r="S9" s="11"/>
      <c r="T9" s="11"/>
      <c r="U9" s="11"/>
      <c r="V9" s="11"/>
      <c r="W9" s="11"/>
      <c r="X9" s="11"/>
      <c r="Y9" s="11"/>
    </row>
    <row r="10" spans="2:25" ht="11.25" customHeight="1">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c r="B11" s="159"/>
      <c r="C11" s="7" t="s">
        <v>887</v>
      </c>
      <c r="D11" s="7"/>
      <c r="E11" s="367"/>
      <c r="F11" s="368"/>
      <c r="G11" s="368"/>
      <c r="H11" s="368"/>
      <c r="I11" s="368"/>
      <c r="J11" s="368"/>
      <c r="K11" s="368"/>
      <c r="L11" s="369"/>
      <c r="M11" s="162"/>
      <c r="O11" s="11"/>
      <c r="P11" s="11"/>
      <c r="Q11" s="11"/>
      <c r="R11" s="11"/>
      <c r="S11" s="11"/>
      <c r="T11" s="11"/>
      <c r="U11" s="11"/>
      <c r="V11" s="11"/>
      <c r="W11" s="11"/>
      <c r="X11" s="11"/>
      <c r="Y11" s="11"/>
    </row>
    <row r="12" spans="2:25" ht="18.75" customHeight="1">
      <c r="B12" s="159"/>
      <c r="C12" s="7"/>
      <c r="D12" s="7"/>
      <c r="E12" s="370"/>
      <c r="F12" s="371"/>
      <c r="G12" s="371"/>
      <c r="H12" s="371"/>
      <c r="I12" s="371"/>
      <c r="J12" s="371"/>
      <c r="K12" s="371"/>
      <c r="L12" s="372"/>
      <c r="M12" s="162"/>
      <c r="O12" s="11"/>
      <c r="P12" s="11"/>
      <c r="Q12" s="11"/>
      <c r="R12" s="11"/>
      <c r="S12" s="11"/>
      <c r="T12" s="11"/>
      <c r="U12" s="11"/>
      <c r="V12" s="11"/>
      <c r="W12" s="11"/>
      <c r="X12" s="11"/>
      <c r="Y12" s="11"/>
    </row>
    <row r="13" spans="2:25" ht="6.75" customHeight="1">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c r="B14" s="159"/>
      <c r="C14" s="7" t="s">
        <v>886</v>
      </c>
      <c r="D14" s="7"/>
      <c r="E14" s="378"/>
      <c r="F14" s="379"/>
      <c r="G14" s="379"/>
      <c r="H14" s="379"/>
      <c r="I14" s="379"/>
      <c r="J14" s="379"/>
      <c r="K14" s="379"/>
      <c r="L14" s="380"/>
      <c r="M14" s="162"/>
      <c r="O14" s="11"/>
      <c r="P14" s="11"/>
      <c r="Q14" s="11"/>
      <c r="R14" s="11"/>
      <c r="S14" s="11"/>
      <c r="T14" s="11"/>
      <c r="U14" s="11"/>
      <c r="V14" s="11"/>
      <c r="W14" s="11"/>
      <c r="X14" s="11"/>
      <c r="Y14" s="11"/>
    </row>
    <row r="15" spans="2:25" ht="18" customHeight="1">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c r="B16" s="3"/>
      <c r="C16" s="16" t="s">
        <v>885</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1534</v>
      </c>
      <c r="F17" s="360" t="s">
        <v>1535</v>
      </c>
      <c r="G17" s="360"/>
      <c r="H17" s="360"/>
      <c r="I17" s="360" t="s">
        <v>1536</v>
      </c>
      <c r="J17" s="360"/>
      <c r="K17" s="360"/>
      <c r="L17" s="360"/>
      <c r="M17" s="169"/>
      <c r="O17" s="11"/>
      <c r="P17" s="11"/>
      <c r="Q17" s="11"/>
      <c r="R17" s="11"/>
      <c r="S17" s="11"/>
      <c r="T17" s="11"/>
      <c r="U17" s="11"/>
      <c r="V17" s="11"/>
      <c r="W17" s="11"/>
      <c r="X17" s="11"/>
      <c r="Y17" s="11"/>
    </row>
    <row r="18" spans="2:25" ht="17.25" customHeight="1">
      <c r="B18" s="3"/>
      <c r="C18" s="7" t="s">
        <v>882</v>
      </c>
      <c r="D18" s="7"/>
      <c r="E18" s="6"/>
      <c r="F18" s="366"/>
      <c r="G18" s="355"/>
      <c r="H18" s="355"/>
      <c r="I18" s="366"/>
      <c r="J18" s="358"/>
      <c r="K18" s="358"/>
      <c r="L18" s="359"/>
      <c r="M18" s="169"/>
      <c r="N18" s="170"/>
      <c r="O18" s="11"/>
      <c r="P18" s="11"/>
      <c r="Q18" s="11"/>
      <c r="R18" s="11"/>
      <c r="S18" s="11"/>
      <c r="T18" s="11"/>
      <c r="U18" s="11"/>
      <c r="V18" s="11"/>
      <c r="W18" s="11"/>
      <c r="X18" s="11"/>
      <c r="Y18" s="11"/>
    </row>
    <row r="19" spans="2:25" ht="3" hidden="1" customHeight="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881</v>
      </c>
      <c r="D20" s="7"/>
      <c r="E20" s="354"/>
      <c r="F20" s="355"/>
      <c r="G20" s="355"/>
      <c r="H20" s="355"/>
      <c r="I20" s="355"/>
      <c r="J20" s="355"/>
      <c r="K20" s="355"/>
      <c r="L20" s="356"/>
      <c r="M20" s="169"/>
      <c r="O20" s="11"/>
      <c r="P20" s="11"/>
      <c r="Q20" s="11"/>
      <c r="R20" s="11"/>
      <c r="S20" s="11"/>
      <c r="T20" s="11"/>
      <c r="U20" s="11"/>
      <c r="V20" s="11"/>
      <c r="W20" s="11"/>
      <c r="X20" s="11"/>
      <c r="Y20" s="11"/>
    </row>
    <row r="21" spans="2:25" ht="2.25" hidden="1" customHeight="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880</v>
      </c>
      <c r="D22" s="7"/>
      <c r="E22" s="366"/>
      <c r="F22" s="358"/>
      <c r="G22" s="358"/>
      <c r="H22" s="358"/>
      <c r="I22" s="358"/>
      <c r="J22" s="358"/>
      <c r="K22" s="358"/>
      <c r="L22" s="359"/>
      <c r="M22" s="169"/>
      <c r="O22" s="11"/>
      <c r="P22" s="11"/>
      <c r="Q22" s="11"/>
      <c r="R22" s="11"/>
      <c r="S22" s="11"/>
      <c r="T22" s="11"/>
      <c r="U22" s="11"/>
      <c r="V22" s="11"/>
      <c r="W22" s="11"/>
      <c r="X22" s="11"/>
      <c r="Y22" s="11"/>
    </row>
    <row r="23" spans="2:25" ht="18.75" customHeight="1">
      <c r="B23" s="3"/>
      <c r="C23" s="7" t="s">
        <v>884</v>
      </c>
      <c r="D23" s="7"/>
      <c r="E23" s="366"/>
      <c r="F23" s="358"/>
      <c r="G23" s="358"/>
      <c r="H23" s="358"/>
      <c r="I23" s="358"/>
      <c r="J23" s="358"/>
      <c r="K23" s="358"/>
      <c r="L23" s="359"/>
      <c r="M23" s="169"/>
      <c r="O23" s="11"/>
      <c r="P23" s="11"/>
      <c r="Q23" s="11"/>
      <c r="R23" s="11"/>
      <c r="S23" s="11"/>
      <c r="T23" s="11"/>
      <c r="U23" s="11"/>
      <c r="V23" s="11"/>
      <c r="W23" s="11"/>
      <c r="X23" s="11"/>
      <c r="Y23" s="11"/>
    </row>
    <row r="24" spans="2:25" ht="25.5" customHeight="1">
      <c r="B24" s="3"/>
      <c r="C24" s="7"/>
      <c r="D24" s="7"/>
      <c r="E24" s="5" t="s">
        <v>875</v>
      </c>
      <c r="F24" s="4"/>
      <c r="G24" s="5" t="s">
        <v>874</v>
      </c>
      <c r="H24" s="4"/>
      <c r="I24" s="171"/>
      <c r="J24" s="171"/>
      <c r="K24" s="171"/>
      <c r="L24" s="171"/>
      <c r="M24" s="169"/>
      <c r="O24" s="11"/>
      <c r="P24" s="11"/>
      <c r="Q24" s="11"/>
      <c r="R24" s="11"/>
      <c r="S24" s="11"/>
      <c r="T24" s="11"/>
      <c r="U24" s="11"/>
      <c r="V24" s="11"/>
      <c r="W24" s="11"/>
      <c r="X24" s="11"/>
      <c r="Y24" s="11"/>
    </row>
    <row r="25" spans="2:25" ht="18.75" customHeight="1">
      <c r="B25" s="3"/>
      <c r="C25" s="7" t="s">
        <v>879</v>
      </c>
      <c r="D25" s="7"/>
      <c r="E25" s="319"/>
      <c r="F25" s="361"/>
      <c r="G25" s="362"/>
      <c r="H25" s="362"/>
      <c r="I25" s="171"/>
      <c r="J25" s="171"/>
      <c r="K25" s="171"/>
      <c r="L25" s="171"/>
      <c r="M25" s="169"/>
      <c r="O25" s="11"/>
      <c r="P25" s="11"/>
      <c r="Q25" s="11"/>
      <c r="R25" s="11"/>
      <c r="S25" s="11"/>
      <c r="T25" s="11"/>
      <c r="U25" s="11"/>
      <c r="V25" s="11"/>
      <c r="W25" s="11"/>
      <c r="X25" s="11"/>
      <c r="Y25" s="11"/>
    </row>
    <row r="26" spans="2:25" ht="18.75" customHeight="1">
      <c r="B26" s="3"/>
      <c r="C26" s="7" t="s">
        <v>878</v>
      </c>
      <c r="D26" s="7"/>
      <c r="E26" s="319"/>
      <c r="F26" s="361"/>
      <c r="G26" s="362"/>
      <c r="H26" s="362"/>
      <c r="I26" s="171"/>
      <c r="J26" s="171"/>
      <c r="K26" s="171"/>
      <c r="L26" s="171"/>
      <c r="M26" s="169"/>
      <c r="O26" s="11"/>
      <c r="P26" s="11"/>
      <c r="Q26" s="11"/>
      <c r="R26" s="11"/>
      <c r="S26" s="11"/>
      <c r="T26" s="11"/>
      <c r="U26" s="11"/>
      <c r="V26" s="11"/>
      <c r="W26" s="11"/>
      <c r="X26" s="11"/>
      <c r="Y26" s="11"/>
    </row>
    <row r="27" spans="2:25" ht="18.75" customHeight="1">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c r="B28" s="3"/>
      <c r="C28" s="16" t="s">
        <v>883</v>
      </c>
      <c r="D28" s="16"/>
      <c r="E28" s="4"/>
      <c r="F28" s="4"/>
      <c r="G28" s="4"/>
      <c r="H28" s="4"/>
      <c r="I28" s="4"/>
      <c r="J28" s="4"/>
      <c r="K28" s="4"/>
      <c r="L28" s="4"/>
      <c r="M28" s="169"/>
      <c r="O28" s="11"/>
      <c r="P28" s="11"/>
      <c r="Q28" s="11"/>
      <c r="R28" s="11"/>
      <c r="S28" s="11"/>
      <c r="T28" s="11"/>
      <c r="U28" s="11"/>
      <c r="V28" s="11"/>
      <c r="W28" s="11"/>
      <c r="X28" s="11"/>
      <c r="Y28" s="11"/>
    </row>
    <row r="29" spans="2:25" ht="18.75" customHeight="1">
      <c r="B29" s="3"/>
      <c r="C29" s="4"/>
      <c r="D29" s="4"/>
      <c r="E29" s="5" t="s">
        <v>1534</v>
      </c>
      <c r="F29" s="360" t="s">
        <v>1535</v>
      </c>
      <c r="G29" s="360"/>
      <c r="H29" s="360"/>
      <c r="I29" s="360" t="s">
        <v>1536</v>
      </c>
      <c r="J29" s="360"/>
      <c r="K29" s="360"/>
      <c r="L29" s="360"/>
      <c r="M29" s="169"/>
      <c r="O29" s="11"/>
      <c r="P29" s="11"/>
      <c r="Q29" s="11"/>
      <c r="R29" s="11"/>
      <c r="S29" s="11"/>
      <c r="T29" s="11"/>
      <c r="U29" s="11"/>
      <c r="V29" s="11"/>
      <c r="W29" s="11"/>
      <c r="X29" s="11"/>
      <c r="Y29" s="11"/>
    </row>
    <row r="30" spans="2:25" ht="18.75" customHeight="1">
      <c r="B30" s="3"/>
      <c r="C30" s="7" t="s">
        <v>882</v>
      </c>
      <c r="D30" s="7"/>
      <c r="E30" s="6" t="s">
        <v>1121</v>
      </c>
      <c r="F30" s="366"/>
      <c r="G30" s="355"/>
      <c r="H30" s="355"/>
      <c r="I30" s="366"/>
      <c r="J30" s="358"/>
      <c r="K30" s="358"/>
      <c r="L30" s="359"/>
      <c r="M30" s="169"/>
      <c r="O30" s="11"/>
      <c r="P30" s="11"/>
      <c r="Q30" s="11"/>
      <c r="R30" s="11"/>
      <c r="S30" s="11"/>
      <c r="T30" s="11"/>
      <c r="U30" s="11"/>
      <c r="V30" s="11"/>
      <c r="W30" s="11"/>
      <c r="X30" s="11"/>
      <c r="Y30" s="11"/>
    </row>
    <row r="31" spans="2:25" ht="18.75" customHeight="1">
      <c r="B31" s="3"/>
      <c r="C31" s="7" t="s">
        <v>881</v>
      </c>
      <c r="D31" s="7"/>
      <c r="E31" s="354"/>
      <c r="F31" s="355"/>
      <c r="G31" s="355"/>
      <c r="H31" s="355"/>
      <c r="I31" s="355"/>
      <c r="J31" s="355"/>
      <c r="K31" s="355"/>
      <c r="L31" s="356"/>
      <c r="M31" s="169"/>
      <c r="O31" s="11"/>
      <c r="P31" s="11"/>
      <c r="Q31" s="11"/>
      <c r="R31" s="11"/>
      <c r="S31" s="11"/>
      <c r="T31" s="11"/>
      <c r="U31" s="11"/>
      <c r="V31" s="11"/>
      <c r="W31" s="11"/>
      <c r="X31" s="11"/>
      <c r="Y31" s="11"/>
    </row>
    <row r="32" spans="2:25" ht="18.75" customHeight="1">
      <c r="B32" s="3"/>
      <c r="C32" s="7" t="s">
        <v>880</v>
      </c>
      <c r="D32" s="7"/>
      <c r="E32" s="366"/>
      <c r="F32" s="358"/>
      <c r="G32" s="358"/>
      <c r="H32" s="358"/>
      <c r="I32" s="358"/>
      <c r="J32" s="358"/>
      <c r="K32" s="358"/>
      <c r="L32" s="359"/>
      <c r="M32" s="169"/>
      <c r="O32" s="11"/>
      <c r="P32" s="11"/>
      <c r="Q32" s="11"/>
      <c r="R32" s="11"/>
      <c r="S32" s="11"/>
      <c r="T32" s="11"/>
      <c r="U32" s="11"/>
      <c r="V32" s="11"/>
      <c r="W32" s="11"/>
      <c r="X32" s="11"/>
      <c r="Y32" s="11"/>
    </row>
    <row r="33" spans="2:25" ht="27.75" customHeight="1">
      <c r="B33" s="3"/>
      <c r="C33" s="7"/>
      <c r="D33" s="7"/>
      <c r="E33" s="5" t="s">
        <v>875</v>
      </c>
      <c r="F33" s="4"/>
      <c r="G33" s="5" t="s">
        <v>874</v>
      </c>
      <c r="H33" s="4"/>
      <c r="I33" s="171"/>
      <c r="J33" s="171"/>
      <c r="K33" s="171"/>
      <c r="L33" s="171"/>
      <c r="M33" s="169"/>
      <c r="O33" s="11"/>
      <c r="P33" s="11"/>
      <c r="Q33" s="11"/>
      <c r="R33" s="11"/>
      <c r="S33" s="11"/>
      <c r="T33" s="11"/>
      <c r="U33" s="11"/>
      <c r="V33" s="11"/>
      <c r="W33" s="11"/>
      <c r="X33" s="11"/>
      <c r="Y33" s="11"/>
    </row>
    <row r="34" spans="2:25" ht="18.75" customHeight="1">
      <c r="B34" s="3"/>
      <c r="C34" s="7" t="s">
        <v>879</v>
      </c>
      <c r="D34" s="7"/>
      <c r="E34" s="319"/>
      <c r="F34" s="361"/>
      <c r="G34" s="362"/>
      <c r="H34" s="362"/>
      <c r="I34" s="171"/>
      <c r="J34" s="171"/>
      <c r="K34" s="171"/>
      <c r="L34" s="171"/>
      <c r="M34" s="169"/>
      <c r="O34" s="11"/>
      <c r="P34" s="11"/>
      <c r="Q34" s="11"/>
      <c r="R34" s="11"/>
      <c r="S34" s="11"/>
      <c r="T34" s="11"/>
      <c r="U34" s="11"/>
      <c r="V34" s="11"/>
      <c r="W34" s="11"/>
      <c r="X34" s="11"/>
      <c r="Y34" s="11"/>
    </row>
    <row r="35" spans="2:25" ht="18.75" customHeight="1">
      <c r="B35" s="3"/>
      <c r="C35" s="7" t="s">
        <v>878</v>
      </c>
      <c r="D35" s="7"/>
      <c r="E35" s="319"/>
      <c r="F35" s="361"/>
      <c r="G35" s="362"/>
      <c r="H35" s="362"/>
      <c r="I35" s="171"/>
      <c r="J35" s="171"/>
      <c r="K35" s="171"/>
      <c r="L35" s="171"/>
      <c r="M35" s="169"/>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877</v>
      </c>
      <c r="D37" s="16"/>
      <c r="E37" s="17"/>
      <c r="F37" s="18"/>
      <c r="G37" s="18"/>
      <c r="H37" s="18"/>
      <c r="I37" s="18"/>
      <c r="J37" s="18"/>
      <c r="K37" s="18"/>
      <c r="L37" s="18"/>
      <c r="M37" s="15"/>
      <c r="O37" s="11"/>
      <c r="P37" s="11"/>
      <c r="Q37" s="11"/>
      <c r="R37" s="11"/>
      <c r="S37" s="11"/>
      <c r="T37" s="11"/>
      <c r="U37" s="11"/>
      <c r="V37" s="11"/>
      <c r="W37" s="11"/>
      <c r="X37" s="11"/>
      <c r="Y37" s="11"/>
    </row>
    <row r="38" spans="2:25" ht="18.75" customHeight="1">
      <c r="B38" s="3"/>
      <c r="C38" s="7" t="s">
        <v>870</v>
      </c>
      <c r="D38" s="7"/>
      <c r="E38" s="354"/>
      <c r="F38" s="355"/>
      <c r="G38" s="355"/>
      <c r="H38" s="355"/>
      <c r="I38" s="355"/>
      <c r="J38" s="355"/>
      <c r="K38" s="355"/>
      <c r="L38" s="356"/>
      <c r="M38" s="169"/>
      <c r="O38" s="11"/>
      <c r="P38" s="11"/>
      <c r="Q38" s="11"/>
      <c r="R38" s="11"/>
      <c r="S38" s="11"/>
      <c r="T38" s="11"/>
      <c r="U38" s="11"/>
      <c r="V38" s="11"/>
      <c r="W38" s="11"/>
      <c r="X38" s="11"/>
      <c r="Y38" s="11"/>
    </row>
    <row r="39" spans="2:25" ht="18.75" customHeight="1">
      <c r="B39" s="3"/>
      <c r="C39" s="7" t="s">
        <v>869</v>
      </c>
      <c r="D39" s="7"/>
      <c r="E39" s="354"/>
      <c r="F39" s="355"/>
      <c r="G39" s="355"/>
      <c r="H39" s="355"/>
      <c r="I39" s="355"/>
      <c r="J39" s="355"/>
      <c r="K39" s="355"/>
      <c r="L39" s="356"/>
      <c r="M39" s="169"/>
      <c r="O39" s="11"/>
      <c r="P39" s="11"/>
      <c r="Q39" s="11"/>
      <c r="R39" s="11"/>
      <c r="S39" s="11"/>
      <c r="T39" s="11"/>
      <c r="U39" s="11"/>
      <c r="V39" s="11"/>
      <c r="W39" s="11"/>
      <c r="X39" s="11"/>
      <c r="Y39" s="11"/>
    </row>
    <row r="40" spans="2:25" ht="18.75" customHeight="1">
      <c r="B40" s="3"/>
      <c r="C40" s="7" t="s">
        <v>2031</v>
      </c>
      <c r="D40" s="7"/>
      <c r="E40" s="354"/>
      <c r="F40" s="355"/>
      <c r="G40" s="355"/>
      <c r="H40" s="355"/>
      <c r="I40" s="355"/>
      <c r="J40" s="355"/>
      <c r="K40" s="355"/>
      <c r="L40" s="356"/>
      <c r="M40" s="169"/>
      <c r="O40" s="11"/>
      <c r="P40" s="11"/>
      <c r="Q40" s="11"/>
      <c r="R40" s="11"/>
      <c r="S40" s="11"/>
      <c r="T40" s="11"/>
      <c r="U40" s="11"/>
      <c r="V40" s="11"/>
      <c r="W40" s="11"/>
      <c r="X40" s="11"/>
      <c r="Y40" s="11"/>
    </row>
    <row r="41" spans="2:25" ht="18.75" customHeight="1">
      <c r="B41" s="3"/>
      <c r="C41" s="7" t="s">
        <v>2030</v>
      </c>
      <c r="D41" s="7"/>
      <c r="E41" s="354"/>
      <c r="F41" s="355"/>
      <c r="G41" s="355"/>
      <c r="H41" s="355"/>
      <c r="I41" s="355"/>
      <c r="J41" s="355"/>
      <c r="K41" s="355"/>
      <c r="L41" s="356"/>
      <c r="M41" s="169"/>
      <c r="O41" s="11"/>
      <c r="P41" s="11"/>
      <c r="Q41" s="11"/>
      <c r="R41" s="11"/>
      <c r="S41" s="11"/>
      <c r="T41" s="11"/>
      <c r="U41" s="11"/>
      <c r="V41" s="11"/>
      <c r="W41" s="11"/>
      <c r="X41" s="11"/>
      <c r="Y41" s="11"/>
    </row>
    <row r="42" spans="2:25" ht="18.75" customHeight="1">
      <c r="B42" s="3"/>
      <c r="C42" s="7" t="s">
        <v>2029</v>
      </c>
      <c r="D42" s="7"/>
      <c r="E42" s="354"/>
      <c r="F42" s="376"/>
      <c r="G42" s="376"/>
      <c r="H42" s="377"/>
      <c r="I42" s="19"/>
      <c r="J42" s="20"/>
      <c r="K42" s="21"/>
      <c r="L42" s="22"/>
      <c r="M42" s="169"/>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876</v>
      </c>
      <c r="D44" s="7"/>
      <c r="E44" s="633"/>
      <c r="F44" s="376"/>
      <c r="G44" s="376"/>
      <c r="H44" s="376"/>
      <c r="I44" s="376"/>
      <c r="J44" s="376"/>
      <c r="K44" s="376"/>
      <c r="L44" s="377"/>
      <c r="M44" s="169"/>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c r="B46" s="3"/>
      <c r="C46" s="7"/>
      <c r="D46" s="7"/>
      <c r="E46" s="5" t="s">
        <v>875</v>
      </c>
      <c r="F46" s="4"/>
      <c r="G46" s="5" t="s">
        <v>874</v>
      </c>
      <c r="H46" s="4"/>
      <c r="I46" s="4"/>
      <c r="J46" s="4"/>
      <c r="K46" s="24"/>
      <c r="L46" s="24"/>
      <c r="M46" s="169"/>
      <c r="O46" s="11"/>
      <c r="P46" s="11"/>
      <c r="Q46" s="11"/>
      <c r="R46" s="11"/>
      <c r="S46" s="11"/>
      <c r="T46" s="11"/>
      <c r="U46" s="11"/>
      <c r="V46" s="11"/>
      <c r="W46" s="11"/>
      <c r="X46" s="11"/>
      <c r="Y46" s="11"/>
    </row>
    <row r="47" spans="2:25" ht="18.75" customHeight="1">
      <c r="B47" s="3"/>
      <c r="C47" s="7" t="s">
        <v>873</v>
      </c>
      <c r="D47" s="7"/>
      <c r="E47" s="319"/>
      <c r="F47" s="361"/>
      <c r="G47" s="362"/>
      <c r="H47" s="362"/>
      <c r="I47" s="171"/>
      <c r="J47" s="171"/>
      <c r="K47" s="171"/>
      <c r="L47" s="171"/>
      <c r="M47" s="169"/>
      <c r="O47" s="11"/>
      <c r="P47" s="11"/>
      <c r="Q47" s="11"/>
      <c r="R47" s="11"/>
      <c r="S47" s="11"/>
      <c r="T47" s="11"/>
      <c r="U47" s="11"/>
      <c r="V47" s="11"/>
      <c r="W47" s="11"/>
      <c r="X47" s="11"/>
      <c r="Y47" s="11"/>
    </row>
    <row r="48" spans="2:25" ht="18.75" customHeight="1">
      <c r="B48" s="3"/>
      <c r="C48" s="7" t="s">
        <v>872</v>
      </c>
      <c r="D48" s="7"/>
      <c r="E48" s="319"/>
      <c r="F48" s="361"/>
      <c r="G48" s="362"/>
      <c r="H48" s="362"/>
      <c r="I48" s="171"/>
      <c r="J48" s="171"/>
      <c r="K48" s="171"/>
      <c r="L48" s="171"/>
      <c r="M48" s="169"/>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871</v>
      </c>
      <c r="D50" s="16"/>
      <c r="E50" s="4"/>
      <c r="F50" s="4"/>
      <c r="G50" s="4"/>
      <c r="H50" s="4"/>
      <c r="I50" s="4"/>
      <c r="J50" s="4"/>
      <c r="K50" s="4"/>
      <c r="L50" s="4"/>
      <c r="M50" s="15"/>
      <c r="O50" s="11"/>
      <c r="P50" s="11"/>
      <c r="Q50" s="11"/>
      <c r="R50" s="11"/>
      <c r="S50" s="11"/>
      <c r="T50" s="11"/>
      <c r="U50" s="11"/>
      <c r="V50" s="11"/>
      <c r="W50" s="11"/>
      <c r="X50" s="11"/>
      <c r="Y50" s="11"/>
    </row>
    <row r="51" spans="2:25" ht="18.75" customHeight="1">
      <c r="B51" s="3"/>
      <c r="C51" s="7" t="s">
        <v>870</v>
      </c>
      <c r="D51" s="7"/>
      <c r="E51" s="354"/>
      <c r="F51" s="355"/>
      <c r="G51" s="355"/>
      <c r="H51" s="355"/>
      <c r="I51" s="355"/>
      <c r="J51" s="355"/>
      <c r="K51" s="355"/>
      <c r="L51" s="356"/>
      <c r="M51" s="169"/>
    </row>
    <row r="52" spans="2:25" ht="18.75" customHeight="1">
      <c r="B52" s="3"/>
      <c r="C52" s="7" t="s">
        <v>869</v>
      </c>
      <c r="D52" s="7"/>
      <c r="E52" s="354"/>
      <c r="F52" s="355"/>
      <c r="G52" s="355"/>
      <c r="H52" s="355"/>
      <c r="I52" s="355"/>
      <c r="J52" s="355"/>
      <c r="K52" s="355"/>
      <c r="L52" s="356"/>
      <c r="M52" s="169"/>
      <c r="O52" s="11"/>
      <c r="P52" s="11"/>
      <c r="Q52" s="11"/>
      <c r="R52" s="11"/>
      <c r="S52" s="11"/>
      <c r="T52" s="11"/>
      <c r="U52" s="11"/>
      <c r="V52" s="11"/>
      <c r="W52" s="11"/>
      <c r="X52" s="11"/>
      <c r="Y52" s="11"/>
    </row>
    <row r="53" spans="2:25" ht="18.75" customHeight="1">
      <c r="B53" s="3"/>
      <c r="C53" s="7" t="s">
        <v>2031</v>
      </c>
      <c r="D53" s="7"/>
      <c r="E53" s="354"/>
      <c r="F53" s="355"/>
      <c r="G53" s="355"/>
      <c r="H53" s="355"/>
      <c r="I53" s="355"/>
      <c r="J53" s="355"/>
      <c r="K53" s="355"/>
      <c r="L53" s="356"/>
      <c r="M53" s="169"/>
      <c r="O53" s="11"/>
      <c r="P53" s="11"/>
      <c r="Q53" s="11"/>
      <c r="R53" s="11"/>
      <c r="S53" s="11"/>
      <c r="T53" s="11"/>
      <c r="U53" s="11"/>
      <c r="V53" s="11"/>
      <c r="W53" s="11"/>
      <c r="X53" s="11"/>
      <c r="Y53" s="11"/>
    </row>
    <row r="54" spans="2:25" ht="18.75" customHeight="1">
      <c r="B54" s="3"/>
      <c r="C54" s="7" t="s">
        <v>2030</v>
      </c>
      <c r="D54" s="7"/>
      <c r="E54" s="354"/>
      <c r="F54" s="355"/>
      <c r="G54" s="355"/>
      <c r="H54" s="355"/>
      <c r="I54" s="355"/>
      <c r="J54" s="355"/>
      <c r="K54" s="355"/>
      <c r="L54" s="356"/>
      <c r="M54" s="169"/>
      <c r="O54" s="11"/>
      <c r="P54" s="11"/>
      <c r="Q54" s="11"/>
      <c r="R54" s="11"/>
      <c r="S54" s="11"/>
      <c r="T54" s="11"/>
      <c r="U54" s="11"/>
      <c r="V54" s="11"/>
      <c r="W54" s="11"/>
      <c r="X54" s="11"/>
      <c r="Y54" s="11"/>
    </row>
    <row r="55" spans="2:25" ht="18.75" customHeight="1">
      <c r="B55" s="3"/>
      <c r="C55" s="7" t="s">
        <v>2029</v>
      </c>
      <c r="D55" s="7"/>
      <c r="E55" s="354"/>
      <c r="F55" s="358"/>
      <c r="G55" s="358"/>
      <c r="H55" s="358"/>
      <c r="I55" s="359"/>
      <c r="J55" s="22"/>
      <c r="K55" s="22"/>
      <c r="L55" s="22"/>
      <c r="M55" s="169"/>
      <c r="O55" s="11"/>
      <c r="P55" s="11"/>
      <c r="Q55" s="11"/>
      <c r="R55" s="11"/>
      <c r="S55" s="11"/>
      <c r="T55" s="11"/>
      <c r="U55" s="11"/>
      <c r="V55" s="11"/>
      <c r="W55" s="11"/>
      <c r="X55" s="11"/>
      <c r="Y55" s="11"/>
    </row>
    <row r="56" spans="2:25" ht="21" customHeight="1">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E44:L44"/>
    <mergeCell ref="E55:I55"/>
    <mergeCell ref="E53:L53"/>
    <mergeCell ref="E52:L52"/>
    <mergeCell ref="F47:H47"/>
    <mergeCell ref="F48:H48"/>
    <mergeCell ref="E54:L54"/>
    <mergeCell ref="E51:L51"/>
    <mergeCell ref="E8:L9"/>
    <mergeCell ref="F25:H25"/>
    <mergeCell ref="F26:H26"/>
    <mergeCell ref="F29:H29"/>
    <mergeCell ref="I29:L29"/>
    <mergeCell ref="I17:L17"/>
    <mergeCell ref="F17:H17"/>
    <mergeCell ref="E40:L40"/>
    <mergeCell ref="E32:L32"/>
    <mergeCell ref="E42:H42"/>
    <mergeCell ref="I18:L18"/>
    <mergeCell ref="E20:L20"/>
    <mergeCell ref="E23:L23"/>
    <mergeCell ref="F18:H18"/>
    <mergeCell ref="F35:H35"/>
    <mergeCell ref="F34:H34"/>
    <mergeCell ref="E31:L31"/>
    <mergeCell ref="C1:M1"/>
    <mergeCell ref="E41:L41"/>
    <mergeCell ref="E38:L38"/>
    <mergeCell ref="E39:L39"/>
    <mergeCell ref="F30:H30"/>
    <mergeCell ref="E14:L14"/>
    <mergeCell ref="E5:L5"/>
    <mergeCell ref="I30:L30"/>
    <mergeCell ref="E11:L12"/>
    <mergeCell ref="E22:L22"/>
  </mergeCells>
  <phoneticPr fontId="59" type="noConversion"/>
  <conditionalFormatting sqref="E27:H27 I32:L36 E32:H32 I22:L27 E22:H23">
    <cfRule type="expression" dxfId="4" priority="1" stopIfTrue="1">
      <formula>#REF!</formula>
    </cfRule>
  </conditionalFormatting>
  <dataValidations count="2">
    <dataValidation type="list" allowBlank="1" showInputMessage="1" showErrorMessage="1" sqref="E21">
      <formula1>#REF!</formula1>
    </dataValidation>
    <dataValidation type="whole" allowBlank="1" showInputMessage="1" showErrorMessage="1" error="Please enter a valid international country code" sqref="E47:E48 E25:E26 E34:E36">
      <formula1>1</formula1>
      <formula2>2000</formula2>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&amp;C&amp;"Arial,Treknraksts"&amp;18Financial Mechanism Application Form - Part I</oddHeader>
    <oddFooter>&amp;CPage &amp;P&amp;Rv3.65</oddFooter>
  </headerFooter>
  <legacyDrawing r:id="rId2"/>
  <controls>
    <control shapeId="49177" r:id="rId3" name="TextBox2"/>
    <control shapeId="49176" r:id="rId4" name="TextBox1"/>
    <control shapeId="49175" r:id="rId5" name="TextBoxA51a"/>
    <control shapeId="49174" r:id="rId6" name="TextBoxA10"/>
    <control shapeId="49173" r:id="rId7" name="TextBoxA94"/>
    <control shapeId="49172" r:id="rId8" name="TextBoxA93"/>
    <control shapeId="49171" r:id="rId9" name="TextBoxA92"/>
    <control shapeId="49170" r:id="rId10" name="TextBoxA913"/>
    <control shapeId="49169" r:id="rId11" name="TextBoxA912"/>
    <control shapeId="49168" r:id="rId12" name="TextBoxA911"/>
    <control shapeId="49167" r:id="rId13" name="TextBoxA7"/>
    <control shapeId="49166" r:id="rId14" name="TextBoxA64"/>
    <control shapeId="49165" r:id="rId15" name="TextBoxA63"/>
    <control shapeId="49164" r:id="rId16" name="TextBoxA62"/>
    <control shapeId="49163" r:id="rId17" name="TextBoxA61"/>
    <control shapeId="49162" r:id="rId18" name="TextBoxA53"/>
    <control shapeId="49161" r:id="rId19" name="TextBoxA51b"/>
    <control shapeId="49160" r:id="rId20" name="TextBoxA472"/>
    <control shapeId="49159" r:id="rId21" name="TextBoxA471"/>
    <control shapeId="49158" r:id="rId22" name="TextBoxA452"/>
    <control shapeId="49157" r:id="rId23" name="TextBoxA451"/>
    <control shapeId="49156" r:id="rId24" name="TextBoxA42"/>
    <control shapeId="49155" r:id="rId25" name="TextBoxA12"/>
    <control shapeId="49154" r:id="rId26" name="TextBoxA0"/>
  </controls>
</worksheet>
</file>

<file path=xl/worksheets/sheet6.xml><?xml version="1.0" encoding="utf-8"?>
<worksheet xmlns="http://schemas.openxmlformats.org/spreadsheetml/2006/main" xmlns:r="http://schemas.openxmlformats.org/officeDocument/2006/relationships">
  <sheetPr codeName="Sheet25">
    <tabColor indexed="50"/>
  </sheetPr>
  <dimension ref="B1:AE56"/>
  <sheetViews>
    <sheetView topLeftCell="A20" workbookViewId="0">
      <selection activeCell="D70" sqref="D70"/>
    </sheetView>
  </sheetViews>
  <sheetFormatPr defaultRowHeight="18.75" customHeight="1"/>
  <cols>
    <col min="1" max="1" width="1.28515625" style="11" customWidth="1"/>
    <col min="2" max="2" width="2.42578125" style="11" customWidth="1"/>
    <col min="3" max="3" width="37.28515625" style="11" customWidth="1"/>
    <col min="4" max="4" width="3" style="11" customWidth="1"/>
    <col min="5" max="5" width="10.57031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c r="C1" s="373" t="s">
        <v>894</v>
      </c>
      <c r="D1" s="374"/>
      <c r="E1" s="374"/>
      <c r="F1" s="374"/>
      <c r="G1" s="374"/>
      <c r="H1" s="374"/>
      <c r="I1" s="374"/>
      <c r="J1" s="374"/>
      <c r="K1" s="374"/>
      <c r="L1" s="374"/>
      <c r="M1" s="374"/>
    </row>
    <row r="2" spans="2:25" ht="18.75" customHeight="1">
      <c r="B2" s="150" t="s">
        <v>897</v>
      </c>
      <c r="O2" s="11"/>
      <c r="P2" s="11"/>
      <c r="Q2" s="11"/>
      <c r="R2" s="11"/>
      <c r="S2" s="11"/>
      <c r="T2" s="11"/>
      <c r="U2" s="11"/>
      <c r="V2" s="11"/>
      <c r="W2" s="11"/>
      <c r="X2" s="11"/>
      <c r="Y2" s="11"/>
    </row>
    <row r="3" spans="2:25" ht="18.75" customHeight="1">
      <c r="B3" s="151" t="s">
        <v>892</v>
      </c>
      <c r="C3" s="152"/>
      <c r="D3" s="152"/>
      <c r="E3" s="153"/>
      <c r="F3" s="153"/>
      <c r="G3" s="153"/>
      <c r="H3" s="153"/>
      <c r="I3" s="153"/>
      <c r="J3" s="153"/>
      <c r="K3" s="153"/>
      <c r="L3" s="153"/>
      <c r="M3" s="154"/>
      <c r="O3" s="11"/>
      <c r="P3" s="11"/>
      <c r="Q3" s="11"/>
      <c r="R3" s="11"/>
      <c r="S3" s="11"/>
      <c r="T3" s="11"/>
      <c r="U3" s="11"/>
      <c r="V3" s="11"/>
      <c r="W3" s="11"/>
      <c r="X3" s="11"/>
      <c r="Y3" s="11"/>
    </row>
    <row r="4" spans="2:25" ht="18.75" customHeight="1">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c r="B5" s="159"/>
      <c r="C5" s="160" t="s">
        <v>891</v>
      </c>
      <c r="D5" s="161"/>
      <c r="E5" s="363" t="s">
        <v>895</v>
      </c>
      <c r="F5" s="364"/>
      <c r="G5" s="364"/>
      <c r="H5" s="364"/>
      <c r="I5" s="364"/>
      <c r="J5" s="364"/>
      <c r="K5" s="364"/>
      <c r="L5" s="365"/>
      <c r="M5" s="162"/>
      <c r="O5" s="11"/>
      <c r="P5" s="11"/>
      <c r="Q5" s="11"/>
      <c r="R5" s="11"/>
      <c r="S5" s="11"/>
      <c r="T5" s="11"/>
      <c r="U5" s="11"/>
      <c r="V5" s="11"/>
      <c r="W5" s="11"/>
      <c r="X5" s="11"/>
      <c r="Y5" s="11"/>
    </row>
    <row r="6" spans="2:25" ht="18.75" customHeight="1">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c r="B7" s="159"/>
      <c r="C7" s="16" t="s">
        <v>889</v>
      </c>
      <c r="D7" s="16"/>
      <c r="E7" s="167"/>
      <c r="F7" s="167"/>
      <c r="G7" s="167"/>
      <c r="H7" s="167"/>
      <c r="I7" s="167"/>
      <c r="J7" s="167"/>
      <c r="K7" s="167"/>
      <c r="L7" s="167"/>
      <c r="M7" s="162"/>
      <c r="O7" s="11"/>
      <c r="P7" s="11"/>
      <c r="Q7" s="11"/>
      <c r="R7" s="11"/>
      <c r="S7" s="11"/>
      <c r="T7" s="11"/>
      <c r="U7" s="11"/>
      <c r="V7" s="11"/>
      <c r="W7" s="11"/>
      <c r="X7" s="11"/>
      <c r="Y7" s="11"/>
    </row>
    <row r="8" spans="2:25" ht="21.75" customHeight="1">
      <c r="B8" s="159"/>
      <c r="C8" s="7" t="s">
        <v>888</v>
      </c>
      <c r="D8" s="7"/>
      <c r="E8" s="367"/>
      <c r="F8" s="368"/>
      <c r="G8" s="368"/>
      <c r="H8" s="368"/>
      <c r="I8" s="368"/>
      <c r="J8" s="368"/>
      <c r="K8" s="368"/>
      <c r="L8" s="369"/>
      <c r="M8" s="162"/>
      <c r="O8" s="11"/>
      <c r="P8" s="11"/>
      <c r="Q8" s="11"/>
      <c r="R8" s="11"/>
      <c r="S8" s="11"/>
      <c r="T8" s="11"/>
      <c r="U8" s="11"/>
      <c r="V8" s="11"/>
      <c r="W8" s="11"/>
      <c r="X8" s="11"/>
      <c r="Y8" s="11"/>
    </row>
    <row r="9" spans="2:25" ht="21.75" customHeight="1">
      <c r="B9" s="159"/>
      <c r="C9" s="7"/>
      <c r="D9" s="7"/>
      <c r="E9" s="370"/>
      <c r="F9" s="371"/>
      <c r="G9" s="371"/>
      <c r="H9" s="371"/>
      <c r="I9" s="371"/>
      <c r="J9" s="371"/>
      <c r="K9" s="371"/>
      <c r="L9" s="372"/>
      <c r="M9" s="162"/>
      <c r="O9" s="11"/>
      <c r="P9" s="11"/>
      <c r="Q9" s="11"/>
      <c r="R9" s="11"/>
      <c r="S9" s="11"/>
      <c r="T9" s="11"/>
      <c r="U9" s="11"/>
      <c r="V9" s="11"/>
      <c r="W9" s="11"/>
      <c r="X9" s="11"/>
      <c r="Y9" s="11"/>
    </row>
    <row r="10" spans="2:25" ht="11.25" customHeight="1">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c r="B11" s="159"/>
      <c r="C11" s="7" t="s">
        <v>887</v>
      </c>
      <c r="D11" s="7"/>
      <c r="E11" s="367"/>
      <c r="F11" s="368"/>
      <c r="G11" s="368"/>
      <c r="H11" s="368"/>
      <c r="I11" s="368"/>
      <c r="J11" s="368"/>
      <c r="K11" s="368"/>
      <c r="L11" s="369"/>
      <c r="M11" s="162"/>
      <c r="O11" s="11"/>
      <c r="P11" s="11"/>
      <c r="Q11" s="11"/>
      <c r="R11" s="11"/>
      <c r="S11" s="11"/>
      <c r="T11" s="11"/>
      <c r="U11" s="11"/>
      <c r="V11" s="11"/>
      <c r="W11" s="11"/>
      <c r="X11" s="11"/>
      <c r="Y11" s="11"/>
    </row>
    <row r="12" spans="2:25" ht="18.75" customHeight="1">
      <c r="B12" s="159"/>
      <c r="C12" s="7"/>
      <c r="D12" s="7"/>
      <c r="E12" s="370"/>
      <c r="F12" s="371"/>
      <c r="G12" s="371"/>
      <c r="H12" s="371"/>
      <c r="I12" s="371"/>
      <c r="J12" s="371"/>
      <c r="K12" s="371"/>
      <c r="L12" s="372"/>
      <c r="M12" s="162"/>
      <c r="O12" s="11"/>
      <c r="P12" s="11"/>
      <c r="Q12" s="11"/>
      <c r="R12" s="11"/>
      <c r="S12" s="11"/>
      <c r="T12" s="11"/>
      <c r="U12" s="11"/>
      <c r="V12" s="11"/>
      <c r="W12" s="11"/>
      <c r="X12" s="11"/>
      <c r="Y12" s="11"/>
    </row>
    <row r="13" spans="2:25" ht="6.75" customHeight="1">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c r="B14" s="159"/>
      <c r="C14" s="7" t="s">
        <v>886</v>
      </c>
      <c r="D14" s="7"/>
      <c r="E14" s="378"/>
      <c r="F14" s="379"/>
      <c r="G14" s="379"/>
      <c r="H14" s="379"/>
      <c r="I14" s="379"/>
      <c r="J14" s="379"/>
      <c r="K14" s="379"/>
      <c r="L14" s="380"/>
      <c r="M14" s="162"/>
      <c r="O14" s="11"/>
      <c r="P14" s="11"/>
      <c r="Q14" s="11"/>
      <c r="R14" s="11"/>
      <c r="S14" s="11"/>
      <c r="T14" s="11"/>
      <c r="U14" s="11"/>
      <c r="V14" s="11"/>
      <c r="W14" s="11"/>
      <c r="X14" s="11"/>
      <c r="Y14" s="11"/>
    </row>
    <row r="15" spans="2:25" ht="18" customHeight="1">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c r="B16" s="3"/>
      <c r="C16" s="16" t="s">
        <v>885</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1534</v>
      </c>
      <c r="F17" s="360" t="s">
        <v>1535</v>
      </c>
      <c r="G17" s="360"/>
      <c r="H17" s="360"/>
      <c r="I17" s="360" t="s">
        <v>1536</v>
      </c>
      <c r="J17" s="360"/>
      <c r="K17" s="360"/>
      <c r="L17" s="360"/>
      <c r="M17" s="169"/>
      <c r="O17" s="11"/>
      <c r="P17" s="11"/>
      <c r="Q17" s="11"/>
      <c r="R17" s="11"/>
      <c r="S17" s="11"/>
      <c r="T17" s="11"/>
      <c r="U17" s="11"/>
      <c r="V17" s="11"/>
      <c r="W17" s="11"/>
      <c r="X17" s="11"/>
      <c r="Y17" s="11"/>
    </row>
    <row r="18" spans="2:25" ht="17.25" customHeight="1">
      <c r="B18" s="3"/>
      <c r="C18" s="7" t="s">
        <v>882</v>
      </c>
      <c r="D18" s="7"/>
      <c r="E18" s="6" t="s">
        <v>1122</v>
      </c>
      <c r="F18" s="366"/>
      <c r="G18" s="355"/>
      <c r="H18" s="355"/>
      <c r="I18" s="366"/>
      <c r="J18" s="358"/>
      <c r="K18" s="358"/>
      <c r="L18" s="359"/>
      <c r="M18" s="169"/>
      <c r="N18" s="170"/>
      <c r="O18" s="11"/>
      <c r="P18" s="11"/>
      <c r="Q18" s="11"/>
      <c r="R18" s="11"/>
      <c r="S18" s="11"/>
      <c r="T18" s="11"/>
      <c r="U18" s="11"/>
      <c r="V18" s="11"/>
      <c r="W18" s="11"/>
      <c r="X18" s="11"/>
      <c r="Y18" s="11"/>
    </row>
    <row r="19" spans="2:25" ht="3" hidden="1" customHeight="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881</v>
      </c>
      <c r="D20" s="7"/>
      <c r="E20" s="354"/>
      <c r="F20" s="355"/>
      <c r="G20" s="355"/>
      <c r="H20" s="355"/>
      <c r="I20" s="355"/>
      <c r="J20" s="355"/>
      <c r="K20" s="355"/>
      <c r="L20" s="356"/>
      <c r="M20" s="169"/>
      <c r="O20" s="11"/>
      <c r="P20" s="11"/>
      <c r="Q20" s="11"/>
      <c r="R20" s="11"/>
      <c r="S20" s="11"/>
      <c r="T20" s="11"/>
      <c r="U20" s="11"/>
      <c r="V20" s="11"/>
      <c r="W20" s="11"/>
      <c r="X20" s="11"/>
      <c r="Y20" s="11"/>
    </row>
    <row r="21" spans="2:25" ht="2.25" hidden="1" customHeight="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880</v>
      </c>
      <c r="D22" s="7"/>
      <c r="E22" s="366"/>
      <c r="F22" s="358"/>
      <c r="G22" s="358"/>
      <c r="H22" s="358"/>
      <c r="I22" s="358"/>
      <c r="J22" s="358"/>
      <c r="K22" s="358"/>
      <c r="L22" s="359"/>
      <c r="M22" s="169"/>
      <c r="O22" s="11"/>
      <c r="P22" s="11"/>
      <c r="Q22" s="11"/>
      <c r="R22" s="11"/>
      <c r="S22" s="11"/>
      <c r="T22" s="11"/>
      <c r="U22" s="11"/>
      <c r="V22" s="11"/>
      <c r="W22" s="11"/>
      <c r="X22" s="11"/>
      <c r="Y22" s="11"/>
    </row>
    <row r="23" spans="2:25" ht="18.75" customHeight="1">
      <c r="B23" s="3"/>
      <c r="C23" s="7" t="s">
        <v>884</v>
      </c>
      <c r="D23" s="7"/>
      <c r="E23" s="366"/>
      <c r="F23" s="358"/>
      <c r="G23" s="358"/>
      <c r="H23" s="358"/>
      <c r="I23" s="358"/>
      <c r="J23" s="358"/>
      <c r="K23" s="358"/>
      <c r="L23" s="359"/>
      <c r="M23" s="169"/>
      <c r="O23" s="11"/>
      <c r="P23" s="11"/>
      <c r="Q23" s="11"/>
      <c r="R23" s="11"/>
      <c r="S23" s="11"/>
      <c r="T23" s="11"/>
      <c r="U23" s="11"/>
      <c r="V23" s="11"/>
      <c r="W23" s="11"/>
      <c r="X23" s="11"/>
      <c r="Y23" s="11"/>
    </row>
    <row r="24" spans="2:25" ht="25.5" customHeight="1">
      <c r="B24" s="3"/>
      <c r="C24" s="7"/>
      <c r="D24" s="7"/>
      <c r="E24" s="5" t="s">
        <v>875</v>
      </c>
      <c r="F24" s="4"/>
      <c r="G24" s="5" t="s">
        <v>874</v>
      </c>
      <c r="H24" s="4"/>
      <c r="I24" s="171"/>
      <c r="J24" s="171"/>
      <c r="K24" s="171"/>
      <c r="L24" s="171"/>
      <c r="M24" s="169"/>
      <c r="O24" s="11"/>
      <c r="P24" s="11"/>
      <c r="Q24" s="11"/>
      <c r="R24" s="11"/>
      <c r="S24" s="11"/>
      <c r="T24" s="11"/>
      <c r="U24" s="11"/>
      <c r="V24" s="11"/>
      <c r="W24" s="11"/>
      <c r="X24" s="11"/>
      <c r="Y24" s="11"/>
    </row>
    <row r="25" spans="2:25" ht="18.75" customHeight="1">
      <c r="B25" s="3"/>
      <c r="C25" s="7" t="s">
        <v>879</v>
      </c>
      <c r="D25" s="7"/>
      <c r="E25" s="319"/>
      <c r="F25" s="361"/>
      <c r="G25" s="362"/>
      <c r="H25" s="362"/>
      <c r="I25" s="171"/>
      <c r="J25" s="171"/>
      <c r="K25" s="171"/>
      <c r="L25" s="171"/>
      <c r="M25" s="169"/>
      <c r="O25" s="11"/>
      <c r="P25" s="11"/>
      <c r="Q25" s="11"/>
      <c r="R25" s="11"/>
      <c r="S25" s="11"/>
      <c r="T25" s="11"/>
      <c r="U25" s="11"/>
      <c r="V25" s="11"/>
      <c r="W25" s="11"/>
      <c r="X25" s="11"/>
      <c r="Y25" s="11"/>
    </row>
    <row r="26" spans="2:25" ht="18.75" customHeight="1">
      <c r="B26" s="3"/>
      <c r="C26" s="7" t="s">
        <v>878</v>
      </c>
      <c r="D26" s="7"/>
      <c r="E26" s="319"/>
      <c r="F26" s="361"/>
      <c r="G26" s="362"/>
      <c r="H26" s="362"/>
      <c r="I26" s="171"/>
      <c r="J26" s="171"/>
      <c r="K26" s="171"/>
      <c r="L26" s="171"/>
      <c r="M26" s="169"/>
      <c r="O26" s="11"/>
      <c r="P26" s="11"/>
      <c r="Q26" s="11"/>
      <c r="R26" s="11"/>
      <c r="S26" s="11"/>
      <c r="T26" s="11"/>
      <c r="U26" s="11"/>
      <c r="V26" s="11"/>
      <c r="W26" s="11"/>
      <c r="X26" s="11"/>
      <c r="Y26" s="11"/>
    </row>
    <row r="27" spans="2:25" ht="18.75" customHeight="1">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c r="B28" s="3"/>
      <c r="C28" s="16" t="s">
        <v>883</v>
      </c>
      <c r="D28" s="16"/>
      <c r="E28" s="4"/>
      <c r="F28" s="4"/>
      <c r="G28" s="4"/>
      <c r="H28" s="4"/>
      <c r="I28" s="4"/>
      <c r="J28" s="4"/>
      <c r="K28" s="4"/>
      <c r="L28" s="4"/>
      <c r="M28" s="169"/>
      <c r="O28" s="11"/>
      <c r="P28" s="11"/>
      <c r="Q28" s="11"/>
      <c r="R28" s="11"/>
      <c r="S28" s="11"/>
      <c r="T28" s="11"/>
      <c r="U28" s="11"/>
      <c r="V28" s="11"/>
      <c r="W28" s="11"/>
      <c r="X28" s="11"/>
      <c r="Y28" s="11"/>
    </row>
    <row r="29" spans="2:25" ht="18.75" customHeight="1">
      <c r="B29" s="3"/>
      <c r="C29" s="4"/>
      <c r="D29" s="4"/>
      <c r="E29" s="5" t="s">
        <v>1534</v>
      </c>
      <c r="F29" s="360" t="s">
        <v>1535</v>
      </c>
      <c r="G29" s="360"/>
      <c r="H29" s="360"/>
      <c r="I29" s="360" t="s">
        <v>1536</v>
      </c>
      <c r="J29" s="360"/>
      <c r="K29" s="360"/>
      <c r="L29" s="360"/>
      <c r="M29" s="169"/>
      <c r="O29" s="11"/>
      <c r="P29" s="11"/>
      <c r="Q29" s="11"/>
      <c r="R29" s="11"/>
      <c r="S29" s="11"/>
      <c r="T29" s="11"/>
      <c r="U29" s="11"/>
      <c r="V29" s="11"/>
      <c r="W29" s="11"/>
      <c r="X29" s="11"/>
      <c r="Y29" s="11"/>
    </row>
    <row r="30" spans="2:25" ht="18.75" customHeight="1">
      <c r="B30" s="3"/>
      <c r="C30" s="7" t="s">
        <v>882</v>
      </c>
      <c r="D30" s="7"/>
      <c r="E30" s="6" t="s">
        <v>1121</v>
      </c>
      <c r="F30" s="366"/>
      <c r="G30" s="355"/>
      <c r="H30" s="355"/>
      <c r="I30" s="366"/>
      <c r="J30" s="358"/>
      <c r="K30" s="358"/>
      <c r="L30" s="359"/>
      <c r="M30" s="169"/>
      <c r="O30" s="11"/>
      <c r="P30" s="11"/>
      <c r="Q30" s="11"/>
      <c r="R30" s="11"/>
      <c r="S30" s="11"/>
      <c r="T30" s="11"/>
      <c r="U30" s="11"/>
      <c r="V30" s="11"/>
      <c r="W30" s="11"/>
      <c r="X30" s="11"/>
      <c r="Y30" s="11"/>
    </row>
    <row r="31" spans="2:25" ht="18.75" customHeight="1">
      <c r="B31" s="3"/>
      <c r="C31" s="7" t="s">
        <v>881</v>
      </c>
      <c r="D31" s="7"/>
      <c r="E31" s="354"/>
      <c r="F31" s="355"/>
      <c r="G31" s="355"/>
      <c r="H31" s="355"/>
      <c r="I31" s="355"/>
      <c r="J31" s="355"/>
      <c r="K31" s="355"/>
      <c r="L31" s="356"/>
      <c r="M31" s="169"/>
      <c r="O31" s="11"/>
      <c r="P31" s="11"/>
      <c r="Q31" s="11"/>
      <c r="R31" s="11"/>
      <c r="S31" s="11"/>
      <c r="T31" s="11"/>
      <c r="U31" s="11"/>
      <c r="V31" s="11"/>
      <c r="W31" s="11"/>
      <c r="X31" s="11"/>
      <c r="Y31" s="11"/>
    </row>
    <row r="32" spans="2:25" ht="18.75" customHeight="1">
      <c r="B32" s="3"/>
      <c r="C32" s="7" t="s">
        <v>880</v>
      </c>
      <c r="D32" s="7"/>
      <c r="E32" s="366"/>
      <c r="F32" s="358"/>
      <c r="G32" s="358"/>
      <c r="H32" s="358"/>
      <c r="I32" s="358"/>
      <c r="J32" s="358"/>
      <c r="K32" s="358"/>
      <c r="L32" s="359"/>
      <c r="M32" s="169"/>
      <c r="O32" s="11"/>
      <c r="P32" s="11"/>
      <c r="Q32" s="11"/>
      <c r="R32" s="11"/>
      <c r="S32" s="11"/>
      <c r="T32" s="11"/>
      <c r="U32" s="11"/>
      <c r="V32" s="11"/>
      <c r="W32" s="11"/>
      <c r="X32" s="11"/>
      <c r="Y32" s="11"/>
    </row>
    <row r="33" spans="2:25" ht="27.75" customHeight="1">
      <c r="B33" s="3"/>
      <c r="C33" s="7"/>
      <c r="D33" s="7"/>
      <c r="E33" s="5" t="s">
        <v>875</v>
      </c>
      <c r="F33" s="4"/>
      <c r="G33" s="5" t="s">
        <v>874</v>
      </c>
      <c r="H33" s="4"/>
      <c r="I33" s="171"/>
      <c r="J33" s="171"/>
      <c r="K33" s="171"/>
      <c r="L33" s="171"/>
      <c r="M33" s="169"/>
      <c r="O33" s="11"/>
      <c r="P33" s="11"/>
      <c r="Q33" s="11"/>
      <c r="R33" s="11"/>
      <c r="S33" s="11"/>
      <c r="T33" s="11"/>
      <c r="U33" s="11"/>
      <c r="V33" s="11"/>
      <c r="W33" s="11"/>
      <c r="X33" s="11"/>
      <c r="Y33" s="11"/>
    </row>
    <row r="34" spans="2:25" ht="18.75" customHeight="1">
      <c r="B34" s="3"/>
      <c r="C34" s="7" t="s">
        <v>879</v>
      </c>
      <c r="D34" s="7"/>
      <c r="E34" s="319"/>
      <c r="F34" s="361"/>
      <c r="G34" s="362"/>
      <c r="H34" s="362"/>
      <c r="I34" s="171"/>
      <c r="J34" s="171"/>
      <c r="K34" s="171"/>
      <c r="L34" s="171"/>
      <c r="M34" s="169"/>
      <c r="O34" s="11"/>
      <c r="P34" s="11"/>
      <c r="Q34" s="11"/>
      <c r="R34" s="11"/>
      <c r="S34" s="11"/>
      <c r="T34" s="11"/>
      <c r="U34" s="11"/>
      <c r="V34" s="11"/>
      <c r="W34" s="11"/>
      <c r="X34" s="11"/>
      <c r="Y34" s="11"/>
    </row>
    <row r="35" spans="2:25" ht="18.75" customHeight="1">
      <c r="B35" s="3"/>
      <c r="C35" s="7" t="s">
        <v>878</v>
      </c>
      <c r="D35" s="7"/>
      <c r="E35" s="319"/>
      <c r="F35" s="361"/>
      <c r="G35" s="362"/>
      <c r="H35" s="362"/>
      <c r="I35" s="171"/>
      <c r="J35" s="171"/>
      <c r="K35" s="171"/>
      <c r="L35" s="171"/>
      <c r="M35" s="169"/>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877</v>
      </c>
      <c r="D37" s="16"/>
      <c r="E37" s="17"/>
      <c r="F37" s="18"/>
      <c r="G37" s="18"/>
      <c r="H37" s="18"/>
      <c r="I37" s="18"/>
      <c r="J37" s="18"/>
      <c r="K37" s="18"/>
      <c r="L37" s="18"/>
      <c r="M37" s="15"/>
      <c r="O37" s="11"/>
      <c r="P37" s="11"/>
      <c r="Q37" s="11"/>
      <c r="R37" s="11"/>
      <c r="S37" s="11"/>
      <c r="T37" s="11"/>
      <c r="U37" s="11"/>
      <c r="V37" s="11"/>
      <c r="W37" s="11"/>
      <c r="X37" s="11"/>
      <c r="Y37" s="11"/>
    </row>
    <row r="38" spans="2:25" ht="18.75" customHeight="1">
      <c r="B38" s="3"/>
      <c r="C38" s="7" t="s">
        <v>870</v>
      </c>
      <c r="D38" s="7"/>
      <c r="E38" s="354"/>
      <c r="F38" s="355"/>
      <c r="G38" s="355"/>
      <c r="H38" s="355"/>
      <c r="I38" s="355"/>
      <c r="J38" s="355"/>
      <c r="K38" s="355"/>
      <c r="L38" s="356"/>
      <c r="M38" s="169"/>
      <c r="O38" s="11"/>
      <c r="P38" s="11"/>
      <c r="Q38" s="11"/>
      <c r="R38" s="11"/>
      <c r="S38" s="11"/>
      <c r="T38" s="11"/>
      <c r="U38" s="11"/>
      <c r="V38" s="11"/>
      <c r="W38" s="11"/>
      <c r="X38" s="11"/>
      <c r="Y38" s="11"/>
    </row>
    <row r="39" spans="2:25" ht="18.75" customHeight="1">
      <c r="B39" s="3"/>
      <c r="C39" s="7" t="s">
        <v>869</v>
      </c>
      <c r="D39" s="7"/>
      <c r="E39" s="354"/>
      <c r="F39" s="355"/>
      <c r="G39" s="355"/>
      <c r="H39" s="355"/>
      <c r="I39" s="355"/>
      <c r="J39" s="355"/>
      <c r="K39" s="355"/>
      <c r="L39" s="356"/>
      <c r="M39" s="169"/>
      <c r="O39" s="11"/>
      <c r="P39" s="11"/>
      <c r="Q39" s="11"/>
      <c r="R39" s="11"/>
      <c r="S39" s="11"/>
      <c r="T39" s="11"/>
      <c r="U39" s="11"/>
      <c r="V39" s="11"/>
      <c r="W39" s="11"/>
      <c r="X39" s="11"/>
      <c r="Y39" s="11"/>
    </row>
    <row r="40" spans="2:25" ht="18.75" customHeight="1">
      <c r="B40" s="3"/>
      <c r="C40" s="7" t="s">
        <v>2031</v>
      </c>
      <c r="D40" s="7"/>
      <c r="E40" s="354"/>
      <c r="F40" s="355"/>
      <c r="G40" s="355"/>
      <c r="H40" s="355"/>
      <c r="I40" s="355"/>
      <c r="J40" s="355"/>
      <c r="K40" s="355"/>
      <c r="L40" s="356"/>
      <c r="M40" s="169"/>
      <c r="O40" s="11"/>
      <c r="P40" s="11"/>
      <c r="Q40" s="11"/>
      <c r="R40" s="11"/>
      <c r="S40" s="11"/>
      <c r="T40" s="11"/>
      <c r="U40" s="11"/>
      <c r="V40" s="11"/>
      <c r="W40" s="11"/>
      <c r="X40" s="11"/>
      <c r="Y40" s="11"/>
    </row>
    <row r="41" spans="2:25" ht="18.75" customHeight="1">
      <c r="B41" s="3"/>
      <c r="C41" s="7" t="s">
        <v>2030</v>
      </c>
      <c r="D41" s="7"/>
      <c r="E41" s="354"/>
      <c r="F41" s="355"/>
      <c r="G41" s="355"/>
      <c r="H41" s="355"/>
      <c r="I41" s="355"/>
      <c r="J41" s="355"/>
      <c r="K41" s="355"/>
      <c r="L41" s="356"/>
      <c r="M41" s="169"/>
      <c r="O41" s="11"/>
      <c r="P41" s="11"/>
      <c r="Q41" s="11"/>
      <c r="R41" s="11"/>
      <c r="S41" s="11"/>
      <c r="T41" s="11"/>
      <c r="U41" s="11"/>
      <c r="V41" s="11"/>
      <c r="W41" s="11"/>
      <c r="X41" s="11"/>
      <c r="Y41" s="11"/>
    </row>
    <row r="42" spans="2:25" ht="18.75" customHeight="1">
      <c r="B42" s="3"/>
      <c r="C42" s="7" t="s">
        <v>2029</v>
      </c>
      <c r="D42" s="7"/>
      <c r="E42" s="354"/>
      <c r="F42" s="376"/>
      <c r="G42" s="376"/>
      <c r="H42" s="377"/>
      <c r="I42" s="19"/>
      <c r="J42" s="20"/>
      <c r="K42" s="21"/>
      <c r="L42" s="22"/>
      <c r="M42" s="169"/>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876</v>
      </c>
      <c r="D44" s="7"/>
      <c r="E44" s="633"/>
      <c r="F44" s="376"/>
      <c r="G44" s="376"/>
      <c r="H44" s="376"/>
      <c r="I44" s="376"/>
      <c r="J44" s="376"/>
      <c r="K44" s="376"/>
      <c r="L44" s="377"/>
      <c r="M44" s="169"/>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c r="B46" s="3"/>
      <c r="C46" s="7"/>
      <c r="D46" s="7"/>
      <c r="E46" s="5" t="s">
        <v>875</v>
      </c>
      <c r="F46" s="4"/>
      <c r="G46" s="5" t="s">
        <v>874</v>
      </c>
      <c r="H46" s="4"/>
      <c r="I46" s="4"/>
      <c r="J46" s="4"/>
      <c r="K46" s="24"/>
      <c r="L46" s="24"/>
      <c r="M46" s="169"/>
      <c r="O46" s="11"/>
      <c r="P46" s="11"/>
      <c r="Q46" s="11"/>
      <c r="R46" s="11"/>
      <c r="S46" s="11"/>
      <c r="T46" s="11"/>
      <c r="U46" s="11"/>
      <c r="V46" s="11"/>
      <c r="W46" s="11"/>
      <c r="X46" s="11"/>
      <c r="Y46" s="11"/>
    </row>
    <row r="47" spans="2:25" ht="18.75" customHeight="1">
      <c r="B47" s="3"/>
      <c r="C47" s="7" t="s">
        <v>873</v>
      </c>
      <c r="D47" s="7"/>
      <c r="E47" s="319"/>
      <c r="F47" s="361"/>
      <c r="G47" s="362"/>
      <c r="H47" s="362"/>
      <c r="I47" s="171"/>
      <c r="J47" s="171"/>
      <c r="K47" s="171"/>
      <c r="L47" s="171"/>
      <c r="M47" s="169"/>
      <c r="O47" s="11"/>
      <c r="P47" s="11"/>
      <c r="Q47" s="11"/>
      <c r="R47" s="11"/>
      <c r="S47" s="11"/>
      <c r="T47" s="11"/>
      <c r="U47" s="11"/>
      <c r="V47" s="11"/>
      <c r="W47" s="11"/>
      <c r="X47" s="11"/>
      <c r="Y47" s="11"/>
    </row>
    <row r="48" spans="2:25" ht="18.75" customHeight="1">
      <c r="B48" s="3"/>
      <c r="C48" s="7" t="s">
        <v>872</v>
      </c>
      <c r="D48" s="7"/>
      <c r="E48" s="319"/>
      <c r="F48" s="361"/>
      <c r="G48" s="362"/>
      <c r="H48" s="362"/>
      <c r="I48" s="171"/>
      <c r="J48" s="171"/>
      <c r="K48" s="171"/>
      <c r="L48" s="171"/>
      <c r="M48" s="169"/>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871</v>
      </c>
      <c r="D50" s="16"/>
      <c r="E50" s="4"/>
      <c r="F50" s="4"/>
      <c r="G50" s="4"/>
      <c r="H50" s="4"/>
      <c r="I50" s="4"/>
      <c r="J50" s="4"/>
      <c r="K50" s="4"/>
      <c r="L50" s="4"/>
      <c r="M50" s="15"/>
      <c r="O50" s="11"/>
      <c r="P50" s="11"/>
      <c r="Q50" s="11"/>
      <c r="R50" s="11"/>
      <c r="S50" s="11"/>
      <c r="T50" s="11"/>
      <c r="U50" s="11"/>
      <c r="V50" s="11"/>
      <c r="W50" s="11"/>
      <c r="X50" s="11"/>
      <c r="Y50" s="11"/>
    </row>
    <row r="51" spans="2:25" ht="18.75" customHeight="1">
      <c r="B51" s="3"/>
      <c r="C51" s="7" t="s">
        <v>870</v>
      </c>
      <c r="D51" s="7"/>
      <c r="E51" s="354"/>
      <c r="F51" s="355"/>
      <c r="G51" s="355"/>
      <c r="H51" s="355"/>
      <c r="I51" s="355"/>
      <c r="J51" s="355"/>
      <c r="K51" s="355"/>
      <c r="L51" s="356"/>
      <c r="M51" s="169"/>
    </row>
    <row r="52" spans="2:25" ht="18.75" customHeight="1">
      <c r="B52" s="3"/>
      <c r="C52" s="7" t="s">
        <v>870</v>
      </c>
      <c r="D52" s="7"/>
      <c r="E52" s="354"/>
      <c r="F52" s="355"/>
      <c r="G52" s="355"/>
      <c r="H52" s="355"/>
      <c r="I52" s="355"/>
      <c r="J52" s="355"/>
      <c r="K52" s="355"/>
      <c r="L52" s="356"/>
      <c r="M52" s="169"/>
      <c r="O52" s="11"/>
      <c r="P52" s="11"/>
      <c r="Q52" s="11"/>
      <c r="R52" s="11"/>
      <c r="S52" s="11"/>
      <c r="T52" s="11"/>
      <c r="U52" s="11"/>
      <c r="V52" s="11"/>
      <c r="W52" s="11"/>
      <c r="X52" s="11"/>
      <c r="Y52" s="11"/>
    </row>
    <row r="53" spans="2:25" ht="18.75" customHeight="1">
      <c r="B53" s="3"/>
      <c r="C53" s="7" t="s">
        <v>2031</v>
      </c>
      <c r="D53" s="7"/>
      <c r="E53" s="354"/>
      <c r="F53" s="355"/>
      <c r="G53" s="355"/>
      <c r="H53" s="355"/>
      <c r="I53" s="355"/>
      <c r="J53" s="355"/>
      <c r="K53" s="355"/>
      <c r="L53" s="356"/>
      <c r="M53" s="169"/>
      <c r="O53" s="11"/>
      <c r="P53" s="11"/>
      <c r="Q53" s="11"/>
      <c r="R53" s="11"/>
      <c r="S53" s="11"/>
      <c r="T53" s="11"/>
      <c r="U53" s="11"/>
      <c r="V53" s="11"/>
      <c r="W53" s="11"/>
      <c r="X53" s="11"/>
      <c r="Y53" s="11"/>
    </row>
    <row r="54" spans="2:25" ht="18.75" customHeight="1">
      <c r="B54" s="3"/>
      <c r="C54" s="7" t="s">
        <v>2030</v>
      </c>
      <c r="D54" s="7"/>
      <c r="E54" s="354"/>
      <c r="F54" s="355"/>
      <c r="G54" s="355"/>
      <c r="H54" s="355"/>
      <c r="I54" s="355"/>
      <c r="J54" s="355"/>
      <c r="K54" s="355"/>
      <c r="L54" s="356"/>
      <c r="M54" s="169"/>
      <c r="O54" s="11"/>
      <c r="P54" s="11"/>
      <c r="Q54" s="11"/>
      <c r="R54" s="11"/>
      <c r="S54" s="11"/>
      <c r="T54" s="11"/>
      <c r="U54" s="11"/>
      <c r="V54" s="11"/>
      <c r="W54" s="11"/>
      <c r="X54" s="11"/>
      <c r="Y54" s="11"/>
    </row>
    <row r="55" spans="2:25" ht="18.75" customHeight="1">
      <c r="B55" s="3"/>
      <c r="C55" s="7" t="s">
        <v>2029</v>
      </c>
      <c r="D55" s="7"/>
      <c r="E55" s="354"/>
      <c r="F55" s="358"/>
      <c r="G55" s="358"/>
      <c r="H55" s="358"/>
      <c r="I55" s="359"/>
      <c r="J55" s="22"/>
      <c r="K55" s="22"/>
      <c r="L55" s="22"/>
      <c r="M55" s="169"/>
      <c r="O55" s="11"/>
      <c r="P55" s="11"/>
      <c r="Q55" s="11"/>
      <c r="R55" s="11"/>
      <c r="S55" s="11"/>
      <c r="T55" s="11"/>
      <c r="U55" s="11"/>
      <c r="V55" s="11"/>
      <c r="W55" s="11"/>
      <c r="X55" s="11"/>
      <c r="Y55" s="11"/>
    </row>
    <row r="56" spans="2:25" ht="21" customHeight="1">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E55:I55"/>
    <mergeCell ref="E53:L53"/>
    <mergeCell ref="E52:L52"/>
    <mergeCell ref="F47:H47"/>
    <mergeCell ref="F48:H48"/>
    <mergeCell ref="E54:L54"/>
    <mergeCell ref="E51:L51"/>
    <mergeCell ref="C1:M1"/>
    <mergeCell ref="E44:L44"/>
    <mergeCell ref="E11:L12"/>
    <mergeCell ref="F18:H18"/>
    <mergeCell ref="E22:L22"/>
    <mergeCell ref="E42:H42"/>
    <mergeCell ref="I18:L18"/>
    <mergeCell ref="E20:L20"/>
    <mergeCell ref="E40:L40"/>
    <mergeCell ref="E41:L41"/>
    <mergeCell ref="I17:L17"/>
    <mergeCell ref="F17:H17"/>
    <mergeCell ref="F29:H29"/>
    <mergeCell ref="I29:L29"/>
    <mergeCell ref="E38:L38"/>
    <mergeCell ref="I30:L30"/>
    <mergeCell ref="F34:H34"/>
    <mergeCell ref="F35:H35"/>
    <mergeCell ref="E39:L39"/>
    <mergeCell ref="F30:H30"/>
    <mergeCell ref="E31:L31"/>
    <mergeCell ref="E32:L32"/>
    <mergeCell ref="E5:L5"/>
    <mergeCell ref="E8:L9"/>
    <mergeCell ref="F25:H25"/>
    <mergeCell ref="F26:H26"/>
    <mergeCell ref="E14:L14"/>
    <mergeCell ref="E23:L23"/>
  </mergeCells>
  <phoneticPr fontId="59" type="noConversion"/>
  <conditionalFormatting sqref="E27:H27 I32:L36 E32:H32 I22:L27 E22:H23">
    <cfRule type="expression" dxfId="3" priority="1" stopIfTrue="1">
      <formula>#REF!</formula>
    </cfRule>
  </conditionalFormatting>
  <dataValidations count="2">
    <dataValidation type="list" allowBlank="1" showInputMessage="1" showErrorMessage="1" sqref="E21">
      <formula1>#REF!</formula1>
    </dataValidation>
    <dataValidation type="whole" allowBlank="1" showInputMessage="1" showErrorMessage="1" error="Please enter a valid international country code" sqref="E47:E48 E25:E26 E34:E36">
      <formula1>1</formula1>
      <formula2>2000</formula2>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&amp;C&amp;"Arial,Bold"&amp;18Financial Mechanism Application Form - Part I</oddHeader>
    <oddFooter>&amp;CPage &amp;P&amp;Rv3.65</oddFooter>
  </headerFooter>
  <legacyDrawing r:id="rId2"/>
  <controls>
    <control shapeId="50201" r:id="rId3" name="TextBox2"/>
    <control shapeId="50200" r:id="rId4" name="TextBox1"/>
    <control shapeId="50199" r:id="rId5" name="TextBoxA51a"/>
    <control shapeId="50198" r:id="rId6" name="TextBoxA10"/>
    <control shapeId="50197" r:id="rId7" name="TextBoxA94"/>
    <control shapeId="50196" r:id="rId8" name="TextBoxA93"/>
    <control shapeId="50195" r:id="rId9" name="TextBoxA92"/>
    <control shapeId="50194" r:id="rId10" name="TextBoxA913"/>
    <control shapeId="50193" r:id="rId11" name="TextBoxA912"/>
    <control shapeId="50192" r:id="rId12" name="TextBoxA911"/>
    <control shapeId="50191" r:id="rId13" name="TextBoxA7"/>
    <control shapeId="50190" r:id="rId14" name="TextBoxA64"/>
    <control shapeId="50189" r:id="rId15" name="TextBoxA63"/>
    <control shapeId="50188" r:id="rId16" name="TextBoxA62"/>
    <control shapeId="50187" r:id="rId17" name="TextBoxA61"/>
    <control shapeId="50186" r:id="rId18" name="TextBoxA53"/>
    <control shapeId="50185" r:id="rId19" name="TextBoxA51b"/>
    <control shapeId="50184" r:id="rId20" name="TextBoxA472"/>
    <control shapeId="50183" r:id="rId21" name="TextBoxA471"/>
    <control shapeId="50182" r:id="rId22" name="TextBoxA452"/>
    <control shapeId="50181" r:id="rId23" name="TextBoxA451"/>
    <control shapeId="50180" r:id="rId24" name="TextBoxA42"/>
    <control shapeId="50179" r:id="rId25" name="TextBoxA12"/>
    <control shapeId="50178" r:id="rId26" name="TextBoxA0"/>
  </controls>
</worksheet>
</file>

<file path=xl/worksheets/sheet7.xml><?xml version="1.0" encoding="utf-8"?>
<worksheet xmlns="http://schemas.openxmlformats.org/spreadsheetml/2006/main" xmlns:r="http://schemas.openxmlformats.org/officeDocument/2006/relationships">
  <sheetPr codeName="Sheet27">
    <tabColor indexed="50"/>
  </sheetPr>
  <dimension ref="B1:AE56"/>
  <sheetViews>
    <sheetView topLeftCell="A50" workbookViewId="0">
      <selection activeCell="C1" sqref="C1:M1"/>
    </sheetView>
  </sheetViews>
  <sheetFormatPr defaultRowHeight="18.75" customHeight="1"/>
  <cols>
    <col min="1" max="1" width="1.28515625" style="11" customWidth="1"/>
    <col min="2" max="2" width="2" style="11" customWidth="1"/>
    <col min="3" max="3" width="37.28515625" style="11" customWidth="1"/>
    <col min="4" max="4" width="3" style="11" customWidth="1"/>
    <col min="5" max="5" width="11.1406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c r="C1" s="373" t="s">
        <v>894</v>
      </c>
      <c r="D1" s="374"/>
      <c r="E1" s="374"/>
      <c r="F1" s="374"/>
      <c r="G1" s="374"/>
      <c r="H1" s="374"/>
      <c r="I1" s="374"/>
      <c r="J1" s="374"/>
      <c r="K1" s="374"/>
      <c r="L1" s="374"/>
      <c r="M1" s="374"/>
    </row>
    <row r="2" spans="2:25" ht="18.75" customHeight="1">
      <c r="B2" s="150" t="s">
        <v>898</v>
      </c>
      <c r="O2" s="11"/>
      <c r="P2" s="11"/>
      <c r="Q2" s="11"/>
      <c r="R2" s="11"/>
      <c r="S2" s="11"/>
      <c r="T2" s="11"/>
      <c r="U2" s="11"/>
      <c r="V2" s="11"/>
      <c r="W2" s="11"/>
      <c r="X2" s="11"/>
      <c r="Y2" s="11"/>
    </row>
    <row r="3" spans="2:25" ht="18.75" customHeight="1">
      <c r="B3" s="151" t="s">
        <v>892</v>
      </c>
      <c r="C3" s="152"/>
      <c r="D3" s="152"/>
      <c r="E3" s="153"/>
      <c r="F3" s="153"/>
      <c r="G3" s="153"/>
      <c r="H3" s="153"/>
      <c r="I3" s="153"/>
      <c r="J3" s="153"/>
      <c r="K3" s="153"/>
      <c r="L3" s="153"/>
      <c r="M3" s="154"/>
      <c r="O3" s="11"/>
      <c r="P3" s="11"/>
      <c r="Q3" s="11"/>
      <c r="R3" s="11"/>
      <c r="S3" s="11"/>
      <c r="T3" s="11"/>
      <c r="U3" s="11"/>
      <c r="V3" s="11"/>
      <c r="W3" s="11"/>
      <c r="X3" s="11"/>
      <c r="Y3" s="11"/>
    </row>
    <row r="4" spans="2:25" ht="18.75" customHeight="1">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c r="B5" s="159"/>
      <c r="C5" s="160" t="s">
        <v>891</v>
      </c>
      <c r="D5" s="161"/>
      <c r="E5" s="363" t="s">
        <v>895</v>
      </c>
      <c r="F5" s="364"/>
      <c r="G5" s="364"/>
      <c r="H5" s="364"/>
      <c r="I5" s="364"/>
      <c r="J5" s="364"/>
      <c r="K5" s="364"/>
      <c r="L5" s="365"/>
      <c r="M5" s="162"/>
      <c r="O5" s="11"/>
      <c r="P5" s="11"/>
      <c r="Q5" s="11"/>
      <c r="R5" s="11"/>
      <c r="S5" s="11"/>
      <c r="T5" s="11"/>
      <c r="U5" s="11"/>
      <c r="V5" s="11"/>
      <c r="W5" s="11"/>
      <c r="X5" s="11"/>
      <c r="Y5" s="11"/>
    </row>
    <row r="6" spans="2:25" ht="18.75" customHeight="1">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c r="B7" s="159"/>
      <c r="C7" s="16" t="s">
        <v>889</v>
      </c>
      <c r="D7" s="16"/>
      <c r="E7" s="167"/>
      <c r="F7" s="167"/>
      <c r="G7" s="167"/>
      <c r="H7" s="167"/>
      <c r="I7" s="167"/>
      <c r="J7" s="167"/>
      <c r="K7" s="167"/>
      <c r="L7" s="167"/>
      <c r="M7" s="162"/>
      <c r="O7" s="11"/>
      <c r="P7" s="11"/>
      <c r="Q7" s="11"/>
      <c r="R7" s="11"/>
      <c r="S7" s="11"/>
      <c r="T7" s="11"/>
      <c r="U7" s="11"/>
      <c r="V7" s="11"/>
      <c r="W7" s="11"/>
      <c r="X7" s="11"/>
      <c r="Y7" s="11"/>
    </row>
    <row r="8" spans="2:25" ht="21.75" customHeight="1">
      <c r="B8" s="159"/>
      <c r="C8" s="7" t="s">
        <v>888</v>
      </c>
      <c r="D8" s="7"/>
      <c r="E8" s="367"/>
      <c r="F8" s="368"/>
      <c r="G8" s="368"/>
      <c r="H8" s="368"/>
      <c r="I8" s="368"/>
      <c r="J8" s="368"/>
      <c r="K8" s="368"/>
      <c r="L8" s="369"/>
      <c r="M8" s="162"/>
      <c r="O8" s="11"/>
      <c r="P8" s="11"/>
      <c r="Q8" s="11"/>
      <c r="R8" s="11"/>
      <c r="S8" s="11"/>
      <c r="T8" s="11"/>
      <c r="U8" s="11"/>
      <c r="V8" s="11"/>
      <c r="W8" s="11"/>
      <c r="X8" s="11"/>
      <c r="Y8" s="11"/>
    </row>
    <row r="9" spans="2:25" ht="21.75" customHeight="1">
      <c r="B9" s="159"/>
      <c r="C9" s="7"/>
      <c r="D9" s="7"/>
      <c r="E9" s="370"/>
      <c r="F9" s="371"/>
      <c r="G9" s="371"/>
      <c r="H9" s="371"/>
      <c r="I9" s="371"/>
      <c r="J9" s="371"/>
      <c r="K9" s="371"/>
      <c r="L9" s="372"/>
      <c r="M9" s="162"/>
      <c r="O9" s="11"/>
      <c r="P9" s="11"/>
      <c r="Q9" s="11"/>
      <c r="R9" s="11"/>
      <c r="S9" s="11"/>
      <c r="T9" s="11"/>
      <c r="U9" s="11"/>
      <c r="V9" s="11"/>
      <c r="W9" s="11"/>
      <c r="X9" s="11"/>
      <c r="Y9" s="11"/>
    </row>
    <row r="10" spans="2:25" ht="11.25" customHeight="1">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c r="B11" s="159"/>
      <c r="C11" s="7" t="s">
        <v>887</v>
      </c>
      <c r="D11" s="7"/>
      <c r="E11" s="367"/>
      <c r="F11" s="368"/>
      <c r="G11" s="368"/>
      <c r="H11" s="368"/>
      <c r="I11" s="368"/>
      <c r="J11" s="368"/>
      <c r="K11" s="368"/>
      <c r="L11" s="369"/>
      <c r="M11" s="162"/>
      <c r="O11" s="11"/>
      <c r="P11" s="11"/>
      <c r="Q11" s="11"/>
      <c r="R11" s="11"/>
      <c r="S11" s="11"/>
      <c r="T11" s="11"/>
      <c r="U11" s="11"/>
      <c r="V11" s="11"/>
      <c r="W11" s="11"/>
      <c r="X11" s="11"/>
      <c r="Y11" s="11"/>
    </row>
    <row r="12" spans="2:25" ht="18.75" customHeight="1">
      <c r="B12" s="159"/>
      <c r="C12" s="7"/>
      <c r="D12" s="7"/>
      <c r="E12" s="370"/>
      <c r="F12" s="371"/>
      <c r="G12" s="371"/>
      <c r="H12" s="371"/>
      <c r="I12" s="371"/>
      <c r="J12" s="371"/>
      <c r="K12" s="371"/>
      <c r="L12" s="372"/>
      <c r="M12" s="162"/>
      <c r="O12" s="11"/>
      <c r="P12" s="11"/>
      <c r="Q12" s="11"/>
      <c r="R12" s="11"/>
      <c r="S12" s="11"/>
      <c r="T12" s="11"/>
      <c r="U12" s="11"/>
      <c r="V12" s="11"/>
      <c r="W12" s="11"/>
      <c r="X12" s="11"/>
      <c r="Y12" s="11"/>
    </row>
    <row r="13" spans="2:25" ht="6.75" customHeight="1">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c r="B14" s="159"/>
      <c r="C14" s="7" t="s">
        <v>886</v>
      </c>
      <c r="D14" s="7"/>
      <c r="E14" s="378"/>
      <c r="F14" s="379"/>
      <c r="G14" s="379"/>
      <c r="H14" s="379"/>
      <c r="I14" s="379"/>
      <c r="J14" s="379"/>
      <c r="K14" s="379"/>
      <c r="L14" s="380"/>
      <c r="M14" s="162"/>
      <c r="O14" s="11"/>
      <c r="P14" s="11"/>
      <c r="Q14" s="11"/>
      <c r="R14" s="11"/>
      <c r="S14" s="11"/>
      <c r="T14" s="11"/>
      <c r="U14" s="11"/>
      <c r="V14" s="11"/>
      <c r="W14" s="11"/>
      <c r="X14" s="11"/>
      <c r="Y14" s="11"/>
    </row>
    <row r="15" spans="2:25" ht="18" customHeight="1">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c r="B16" s="3"/>
      <c r="C16" s="16" t="s">
        <v>885</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1534</v>
      </c>
      <c r="F17" s="360" t="s">
        <v>1535</v>
      </c>
      <c r="G17" s="360"/>
      <c r="H17" s="360"/>
      <c r="I17" s="360" t="s">
        <v>1536</v>
      </c>
      <c r="J17" s="360"/>
      <c r="K17" s="360"/>
      <c r="L17" s="360"/>
      <c r="M17" s="169"/>
      <c r="O17" s="11"/>
      <c r="P17" s="11"/>
      <c r="Q17" s="11"/>
      <c r="R17" s="11"/>
      <c r="S17" s="11"/>
      <c r="T17" s="11"/>
      <c r="U17" s="11"/>
      <c r="V17" s="11"/>
      <c r="W17" s="11"/>
      <c r="X17" s="11"/>
      <c r="Y17" s="11"/>
    </row>
    <row r="18" spans="2:25" ht="17.25" customHeight="1">
      <c r="B18" s="3"/>
      <c r="C18" s="7" t="s">
        <v>882</v>
      </c>
      <c r="D18" s="7"/>
      <c r="E18" s="6" t="s">
        <v>1122</v>
      </c>
      <c r="F18" s="366"/>
      <c r="G18" s="355"/>
      <c r="H18" s="355"/>
      <c r="I18" s="366"/>
      <c r="J18" s="358"/>
      <c r="K18" s="358"/>
      <c r="L18" s="359"/>
      <c r="M18" s="169"/>
      <c r="N18" s="170"/>
      <c r="O18" s="11"/>
      <c r="P18" s="11"/>
      <c r="Q18" s="11"/>
      <c r="R18" s="11"/>
      <c r="S18" s="11"/>
      <c r="T18" s="11"/>
      <c r="U18" s="11"/>
      <c r="V18" s="11"/>
      <c r="W18" s="11"/>
      <c r="X18" s="11"/>
      <c r="Y18" s="11"/>
    </row>
    <row r="19" spans="2:25" ht="3" hidden="1" customHeight="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881</v>
      </c>
      <c r="D20" s="7"/>
      <c r="E20" s="354"/>
      <c r="F20" s="355"/>
      <c r="G20" s="355"/>
      <c r="H20" s="355"/>
      <c r="I20" s="355"/>
      <c r="J20" s="355"/>
      <c r="K20" s="355"/>
      <c r="L20" s="356"/>
      <c r="M20" s="169"/>
      <c r="O20" s="11"/>
      <c r="P20" s="11"/>
      <c r="Q20" s="11"/>
      <c r="R20" s="11"/>
      <c r="S20" s="11"/>
      <c r="T20" s="11"/>
      <c r="U20" s="11"/>
      <c r="V20" s="11"/>
      <c r="W20" s="11"/>
      <c r="X20" s="11"/>
      <c r="Y20" s="11"/>
    </row>
    <row r="21" spans="2:25" ht="2.25" hidden="1" customHeight="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880</v>
      </c>
      <c r="D22" s="7"/>
      <c r="E22" s="366"/>
      <c r="F22" s="358"/>
      <c r="G22" s="358"/>
      <c r="H22" s="358"/>
      <c r="I22" s="358"/>
      <c r="J22" s="358"/>
      <c r="K22" s="358"/>
      <c r="L22" s="359"/>
      <c r="M22" s="169"/>
      <c r="O22" s="11"/>
      <c r="P22" s="11"/>
      <c r="Q22" s="11"/>
      <c r="R22" s="11"/>
      <c r="S22" s="11"/>
      <c r="T22" s="11"/>
      <c r="U22" s="11"/>
      <c r="V22" s="11"/>
      <c r="W22" s="11"/>
      <c r="X22" s="11"/>
      <c r="Y22" s="11"/>
    </row>
    <row r="23" spans="2:25" ht="18.75" customHeight="1">
      <c r="B23" s="3"/>
      <c r="C23" s="7" t="s">
        <v>884</v>
      </c>
      <c r="D23" s="7"/>
      <c r="E23" s="366"/>
      <c r="F23" s="358"/>
      <c r="G23" s="358"/>
      <c r="H23" s="358"/>
      <c r="I23" s="358"/>
      <c r="J23" s="358"/>
      <c r="K23" s="358"/>
      <c r="L23" s="359"/>
      <c r="M23" s="169"/>
      <c r="O23" s="11"/>
      <c r="P23" s="11"/>
      <c r="Q23" s="11"/>
      <c r="R23" s="11"/>
      <c r="S23" s="11"/>
      <c r="T23" s="11"/>
      <c r="U23" s="11"/>
      <c r="V23" s="11"/>
      <c r="W23" s="11"/>
      <c r="X23" s="11"/>
      <c r="Y23" s="11"/>
    </row>
    <row r="24" spans="2:25" ht="25.5" customHeight="1">
      <c r="B24" s="3"/>
      <c r="C24" s="7"/>
      <c r="D24" s="7"/>
      <c r="E24" s="5" t="s">
        <v>875</v>
      </c>
      <c r="F24" s="4"/>
      <c r="G24" s="5" t="s">
        <v>874</v>
      </c>
      <c r="H24" s="4"/>
      <c r="I24" s="171"/>
      <c r="J24" s="171"/>
      <c r="K24" s="171"/>
      <c r="L24" s="171"/>
      <c r="M24" s="169"/>
      <c r="O24" s="11"/>
      <c r="P24" s="11"/>
      <c r="Q24" s="11"/>
      <c r="R24" s="11"/>
      <c r="S24" s="11"/>
      <c r="T24" s="11"/>
      <c r="U24" s="11"/>
      <c r="V24" s="11"/>
      <c r="W24" s="11"/>
      <c r="X24" s="11"/>
      <c r="Y24" s="11"/>
    </row>
    <row r="25" spans="2:25" ht="18.75" customHeight="1">
      <c r="B25" s="3"/>
      <c r="C25" s="7" t="s">
        <v>879</v>
      </c>
      <c r="D25" s="7"/>
      <c r="E25" s="319"/>
      <c r="F25" s="361"/>
      <c r="G25" s="362"/>
      <c r="H25" s="362"/>
      <c r="I25" s="171"/>
      <c r="J25" s="171"/>
      <c r="K25" s="171"/>
      <c r="L25" s="171"/>
      <c r="M25" s="169"/>
      <c r="O25" s="11"/>
      <c r="P25" s="11"/>
      <c r="Q25" s="11"/>
      <c r="R25" s="11"/>
      <c r="S25" s="11"/>
      <c r="T25" s="11"/>
      <c r="U25" s="11"/>
      <c r="V25" s="11"/>
      <c r="W25" s="11"/>
      <c r="X25" s="11"/>
      <c r="Y25" s="11"/>
    </row>
    <row r="26" spans="2:25" ht="18.75" customHeight="1">
      <c r="B26" s="3"/>
      <c r="C26" s="7" t="s">
        <v>878</v>
      </c>
      <c r="D26" s="7"/>
      <c r="E26" s="319"/>
      <c r="F26" s="361"/>
      <c r="G26" s="362"/>
      <c r="H26" s="362"/>
      <c r="I26" s="171"/>
      <c r="J26" s="171"/>
      <c r="K26" s="171"/>
      <c r="L26" s="171"/>
      <c r="M26" s="169"/>
      <c r="O26" s="11"/>
      <c r="P26" s="11"/>
      <c r="Q26" s="11"/>
      <c r="R26" s="11"/>
      <c r="S26" s="11"/>
      <c r="T26" s="11"/>
      <c r="U26" s="11"/>
      <c r="V26" s="11"/>
      <c r="W26" s="11"/>
      <c r="X26" s="11"/>
      <c r="Y26" s="11"/>
    </row>
    <row r="27" spans="2:25" ht="18.75" customHeight="1">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c r="B28" s="3"/>
      <c r="C28" s="16" t="s">
        <v>883</v>
      </c>
      <c r="D28" s="16"/>
      <c r="E28" s="4"/>
      <c r="F28" s="4"/>
      <c r="G28" s="4"/>
      <c r="H28" s="4"/>
      <c r="I28" s="4"/>
      <c r="J28" s="4"/>
      <c r="K28" s="4"/>
      <c r="L28" s="4"/>
      <c r="M28" s="169"/>
      <c r="O28" s="11"/>
      <c r="P28" s="11"/>
      <c r="Q28" s="11"/>
      <c r="R28" s="11"/>
      <c r="S28" s="11"/>
      <c r="T28" s="11"/>
      <c r="U28" s="11"/>
      <c r="V28" s="11"/>
      <c r="W28" s="11"/>
      <c r="X28" s="11"/>
      <c r="Y28" s="11"/>
    </row>
    <row r="29" spans="2:25" ht="18.75" customHeight="1">
      <c r="B29" s="3"/>
      <c r="C29" s="4"/>
      <c r="D29" s="4"/>
      <c r="E29" s="5" t="s">
        <v>1534</v>
      </c>
      <c r="F29" s="360" t="s">
        <v>1535</v>
      </c>
      <c r="G29" s="360"/>
      <c r="H29" s="360"/>
      <c r="I29" s="360" t="s">
        <v>1536</v>
      </c>
      <c r="J29" s="360"/>
      <c r="K29" s="360"/>
      <c r="L29" s="360"/>
      <c r="M29" s="169"/>
      <c r="O29" s="11"/>
      <c r="P29" s="11"/>
      <c r="Q29" s="11"/>
      <c r="R29" s="11"/>
      <c r="S29" s="11"/>
      <c r="T29" s="11"/>
      <c r="U29" s="11"/>
      <c r="V29" s="11"/>
      <c r="W29" s="11"/>
      <c r="X29" s="11"/>
      <c r="Y29" s="11"/>
    </row>
    <row r="30" spans="2:25" ht="18.75" customHeight="1">
      <c r="B30" s="3"/>
      <c r="C30" s="7" t="s">
        <v>882</v>
      </c>
      <c r="D30" s="7"/>
      <c r="E30" s="6" t="s">
        <v>1121</v>
      </c>
      <c r="F30" s="366"/>
      <c r="G30" s="355"/>
      <c r="H30" s="355"/>
      <c r="I30" s="366"/>
      <c r="J30" s="358"/>
      <c r="K30" s="358"/>
      <c r="L30" s="359"/>
      <c r="M30" s="169"/>
      <c r="O30" s="11"/>
      <c r="P30" s="11"/>
      <c r="Q30" s="11"/>
      <c r="R30" s="11"/>
      <c r="S30" s="11"/>
      <c r="T30" s="11"/>
      <c r="U30" s="11"/>
      <c r="V30" s="11"/>
      <c r="W30" s="11"/>
      <c r="X30" s="11"/>
      <c r="Y30" s="11"/>
    </row>
    <row r="31" spans="2:25" ht="18.75" customHeight="1">
      <c r="B31" s="3"/>
      <c r="C31" s="7" t="s">
        <v>881</v>
      </c>
      <c r="D31" s="7"/>
      <c r="E31" s="354"/>
      <c r="F31" s="355"/>
      <c r="G31" s="355"/>
      <c r="H31" s="355"/>
      <c r="I31" s="355"/>
      <c r="J31" s="355"/>
      <c r="K31" s="355"/>
      <c r="L31" s="356"/>
      <c r="M31" s="169"/>
      <c r="O31" s="11"/>
      <c r="P31" s="11"/>
      <c r="Q31" s="11"/>
      <c r="R31" s="11"/>
      <c r="S31" s="11"/>
      <c r="T31" s="11"/>
      <c r="U31" s="11"/>
      <c r="V31" s="11"/>
      <c r="W31" s="11"/>
      <c r="X31" s="11"/>
      <c r="Y31" s="11"/>
    </row>
    <row r="32" spans="2:25" ht="18.75" customHeight="1">
      <c r="B32" s="3"/>
      <c r="C32" s="7" t="s">
        <v>880</v>
      </c>
      <c r="D32" s="7"/>
      <c r="E32" s="366"/>
      <c r="F32" s="358"/>
      <c r="G32" s="358"/>
      <c r="H32" s="358"/>
      <c r="I32" s="358"/>
      <c r="J32" s="358"/>
      <c r="K32" s="358"/>
      <c r="L32" s="359"/>
      <c r="M32" s="169"/>
      <c r="O32" s="11"/>
      <c r="P32" s="11"/>
      <c r="Q32" s="11"/>
      <c r="R32" s="11"/>
      <c r="S32" s="11"/>
      <c r="T32" s="11"/>
      <c r="U32" s="11"/>
      <c r="V32" s="11"/>
      <c r="W32" s="11"/>
      <c r="X32" s="11"/>
      <c r="Y32" s="11"/>
    </row>
    <row r="33" spans="2:25" ht="27.75" customHeight="1">
      <c r="B33" s="3"/>
      <c r="C33" s="7"/>
      <c r="D33" s="7"/>
      <c r="E33" s="5" t="s">
        <v>875</v>
      </c>
      <c r="F33" s="4"/>
      <c r="G33" s="5" t="s">
        <v>874</v>
      </c>
      <c r="H33" s="4"/>
      <c r="I33" s="171"/>
      <c r="J33" s="171"/>
      <c r="K33" s="171"/>
      <c r="L33" s="171"/>
      <c r="M33" s="169"/>
      <c r="O33" s="11"/>
      <c r="P33" s="11"/>
      <c r="Q33" s="11"/>
      <c r="R33" s="11"/>
      <c r="S33" s="11"/>
      <c r="T33" s="11"/>
      <c r="U33" s="11"/>
      <c r="V33" s="11"/>
      <c r="W33" s="11"/>
      <c r="X33" s="11"/>
      <c r="Y33" s="11"/>
    </row>
    <row r="34" spans="2:25" ht="18.75" customHeight="1">
      <c r="B34" s="3"/>
      <c r="C34" s="7" t="s">
        <v>879</v>
      </c>
      <c r="D34" s="7"/>
      <c r="E34" s="319"/>
      <c r="F34" s="361"/>
      <c r="G34" s="362"/>
      <c r="H34" s="362"/>
      <c r="I34" s="171"/>
      <c r="J34" s="171"/>
      <c r="K34" s="171"/>
      <c r="L34" s="171"/>
      <c r="M34" s="169"/>
      <c r="O34" s="11"/>
      <c r="P34" s="11"/>
      <c r="Q34" s="11"/>
      <c r="R34" s="11"/>
      <c r="S34" s="11"/>
      <c r="T34" s="11"/>
      <c r="U34" s="11"/>
      <c r="V34" s="11"/>
      <c r="W34" s="11"/>
      <c r="X34" s="11"/>
      <c r="Y34" s="11"/>
    </row>
    <row r="35" spans="2:25" ht="18.75" customHeight="1">
      <c r="B35" s="3"/>
      <c r="C35" s="7" t="s">
        <v>878</v>
      </c>
      <c r="D35" s="7"/>
      <c r="E35" s="319"/>
      <c r="F35" s="361"/>
      <c r="G35" s="362"/>
      <c r="H35" s="362"/>
      <c r="I35" s="171"/>
      <c r="J35" s="171"/>
      <c r="K35" s="171"/>
      <c r="L35" s="171"/>
      <c r="M35" s="169"/>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877</v>
      </c>
      <c r="D37" s="16"/>
      <c r="E37" s="17"/>
      <c r="F37" s="18"/>
      <c r="G37" s="18"/>
      <c r="H37" s="18"/>
      <c r="I37" s="18"/>
      <c r="J37" s="18"/>
      <c r="K37" s="18"/>
      <c r="L37" s="18"/>
      <c r="M37" s="15"/>
      <c r="O37" s="11"/>
      <c r="P37" s="11"/>
      <c r="Q37" s="11"/>
      <c r="R37" s="11"/>
      <c r="S37" s="11"/>
      <c r="T37" s="11"/>
      <c r="U37" s="11"/>
      <c r="V37" s="11"/>
      <c r="W37" s="11"/>
      <c r="X37" s="11"/>
      <c r="Y37" s="11"/>
    </row>
    <row r="38" spans="2:25" ht="18.75" customHeight="1">
      <c r="B38" s="3"/>
      <c r="C38" s="7" t="s">
        <v>870</v>
      </c>
      <c r="D38" s="7"/>
      <c r="E38" s="354"/>
      <c r="F38" s="355"/>
      <c r="G38" s="355"/>
      <c r="H38" s="355"/>
      <c r="I38" s="355"/>
      <c r="J38" s="355"/>
      <c r="K38" s="355"/>
      <c r="L38" s="356"/>
      <c r="M38" s="169"/>
      <c r="O38" s="11"/>
      <c r="P38" s="11"/>
      <c r="Q38" s="11"/>
      <c r="R38" s="11"/>
      <c r="S38" s="11"/>
      <c r="T38" s="11"/>
      <c r="U38" s="11"/>
      <c r="V38" s="11"/>
      <c r="W38" s="11"/>
      <c r="X38" s="11"/>
      <c r="Y38" s="11"/>
    </row>
    <row r="39" spans="2:25" ht="18.75" customHeight="1">
      <c r="B39" s="3"/>
      <c r="C39" s="7" t="s">
        <v>869</v>
      </c>
      <c r="D39" s="7"/>
      <c r="E39" s="354"/>
      <c r="F39" s="355"/>
      <c r="G39" s="355"/>
      <c r="H39" s="355"/>
      <c r="I39" s="355"/>
      <c r="J39" s="355"/>
      <c r="K39" s="355"/>
      <c r="L39" s="356"/>
      <c r="M39" s="169"/>
      <c r="O39" s="11"/>
      <c r="P39" s="11"/>
      <c r="Q39" s="11"/>
      <c r="R39" s="11"/>
      <c r="S39" s="11"/>
      <c r="T39" s="11"/>
      <c r="U39" s="11"/>
      <c r="V39" s="11"/>
      <c r="W39" s="11"/>
      <c r="X39" s="11"/>
      <c r="Y39" s="11"/>
    </row>
    <row r="40" spans="2:25" ht="18.75" customHeight="1">
      <c r="B40" s="3"/>
      <c r="C40" s="7" t="s">
        <v>2031</v>
      </c>
      <c r="D40" s="7"/>
      <c r="E40" s="354"/>
      <c r="F40" s="355"/>
      <c r="G40" s="355"/>
      <c r="H40" s="355"/>
      <c r="I40" s="355"/>
      <c r="J40" s="355"/>
      <c r="K40" s="355"/>
      <c r="L40" s="356"/>
      <c r="M40" s="169"/>
      <c r="O40" s="11"/>
      <c r="P40" s="11"/>
      <c r="Q40" s="11"/>
      <c r="R40" s="11"/>
      <c r="S40" s="11"/>
      <c r="T40" s="11"/>
      <c r="U40" s="11"/>
      <c r="V40" s="11"/>
      <c r="W40" s="11"/>
      <c r="X40" s="11"/>
      <c r="Y40" s="11"/>
    </row>
    <row r="41" spans="2:25" ht="18.75" customHeight="1">
      <c r="B41" s="3"/>
      <c r="C41" s="7" t="s">
        <v>2030</v>
      </c>
      <c r="D41" s="7"/>
      <c r="E41" s="354"/>
      <c r="F41" s="355"/>
      <c r="G41" s="355"/>
      <c r="H41" s="355"/>
      <c r="I41" s="355"/>
      <c r="J41" s="355"/>
      <c r="K41" s="355"/>
      <c r="L41" s="356"/>
      <c r="M41" s="169"/>
      <c r="O41" s="11"/>
      <c r="P41" s="11"/>
      <c r="Q41" s="11"/>
      <c r="R41" s="11"/>
      <c r="S41" s="11"/>
      <c r="T41" s="11"/>
      <c r="U41" s="11"/>
      <c r="V41" s="11"/>
      <c r="W41" s="11"/>
      <c r="X41" s="11"/>
      <c r="Y41" s="11"/>
    </row>
    <row r="42" spans="2:25" ht="18.75" customHeight="1">
      <c r="B42" s="3"/>
      <c r="C42" s="7" t="s">
        <v>2029</v>
      </c>
      <c r="D42" s="7"/>
      <c r="E42" s="354"/>
      <c r="F42" s="376"/>
      <c r="G42" s="376"/>
      <c r="H42" s="377"/>
      <c r="I42" s="19"/>
      <c r="J42" s="20"/>
      <c r="K42" s="21"/>
      <c r="L42" s="22"/>
      <c r="M42" s="169"/>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876</v>
      </c>
      <c r="D44" s="7"/>
      <c r="E44" s="633"/>
      <c r="F44" s="376"/>
      <c r="G44" s="376"/>
      <c r="H44" s="376"/>
      <c r="I44" s="376"/>
      <c r="J44" s="376"/>
      <c r="K44" s="376"/>
      <c r="L44" s="377"/>
      <c r="M44" s="169"/>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c r="B46" s="3"/>
      <c r="C46" s="7"/>
      <c r="D46" s="7"/>
      <c r="E46" s="5" t="s">
        <v>875</v>
      </c>
      <c r="F46" s="4"/>
      <c r="G46" s="5" t="s">
        <v>874</v>
      </c>
      <c r="H46" s="4"/>
      <c r="I46" s="4"/>
      <c r="J46" s="4"/>
      <c r="K46" s="24"/>
      <c r="L46" s="24"/>
      <c r="M46" s="169"/>
      <c r="O46" s="11"/>
      <c r="P46" s="11"/>
      <c r="Q46" s="11"/>
      <c r="R46" s="11"/>
      <c r="S46" s="11"/>
      <c r="T46" s="11"/>
      <c r="U46" s="11"/>
      <c r="V46" s="11"/>
      <c r="W46" s="11"/>
      <c r="X46" s="11"/>
      <c r="Y46" s="11"/>
    </row>
    <row r="47" spans="2:25" ht="18.75" customHeight="1">
      <c r="B47" s="3"/>
      <c r="C47" s="7" t="s">
        <v>873</v>
      </c>
      <c r="D47" s="7"/>
      <c r="E47" s="319"/>
      <c r="F47" s="361"/>
      <c r="G47" s="362"/>
      <c r="H47" s="362"/>
      <c r="I47" s="171"/>
      <c r="J47" s="171"/>
      <c r="K47" s="171"/>
      <c r="L47" s="171"/>
      <c r="M47" s="169"/>
      <c r="O47" s="11"/>
      <c r="P47" s="11"/>
      <c r="Q47" s="11"/>
      <c r="R47" s="11"/>
      <c r="S47" s="11"/>
      <c r="T47" s="11"/>
      <c r="U47" s="11"/>
      <c r="V47" s="11"/>
      <c r="W47" s="11"/>
      <c r="X47" s="11"/>
      <c r="Y47" s="11"/>
    </row>
    <row r="48" spans="2:25" ht="18.75" customHeight="1">
      <c r="B48" s="3"/>
      <c r="C48" s="7" t="s">
        <v>872</v>
      </c>
      <c r="D48" s="7"/>
      <c r="E48" s="319"/>
      <c r="F48" s="361"/>
      <c r="G48" s="362"/>
      <c r="H48" s="362"/>
      <c r="I48" s="171"/>
      <c r="J48" s="171"/>
      <c r="K48" s="171"/>
      <c r="L48" s="171"/>
      <c r="M48" s="169"/>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871</v>
      </c>
      <c r="D50" s="16"/>
      <c r="E50" s="4"/>
      <c r="F50" s="4"/>
      <c r="G50" s="4"/>
      <c r="H50" s="4"/>
      <c r="I50" s="4"/>
      <c r="J50" s="4"/>
      <c r="K50" s="4"/>
      <c r="L50" s="4"/>
      <c r="M50" s="15"/>
      <c r="O50" s="11"/>
      <c r="P50" s="11"/>
      <c r="Q50" s="11"/>
      <c r="R50" s="11"/>
      <c r="S50" s="11"/>
      <c r="T50" s="11"/>
      <c r="U50" s="11"/>
      <c r="V50" s="11"/>
      <c r="W50" s="11"/>
      <c r="X50" s="11"/>
      <c r="Y50" s="11"/>
    </row>
    <row r="51" spans="2:25" ht="18.75" customHeight="1">
      <c r="B51" s="3"/>
      <c r="C51" s="7" t="s">
        <v>870</v>
      </c>
      <c r="D51" s="7"/>
      <c r="E51" s="354"/>
      <c r="F51" s="355"/>
      <c r="G51" s="355"/>
      <c r="H51" s="355"/>
      <c r="I51" s="355"/>
      <c r="J51" s="355"/>
      <c r="K51" s="355"/>
      <c r="L51" s="356"/>
      <c r="M51" s="169"/>
    </row>
    <row r="52" spans="2:25" ht="18.75" customHeight="1">
      <c r="B52" s="3"/>
      <c r="C52" s="7" t="s">
        <v>870</v>
      </c>
      <c r="D52" s="7"/>
      <c r="E52" s="354"/>
      <c r="F52" s="355"/>
      <c r="G52" s="355"/>
      <c r="H52" s="355"/>
      <c r="I52" s="355"/>
      <c r="J52" s="355"/>
      <c r="K52" s="355"/>
      <c r="L52" s="356"/>
      <c r="M52" s="169"/>
      <c r="O52" s="11"/>
      <c r="P52" s="11"/>
      <c r="Q52" s="11"/>
      <c r="R52" s="11"/>
      <c r="S52" s="11"/>
      <c r="T52" s="11"/>
      <c r="U52" s="11"/>
      <c r="V52" s="11"/>
      <c r="W52" s="11"/>
      <c r="X52" s="11"/>
      <c r="Y52" s="11"/>
    </row>
    <row r="53" spans="2:25" ht="18.75" customHeight="1">
      <c r="B53" s="3"/>
      <c r="C53" s="7" t="s">
        <v>2031</v>
      </c>
      <c r="D53" s="7"/>
      <c r="E53" s="354"/>
      <c r="F53" s="355"/>
      <c r="G53" s="355"/>
      <c r="H53" s="355"/>
      <c r="I53" s="355"/>
      <c r="J53" s="355"/>
      <c r="K53" s="355"/>
      <c r="L53" s="356"/>
      <c r="M53" s="169"/>
      <c r="O53" s="11"/>
      <c r="P53" s="11"/>
      <c r="Q53" s="11"/>
      <c r="R53" s="11"/>
      <c r="S53" s="11"/>
      <c r="T53" s="11"/>
      <c r="U53" s="11"/>
      <c r="V53" s="11"/>
      <c r="W53" s="11"/>
      <c r="X53" s="11"/>
      <c r="Y53" s="11"/>
    </row>
    <row r="54" spans="2:25" ht="18.75" customHeight="1">
      <c r="B54" s="3"/>
      <c r="C54" s="7" t="s">
        <v>2030</v>
      </c>
      <c r="D54" s="7"/>
      <c r="E54" s="354"/>
      <c r="F54" s="355"/>
      <c r="G54" s="355"/>
      <c r="H54" s="355"/>
      <c r="I54" s="355"/>
      <c r="J54" s="355"/>
      <c r="K54" s="355"/>
      <c r="L54" s="356"/>
      <c r="M54" s="169"/>
      <c r="O54" s="11"/>
      <c r="P54" s="11"/>
      <c r="Q54" s="11"/>
      <c r="R54" s="11"/>
      <c r="S54" s="11"/>
      <c r="T54" s="11"/>
      <c r="U54" s="11"/>
      <c r="V54" s="11"/>
      <c r="W54" s="11"/>
      <c r="X54" s="11"/>
      <c r="Y54" s="11"/>
    </row>
    <row r="55" spans="2:25" ht="18.75" customHeight="1">
      <c r="B55" s="3"/>
      <c r="C55" s="7" t="s">
        <v>2029</v>
      </c>
      <c r="D55" s="7"/>
      <c r="E55" s="354"/>
      <c r="F55" s="358"/>
      <c r="G55" s="358"/>
      <c r="H55" s="358"/>
      <c r="I55" s="359"/>
      <c r="J55" s="22"/>
      <c r="K55" s="22"/>
      <c r="L55" s="22"/>
      <c r="M55" s="169"/>
      <c r="O55" s="11"/>
      <c r="P55" s="11"/>
      <c r="Q55" s="11"/>
      <c r="R55" s="11"/>
      <c r="S55" s="11"/>
      <c r="T55" s="11"/>
      <c r="U55" s="11"/>
      <c r="V55" s="11"/>
      <c r="W55" s="11"/>
      <c r="X55" s="11"/>
      <c r="Y55" s="11"/>
    </row>
    <row r="56" spans="2:25" ht="21" customHeight="1">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C1:M1"/>
    <mergeCell ref="E44:L44"/>
    <mergeCell ref="E11:L12"/>
    <mergeCell ref="F18:H18"/>
    <mergeCell ref="E22:L22"/>
    <mergeCell ref="E42:H42"/>
    <mergeCell ref="I18:L18"/>
    <mergeCell ref="E20:L20"/>
    <mergeCell ref="E40:L40"/>
    <mergeCell ref="E41:L41"/>
    <mergeCell ref="E38:L38"/>
    <mergeCell ref="E39:L39"/>
    <mergeCell ref="F35:H35"/>
    <mergeCell ref="E8:L9"/>
    <mergeCell ref="F25:H25"/>
    <mergeCell ref="F26:H26"/>
    <mergeCell ref="E31:L31"/>
    <mergeCell ref="E14:L14"/>
    <mergeCell ref="E55:I55"/>
    <mergeCell ref="E53:L53"/>
    <mergeCell ref="E52:L52"/>
    <mergeCell ref="F47:H47"/>
    <mergeCell ref="F48:H48"/>
    <mergeCell ref="E54:L54"/>
    <mergeCell ref="E51:L51"/>
    <mergeCell ref="E5:L5"/>
    <mergeCell ref="I30:L30"/>
    <mergeCell ref="F34:H34"/>
    <mergeCell ref="E32:L32"/>
    <mergeCell ref="E23:L23"/>
    <mergeCell ref="F29:H29"/>
    <mergeCell ref="I29:L29"/>
    <mergeCell ref="I17:L17"/>
    <mergeCell ref="F17:H17"/>
    <mergeCell ref="F30:H30"/>
  </mergeCells>
  <phoneticPr fontId="59" type="noConversion"/>
  <conditionalFormatting sqref="E27:H27 I32:L36 E32:H32 I22:L27 E22:H23">
    <cfRule type="expression" dxfId="2" priority="1" stopIfTrue="1">
      <formula>#REF!</formula>
    </cfRule>
  </conditionalFormatting>
  <dataValidations count="2">
    <dataValidation type="list" allowBlank="1" showInputMessage="1" showErrorMessage="1" sqref="E21">
      <formula1>#REF!</formula1>
    </dataValidation>
    <dataValidation type="whole" allowBlank="1" showInputMessage="1" showErrorMessage="1" error="Please enter a valid international country code" sqref="E47:E48 E25:E26 E34:E36">
      <formula1>1</formula1>
      <formula2>2000</formula2>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&amp;C&amp;"Arial,Bold"&amp;18Financial Mechanism Application Form - Part I</oddHeader>
    <oddFooter>&amp;CPage &amp;P&amp;Rv3.65</oddFooter>
  </headerFooter>
  <legacyDrawing r:id="rId2"/>
  <controls>
    <control shapeId="51225" r:id="rId3" name="TextBox2"/>
    <control shapeId="51224" r:id="rId4" name="TextBox1"/>
    <control shapeId="51223" r:id="rId5" name="TextBoxA51a"/>
    <control shapeId="51222" r:id="rId6" name="TextBoxA10"/>
    <control shapeId="51221" r:id="rId7" name="TextBoxA94"/>
    <control shapeId="51220" r:id="rId8" name="TextBoxA93"/>
    <control shapeId="51219" r:id="rId9" name="TextBoxA92"/>
    <control shapeId="51218" r:id="rId10" name="TextBoxA913"/>
    <control shapeId="51217" r:id="rId11" name="TextBoxA912"/>
    <control shapeId="51216" r:id="rId12" name="TextBoxA911"/>
    <control shapeId="51215" r:id="rId13" name="TextBoxA7"/>
    <control shapeId="51214" r:id="rId14" name="TextBoxA64"/>
    <control shapeId="51213" r:id="rId15" name="TextBoxA63"/>
    <control shapeId="51212" r:id="rId16" name="TextBoxA62"/>
    <control shapeId="51211" r:id="rId17" name="TextBoxA61"/>
    <control shapeId="51210" r:id="rId18" name="TextBoxA53"/>
    <control shapeId="51209" r:id="rId19" name="TextBoxA51b"/>
    <control shapeId="51208" r:id="rId20" name="TextBoxA472"/>
    <control shapeId="51207" r:id="rId21" name="TextBoxA471"/>
    <control shapeId="51206" r:id="rId22" name="TextBoxA452"/>
    <control shapeId="51205" r:id="rId23" name="TextBoxA451"/>
    <control shapeId="51204" r:id="rId24" name="TextBoxA42"/>
    <control shapeId="51203" r:id="rId25" name="TextBoxA12"/>
    <control shapeId="51202" r:id="rId26" name="TextBoxA0"/>
  </controls>
</worksheet>
</file>

<file path=xl/worksheets/sheet8.xml><?xml version="1.0" encoding="utf-8"?>
<worksheet xmlns="http://schemas.openxmlformats.org/spreadsheetml/2006/main" xmlns:r="http://schemas.openxmlformats.org/officeDocument/2006/relationships">
  <sheetPr codeName="Sheet28">
    <tabColor indexed="50"/>
  </sheetPr>
  <dimension ref="B1:AE56"/>
  <sheetViews>
    <sheetView topLeftCell="G41" workbookViewId="0"/>
  </sheetViews>
  <sheetFormatPr defaultRowHeight="18.75" customHeight="1"/>
  <cols>
    <col min="1" max="1" width="1.28515625" style="11" customWidth="1"/>
    <col min="2" max="2" width="2" style="11" customWidth="1"/>
    <col min="3" max="3" width="37.28515625" style="11" customWidth="1"/>
    <col min="4" max="4" width="3" style="11" customWidth="1"/>
    <col min="5" max="5" width="10.710937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c r="C1" s="373" t="s">
        <v>894</v>
      </c>
      <c r="D1" s="374"/>
      <c r="E1" s="374"/>
      <c r="F1" s="374"/>
      <c r="G1" s="374"/>
      <c r="H1" s="374"/>
      <c r="I1" s="374"/>
      <c r="J1" s="374"/>
      <c r="K1" s="374"/>
      <c r="L1" s="374"/>
      <c r="M1" s="374"/>
    </row>
    <row r="2" spans="2:25" ht="18.75" customHeight="1">
      <c r="B2" s="150" t="s">
        <v>900</v>
      </c>
      <c r="O2" s="11"/>
      <c r="P2" s="11"/>
      <c r="Q2" s="11"/>
      <c r="R2" s="11"/>
      <c r="S2" s="11"/>
      <c r="T2" s="11"/>
      <c r="U2" s="11"/>
      <c r="V2" s="11"/>
      <c r="W2" s="11"/>
      <c r="X2" s="11"/>
      <c r="Y2" s="11"/>
    </row>
    <row r="3" spans="2:25" ht="18.75" customHeight="1">
      <c r="B3" s="151" t="s">
        <v>892</v>
      </c>
      <c r="C3" s="152"/>
      <c r="D3" s="152"/>
      <c r="E3" s="153"/>
      <c r="F3" s="153"/>
      <c r="G3" s="153"/>
      <c r="H3" s="153"/>
      <c r="I3" s="153"/>
      <c r="J3" s="153"/>
      <c r="K3" s="153"/>
      <c r="L3" s="153"/>
      <c r="M3" s="154"/>
      <c r="O3" s="11"/>
      <c r="P3" s="11"/>
      <c r="Q3" s="11"/>
      <c r="R3" s="11"/>
      <c r="S3" s="11"/>
      <c r="T3" s="11"/>
      <c r="U3" s="11"/>
      <c r="V3" s="11"/>
      <c r="W3" s="11"/>
      <c r="X3" s="11"/>
      <c r="Y3" s="11"/>
    </row>
    <row r="4" spans="2:25" ht="18.75" customHeight="1">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c r="B5" s="159"/>
      <c r="C5" s="160" t="s">
        <v>891</v>
      </c>
      <c r="D5" s="161"/>
      <c r="E5" s="363" t="s">
        <v>899</v>
      </c>
      <c r="F5" s="364"/>
      <c r="G5" s="364"/>
      <c r="H5" s="364"/>
      <c r="I5" s="364"/>
      <c r="J5" s="364"/>
      <c r="K5" s="364"/>
      <c r="L5" s="365"/>
      <c r="M5" s="162"/>
      <c r="O5" s="11"/>
      <c r="P5" s="11"/>
      <c r="Q5" s="11"/>
      <c r="R5" s="11"/>
      <c r="S5" s="11"/>
      <c r="T5" s="11"/>
      <c r="U5" s="11"/>
      <c r="V5" s="11"/>
      <c r="W5" s="11"/>
      <c r="X5" s="11"/>
      <c r="Y5" s="11"/>
    </row>
    <row r="6" spans="2:25" ht="18.75" customHeight="1">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c r="B7" s="159"/>
      <c r="C7" s="16" t="s">
        <v>889</v>
      </c>
      <c r="D7" s="16"/>
      <c r="E7" s="167"/>
      <c r="F7" s="167"/>
      <c r="G7" s="167"/>
      <c r="H7" s="167"/>
      <c r="I7" s="167"/>
      <c r="J7" s="167"/>
      <c r="K7" s="167"/>
      <c r="L7" s="167"/>
      <c r="M7" s="162"/>
      <c r="O7" s="11"/>
      <c r="P7" s="11"/>
      <c r="Q7" s="11"/>
      <c r="R7" s="11"/>
      <c r="S7" s="11"/>
      <c r="T7" s="11"/>
      <c r="U7" s="11"/>
      <c r="V7" s="11"/>
      <c r="W7" s="11"/>
      <c r="X7" s="11"/>
      <c r="Y7" s="11"/>
    </row>
    <row r="8" spans="2:25" ht="21.75" customHeight="1">
      <c r="B8" s="159"/>
      <c r="C8" s="7" t="s">
        <v>888</v>
      </c>
      <c r="D8" s="7"/>
      <c r="E8" s="367"/>
      <c r="F8" s="368"/>
      <c r="G8" s="368"/>
      <c r="H8" s="368"/>
      <c r="I8" s="368"/>
      <c r="J8" s="368"/>
      <c r="K8" s="368"/>
      <c r="L8" s="369"/>
      <c r="M8" s="162"/>
      <c r="O8" s="11"/>
      <c r="P8" s="11"/>
      <c r="Q8" s="11"/>
      <c r="R8" s="11"/>
      <c r="S8" s="11"/>
      <c r="T8" s="11"/>
      <c r="U8" s="11"/>
      <c r="V8" s="11"/>
      <c r="W8" s="11"/>
      <c r="X8" s="11"/>
      <c r="Y8" s="11"/>
    </row>
    <row r="9" spans="2:25" ht="21.75" customHeight="1">
      <c r="B9" s="159"/>
      <c r="C9" s="7"/>
      <c r="D9" s="7"/>
      <c r="E9" s="370"/>
      <c r="F9" s="371"/>
      <c r="G9" s="371"/>
      <c r="H9" s="371"/>
      <c r="I9" s="371"/>
      <c r="J9" s="371"/>
      <c r="K9" s="371"/>
      <c r="L9" s="372"/>
      <c r="M9" s="162"/>
      <c r="O9" s="11"/>
      <c r="P9" s="11"/>
      <c r="Q9" s="11"/>
      <c r="R9" s="11"/>
      <c r="S9" s="11"/>
      <c r="T9" s="11"/>
      <c r="U9" s="11"/>
      <c r="V9" s="11"/>
      <c r="W9" s="11"/>
      <c r="X9" s="11"/>
      <c r="Y9" s="11"/>
    </row>
    <row r="10" spans="2:25" ht="11.25" customHeight="1">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c r="B11" s="159"/>
      <c r="C11" s="7" t="s">
        <v>887</v>
      </c>
      <c r="D11" s="7"/>
      <c r="E11" s="367"/>
      <c r="F11" s="368"/>
      <c r="G11" s="368"/>
      <c r="H11" s="368"/>
      <c r="I11" s="368"/>
      <c r="J11" s="368"/>
      <c r="K11" s="368"/>
      <c r="L11" s="369"/>
      <c r="M11" s="162"/>
      <c r="O11" s="11"/>
      <c r="P11" s="11"/>
      <c r="Q11" s="11"/>
      <c r="R11" s="11"/>
      <c r="S11" s="11"/>
      <c r="T11" s="11"/>
      <c r="U11" s="11"/>
      <c r="V11" s="11"/>
      <c r="W11" s="11"/>
      <c r="X11" s="11"/>
      <c r="Y11" s="11"/>
    </row>
    <row r="12" spans="2:25" ht="18.75" customHeight="1">
      <c r="B12" s="159"/>
      <c r="C12" s="7"/>
      <c r="D12" s="7"/>
      <c r="E12" s="370"/>
      <c r="F12" s="371"/>
      <c r="G12" s="371"/>
      <c r="H12" s="371"/>
      <c r="I12" s="371"/>
      <c r="J12" s="371"/>
      <c r="K12" s="371"/>
      <c r="L12" s="372"/>
      <c r="M12" s="162"/>
      <c r="O12" s="11"/>
      <c r="P12" s="11"/>
      <c r="Q12" s="11"/>
      <c r="R12" s="11"/>
      <c r="S12" s="11"/>
      <c r="T12" s="11"/>
      <c r="U12" s="11"/>
      <c r="V12" s="11"/>
      <c r="W12" s="11"/>
      <c r="X12" s="11"/>
      <c r="Y12" s="11"/>
    </row>
    <row r="13" spans="2:25" ht="6.75" customHeight="1">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c r="B14" s="159"/>
      <c r="C14" s="7" t="s">
        <v>886</v>
      </c>
      <c r="D14" s="7"/>
      <c r="E14" s="378"/>
      <c r="F14" s="379"/>
      <c r="G14" s="379"/>
      <c r="H14" s="379"/>
      <c r="I14" s="379"/>
      <c r="J14" s="379"/>
      <c r="K14" s="379"/>
      <c r="L14" s="380"/>
      <c r="M14" s="162"/>
      <c r="O14" s="11"/>
      <c r="P14" s="11"/>
      <c r="Q14" s="11"/>
      <c r="R14" s="11"/>
      <c r="S14" s="11"/>
      <c r="T14" s="11"/>
      <c r="U14" s="11"/>
      <c r="V14" s="11"/>
      <c r="W14" s="11"/>
      <c r="X14" s="11"/>
      <c r="Y14" s="11"/>
    </row>
    <row r="15" spans="2:25" ht="18" customHeight="1">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c r="B16" s="3"/>
      <c r="C16" s="16" t="s">
        <v>885</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1534</v>
      </c>
      <c r="F17" s="360" t="s">
        <v>1535</v>
      </c>
      <c r="G17" s="360"/>
      <c r="H17" s="360"/>
      <c r="I17" s="360" t="s">
        <v>1536</v>
      </c>
      <c r="J17" s="360"/>
      <c r="K17" s="360"/>
      <c r="L17" s="360"/>
      <c r="M17" s="169"/>
      <c r="O17" s="11"/>
      <c r="P17" s="11"/>
      <c r="Q17" s="11"/>
      <c r="R17" s="11"/>
      <c r="S17" s="11"/>
      <c r="T17" s="11"/>
      <c r="U17" s="11"/>
      <c r="V17" s="11"/>
      <c r="W17" s="11"/>
      <c r="X17" s="11"/>
      <c r="Y17" s="11"/>
    </row>
    <row r="18" spans="2:25" ht="17.25" customHeight="1">
      <c r="B18" s="3"/>
      <c r="C18" s="7" t="s">
        <v>882</v>
      </c>
      <c r="D18" s="7"/>
      <c r="E18" s="6" t="s">
        <v>1122</v>
      </c>
      <c r="F18" s="366"/>
      <c r="G18" s="355"/>
      <c r="H18" s="355"/>
      <c r="I18" s="366"/>
      <c r="J18" s="358"/>
      <c r="K18" s="358"/>
      <c r="L18" s="359"/>
      <c r="M18" s="169"/>
      <c r="N18" s="170"/>
      <c r="O18" s="11"/>
      <c r="P18" s="11"/>
      <c r="Q18" s="11"/>
      <c r="R18" s="11"/>
      <c r="S18" s="11"/>
      <c r="T18" s="11"/>
      <c r="U18" s="11"/>
      <c r="V18" s="11"/>
      <c r="W18" s="11"/>
      <c r="X18" s="11"/>
      <c r="Y18" s="11"/>
    </row>
    <row r="19" spans="2:25" ht="3" hidden="1" customHeight="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881</v>
      </c>
      <c r="D20" s="7"/>
      <c r="E20" s="354"/>
      <c r="F20" s="355"/>
      <c r="G20" s="355"/>
      <c r="H20" s="355"/>
      <c r="I20" s="355"/>
      <c r="J20" s="355"/>
      <c r="K20" s="355"/>
      <c r="L20" s="356"/>
      <c r="M20" s="169"/>
      <c r="O20" s="11"/>
      <c r="P20" s="11"/>
      <c r="Q20" s="11"/>
      <c r="R20" s="11"/>
      <c r="S20" s="11"/>
      <c r="T20" s="11"/>
      <c r="U20" s="11"/>
      <c r="V20" s="11"/>
      <c r="W20" s="11"/>
      <c r="X20" s="11"/>
      <c r="Y20" s="11"/>
    </row>
    <row r="21" spans="2:25" ht="2.25" hidden="1" customHeight="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880</v>
      </c>
      <c r="D22" s="7"/>
      <c r="E22" s="366"/>
      <c r="F22" s="358"/>
      <c r="G22" s="358"/>
      <c r="H22" s="358"/>
      <c r="I22" s="358"/>
      <c r="J22" s="358"/>
      <c r="K22" s="358"/>
      <c r="L22" s="359"/>
      <c r="M22" s="169"/>
      <c r="O22" s="11"/>
      <c r="P22" s="11"/>
      <c r="Q22" s="11"/>
      <c r="R22" s="11"/>
      <c r="S22" s="11"/>
      <c r="T22" s="11"/>
      <c r="U22" s="11"/>
      <c r="V22" s="11"/>
      <c r="W22" s="11"/>
      <c r="X22" s="11"/>
      <c r="Y22" s="11"/>
    </row>
    <row r="23" spans="2:25" ht="18.75" customHeight="1">
      <c r="B23" s="3"/>
      <c r="C23" s="7" t="s">
        <v>884</v>
      </c>
      <c r="D23" s="7"/>
      <c r="E23" s="366"/>
      <c r="F23" s="358"/>
      <c r="G23" s="358"/>
      <c r="H23" s="358"/>
      <c r="I23" s="358"/>
      <c r="J23" s="358"/>
      <c r="K23" s="358"/>
      <c r="L23" s="359"/>
      <c r="M23" s="169"/>
      <c r="O23" s="11"/>
      <c r="P23" s="11"/>
      <c r="Q23" s="11"/>
      <c r="R23" s="11"/>
      <c r="S23" s="11"/>
      <c r="T23" s="11"/>
      <c r="U23" s="11"/>
      <c r="V23" s="11"/>
      <c r="W23" s="11"/>
      <c r="X23" s="11"/>
      <c r="Y23" s="11"/>
    </row>
    <row r="24" spans="2:25" ht="25.5" customHeight="1">
      <c r="B24" s="3"/>
      <c r="C24" s="7"/>
      <c r="D24" s="7"/>
      <c r="E24" s="5" t="s">
        <v>875</v>
      </c>
      <c r="F24" s="4"/>
      <c r="G24" s="5" t="s">
        <v>874</v>
      </c>
      <c r="H24" s="4"/>
      <c r="I24" s="171"/>
      <c r="J24" s="171"/>
      <c r="K24" s="171"/>
      <c r="L24" s="171"/>
      <c r="M24" s="169"/>
      <c r="O24" s="11"/>
      <c r="P24" s="11"/>
      <c r="Q24" s="11"/>
      <c r="R24" s="11"/>
      <c r="S24" s="11"/>
      <c r="T24" s="11"/>
      <c r="U24" s="11"/>
      <c r="V24" s="11"/>
      <c r="W24" s="11"/>
      <c r="X24" s="11"/>
      <c r="Y24" s="11"/>
    </row>
    <row r="25" spans="2:25" ht="18.75" customHeight="1">
      <c r="B25" s="3"/>
      <c r="C25" s="7" t="s">
        <v>879</v>
      </c>
      <c r="D25" s="7"/>
      <c r="E25" s="319"/>
      <c r="F25" s="361"/>
      <c r="G25" s="362"/>
      <c r="H25" s="362"/>
      <c r="I25" s="171"/>
      <c r="J25" s="171"/>
      <c r="K25" s="171"/>
      <c r="L25" s="171"/>
      <c r="M25" s="169"/>
      <c r="O25" s="11"/>
      <c r="P25" s="11"/>
      <c r="Q25" s="11"/>
      <c r="R25" s="11"/>
      <c r="S25" s="11"/>
      <c r="T25" s="11"/>
      <c r="U25" s="11"/>
      <c r="V25" s="11"/>
      <c r="W25" s="11"/>
      <c r="X25" s="11"/>
      <c r="Y25" s="11"/>
    </row>
    <row r="26" spans="2:25" ht="18.75" customHeight="1">
      <c r="B26" s="3"/>
      <c r="C26" s="7" t="s">
        <v>878</v>
      </c>
      <c r="D26" s="7"/>
      <c r="E26" s="319"/>
      <c r="F26" s="361"/>
      <c r="G26" s="362"/>
      <c r="H26" s="362"/>
      <c r="I26" s="171"/>
      <c r="J26" s="171"/>
      <c r="K26" s="171"/>
      <c r="L26" s="171"/>
      <c r="M26" s="169"/>
      <c r="O26" s="11"/>
      <c r="P26" s="11"/>
      <c r="Q26" s="11"/>
      <c r="R26" s="11"/>
      <c r="S26" s="11"/>
      <c r="T26" s="11"/>
      <c r="U26" s="11"/>
      <c r="V26" s="11"/>
      <c r="W26" s="11"/>
      <c r="X26" s="11"/>
      <c r="Y26" s="11"/>
    </row>
    <row r="27" spans="2:25" ht="18.75" customHeight="1">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c r="B28" s="3"/>
      <c r="C28" s="16" t="s">
        <v>883</v>
      </c>
      <c r="D28" s="16"/>
      <c r="E28" s="4"/>
      <c r="F28" s="4"/>
      <c r="G28" s="4"/>
      <c r="H28" s="4"/>
      <c r="I28" s="4"/>
      <c r="J28" s="4"/>
      <c r="K28" s="4"/>
      <c r="L28" s="4"/>
      <c r="M28" s="169"/>
      <c r="O28" s="11"/>
      <c r="P28" s="11"/>
      <c r="Q28" s="11"/>
      <c r="R28" s="11"/>
      <c r="S28" s="11"/>
      <c r="T28" s="11"/>
      <c r="U28" s="11"/>
      <c r="V28" s="11"/>
      <c r="W28" s="11"/>
      <c r="X28" s="11"/>
      <c r="Y28" s="11"/>
    </row>
    <row r="29" spans="2:25" ht="18.75" customHeight="1">
      <c r="B29" s="3"/>
      <c r="C29" s="4"/>
      <c r="D29" s="4"/>
      <c r="E29" s="5" t="s">
        <v>1534</v>
      </c>
      <c r="F29" s="360" t="s">
        <v>1535</v>
      </c>
      <c r="G29" s="360"/>
      <c r="H29" s="360"/>
      <c r="I29" s="360" t="s">
        <v>1536</v>
      </c>
      <c r="J29" s="360"/>
      <c r="K29" s="360"/>
      <c r="L29" s="360"/>
      <c r="M29" s="169"/>
      <c r="O29" s="11"/>
      <c r="P29" s="11"/>
      <c r="Q29" s="11"/>
      <c r="R29" s="11"/>
      <c r="S29" s="11"/>
      <c r="T29" s="11"/>
      <c r="U29" s="11"/>
      <c r="V29" s="11"/>
      <c r="W29" s="11"/>
      <c r="X29" s="11"/>
      <c r="Y29" s="11"/>
    </row>
    <row r="30" spans="2:25" ht="18.75" customHeight="1">
      <c r="B30" s="3"/>
      <c r="C30" s="7" t="s">
        <v>882</v>
      </c>
      <c r="D30" s="7"/>
      <c r="E30" s="6" t="s">
        <v>1121</v>
      </c>
      <c r="F30" s="366"/>
      <c r="G30" s="355"/>
      <c r="H30" s="355"/>
      <c r="I30" s="366"/>
      <c r="J30" s="358"/>
      <c r="K30" s="358"/>
      <c r="L30" s="359"/>
      <c r="M30" s="169"/>
      <c r="O30" s="11"/>
      <c r="P30" s="11"/>
      <c r="Q30" s="11"/>
      <c r="R30" s="11"/>
      <c r="S30" s="11"/>
      <c r="T30" s="11"/>
      <c r="U30" s="11"/>
      <c r="V30" s="11"/>
      <c r="W30" s="11"/>
      <c r="X30" s="11"/>
      <c r="Y30" s="11"/>
    </row>
    <row r="31" spans="2:25" ht="18.75" customHeight="1">
      <c r="B31" s="3"/>
      <c r="C31" s="7" t="s">
        <v>881</v>
      </c>
      <c r="D31" s="7"/>
      <c r="E31" s="354"/>
      <c r="F31" s="355"/>
      <c r="G31" s="355"/>
      <c r="H31" s="355"/>
      <c r="I31" s="355"/>
      <c r="J31" s="355"/>
      <c r="K31" s="355"/>
      <c r="L31" s="356"/>
      <c r="M31" s="169"/>
      <c r="O31" s="11"/>
      <c r="P31" s="11"/>
      <c r="Q31" s="11"/>
      <c r="R31" s="11"/>
      <c r="S31" s="11"/>
      <c r="T31" s="11"/>
      <c r="U31" s="11"/>
      <c r="V31" s="11"/>
      <c r="W31" s="11"/>
      <c r="X31" s="11"/>
      <c r="Y31" s="11"/>
    </row>
    <row r="32" spans="2:25" ht="18.75" customHeight="1">
      <c r="B32" s="3"/>
      <c r="C32" s="7" t="s">
        <v>880</v>
      </c>
      <c r="D32" s="7"/>
      <c r="E32" s="366"/>
      <c r="F32" s="358"/>
      <c r="G32" s="358"/>
      <c r="H32" s="358"/>
      <c r="I32" s="358"/>
      <c r="J32" s="358"/>
      <c r="K32" s="358"/>
      <c r="L32" s="359"/>
      <c r="M32" s="169"/>
      <c r="O32" s="11"/>
      <c r="P32" s="11"/>
      <c r="Q32" s="11"/>
      <c r="R32" s="11"/>
      <c r="S32" s="11"/>
      <c r="T32" s="11"/>
      <c r="U32" s="11"/>
      <c r="V32" s="11"/>
      <c r="W32" s="11"/>
      <c r="X32" s="11"/>
      <c r="Y32" s="11"/>
    </row>
    <row r="33" spans="2:25" ht="27.75" customHeight="1">
      <c r="B33" s="3"/>
      <c r="C33" s="7"/>
      <c r="D33" s="7"/>
      <c r="E33" s="5" t="s">
        <v>875</v>
      </c>
      <c r="F33" s="4"/>
      <c r="G33" s="5" t="s">
        <v>874</v>
      </c>
      <c r="H33" s="4"/>
      <c r="I33" s="171"/>
      <c r="J33" s="171"/>
      <c r="K33" s="171"/>
      <c r="L33" s="171"/>
      <c r="M33" s="169"/>
      <c r="O33" s="11"/>
      <c r="P33" s="11"/>
      <c r="Q33" s="11"/>
      <c r="R33" s="11"/>
      <c r="S33" s="11"/>
      <c r="T33" s="11"/>
      <c r="U33" s="11"/>
      <c r="V33" s="11"/>
      <c r="W33" s="11"/>
      <c r="X33" s="11"/>
      <c r="Y33" s="11"/>
    </row>
    <row r="34" spans="2:25" ht="18.75" customHeight="1">
      <c r="B34" s="3"/>
      <c r="C34" s="7" t="s">
        <v>879</v>
      </c>
      <c r="D34" s="7"/>
      <c r="E34" s="319"/>
      <c r="F34" s="361"/>
      <c r="G34" s="362"/>
      <c r="H34" s="362"/>
      <c r="I34" s="171"/>
      <c r="J34" s="171"/>
      <c r="K34" s="171"/>
      <c r="L34" s="171"/>
      <c r="M34" s="169"/>
      <c r="O34" s="11"/>
      <c r="P34" s="11"/>
      <c r="Q34" s="11"/>
      <c r="R34" s="11"/>
      <c r="S34" s="11"/>
      <c r="T34" s="11"/>
      <c r="U34" s="11"/>
      <c r="V34" s="11"/>
      <c r="W34" s="11"/>
      <c r="X34" s="11"/>
      <c r="Y34" s="11"/>
    </row>
    <row r="35" spans="2:25" ht="18.75" customHeight="1">
      <c r="B35" s="3"/>
      <c r="C35" s="7" t="s">
        <v>878</v>
      </c>
      <c r="D35" s="7"/>
      <c r="E35" s="319"/>
      <c r="F35" s="361"/>
      <c r="G35" s="362"/>
      <c r="H35" s="362"/>
      <c r="I35" s="171"/>
      <c r="J35" s="171"/>
      <c r="K35" s="171"/>
      <c r="L35" s="171"/>
      <c r="M35" s="169"/>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877</v>
      </c>
      <c r="D37" s="16"/>
      <c r="E37" s="17"/>
      <c r="F37" s="18"/>
      <c r="G37" s="18"/>
      <c r="H37" s="18"/>
      <c r="I37" s="18"/>
      <c r="J37" s="18"/>
      <c r="K37" s="18"/>
      <c r="L37" s="18"/>
      <c r="M37" s="15"/>
      <c r="O37" s="11"/>
      <c r="P37" s="11"/>
      <c r="Q37" s="11"/>
      <c r="R37" s="11"/>
      <c r="S37" s="11"/>
      <c r="T37" s="11"/>
      <c r="U37" s="11"/>
      <c r="V37" s="11"/>
      <c r="W37" s="11"/>
      <c r="X37" s="11"/>
      <c r="Y37" s="11"/>
    </row>
    <row r="38" spans="2:25" ht="18.75" customHeight="1">
      <c r="B38" s="3"/>
      <c r="C38" s="7" t="s">
        <v>870</v>
      </c>
      <c r="D38" s="7"/>
      <c r="E38" s="354"/>
      <c r="F38" s="355"/>
      <c r="G38" s="355"/>
      <c r="H38" s="355"/>
      <c r="I38" s="355"/>
      <c r="J38" s="355"/>
      <c r="K38" s="355"/>
      <c r="L38" s="356"/>
      <c r="M38" s="169"/>
      <c r="O38" s="11"/>
      <c r="P38" s="11"/>
      <c r="Q38" s="11"/>
      <c r="R38" s="11"/>
      <c r="S38" s="11"/>
      <c r="T38" s="11"/>
      <c r="U38" s="11"/>
      <c r="V38" s="11"/>
      <c r="W38" s="11"/>
      <c r="X38" s="11"/>
      <c r="Y38" s="11"/>
    </row>
    <row r="39" spans="2:25" ht="18.75" customHeight="1">
      <c r="B39" s="3"/>
      <c r="C39" s="7" t="s">
        <v>869</v>
      </c>
      <c r="D39" s="7"/>
      <c r="E39" s="354"/>
      <c r="F39" s="355"/>
      <c r="G39" s="355"/>
      <c r="H39" s="355"/>
      <c r="I39" s="355"/>
      <c r="J39" s="355"/>
      <c r="K39" s="355"/>
      <c r="L39" s="356"/>
      <c r="M39" s="169"/>
      <c r="O39" s="11"/>
      <c r="P39" s="11"/>
      <c r="Q39" s="11"/>
      <c r="R39" s="11"/>
      <c r="S39" s="11"/>
      <c r="T39" s="11"/>
      <c r="U39" s="11"/>
      <c r="V39" s="11"/>
      <c r="W39" s="11"/>
      <c r="X39" s="11"/>
      <c r="Y39" s="11"/>
    </row>
    <row r="40" spans="2:25" ht="18.75" customHeight="1">
      <c r="B40" s="3"/>
      <c r="C40" s="7" t="s">
        <v>2031</v>
      </c>
      <c r="D40" s="7"/>
      <c r="E40" s="354"/>
      <c r="F40" s="355"/>
      <c r="G40" s="355"/>
      <c r="H40" s="355"/>
      <c r="I40" s="355"/>
      <c r="J40" s="355"/>
      <c r="K40" s="355"/>
      <c r="L40" s="356"/>
      <c r="M40" s="169"/>
      <c r="O40" s="11"/>
      <c r="P40" s="11"/>
      <c r="Q40" s="11"/>
      <c r="R40" s="11"/>
      <c r="S40" s="11"/>
      <c r="T40" s="11"/>
      <c r="U40" s="11"/>
      <c r="V40" s="11"/>
      <c r="W40" s="11"/>
      <c r="X40" s="11"/>
      <c r="Y40" s="11"/>
    </row>
    <row r="41" spans="2:25" ht="18.75" customHeight="1">
      <c r="B41" s="3"/>
      <c r="C41" s="7" t="s">
        <v>2030</v>
      </c>
      <c r="D41" s="7"/>
      <c r="E41" s="354"/>
      <c r="F41" s="355"/>
      <c r="G41" s="355"/>
      <c r="H41" s="355"/>
      <c r="I41" s="355"/>
      <c r="J41" s="355"/>
      <c r="K41" s="355"/>
      <c r="L41" s="356"/>
      <c r="M41" s="169"/>
      <c r="O41" s="11"/>
      <c r="P41" s="11"/>
      <c r="Q41" s="11"/>
      <c r="R41" s="11"/>
      <c r="S41" s="11"/>
      <c r="T41" s="11"/>
      <c r="U41" s="11"/>
      <c r="V41" s="11"/>
      <c r="W41" s="11"/>
      <c r="X41" s="11"/>
      <c r="Y41" s="11"/>
    </row>
    <row r="42" spans="2:25" ht="18.75" customHeight="1">
      <c r="B42" s="3"/>
      <c r="C42" s="7" t="s">
        <v>2029</v>
      </c>
      <c r="D42" s="7"/>
      <c r="E42" s="354"/>
      <c r="F42" s="376"/>
      <c r="G42" s="376"/>
      <c r="H42" s="377"/>
      <c r="I42" s="19"/>
      <c r="J42" s="20"/>
      <c r="K42" s="21"/>
      <c r="L42" s="22"/>
      <c r="M42" s="169"/>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876</v>
      </c>
      <c r="D44" s="7"/>
      <c r="E44" s="633"/>
      <c r="F44" s="376"/>
      <c r="G44" s="376"/>
      <c r="H44" s="376"/>
      <c r="I44" s="376"/>
      <c r="J44" s="376"/>
      <c r="K44" s="376"/>
      <c r="L44" s="377"/>
      <c r="M44" s="169"/>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c r="B46" s="3"/>
      <c r="C46" s="7"/>
      <c r="D46" s="7"/>
      <c r="E46" s="5" t="s">
        <v>875</v>
      </c>
      <c r="F46" s="4"/>
      <c r="G46" s="5" t="s">
        <v>874</v>
      </c>
      <c r="H46" s="4"/>
      <c r="I46" s="4"/>
      <c r="J46" s="4"/>
      <c r="K46" s="24"/>
      <c r="L46" s="24"/>
      <c r="M46" s="169"/>
      <c r="O46" s="11"/>
      <c r="P46" s="11"/>
      <c r="Q46" s="11"/>
      <c r="R46" s="11"/>
      <c r="S46" s="11"/>
      <c r="T46" s="11"/>
      <c r="U46" s="11"/>
      <c r="V46" s="11"/>
      <c r="W46" s="11"/>
      <c r="X46" s="11"/>
      <c r="Y46" s="11"/>
    </row>
    <row r="47" spans="2:25" ht="18.75" customHeight="1">
      <c r="B47" s="3"/>
      <c r="C47" s="7" t="s">
        <v>873</v>
      </c>
      <c r="D47" s="7"/>
      <c r="E47" s="319"/>
      <c r="F47" s="361"/>
      <c r="G47" s="362"/>
      <c r="H47" s="362"/>
      <c r="I47" s="171"/>
      <c r="J47" s="171"/>
      <c r="K47" s="171"/>
      <c r="L47" s="171"/>
      <c r="M47" s="169"/>
      <c r="O47" s="11"/>
      <c r="P47" s="11"/>
      <c r="Q47" s="11"/>
      <c r="R47" s="11"/>
      <c r="S47" s="11"/>
      <c r="T47" s="11"/>
      <c r="U47" s="11"/>
      <c r="V47" s="11"/>
      <c r="W47" s="11"/>
      <c r="X47" s="11"/>
      <c r="Y47" s="11"/>
    </row>
    <row r="48" spans="2:25" ht="18.75" customHeight="1">
      <c r="B48" s="3"/>
      <c r="C48" s="7" t="s">
        <v>872</v>
      </c>
      <c r="D48" s="7"/>
      <c r="E48" s="319"/>
      <c r="F48" s="361"/>
      <c r="G48" s="362"/>
      <c r="H48" s="362"/>
      <c r="I48" s="171"/>
      <c r="J48" s="171"/>
      <c r="K48" s="171"/>
      <c r="L48" s="171"/>
      <c r="M48" s="169"/>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871</v>
      </c>
      <c r="D50" s="16"/>
      <c r="E50" s="4"/>
      <c r="F50" s="4"/>
      <c r="G50" s="4"/>
      <c r="H50" s="4"/>
      <c r="I50" s="4"/>
      <c r="J50" s="4"/>
      <c r="K50" s="4"/>
      <c r="L50" s="4"/>
      <c r="M50" s="15"/>
      <c r="O50" s="11"/>
      <c r="P50" s="11"/>
      <c r="Q50" s="11"/>
      <c r="R50" s="11"/>
      <c r="S50" s="11"/>
      <c r="T50" s="11"/>
      <c r="U50" s="11"/>
      <c r="V50" s="11"/>
      <c r="W50" s="11"/>
      <c r="X50" s="11"/>
      <c r="Y50" s="11"/>
    </row>
    <row r="51" spans="2:25" ht="18.75" customHeight="1">
      <c r="B51" s="3"/>
      <c r="C51" s="7" t="s">
        <v>870</v>
      </c>
      <c r="D51" s="7"/>
      <c r="E51" s="354"/>
      <c r="F51" s="355"/>
      <c r="G51" s="355"/>
      <c r="H51" s="355"/>
      <c r="I51" s="355"/>
      <c r="J51" s="355"/>
      <c r="K51" s="355"/>
      <c r="L51" s="356"/>
      <c r="M51" s="169"/>
    </row>
    <row r="52" spans="2:25" ht="18.75" customHeight="1">
      <c r="B52" s="3"/>
      <c r="C52" s="7" t="s">
        <v>870</v>
      </c>
      <c r="D52" s="7"/>
      <c r="E52" s="354"/>
      <c r="F52" s="355"/>
      <c r="G52" s="355"/>
      <c r="H52" s="355"/>
      <c r="I52" s="355"/>
      <c r="J52" s="355"/>
      <c r="K52" s="355"/>
      <c r="L52" s="356"/>
      <c r="M52" s="169"/>
      <c r="O52" s="11"/>
      <c r="P52" s="11"/>
      <c r="Q52" s="11"/>
      <c r="R52" s="11"/>
      <c r="S52" s="11"/>
      <c r="T52" s="11"/>
      <c r="U52" s="11"/>
      <c r="V52" s="11"/>
      <c r="W52" s="11"/>
      <c r="X52" s="11"/>
      <c r="Y52" s="11"/>
    </row>
    <row r="53" spans="2:25" ht="18.75" customHeight="1">
      <c r="B53" s="3"/>
      <c r="C53" s="7" t="s">
        <v>2031</v>
      </c>
      <c r="D53" s="7"/>
      <c r="E53" s="354"/>
      <c r="F53" s="355"/>
      <c r="G53" s="355"/>
      <c r="H53" s="355"/>
      <c r="I53" s="355"/>
      <c r="J53" s="355"/>
      <c r="K53" s="355"/>
      <c r="L53" s="356"/>
      <c r="M53" s="169"/>
      <c r="O53" s="11"/>
      <c r="P53" s="11"/>
      <c r="Q53" s="11"/>
      <c r="R53" s="11"/>
      <c r="S53" s="11"/>
      <c r="T53" s="11"/>
      <c r="U53" s="11"/>
      <c r="V53" s="11"/>
      <c r="W53" s="11"/>
      <c r="X53" s="11"/>
      <c r="Y53" s="11"/>
    </row>
    <row r="54" spans="2:25" ht="18.75" customHeight="1">
      <c r="B54" s="3"/>
      <c r="C54" s="7" t="s">
        <v>2030</v>
      </c>
      <c r="D54" s="7"/>
      <c r="E54" s="354"/>
      <c r="F54" s="355"/>
      <c r="G54" s="355"/>
      <c r="H54" s="355"/>
      <c r="I54" s="355"/>
      <c r="J54" s="355"/>
      <c r="K54" s="355"/>
      <c r="L54" s="356"/>
      <c r="M54" s="169"/>
      <c r="O54" s="11"/>
      <c r="P54" s="11"/>
      <c r="Q54" s="11"/>
      <c r="R54" s="11"/>
      <c r="S54" s="11"/>
      <c r="T54" s="11"/>
      <c r="U54" s="11"/>
      <c r="V54" s="11"/>
      <c r="W54" s="11"/>
      <c r="X54" s="11"/>
      <c r="Y54" s="11"/>
    </row>
    <row r="55" spans="2:25" ht="18.75" customHeight="1">
      <c r="B55" s="3"/>
      <c r="C55" s="7" t="s">
        <v>2029</v>
      </c>
      <c r="D55" s="7"/>
      <c r="E55" s="354"/>
      <c r="F55" s="358"/>
      <c r="G55" s="358"/>
      <c r="H55" s="358"/>
      <c r="I55" s="359"/>
      <c r="J55" s="22"/>
      <c r="K55" s="22"/>
      <c r="L55" s="22"/>
      <c r="M55" s="169"/>
      <c r="O55" s="11"/>
      <c r="P55" s="11"/>
      <c r="Q55" s="11"/>
      <c r="R55" s="11"/>
      <c r="S55" s="11"/>
      <c r="T55" s="11"/>
      <c r="U55" s="11"/>
      <c r="V55" s="11"/>
      <c r="W55" s="11"/>
      <c r="X55" s="11"/>
      <c r="Y55" s="11"/>
    </row>
    <row r="56" spans="2:25" ht="21" customHeight="1">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E55:I55"/>
    <mergeCell ref="E53:L53"/>
    <mergeCell ref="E52:L52"/>
    <mergeCell ref="F47:H47"/>
    <mergeCell ref="F48:H48"/>
    <mergeCell ref="E54:L54"/>
    <mergeCell ref="E51:L51"/>
    <mergeCell ref="C1:M1"/>
    <mergeCell ref="E44:L44"/>
    <mergeCell ref="E11:L12"/>
    <mergeCell ref="F18:H18"/>
    <mergeCell ref="E22:L22"/>
    <mergeCell ref="E42:H42"/>
    <mergeCell ref="I18:L18"/>
    <mergeCell ref="E20:L20"/>
    <mergeCell ref="E40:L40"/>
    <mergeCell ref="E41:L41"/>
    <mergeCell ref="I17:L17"/>
    <mergeCell ref="F17:H17"/>
    <mergeCell ref="F29:H29"/>
    <mergeCell ref="I29:L29"/>
    <mergeCell ref="E38:L38"/>
    <mergeCell ref="I30:L30"/>
    <mergeCell ref="F34:H34"/>
    <mergeCell ref="F35:H35"/>
    <mergeCell ref="E39:L39"/>
    <mergeCell ref="F30:H30"/>
    <mergeCell ref="E31:L31"/>
    <mergeCell ref="E32:L32"/>
    <mergeCell ref="E5:L5"/>
    <mergeCell ref="E8:L9"/>
    <mergeCell ref="F25:H25"/>
    <mergeCell ref="F26:H26"/>
    <mergeCell ref="E14:L14"/>
    <mergeCell ref="E23:L23"/>
  </mergeCells>
  <phoneticPr fontId="59" type="noConversion"/>
  <conditionalFormatting sqref="E27:H27 I32:L36 E32:H32 I22:L27 E22:H23">
    <cfRule type="expression" dxfId="1" priority="1" stopIfTrue="1">
      <formula>#REF!</formula>
    </cfRule>
  </conditionalFormatting>
  <dataValidations count="2">
    <dataValidation type="list" allowBlank="1" showInputMessage="1" showErrorMessage="1" sqref="E21">
      <formula1>#REF!</formula1>
    </dataValidation>
    <dataValidation type="whole" allowBlank="1" showInputMessage="1" showErrorMessage="1" error="Please enter a valid international country code" sqref="E47:E48 E25:E26 E34:E36">
      <formula1>1</formula1>
      <formula2>2000</formula2>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&amp;C&amp;"Arial,Bold"&amp;18Financial Mechanism Application Form - Part I</oddHeader>
    <oddFooter>&amp;CPage &amp;P&amp;Rv3.65</oddFooter>
  </headerFooter>
  <legacyDrawing r:id="rId2"/>
  <controls>
    <control shapeId="52249" r:id="rId3" name="TextBox2"/>
    <control shapeId="52248" r:id="rId4" name="TextBox1"/>
    <control shapeId="52247" r:id="rId5" name="TextBoxA51a"/>
    <control shapeId="52246" r:id="rId6" name="TextBoxA10"/>
    <control shapeId="52245" r:id="rId7" name="TextBoxA94"/>
    <control shapeId="52244" r:id="rId8" name="TextBoxA93"/>
    <control shapeId="52243" r:id="rId9" name="TextBoxA92"/>
    <control shapeId="52242" r:id="rId10" name="TextBoxA913"/>
    <control shapeId="52241" r:id="rId11" name="TextBoxA912"/>
    <control shapeId="52240" r:id="rId12" name="TextBoxA911"/>
    <control shapeId="52239" r:id="rId13" name="TextBoxA7"/>
    <control shapeId="52238" r:id="rId14" name="TextBoxA64"/>
    <control shapeId="52237" r:id="rId15" name="TextBoxA63"/>
    <control shapeId="52236" r:id="rId16" name="TextBoxA62"/>
    <control shapeId="52235" r:id="rId17" name="TextBoxA61"/>
    <control shapeId="52234" r:id="rId18" name="TextBoxA53"/>
    <control shapeId="52233" r:id="rId19" name="TextBoxA51b"/>
    <control shapeId="52232" r:id="rId20" name="TextBoxA472"/>
    <control shapeId="52231" r:id="rId21" name="TextBoxA471"/>
    <control shapeId="52230" r:id="rId22" name="TextBoxA452"/>
    <control shapeId="52229" r:id="rId23" name="TextBoxA451"/>
    <control shapeId="52228" r:id="rId24" name="TextBoxA42"/>
    <control shapeId="52227" r:id="rId25" name="TextBoxA12"/>
    <control shapeId="52226" r:id="rId26" name="TextBoxA0"/>
  </controls>
</worksheet>
</file>

<file path=xl/worksheets/sheet9.xml><?xml version="1.0" encoding="utf-8"?>
<worksheet xmlns="http://schemas.openxmlformats.org/spreadsheetml/2006/main" xmlns:r="http://schemas.openxmlformats.org/officeDocument/2006/relationships">
  <sheetPr codeName="Sheet29">
    <tabColor indexed="50"/>
  </sheetPr>
  <dimension ref="B1:AE56"/>
  <sheetViews>
    <sheetView tabSelected="1" topLeftCell="A2" workbookViewId="0">
      <selection activeCell="C9" sqref="C9"/>
    </sheetView>
  </sheetViews>
  <sheetFormatPr defaultRowHeight="18.75" customHeight="1"/>
  <cols>
    <col min="1" max="1" width="1.28515625" style="11" customWidth="1"/>
    <col min="2" max="2" width="2" style="11" customWidth="1"/>
    <col min="3" max="3" width="37.28515625" style="11" customWidth="1"/>
    <col min="4" max="4" width="3" style="11" customWidth="1"/>
    <col min="5" max="5" width="11.42578125" style="11" customWidth="1"/>
    <col min="6" max="9" width="9" style="11" customWidth="1"/>
    <col min="10" max="10" width="12.85546875" style="11" customWidth="1"/>
    <col min="11" max="11" width="9" style="11" customWidth="1"/>
    <col min="12" max="12" width="11.5703125" style="11" customWidth="1"/>
    <col min="13" max="13" width="3.7109375" style="11" customWidth="1"/>
    <col min="14" max="31" width="9.140625" style="4"/>
    <col min="32" max="16384" width="9.140625" style="11"/>
  </cols>
  <sheetData>
    <row r="1" spans="2:25" ht="50.25" customHeight="1">
      <c r="C1" s="373" t="s">
        <v>894</v>
      </c>
      <c r="D1" s="374"/>
      <c r="E1" s="374"/>
      <c r="F1" s="374"/>
      <c r="G1" s="374"/>
      <c r="H1" s="374"/>
      <c r="I1" s="374"/>
      <c r="J1" s="374"/>
      <c r="K1" s="374"/>
      <c r="L1" s="374"/>
      <c r="M1" s="374"/>
    </row>
    <row r="2" spans="2:25" ht="18.75" customHeight="1">
      <c r="B2" s="150" t="s">
        <v>901</v>
      </c>
      <c r="O2" s="11"/>
      <c r="P2" s="11"/>
      <c r="Q2" s="11"/>
      <c r="R2" s="11"/>
      <c r="S2" s="11"/>
      <c r="T2" s="11"/>
      <c r="U2" s="11"/>
      <c r="V2" s="11"/>
      <c r="W2" s="11"/>
      <c r="X2" s="11"/>
      <c r="Y2" s="11"/>
    </row>
    <row r="3" spans="2:25" ht="18.75" customHeight="1">
      <c r="B3" s="151" t="s">
        <v>892</v>
      </c>
      <c r="C3" s="152"/>
      <c r="D3" s="152"/>
      <c r="E3" s="153"/>
      <c r="F3" s="153"/>
      <c r="G3" s="153"/>
      <c r="H3" s="153"/>
      <c r="I3" s="153"/>
      <c r="J3" s="153"/>
      <c r="K3" s="153"/>
      <c r="L3" s="153"/>
      <c r="M3" s="154"/>
      <c r="O3" s="11"/>
      <c r="P3" s="11"/>
      <c r="Q3" s="11"/>
      <c r="R3" s="11"/>
      <c r="S3" s="11"/>
      <c r="T3" s="11"/>
      <c r="U3" s="11"/>
      <c r="V3" s="11"/>
      <c r="W3" s="11"/>
      <c r="X3" s="11"/>
      <c r="Y3" s="11"/>
    </row>
    <row r="4" spans="2:25" ht="18.75" customHeight="1">
      <c r="B4" s="155"/>
      <c r="C4" s="156"/>
      <c r="D4" s="156"/>
      <c r="E4" s="157"/>
      <c r="F4" s="157"/>
      <c r="G4" s="157"/>
      <c r="H4" s="157"/>
      <c r="I4" s="157"/>
      <c r="J4" s="157"/>
      <c r="K4" s="157"/>
      <c r="L4" s="157"/>
      <c r="M4" s="158"/>
      <c r="O4" s="11"/>
      <c r="P4" s="11"/>
      <c r="Q4" s="11"/>
      <c r="R4" s="11"/>
      <c r="S4" s="11"/>
      <c r="T4" s="11"/>
      <c r="U4" s="11"/>
      <c r="V4" s="11"/>
      <c r="W4" s="11"/>
      <c r="X4" s="11"/>
      <c r="Y4" s="11"/>
    </row>
    <row r="5" spans="2:25" ht="18.75" customHeight="1">
      <c r="B5" s="159"/>
      <c r="C5" s="160" t="s">
        <v>891</v>
      </c>
      <c r="D5" s="161"/>
      <c r="E5" s="363" t="s">
        <v>899</v>
      </c>
      <c r="F5" s="364"/>
      <c r="G5" s="364"/>
      <c r="H5" s="364"/>
      <c r="I5" s="364"/>
      <c r="J5" s="364"/>
      <c r="K5" s="364"/>
      <c r="L5" s="365"/>
      <c r="M5" s="162"/>
      <c r="O5" s="11"/>
      <c r="P5" s="11"/>
      <c r="Q5" s="11"/>
      <c r="R5" s="11"/>
      <c r="S5" s="11"/>
      <c r="T5" s="11"/>
      <c r="U5" s="11"/>
      <c r="V5" s="11"/>
      <c r="W5" s="11"/>
      <c r="X5" s="11"/>
      <c r="Y5" s="11"/>
    </row>
    <row r="6" spans="2:25" ht="18.75" customHeight="1">
      <c r="B6" s="163"/>
      <c r="C6" s="164"/>
      <c r="D6" s="164"/>
      <c r="E6" s="165"/>
      <c r="F6" s="165"/>
      <c r="G6" s="165"/>
      <c r="H6" s="165"/>
      <c r="I6" s="165"/>
      <c r="J6" s="165"/>
      <c r="K6" s="165"/>
      <c r="L6" s="165"/>
      <c r="M6" s="166"/>
      <c r="O6" s="11"/>
      <c r="P6" s="11"/>
      <c r="Q6" s="11"/>
      <c r="R6" s="11"/>
      <c r="S6" s="11"/>
      <c r="T6" s="11"/>
      <c r="U6" s="11"/>
      <c r="V6" s="11"/>
      <c r="W6" s="11"/>
      <c r="X6" s="11"/>
      <c r="Y6" s="11"/>
    </row>
    <row r="7" spans="2:25" ht="18.75" customHeight="1">
      <c r="B7" s="159"/>
      <c r="C7" s="16" t="s">
        <v>889</v>
      </c>
      <c r="D7" s="16"/>
      <c r="E7" s="167"/>
      <c r="F7" s="167"/>
      <c r="G7" s="167"/>
      <c r="H7" s="167"/>
      <c r="I7" s="167"/>
      <c r="J7" s="167"/>
      <c r="K7" s="167"/>
      <c r="L7" s="167"/>
      <c r="M7" s="162"/>
      <c r="O7" s="11"/>
      <c r="P7" s="11"/>
      <c r="Q7" s="11"/>
      <c r="R7" s="11"/>
      <c r="S7" s="11"/>
      <c r="T7" s="11"/>
      <c r="U7" s="11"/>
      <c r="V7" s="11"/>
      <c r="W7" s="11"/>
      <c r="X7" s="11"/>
      <c r="Y7" s="11"/>
    </row>
    <row r="8" spans="2:25" ht="21.75" customHeight="1">
      <c r="B8" s="159"/>
      <c r="C8" s="7" t="s">
        <v>888</v>
      </c>
      <c r="D8" s="7"/>
      <c r="E8" s="367"/>
      <c r="F8" s="368"/>
      <c r="G8" s="368"/>
      <c r="H8" s="368"/>
      <c r="I8" s="368"/>
      <c r="J8" s="368"/>
      <c r="K8" s="368"/>
      <c r="L8" s="369"/>
      <c r="M8" s="162"/>
      <c r="O8" s="11"/>
      <c r="P8" s="11"/>
      <c r="Q8" s="11"/>
      <c r="R8" s="11"/>
      <c r="S8" s="11"/>
      <c r="T8" s="11"/>
      <c r="U8" s="11"/>
      <c r="V8" s="11"/>
      <c r="W8" s="11"/>
      <c r="X8" s="11"/>
      <c r="Y8" s="11"/>
    </row>
    <row r="9" spans="2:25" ht="21.75" customHeight="1">
      <c r="B9" s="159"/>
      <c r="C9" s="7"/>
      <c r="D9" s="7"/>
      <c r="E9" s="370"/>
      <c r="F9" s="371"/>
      <c r="G9" s="371"/>
      <c r="H9" s="371"/>
      <c r="I9" s="371"/>
      <c r="J9" s="371"/>
      <c r="K9" s="371"/>
      <c r="L9" s="372"/>
      <c r="M9" s="162"/>
      <c r="O9" s="11"/>
      <c r="P9" s="11"/>
      <c r="Q9" s="11"/>
      <c r="R9" s="11"/>
      <c r="S9" s="11"/>
      <c r="T9" s="11"/>
      <c r="U9" s="11"/>
      <c r="V9" s="11"/>
      <c r="W9" s="11"/>
      <c r="X9" s="11"/>
      <c r="Y9" s="11"/>
    </row>
    <row r="10" spans="2:25" ht="11.25" customHeight="1">
      <c r="B10" s="159"/>
      <c r="C10" s="161"/>
      <c r="D10" s="161"/>
      <c r="E10" s="167"/>
      <c r="F10" s="167"/>
      <c r="G10" s="167"/>
      <c r="H10" s="167"/>
      <c r="I10" s="167"/>
      <c r="J10" s="167"/>
      <c r="K10" s="167"/>
      <c r="L10" s="167"/>
      <c r="M10" s="162"/>
      <c r="O10" s="11"/>
      <c r="P10" s="11"/>
      <c r="Q10" s="11"/>
      <c r="R10" s="11"/>
      <c r="S10" s="11"/>
      <c r="T10" s="11"/>
      <c r="U10" s="11"/>
      <c r="V10" s="11"/>
      <c r="W10" s="11"/>
      <c r="X10" s="11"/>
      <c r="Y10" s="11"/>
    </row>
    <row r="11" spans="2:25" ht="18.75" customHeight="1">
      <c r="B11" s="159"/>
      <c r="C11" s="7" t="s">
        <v>887</v>
      </c>
      <c r="D11" s="7"/>
      <c r="E11" s="367"/>
      <c r="F11" s="368"/>
      <c r="G11" s="368"/>
      <c r="H11" s="368"/>
      <c r="I11" s="368"/>
      <c r="J11" s="368"/>
      <c r="K11" s="368"/>
      <c r="L11" s="369"/>
      <c r="M11" s="162"/>
      <c r="O11" s="11"/>
      <c r="P11" s="11"/>
      <c r="Q11" s="11"/>
      <c r="R11" s="11"/>
      <c r="S11" s="11"/>
      <c r="T11" s="11"/>
      <c r="U11" s="11"/>
      <c r="V11" s="11"/>
      <c r="W11" s="11"/>
      <c r="X11" s="11"/>
      <c r="Y11" s="11"/>
    </row>
    <row r="12" spans="2:25" ht="18.75" customHeight="1">
      <c r="B12" s="159"/>
      <c r="C12" s="7"/>
      <c r="D12" s="7"/>
      <c r="E12" s="370"/>
      <c r="F12" s="371"/>
      <c r="G12" s="371"/>
      <c r="H12" s="371"/>
      <c r="I12" s="371"/>
      <c r="J12" s="371"/>
      <c r="K12" s="371"/>
      <c r="L12" s="372"/>
      <c r="M12" s="162"/>
      <c r="O12" s="11"/>
      <c r="P12" s="11"/>
      <c r="Q12" s="11"/>
      <c r="R12" s="11"/>
      <c r="S12" s="11"/>
      <c r="T12" s="11"/>
      <c r="U12" s="11"/>
      <c r="V12" s="11"/>
      <c r="W12" s="11"/>
      <c r="X12" s="11"/>
      <c r="Y12" s="11"/>
    </row>
    <row r="13" spans="2:25" ht="6.75" customHeight="1">
      <c r="B13" s="159"/>
      <c r="C13" s="7"/>
      <c r="D13" s="7"/>
      <c r="E13" s="168"/>
      <c r="F13" s="168"/>
      <c r="G13" s="168"/>
      <c r="H13" s="168"/>
      <c r="I13" s="168"/>
      <c r="J13" s="168"/>
      <c r="K13" s="168"/>
      <c r="L13" s="168"/>
      <c r="M13" s="162"/>
      <c r="O13" s="11"/>
      <c r="P13" s="11"/>
      <c r="Q13" s="11"/>
      <c r="R13" s="11"/>
      <c r="S13" s="11"/>
      <c r="T13" s="11"/>
      <c r="U13" s="11"/>
      <c r="V13" s="11"/>
      <c r="W13" s="11"/>
      <c r="X13" s="11"/>
      <c r="Y13" s="11"/>
    </row>
    <row r="14" spans="2:25" ht="18.75" customHeight="1">
      <c r="B14" s="159"/>
      <c r="C14" s="7" t="s">
        <v>886</v>
      </c>
      <c r="D14" s="7"/>
      <c r="E14" s="378"/>
      <c r="F14" s="379"/>
      <c r="G14" s="379"/>
      <c r="H14" s="379"/>
      <c r="I14" s="379"/>
      <c r="J14" s="379"/>
      <c r="K14" s="379"/>
      <c r="L14" s="380"/>
      <c r="M14" s="162"/>
      <c r="O14" s="11"/>
      <c r="P14" s="11"/>
      <c r="Q14" s="11"/>
      <c r="R14" s="11"/>
      <c r="S14" s="11"/>
      <c r="T14" s="11"/>
      <c r="U14" s="11"/>
      <c r="V14" s="11"/>
      <c r="W14" s="11"/>
      <c r="X14" s="11"/>
      <c r="Y14" s="11"/>
    </row>
    <row r="15" spans="2:25" ht="18" customHeight="1">
      <c r="B15" s="159"/>
      <c r="C15" s="161"/>
      <c r="D15" s="161"/>
      <c r="E15" s="167"/>
      <c r="F15" s="167"/>
      <c r="G15" s="167"/>
      <c r="H15" s="167"/>
      <c r="I15" s="167"/>
      <c r="J15" s="167"/>
      <c r="K15" s="167"/>
      <c r="L15" s="167"/>
      <c r="M15" s="162"/>
      <c r="O15" s="11"/>
      <c r="P15" s="11"/>
      <c r="Q15" s="11"/>
      <c r="R15" s="11"/>
      <c r="S15" s="11"/>
      <c r="T15" s="11"/>
      <c r="U15" s="11"/>
      <c r="V15" s="11"/>
      <c r="W15" s="11"/>
      <c r="X15" s="11"/>
      <c r="Y15" s="11"/>
    </row>
    <row r="16" spans="2:25" ht="16.5" customHeight="1">
      <c r="B16" s="3"/>
      <c r="C16" s="16" t="s">
        <v>885</v>
      </c>
      <c r="D16" s="16"/>
      <c r="E16" s="4"/>
      <c r="F16" s="4"/>
      <c r="G16" s="4"/>
      <c r="H16" s="4"/>
      <c r="I16" s="4"/>
      <c r="J16" s="4"/>
      <c r="K16" s="4"/>
      <c r="L16" s="4"/>
      <c r="M16" s="15"/>
      <c r="O16" s="11"/>
      <c r="P16" s="11"/>
      <c r="Q16" s="11"/>
      <c r="R16" s="11"/>
      <c r="S16" s="11"/>
      <c r="T16" s="11"/>
      <c r="U16" s="11"/>
      <c r="V16" s="11"/>
      <c r="W16" s="11"/>
      <c r="X16" s="11"/>
      <c r="Y16" s="11"/>
    </row>
    <row r="17" spans="2:25" ht="18.75" customHeight="1">
      <c r="B17" s="3"/>
      <c r="C17" s="4"/>
      <c r="D17" s="4"/>
      <c r="E17" s="5" t="s">
        <v>1534</v>
      </c>
      <c r="F17" s="360" t="s">
        <v>1535</v>
      </c>
      <c r="G17" s="360"/>
      <c r="H17" s="360"/>
      <c r="I17" s="360" t="s">
        <v>1536</v>
      </c>
      <c r="J17" s="360"/>
      <c r="K17" s="360"/>
      <c r="L17" s="360"/>
      <c r="M17" s="169"/>
      <c r="O17" s="11"/>
      <c r="P17" s="11"/>
      <c r="Q17" s="11"/>
      <c r="R17" s="11"/>
      <c r="S17" s="11"/>
      <c r="T17" s="11"/>
      <c r="U17" s="11"/>
      <c r="V17" s="11"/>
      <c r="W17" s="11"/>
      <c r="X17" s="11"/>
      <c r="Y17" s="11"/>
    </row>
    <row r="18" spans="2:25" ht="17.25" customHeight="1">
      <c r="B18" s="3"/>
      <c r="C18" s="7" t="s">
        <v>882</v>
      </c>
      <c r="D18" s="7"/>
      <c r="E18" s="6"/>
      <c r="F18" s="366"/>
      <c r="G18" s="355"/>
      <c r="H18" s="355"/>
      <c r="I18" s="366"/>
      <c r="J18" s="358"/>
      <c r="K18" s="358"/>
      <c r="L18" s="359"/>
      <c r="M18" s="169"/>
      <c r="N18" s="170"/>
      <c r="O18" s="11"/>
      <c r="P18" s="11"/>
      <c r="Q18" s="11"/>
      <c r="R18" s="11"/>
      <c r="S18" s="11"/>
      <c r="T18" s="11"/>
      <c r="U18" s="11"/>
      <c r="V18" s="11"/>
      <c r="W18" s="11"/>
      <c r="X18" s="11"/>
      <c r="Y18" s="11"/>
    </row>
    <row r="19" spans="2:25" ht="3" hidden="1" customHeight="1">
      <c r="B19" s="3"/>
      <c r="C19" s="4"/>
      <c r="D19" s="4"/>
      <c r="E19" s="4"/>
      <c r="F19" s="4"/>
      <c r="G19" s="4"/>
      <c r="H19" s="4"/>
      <c r="I19" s="4"/>
      <c r="J19" s="4"/>
      <c r="K19" s="4"/>
      <c r="L19" s="4"/>
      <c r="M19" s="15"/>
      <c r="O19" s="11"/>
      <c r="P19" s="11"/>
      <c r="Q19" s="11"/>
      <c r="R19" s="11"/>
      <c r="S19" s="11"/>
      <c r="T19" s="11"/>
      <c r="U19" s="11"/>
      <c r="V19" s="11"/>
      <c r="W19" s="11"/>
      <c r="X19" s="11"/>
      <c r="Y19" s="11"/>
    </row>
    <row r="20" spans="2:25" ht="18" customHeight="1">
      <c r="B20" s="3"/>
      <c r="C20" s="7" t="s">
        <v>881</v>
      </c>
      <c r="D20" s="7"/>
      <c r="E20" s="354"/>
      <c r="F20" s="355"/>
      <c r="G20" s="355"/>
      <c r="H20" s="355"/>
      <c r="I20" s="355"/>
      <c r="J20" s="355"/>
      <c r="K20" s="355"/>
      <c r="L20" s="356"/>
      <c r="M20" s="169"/>
      <c r="O20" s="11"/>
      <c r="P20" s="11"/>
      <c r="Q20" s="11"/>
      <c r="R20" s="11"/>
      <c r="S20" s="11"/>
      <c r="T20" s="11"/>
      <c r="U20" s="11"/>
      <c r="V20" s="11"/>
      <c r="W20" s="11"/>
      <c r="X20" s="11"/>
      <c r="Y20" s="11"/>
    </row>
    <row r="21" spans="2:25" ht="2.25" hidden="1" customHeight="1">
      <c r="B21" s="3"/>
      <c r="C21" s="7"/>
      <c r="D21" s="7"/>
      <c r="E21" s="8"/>
      <c r="F21" s="9"/>
      <c r="G21" s="9"/>
      <c r="H21" s="9"/>
      <c r="I21" s="9"/>
      <c r="J21" s="10"/>
      <c r="K21" s="10"/>
      <c r="L21" s="10"/>
      <c r="M21" s="15"/>
      <c r="O21" s="11"/>
      <c r="P21" s="11"/>
      <c r="Q21" s="11"/>
      <c r="R21" s="11"/>
      <c r="S21" s="11"/>
      <c r="T21" s="11"/>
      <c r="U21" s="11"/>
      <c r="V21" s="11"/>
      <c r="W21" s="11"/>
      <c r="X21" s="11"/>
      <c r="Y21" s="11"/>
    </row>
    <row r="22" spans="2:25" ht="18.75" customHeight="1">
      <c r="B22" s="3"/>
      <c r="C22" s="7" t="s">
        <v>880</v>
      </c>
      <c r="D22" s="7"/>
      <c r="E22" s="366"/>
      <c r="F22" s="358"/>
      <c r="G22" s="358"/>
      <c r="H22" s="358"/>
      <c r="I22" s="358"/>
      <c r="J22" s="358"/>
      <c r="K22" s="358"/>
      <c r="L22" s="359"/>
      <c r="M22" s="169"/>
      <c r="O22" s="11"/>
      <c r="P22" s="11"/>
      <c r="Q22" s="11"/>
      <c r="R22" s="11"/>
      <c r="S22" s="11"/>
      <c r="T22" s="11"/>
      <c r="U22" s="11"/>
      <c r="V22" s="11"/>
      <c r="W22" s="11"/>
      <c r="X22" s="11"/>
      <c r="Y22" s="11"/>
    </row>
    <row r="23" spans="2:25" ht="18.75" customHeight="1">
      <c r="B23" s="3"/>
      <c r="C23" s="7" t="s">
        <v>884</v>
      </c>
      <c r="D23" s="7"/>
      <c r="E23" s="366"/>
      <c r="F23" s="358"/>
      <c r="G23" s="358"/>
      <c r="H23" s="358"/>
      <c r="I23" s="358"/>
      <c r="J23" s="358"/>
      <c r="K23" s="358"/>
      <c r="L23" s="359"/>
      <c r="M23" s="169"/>
      <c r="O23" s="11"/>
      <c r="P23" s="11"/>
      <c r="Q23" s="11"/>
      <c r="R23" s="11"/>
      <c r="S23" s="11"/>
      <c r="T23" s="11"/>
      <c r="U23" s="11"/>
      <c r="V23" s="11"/>
      <c r="W23" s="11"/>
      <c r="X23" s="11"/>
      <c r="Y23" s="11"/>
    </row>
    <row r="24" spans="2:25" ht="25.5" customHeight="1">
      <c r="B24" s="3"/>
      <c r="C24" s="7"/>
      <c r="D24" s="7"/>
      <c r="E24" s="5" t="s">
        <v>875</v>
      </c>
      <c r="F24" s="4"/>
      <c r="G24" s="5" t="s">
        <v>874</v>
      </c>
      <c r="H24" s="4"/>
      <c r="I24" s="171"/>
      <c r="J24" s="171"/>
      <c r="K24" s="171"/>
      <c r="L24" s="171"/>
      <c r="M24" s="169"/>
      <c r="O24" s="11"/>
      <c r="P24" s="11"/>
      <c r="Q24" s="11"/>
      <c r="R24" s="11"/>
      <c r="S24" s="11"/>
      <c r="T24" s="11"/>
      <c r="U24" s="11"/>
      <c r="V24" s="11"/>
      <c r="W24" s="11"/>
      <c r="X24" s="11"/>
      <c r="Y24" s="11"/>
    </row>
    <row r="25" spans="2:25" ht="18.75" customHeight="1">
      <c r="B25" s="3"/>
      <c r="C25" s="7" t="s">
        <v>879</v>
      </c>
      <c r="D25" s="7"/>
      <c r="E25" s="319"/>
      <c r="F25" s="361"/>
      <c r="G25" s="362"/>
      <c r="H25" s="362"/>
      <c r="I25" s="171"/>
      <c r="J25" s="171"/>
      <c r="K25" s="171"/>
      <c r="L25" s="171"/>
      <c r="M25" s="169"/>
      <c r="O25" s="11"/>
      <c r="P25" s="11"/>
      <c r="Q25" s="11"/>
      <c r="R25" s="11"/>
      <c r="S25" s="11"/>
      <c r="T25" s="11"/>
      <c r="U25" s="11"/>
      <c r="V25" s="11"/>
      <c r="W25" s="11"/>
      <c r="X25" s="11"/>
      <c r="Y25" s="11"/>
    </row>
    <row r="26" spans="2:25" ht="18.75" customHeight="1">
      <c r="B26" s="3"/>
      <c r="C26" s="7" t="s">
        <v>878</v>
      </c>
      <c r="D26" s="7"/>
      <c r="E26" s="319"/>
      <c r="F26" s="361"/>
      <c r="G26" s="362"/>
      <c r="H26" s="362"/>
      <c r="I26" s="171"/>
      <c r="J26" s="171"/>
      <c r="K26" s="171"/>
      <c r="L26" s="171"/>
      <c r="M26" s="169"/>
      <c r="O26" s="11"/>
      <c r="P26" s="11"/>
      <c r="Q26" s="11"/>
      <c r="R26" s="11"/>
      <c r="S26" s="11"/>
      <c r="T26" s="11"/>
      <c r="U26" s="11"/>
      <c r="V26" s="11"/>
      <c r="W26" s="11"/>
      <c r="X26" s="11"/>
      <c r="Y26" s="11"/>
    </row>
    <row r="27" spans="2:25" ht="18.75" customHeight="1">
      <c r="B27" s="3"/>
      <c r="C27" s="7"/>
      <c r="D27" s="7"/>
      <c r="E27" s="167"/>
      <c r="F27" s="171"/>
      <c r="G27" s="171"/>
      <c r="H27" s="171"/>
      <c r="I27" s="171"/>
      <c r="J27" s="171"/>
      <c r="K27" s="171"/>
      <c r="L27" s="171"/>
      <c r="M27" s="169"/>
      <c r="O27" s="11"/>
      <c r="P27" s="11"/>
      <c r="Q27" s="11"/>
      <c r="R27" s="11"/>
      <c r="S27" s="11"/>
      <c r="T27" s="11"/>
      <c r="U27" s="11"/>
      <c r="V27" s="11"/>
      <c r="W27" s="11"/>
      <c r="X27" s="11"/>
      <c r="Y27" s="11"/>
    </row>
    <row r="28" spans="2:25" ht="18.75" customHeight="1">
      <c r="B28" s="3"/>
      <c r="C28" s="16" t="s">
        <v>883</v>
      </c>
      <c r="D28" s="16"/>
      <c r="E28" s="4"/>
      <c r="F28" s="4"/>
      <c r="G28" s="4"/>
      <c r="H28" s="4"/>
      <c r="I28" s="4"/>
      <c r="J28" s="4"/>
      <c r="K28" s="4"/>
      <c r="L28" s="4"/>
      <c r="M28" s="169"/>
      <c r="O28" s="11"/>
      <c r="P28" s="11"/>
      <c r="Q28" s="11"/>
      <c r="R28" s="11"/>
      <c r="S28" s="11"/>
      <c r="T28" s="11"/>
      <c r="U28" s="11"/>
      <c r="V28" s="11"/>
      <c r="W28" s="11"/>
      <c r="X28" s="11"/>
      <c r="Y28" s="11"/>
    </row>
    <row r="29" spans="2:25" ht="18.75" customHeight="1">
      <c r="B29" s="3"/>
      <c r="C29" s="4"/>
      <c r="D29" s="4"/>
      <c r="E29" s="5" t="s">
        <v>1534</v>
      </c>
      <c r="F29" s="360" t="s">
        <v>1535</v>
      </c>
      <c r="G29" s="360"/>
      <c r="H29" s="360"/>
      <c r="I29" s="360" t="s">
        <v>1536</v>
      </c>
      <c r="J29" s="360"/>
      <c r="K29" s="360"/>
      <c r="L29" s="360"/>
      <c r="M29" s="169"/>
      <c r="O29" s="11"/>
      <c r="P29" s="11"/>
      <c r="Q29" s="11"/>
      <c r="R29" s="11"/>
      <c r="S29" s="11"/>
      <c r="T29" s="11"/>
      <c r="U29" s="11"/>
      <c r="V29" s="11"/>
      <c r="W29" s="11"/>
      <c r="X29" s="11"/>
      <c r="Y29" s="11"/>
    </row>
    <row r="30" spans="2:25" ht="18.75" customHeight="1">
      <c r="B30" s="3"/>
      <c r="C30" s="7" t="s">
        <v>882</v>
      </c>
      <c r="D30" s="7"/>
      <c r="E30" s="6"/>
      <c r="F30" s="366"/>
      <c r="G30" s="355"/>
      <c r="H30" s="355"/>
      <c r="I30" s="366"/>
      <c r="J30" s="358"/>
      <c r="K30" s="358"/>
      <c r="L30" s="359"/>
      <c r="M30" s="169"/>
      <c r="O30" s="11"/>
      <c r="P30" s="11"/>
      <c r="Q30" s="11"/>
      <c r="R30" s="11"/>
      <c r="S30" s="11"/>
      <c r="T30" s="11"/>
      <c r="U30" s="11"/>
      <c r="V30" s="11"/>
      <c r="W30" s="11"/>
      <c r="X30" s="11"/>
      <c r="Y30" s="11"/>
    </row>
    <row r="31" spans="2:25" ht="18.75" customHeight="1">
      <c r="B31" s="3"/>
      <c r="C31" s="7" t="s">
        <v>881</v>
      </c>
      <c r="D31" s="7"/>
      <c r="E31" s="354"/>
      <c r="F31" s="355"/>
      <c r="G31" s="355"/>
      <c r="H31" s="355"/>
      <c r="I31" s="355"/>
      <c r="J31" s="355"/>
      <c r="K31" s="355"/>
      <c r="L31" s="356"/>
      <c r="M31" s="169"/>
      <c r="O31" s="11"/>
      <c r="P31" s="11"/>
      <c r="Q31" s="11"/>
      <c r="R31" s="11"/>
      <c r="S31" s="11"/>
      <c r="T31" s="11"/>
      <c r="U31" s="11"/>
      <c r="V31" s="11"/>
      <c r="W31" s="11"/>
      <c r="X31" s="11"/>
      <c r="Y31" s="11"/>
    </row>
    <row r="32" spans="2:25" ht="18.75" customHeight="1">
      <c r="B32" s="3"/>
      <c r="C32" s="7" t="s">
        <v>880</v>
      </c>
      <c r="D32" s="7"/>
      <c r="E32" s="366"/>
      <c r="F32" s="358"/>
      <c r="G32" s="358"/>
      <c r="H32" s="358"/>
      <c r="I32" s="358"/>
      <c r="J32" s="358"/>
      <c r="K32" s="358"/>
      <c r="L32" s="359"/>
      <c r="M32" s="169"/>
      <c r="O32" s="11"/>
      <c r="P32" s="11"/>
      <c r="Q32" s="11"/>
      <c r="R32" s="11"/>
      <c r="S32" s="11"/>
      <c r="T32" s="11"/>
      <c r="U32" s="11"/>
      <c r="V32" s="11"/>
      <c r="W32" s="11"/>
      <c r="X32" s="11"/>
      <c r="Y32" s="11"/>
    </row>
    <row r="33" spans="2:25" ht="27.75" customHeight="1">
      <c r="B33" s="3"/>
      <c r="C33" s="7"/>
      <c r="D33" s="7"/>
      <c r="E33" s="5" t="s">
        <v>875</v>
      </c>
      <c r="F33" s="4"/>
      <c r="G33" s="5" t="s">
        <v>874</v>
      </c>
      <c r="H33" s="4"/>
      <c r="I33" s="171"/>
      <c r="J33" s="171"/>
      <c r="K33" s="171"/>
      <c r="L33" s="171"/>
      <c r="M33" s="169"/>
      <c r="O33" s="11"/>
      <c r="P33" s="11"/>
      <c r="Q33" s="11"/>
      <c r="R33" s="11"/>
      <c r="S33" s="11"/>
      <c r="T33" s="11"/>
      <c r="U33" s="11"/>
      <c r="V33" s="11"/>
      <c r="W33" s="11"/>
      <c r="X33" s="11"/>
      <c r="Y33" s="11"/>
    </row>
    <row r="34" spans="2:25" ht="18.75" customHeight="1">
      <c r="B34" s="3"/>
      <c r="C34" s="7" t="s">
        <v>879</v>
      </c>
      <c r="D34" s="7"/>
      <c r="E34" s="319"/>
      <c r="F34" s="361"/>
      <c r="G34" s="362"/>
      <c r="H34" s="362"/>
      <c r="I34" s="171"/>
      <c r="J34" s="171"/>
      <c r="K34" s="171"/>
      <c r="L34" s="171"/>
      <c r="M34" s="169"/>
      <c r="O34" s="11"/>
      <c r="P34" s="11"/>
      <c r="Q34" s="11"/>
      <c r="R34" s="11"/>
      <c r="S34" s="11"/>
      <c r="T34" s="11"/>
      <c r="U34" s="11"/>
      <c r="V34" s="11"/>
      <c r="W34" s="11"/>
      <c r="X34" s="11"/>
      <c r="Y34" s="11"/>
    </row>
    <row r="35" spans="2:25" ht="18.75" customHeight="1">
      <c r="B35" s="3"/>
      <c r="C35" s="7" t="s">
        <v>878</v>
      </c>
      <c r="D35" s="7"/>
      <c r="E35" s="319"/>
      <c r="F35" s="361"/>
      <c r="G35" s="362"/>
      <c r="H35" s="362"/>
      <c r="I35" s="171"/>
      <c r="J35" s="171"/>
      <c r="K35" s="171"/>
      <c r="L35" s="171"/>
      <c r="M35" s="169"/>
      <c r="O35" s="11"/>
      <c r="P35" s="11"/>
      <c r="Q35" s="11"/>
      <c r="R35" s="11"/>
      <c r="S35" s="11"/>
      <c r="T35" s="11"/>
      <c r="U35" s="11"/>
      <c r="V35" s="11"/>
      <c r="W35" s="11"/>
      <c r="X35" s="11"/>
      <c r="Y35" s="11"/>
    </row>
    <row r="36" spans="2:25" ht="18.75" customHeight="1">
      <c r="B36" s="3"/>
      <c r="C36" s="7"/>
      <c r="D36" s="7"/>
      <c r="E36" s="18"/>
      <c r="F36" s="18"/>
      <c r="G36" s="18"/>
      <c r="H36" s="18"/>
      <c r="I36" s="4"/>
      <c r="J36" s="4"/>
      <c r="K36" s="4"/>
      <c r="L36" s="4"/>
      <c r="M36" s="15"/>
      <c r="O36" s="11"/>
      <c r="P36" s="11"/>
      <c r="Q36" s="11"/>
      <c r="R36" s="11"/>
      <c r="S36" s="11"/>
      <c r="T36" s="11"/>
      <c r="U36" s="11"/>
      <c r="V36" s="11"/>
      <c r="W36" s="11"/>
      <c r="X36" s="11"/>
      <c r="Y36" s="11"/>
    </row>
    <row r="37" spans="2:25" ht="18.75" customHeight="1">
      <c r="B37" s="3"/>
      <c r="C37" s="16" t="s">
        <v>877</v>
      </c>
      <c r="D37" s="16"/>
      <c r="E37" s="17"/>
      <c r="F37" s="18"/>
      <c r="G37" s="18"/>
      <c r="H37" s="18"/>
      <c r="I37" s="18"/>
      <c r="J37" s="18"/>
      <c r="K37" s="18"/>
      <c r="L37" s="18"/>
      <c r="M37" s="15"/>
      <c r="O37" s="11"/>
      <c r="P37" s="11"/>
      <c r="Q37" s="11"/>
      <c r="R37" s="11"/>
      <c r="S37" s="11"/>
      <c r="T37" s="11"/>
      <c r="U37" s="11"/>
      <c r="V37" s="11"/>
      <c r="W37" s="11"/>
      <c r="X37" s="11"/>
      <c r="Y37" s="11"/>
    </row>
    <row r="38" spans="2:25" ht="18.75" customHeight="1">
      <c r="B38" s="3"/>
      <c r="C38" s="7" t="s">
        <v>870</v>
      </c>
      <c r="D38" s="7"/>
      <c r="E38" s="354"/>
      <c r="F38" s="355"/>
      <c r="G38" s="355"/>
      <c r="H38" s="355"/>
      <c r="I38" s="355"/>
      <c r="J38" s="355"/>
      <c r="K38" s="355"/>
      <c r="L38" s="356"/>
      <c r="M38" s="169"/>
      <c r="O38" s="11"/>
      <c r="P38" s="11"/>
      <c r="Q38" s="11"/>
      <c r="R38" s="11"/>
      <c r="S38" s="11"/>
      <c r="T38" s="11"/>
      <c r="U38" s="11"/>
      <c r="V38" s="11"/>
      <c r="W38" s="11"/>
      <c r="X38" s="11"/>
      <c r="Y38" s="11"/>
    </row>
    <row r="39" spans="2:25" ht="18.75" customHeight="1">
      <c r="B39" s="3"/>
      <c r="C39" s="7" t="s">
        <v>869</v>
      </c>
      <c r="D39" s="7"/>
      <c r="E39" s="354"/>
      <c r="F39" s="355"/>
      <c r="G39" s="355"/>
      <c r="H39" s="355"/>
      <c r="I39" s="355"/>
      <c r="J39" s="355"/>
      <c r="K39" s="355"/>
      <c r="L39" s="356"/>
      <c r="M39" s="169"/>
      <c r="O39" s="11"/>
      <c r="P39" s="11"/>
      <c r="Q39" s="11"/>
      <c r="R39" s="11"/>
      <c r="S39" s="11"/>
      <c r="T39" s="11"/>
      <c r="U39" s="11"/>
      <c r="V39" s="11"/>
      <c r="W39" s="11"/>
      <c r="X39" s="11"/>
      <c r="Y39" s="11"/>
    </row>
    <row r="40" spans="2:25" ht="18.75" customHeight="1">
      <c r="B40" s="3"/>
      <c r="C40" s="7" t="s">
        <v>2031</v>
      </c>
      <c r="D40" s="7"/>
      <c r="E40" s="354"/>
      <c r="F40" s="355"/>
      <c r="G40" s="355"/>
      <c r="H40" s="355"/>
      <c r="I40" s="355"/>
      <c r="J40" s="355"/>
      <c r="K40" s="355"/>
      <c r="L40" s="356"/>
      <c r="M40" s="169"/>
      <c r="O40" s="11"/>
      <c r="P40" s="11"/>
      <c r="Q40" s="11"/>
      <c r="R40" s="11"/>
      <c r="S40" s="11"/>
      <c r="T40" s="11"/>
      <c r="U40" s="11"/>
      <c r="V40" s="11"/>
      <c r="W40" s="11"/>
      <c r="X40" s="11"/>
      <c r="Y40" s="11"/>
    </row>
    <row r="41" spans="2:25" ht="18.75" customHeight="1">
      <c r="B41" s="3"/>
      <c r="C41" s="7" t="s">
        <v>2030</v>
      </c>
      <c r="D41" s="7"/>
      <c r="E41" s="354"/>
      <c r="F41" s="355"/>
      <c r="G41" s="355"/>
      <c r="H41" s="355"/>
      <c r="I41" s="355"/>
      <c r="J41" s="355"/>
      <c r="K41" s="355"/>
      <c r="L41" s="356"/>
      <c r="M41" s="169"/>
      <c r="O41" s="11"/>
      <c r="P41" s="11"/>
      <c r="Q41" s="11"/>
      <c r="R41" s="11"/>
      <c r="S41" s="11"/>
      <c r="T41" s="11"/>
      <c r="U41" s="11"/>
      <c r="V41" s="11"/>
      <c r="W41" s="11"/>
      <c r="X41" s="11"/>
      <c r="Y41" s="11"/>
    </row>
    <row r="42" spans="2:25" ht="18.75" customHeight="1">
      <c r="B42" s="3"/>
      <c r="C42" s="7" t="s">
        <v>2029</v>
      </c>
      <c r="D42" s="7"/>
      <c r="E42" s="354"/>
      <c r="F42" s="376"/>
      <c r="G42" s="376"/>
      <c r="H42" s="377"/>
      <c r="I42" s="19"/>
      <c r="J42" s="20"/>
      <c r="K42" s="21"/>
      <c r="L42" s="22"/>
      <c r="M42" s="169"/>
      <c r="O42" s="11"/>
      <c r="P42" s="11"/>
      <c r="Q42" s="11"/>
      <c r="R42" s="11"/>
      <c r="S42" s="11"/>
      <c r="T42" s="11"/>
      <c r="U42" s="11"/>
      <c r="V42" s="11"/>
      <c r="W42" s="11"/>
      <c r="X42" s="11"/>
      <c r="Y42" s="11"/>
    </row>
    <row r="43" spans="2:25" ht="26.25" customHeight="1">
      <c r="B43" s="3"/>
      <c r="C43" s="23"/>
      <c r="D43" s="23"/>
      <c r="E43" s="17"/>
      <c r="F43" s="4"/>
      <c r="G43" s="4"/>
      <c r="H43" s="4"/>
      <c r="I43" s="4"/>
      <c r="J43" s="4"/>
      <c r="K43" s="4"/>
      <c r="L43" s="4"/>
      <c r="M43" s="15"/>
      <c r="O43" s="11"/>
      <c r="P43" s="11"/>
      <c r="Q43" s="11"/>
      <c r="R43" s="11"/>
      <c r="S43" s="11"/>
      <c r="T43" s="11"/>
      <c r="U43" s="11"/>
      <c r="V43" s="11"/>
      <c r="W43" s="11"/>
      <c r="X43" s="11"/>
      <c r="Y43" s="11"/>
    </row>
    <row r="44" spans="2:25" ht="18.75" customHeight="1">
      <c r="B44" s="3"/>
      <c r="C44" s="7" t="s">
        <v>876</v>
      </c>
      <c r="D44" s="7"/>
      <c r="E44" s="633"/>
      <c r="F44" s="376"/>
      <c r="G44" s="376"/>
      <c r="H44" s="376"/>
      <c r="I44" s="376"/>
      <c r="J44" s="376"/>
      <c r="K44" s="376"/>
      <c r="L44" s="377"/>
      <c r="M44" s="169"/>
      <c r="O44" s="11"/>
      <c r="P44" s="11"/>
      <c r="Q44" s="11"/>
      <c r="R44" s="11"/>
      <c r="S44" s="11"/>
      <c r="T44" s="11"/>
      <c r="U44" s="11"/>
      <c r="V44" s="11"/>
      <c r="W44" s="11"/>
      <c r="X44" s="11"/>
      <c r="Y44" s="11"/>
    </row>
    <row r="45" spans="2:25" ht="9.75" customHeight="1">
      <c r="B45" s="3"/>
      <c r="C45" s="7"/>
      <c r="D45" s="7"/>
      <c r="E45" s="4"/>
      <c r="F45" s="4"/>
      <c r="G45" s="4"/>
      <c r="H45" s="4"/>
      <c r="I45" s="4"/>
      <c r="J45" s="4"/>
      <c r="K45" s="24"/>
      <c r="L45" s="24"/>
      <c r="M45" s="169"/>
      <c r="O45" s="11"/>
      <c r="P45" s="11"/>
      <c r="Q45" s="11"/>
      <c r="R45" s="11"/>
      <c r="S45" s="11"/>
      <c r="T45" s="11"/>
      <c r="U45" s="11"/>
      <c r="V45" s="11"/>
      <c r="W45" s="11"/>
      <c r="X45" s="11"/>
      <c r="Y45" s="11"/>
    </row>
    <row r="46" spans="2:25" ht="27.75" customHeight="1">
      <c r="B46" s="3"/>
      <c r="C46" s="7"/>
      <c r="D46" s="7"/>
      <c r="E46" s="5" t="s">
        <v>875</v>
      </c>
      <c r="F46" s="4"/>
      <c r="G46" s="5" t="s">
        <v>874</v>
      </c>
      <c r="H46" s="4"/>
      <c r="I46" s="4"/>
      <c r="J46" s="4"/>
      <c r="K46" s="24"/>
      <c r="L46" s="24"/>
      <c r="M46" s="169"/>
      <c r="O46" s="11"/>
      <c r="P46" s="11"/>
      <c r="Q46" s="11"/>
      <c r="R46" s="11"/>
      <c r="S46" s="11"/>
      <c r="T46" s="11"/>
      <c r="U46" s="11"/>
      <c r="V46" s="11"/>
      <c r="W46" s="11"/>
      <c r="X46" s="11"/>
      <c r="Y46" s="11"/>
    </row>
    <row r="47" spans="2:25" ht="18.75" customHeight="1">
      <c r="B47" s="3"/>
      <c r="C47" s="7" t="s">
        <v>873</v>
      </c>
      <c r="D47" s="7"/>
      <c r="E47" s="319"/>
      <c r="F47" s="361"/>
      <c r="G47" s="362"/>
      <c r="H47" s="362"/>
      <c r="I47" s="171"/>
      <c r="J47" s="171"/>
      <c r="K47" s="171"/>
      <c r="L47" s="171"/>
      <c r="M47" s="169"/>
      <c r="O47" s="11"/>
      <c r="P47" s="11"/>
      <c r="Q47" s="11"/>
      <c r="R47" s="11"/>
      <c r="S47" s="11"/>
      <c r="T47" s="11"/>
      <c r="U47" s="11"/>
      <c r="V47" s="11"/>
      <c r="W47" s="11"/>
      <c r="X47" s="11"/>
      <c r="Y47" s="11"/>
    </row>
    <row r="48" spans="2:25" ht="18.75" customHeight="1">
      <c r="B48" s="3"/>
      <c r="C48" s="7" t="s">
        <v>872</v>
      </c>
      <c r="D48" s="7"/>
      <c r="E48" s="319"/>
      <c r="F48" s="361"/>
      <c r="G48" s="362"/>
      <c r="H48" s="362"/>
      <c r="I48" s="171"/>
      <c r="J48" s="171"/>
      <c r="K48" s="171"/>
      <c r="L48" s="171"/>
      <c r="M48" s="169"/>
      <c r="O48" s="11"/>
      <c r="P48" s="11"/>
      <c r="Q48" s="11"/>
      <c r="R48" s="11"/>
      <c r="S48" s="11"/>
      <c r="T48" s="11"/>
      <c r="U48" s="11"/>
      <c r="V48" s="11"/>
      <c r="W48" s="11"/>
      <c r="X48" s="11"/>
      <c r="Y48" s="11"/>
    </row>
    <row r="49" spans="2:25" ht="18.75" customHeight="1">
      <c r="B49" s="3"/>
      <c r="C49" s="4"/>
      <c r="D49" s="4"/>
      <c r="E49" s="17"/>
      <c r="F49" s="4"/>
      <c r="G49" s="4"/>
      <c r="H49" s="4"/>
      <c r="I49" s="4"/>
      <c r="J49" s="4"/>
      <c r="K49" s="4"/>
      <c r="L49" s="4"/>
      <c r="M49" s="15"/>
      <c r="O49" s="11"/>
      <c r="P49" s="11"/>
      <c r="Q49" s="11"/>
      <c r="R49" s="11"/>
      <c r="S49" s="11"/>
      <c r="T49" s="11"/>
      <c r="U49" s="11"/>
      <c r="V49" s="11"/>
      <c r="W49" s="11"/>
      <c r="X49" s="11"/>
      <c r="Y49" s="11"/>
    </row>
    <row r="50" spans="2:25" ht="18.75" customHeight="1">
      <c r="B50" s="3"/>
      <c r="C50" s="16" t="s">
        <v>871</v>
      </c>
      <c r="D50" s="16"/>
      <c r="E50" s="4"/>
      <c r="F50" s="4"/>
      <c r="G50" s="4"/>
      <c r="H50" s="4"/>
      <c r="I50" s="4"/>
      <c r="J50" s="4"/>
      <c r="K50" s="4"/>
      <c r="L50" s="4"/>
      <c r="M50" s="15"/>
      <c r="O50" s="11"/>
      <c r="P50" s="11"/>
      <c r="Q50" s="11"/>
      <c r="R50" s="11"/>
      <c r="S50" s="11"/>
      <c r="T50" s="11"/>
      <c r="U50" s="11"/>
      <c r="V50" s="11"/>
      <c r="W50" s="11"/>
      <c r="X50" s="11"/>
      <c r="Y50" s="11"/>
    </row>
    <row r="51" spans="2:25" ht="18.75" customHeight="1">
      <c r="B51" s="3"/>
      <c r="C51" s="7" t="s">
        <v>870</v>
      </c>
      <c r="D51" s="7"/>
      <c r="E51" s="354"/>
      <c r="F51" s="355"/>
      <c r="G51" s="355"/>
      <c r="H51" s="355"/>
      <c r="I51" s="355"/>
      <c r="J51" s="355"/>
      <c r="K51" s="355"/>
      <c r="L51" s="356"/>
      <c r="M51" s="169"/>
    </row>
    <row r="52" spans="2:25" ht="18.75" customHeight="1">
      <c r="B52" s="3"/>
      <c r="C52" s="7" t="s">
        <v>870</v>
      </c>
      <c r="D52" s="7"/>
      <c r="E52" s="354"/>
      <c r="F52" s="355"/>
      <c r="G52" s="355"/>
      <c r="H52" s="355"/>
      <c r="I52" s="355"/>
      <c r="J52" s="355"/>
      <c r="K52" s="355"/>
      <c r="L52" s="356"/>
      <c r="M52" s="169"/>
      <c r="O52" s="11"/>
      <c r="P52" s="11"/>
      <c r="Q52" s="11"/>
      <c r="R52" s="11"/>
      <c r="S52" s="11"/>
      <c r="T52" s="11"/>
      <c r="U52" s="11"/>
      <c r="V52" s="11"/>
      <c r="W52" s="11"/>
      <c r="X52" s="11"/>
      <c r="Y52" s="11"/>
    </row>
    <row r="53" spans="2:25" ht="18.75" customHeight="1">
      <c r="B53" s="3"/>
      <c r="C53" s="7" t="s">
        <v>2031</v>
      </c>
      <c r="D53" s="7"/>
      <c r="E53" s="354"/>
      <c r="F53" s="355"/>
      <c r="G53" s="355"/>
      <c r="H53" s="355"/>
      <c r="I53" s="355"/>
      <c r="J53" s="355"/>
      <c r="K53" s="355"/>
      <c r="L53" s="356"/>
      <c r="M53" s="169"/>
      <c r="O53" s="11"/>
      <c r="P53" s="11"/>
      <c r="Q53" s="11"/>
      <c r="R53" s="11"/>
      <c r="S53" s="11"/>
      <c r="T53" s="11"/>
      <c r="U53" s="11"/>
      <c r="V53" s="11"/>
      <c r="W53" s="11"/>
      <c r="X53" s="11"/>
      <c r="Y53" s="11"/>
    </row>
    <row r="54" spans="2:25" ht="18.75" customHeight="1">
      <c r="B54" s="3"/>
      <c r="C54" s="7" t="s">
        <v>2030</v>
      </c>
      <c r="D54" s="7"/>
      <c r="E54" s="354"/>
      <c r="F54" s="355"/>
      <c r="G54" s="355"/>
      <c r="H54" s="355"/>
      <c r="I54" s="355"/>
      <c r="J54" s="355"/>
      <c r="K54" s="355"/>
      <c r="L54" s="356"/>
      <c r="M54" s="169"/>
      <c r="O54" s="11"/>
      <c r="P54" s="11"/>
      <c r="Q54" s="11"/>
      <c r="R54" s="11"/>
      <c r="S54" s="11"/>
      <c r="T54" s="11"/>
      <c r="U54" s="11"/>
      <c r="V54" s="11"/>
      <c r="W54" s="11"/>
      <c r="X54" s="11"/>
      <c r="Y54" s="11"/>
    </row>
    <row r="55" spans="2:25" ht="18.75" customHeight="1">
      <c r="B55" s="3"/>
      <c r="C55" s="7" t="s">
        <v>2029</v>
      </c>
      <c r="D55" s="7"/>
      <c r="E55" s="354"/>
      <c r="F55" s="358"/>
      <c r="G55" s="358"/>
      <c r="H55" s="358"/>
      <c r="I55" s="359"/>
      <c r="J55" s="22"/>
      <c r="K55" s="22"/>
      <c r="L55" s="22"/>
      <c r="M55" s="169"/>
      <c r="O55" s="11"/>
      <c r="P55" s="11"/>
      <c r="Q55" s="11"/>
      <c r="R55" s="11"/>
      <c r="S55" s="11"/>
      <c r="T55" s="11"/>
      <c r="U55" s="11"/>
      <c r="V55" s="11"/>
      <c r="W55" s="11"/>
      <c r="X55" s="11"/>
      <c r="Y55" s="11"/>
    </row>
    <row r="56" spans="2:25" ht="21" customHeight="1">
      <c r="B56" s="172"/>
      <c r="C56" s="173"/>
      <c r="D56" s="173"/>
      <c r="E56" s="173"/>
      <c r="F56" s="173"/>
      <c r="G56" s="173"/>
      <c r="H56" s="173"/>
      <c r="I56" s="173"/>
      <c r="J56" s="173"/>
      <c r="K56" s="10"/>
      <c r="L56" s="10"/>
      <c r="M56" s="174"/>
      <c r="O56" s="11"/>
      <c r="P56" s="11"/>
      <c r="Q56" s="11"/>
      <c r="R56" s="11"/>
      <c r="S56" s="11"/>
      <c r="T56" s="11"/>
      <c r="U56" s="11"/>
      <c r="V56" s="11"/>
      <c r="W56" s="11"/>
      <c r="X56" s="11"/>
      <c r="Y56" s="11"/>
    </row>
  </sheetData>
  <sheetProtection selectLockedCells="1"/>
  <mergeCells count="35">
    <mergeCell ref="C1:M1"/>
    <mergeCell ref="E44:L44"/>
    <mergeCell ref="E11:L12"/>
    <mergeCell ref="F18:H18"/>
    <mergeCell ref="E22:L22"/>
    <mergeCell ref="E42:H42"/>
    <mergeCell ref="I18:L18"/>
    <mergeCell ref="E20:L20"/>
    <mergeCell ref="E40:L40"/>
    <mergeCell ref="E41:L41"/>
    <mergeCell ref="E38:L38"/>
    <mergeCell ref="E39:L39"/>
    <mergeCell ref="F35:H35"/>
    <mergeCell ref="E8:L9"/>
    <mergeCell ref="F25:H25"/>
    <mergeCell ref="F26:H26"/>
    <mergeCell ref="E31:L31"/>
    <mergeCell ref="E14:L14"/>
    <mergeCell ref="E55:I55"/>
    <mergeCell ref="E53:L53"/>
    <mergeCell ref="E52:L52"/>
    <mergeCell ref="F47:H47"/>
    <mergeCell ref="F48:H48"/>
    <mergeCell ref="E54:L54"/>
    <mergeCell ref="E51:L51"/>
    <mergeCell ref="E5:L5"/>
    <mergeCell ref="I30:L30"/>
    <mergeCell ref="F34:H34"/>
    <mergeCell ref="E32:L32"/>
    <mergeCell ref="E23:L23"/>
    <mergeCell ref="F29:H29"/>
    <mergeCell ref="I29:L29"/>
    <mergeCell ref="I17:L17"/>
    <mergeCell ref="F17:H17"/>
    <mergeCell ref="F30:H30"/>
  </mergeCells>
  <phoneticPr fontId="59" type="noConversion"/>
  <conditionalFormatting sqref="E27:H27 I32:L36 E32:H32 I22:L27 E22:H23">
    <cfRule type="expression" dxfId="0" priority="1" stopIfTrue="1">
      <formula>#REF!</formula>
    </cfRule>
  </conditionalFormatting>
  <dataValidations count="2">
    <dataValidation type="list" allowBlank="1" showInputMessage="1" showErrorMessage="1" sqref="E21">
      <formula1>#REF!</formula1>
    </dataValidation>
    <dataValidation type="whole" allowBlank="1" showInputMessage="1" showErrorMessage="1" error="Please enter a valid international country code" sqref="E47:E48 E25:E26 E34:E36">
      <formula1>1</formula1>
      <formula2>2000</formula2>
    </dataValidation>
  </dataValidations>
  <printOptions horizontalCentered="1"/>
  <pageMargins left="0.74803149606299213" right="0.74803149606299213" top="0.98425196850393704" bottom="0.98425196850393704" header="0.51181102362204722" footer="0.51181102362204722"/>
  <pageSetup paperSize="9" scale="61" orientation="portrait" horizontalDpi="4294967293" verticalDpi="300" r:id="rId1"/>
  <headerFooter alignWithMargins="0">
    <oddHeader>&amp;C&amp;"Arial,Bold"&amp;18Financial Mechanism Application Form - Part I</oddHeader>
    <oddFooter>&amp;CPage &amp;P&amp;Rv3.65</oddFooter>
  </headerFooter>
  <legacyDrawing r:id="rId2"/>
  <controls>
    <control shapeId="53273" r:id="rId3" name="TextBox2"/>
    <control shapeId="53272" r:id="rId4" name="TextBox1"/>
    <control shapeId="53271" r:id="rId5" name="TextBoxA51a"/>
    <control shapeId="53270" r:id="rId6" name="TextBoxA10"/>
    <control shapeId="53269" r:id="rId7" name="TextBoxA94"/>
    <control shapeId="53268" r:id="rId8" name="TextBoxA93"/>
    <control shapeId="53267" r:id="rId9" name="TextBoxA92"/>
    <control shapeId="53266" r:id="rId10" name="TextBoxA913"/>
    <control shapeId="53265" r:id="rId11" name="TextBoxA912"/>
    <control shapeId="53264" r:id="rId12" name="TextBoxA911"/>
    <control shapeId="53263" r:id="rId13" name="TextBoxA7"/>
    <control shapeId="53262" r:id="rId14" name="TextBoxA64"/>
    <control shapeId="53261" r:id="rId15" name="TextBoxA63"/>
    <control shapeId="53260" r:id="rId16" name="TextBoxA62"/>
    <control shapeId="53259" r:id="rId17" name="TextBoxA61"/>
    <control shapeId="53258" r:id="rId18" name="TextBoxA53"/>
    <control shapeId="53257" r:id="rId19" name="TextBoxA51b"/>
    <control shapeId="53256" r:id="rId20" name="TextBoxA472"/>
    <control shapeId="53255" r:id="rId21" name="TextBoxA471"/>
    <control shapeId="53254" r:id="rId22" name="TextBoxA452"/>
    <control shapeId="53253" r:id="rId23" name="TextBoxA451"/>
    <control shapeId="53252" r:id="rId24" name="TextBoxA42"/>
    <control shapeId="53251" r:id="rId25" name="TextBoxA12"/>
    <control shapeId="53250" r:id="rId26" name="TextBoxA0"/>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22</vt:i4>
      </vt:variant>
      <vt:variant>
        <vt:lpstr>Diapazoni ar nosaukumiem</vt:lpstr>
      </vt:variant>
      <vt:variant>
        <vt:i4>96</vt:i4>
      </vt:variant>
    </vt:vector>
  </HeadingPairs>
  <TitlesOfParts>
    <vt:vector size="118" baseType="lpstr">
      <vt:lpstr>Contact details PO</vt:lpstr>
      <vt:lpstr>Statistical attachment</vt:lpstr>
      <vt:lpstr>Indicators</vt:lpstr>
      <vt:lpstr>Standard indicators</vt:lpstr>
      <vt:lpstr>Contact details DPP I</vt:lpstr>
      <vt:lpstr>Contact details DPP II</vt:lpstr>
      <vt:lpstr>Contact Details DPP III</vt:lpstr>
      <vt:lpstr>Contact Details Partner I</vt:lpstr>
      <vt:lpstr>Contact Details Partner II</vt:lpstr>
      <vt:lpstr>Constants</vt:lpstr>
      <vt:lpstr>PA1</vt:lpstr>
      <vt:lpstr>PA2</vt:lpstr>
      <vt:lpstr>PA3</vt:lpstr>
      <vt:lpstr>PA4</vt:lpstr>
      <vt:lpstr>PA5</vt:lpstr>
      <vt:lpstr>PA6</vt:lpstr>
      <vt:lpstr>PA7</vt:lpstr>
      <vt:lpstr>PA8</vt:lpstr>
      <vt:lpstr>PA9</vt:lpstr>
      <vt:lpstr>PA10</vt:lpstr>
      <vt:lpstr>PA11</vt:lpstr>
      <vt:lpstr>PA12</vt:lpstr>
      <vt:lpstr>_PA1</vt:lpstr>
      <vt:lpstr>all_countries</vt:lpstr>
      <vt:lpstr>AP</vt:lpstr>
      <vt:lpstr>beneficiary_states</vt:lpstr>
      <vt:lpstr>beneficiary_states_table</vt:lpstr>
      <vt:lpstr>body_represented</vt:lpstr>
      <vt:lpstr>contact_type</vt:lpstr>
      <vt:lpstr>Countries</vt:lpstr>
      <vt:lpstr>days_of_month</vt:lpstr>
      <vt:lpstr>'Contact details DPP I'!Drukas_apgabals</vt:lpstr>
      <vt:lpstr>'Contact details DPP II'!Drukas_apgabals</vt:lpstr>
      <vt:lpstr>'Contact Details DPP III'!Drukas_apgabals</vt:lpstr>
      <vt:lpstr>'Contact Details Partner I'!Drukas_apgabals</vt:lpstr>
      <vt:lpstr>'Contact Details Partner II'!Drukas_apgabals</vt:lpstr>
      <vt:lpstr>'Contact details PO'!Drukas_apgabals</vt:lpstr>
      <vt:lpstr>'Standard indicators'!Drukas_apgabals</vt:lpstr>
      <vt:lpstr>'Statistical attachment'!Drukas_apgabals</vt:lpstr>
      <vt:lpstr>focal_point_years</vt:lpstr>
      <vt:lpstr>function</vt:lpstr>
      <vt:lpstr>indicators1</vt:lpstr>
      <vt:lpstr>indicators10</vt:lpstr>
      <vt:lpstr>indicators11</vt:lpstr>
      <vt:lpstr>indicators12</vt:lpstr>
      <vt:lpstr>indicators2</vt:lpstr>
      <vt:lpstr>indicators3</vt:lpstr>
      <vt:lpstr>indicators4</vt:lpstr>
      <vt:lpstr>indicators5</vt:lpstr>
      <vt:lpstr>indicators6</vt:lpstr>
      <vt:lpstr>indicators7</vt:lpstr>
      <vt:lpstr>indicators8</vt:lpstr>
      <vt:lpstr>indicators9</vt:lpstr>
      <vt:lpstr>jj</vt:lpstr>
      <vt:lpstr>measure</vt:lpstr>
      <vt:lpstr>months_of_year</vt:lpstr>
      <vt:lpstr>PA1!NUTScode</vt:lpstr>
      <vt:lpstr>PA10!NUTScode</vt:lpstr>
      <vt:lpstr>PA11!NUTScode</vt:lpstr>
      <vt:lpstr>PA12!NUTScode</vt:lpstr>
      <vt:lpstr>PA2!NUTScode</vt:lpstr>
      <vt:lpstr>PA3!NUTScode</vt:lpstr>
      <vt:lpstr>PA4!NUTScode</vt:lpstr>
      <vt:lpstr>PA5!NUTScode</vt:lpstr>
      <vt:lpstr>PA6!NUTScode</vt:lpstr>
      <vt:lpstr>PA7!NUTScode</vt:lpstr>
      <vt:lpstr>PA8!NUTScode</vt:lpstr>
      <vt:lpstr>PA9!NUTScode</vt:lpstr>
      <vt:lpstr>PA1!NUTSName</vt:lpstr>
      <vt:lpstr>PA10!NUTSName</vt:lpstr>
      <vt:lpstr>PA11!NUTSName</vt:lpstr>
      <vt:lpstr>PA12!NUTSName</vt:lpstr>
      <vt:lpstr>PA2!NUTSName</vt:lpstr>
      <vt:lpstr>PA3!NUTSName</vt:lpstr>
      <vt:lpstr>PA4!NUTSName</vt:lpstr>
      <vt:lpstr>PA5!NUTSName</vt:lpstr>
      <vt:lpstr>PA6!NUTSName</vt:lpstr>
      <vt:lpstr>PA7!NUTSName</vt:lpstr>
      <vt:lpstr>PA8!NUTSName</vt:lpstr>
      <vt:lpstr>PA9!NUTSName</vt:lpstr>
      <vt:lpstr>Objectives</vt:lpstr>
      <vt:lpstr>outcomes</vt:lpstr>
      <vt:lpstr>outcomes_1</vt:lpstr>
      <vt:lpstr>outcomes10</vt:lpstr>
      <vt:lpstr>outcomes11</vt:lpstr>
      <vt:lpstr>outcomes12</vt:lpstr>
      <vt:lpstr>outcomes2</vt:lpstr>
      <vt:lpstr>outcomes3</vt:lpstr>
      <vt:lpstr>outcomes4</vt:lpstr>
      <vt:lpstr>outcomes5</vt:lpstr>
      <vt:lpstr>outcomes6</vt:lpstr>
      <vt:lpstr>outcomes7</vt:lpstr>
      <vt:lpstr>outcomes8</vt:lpstr>
      <vt:lpstr>outcomes9</vt:lpstr>
      <vt:lpstr>PA</vt:lpstr>
      <vt:lpstr>PAcode</vt:lpstr>
      <vt:lpstr>PAcode10</vt:lpstr>
      <vt:lpstr>PAcode11</vt:lpstr>
      <vt:lpstr>PAcode12</vt:lpstr>
      <vt:lpstr>PAcode2</vt:lpstr>
      <vt:lpstr>PAcode3</vt:lpstr>
      <vt:lpstr>PAcode4</vt:lpstr>
      <vt:lpstr>PAcode5</vt:lpstr>
      <vt:lpstr>PAcode6</vt:lpstr>
      <vt:lpstr>PAcode7</vt:lpstr>
      <vt:lpstr>PAcode78</vt:lpstr>
      <vt:lpstr>PAcode8</vt:lpstr>
      <vt:lpstr>PAcode9</vt:lpstr>
      <vt:lpstr>possible_start_dates</vt:lpstr>
      <vt:lpstr>ppppp</vt:lpstr>
      <vt:lpstr>programme_outcomes</vt:lpstr>
      <vt:lpstr>salutation</vt:lpstr>
      <vt:lpstr>SP</vt:lpstr>
      <vt:lpstr>target</vt:lpstr>
      <vt:lpstr>type_entities</vt:lpstr>
      <vt:lpstr>years_of_mechanism</vt:lpstr>
      <vt:lpstr>YesNo</vt:lpstr>
      <vt:lpstr>yyy</vt:lpstr>
    </vt:vector>
  </TitlesOfParts>
  <Company>SIF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Programmas iesnieguma veidlapa - statistikas pielikums</dc:title>
  <dc:subject>Ministru kabineta rīkojuma projekta pielikuma 7.pielikums</dc:subject>
  <dc:creator>Alda Sebre</dc:creator>
  <cp:keywords>KM_SIF</cp:keywords>
  <dc:description>Alda.Sebre@lsif.lv_x000d_
Tālr. 67078204_x000d_
Faksa Nr. 67078224</dc:description>
  <cp:lastModifiedBy>TatjanaH</cp:lastModifiedBy>
  <cp:lastPrinted>2012-01-12T11:38:22Z</cp:lastPrinted>
  <dcterms:created xsi:type="dcterms:W3CDTF">2005-08-12T08:07:53Z</dcterms:created>
  <dcterms:modified xsi:type="dcterms:W3CDTF">2012-01-12T11:38:49Z</dcterms:modified>
</cp:coreProperties>
</file>