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pārrēķins'!$A$1:$F$56</definedName>
  </definedNames>
  <calcPr calcId="145621"/>
</workbook>
</file>

<file path=xl/calcChain.xml><?xml version="1.0" encoding="utf-8"?>
<calcChain xmlns="http://schemas.openxmlformats.org/spreadsheetml/2006/main">
  <c r="D36" i="12" l="1"/>
  <c r="E36" i="12" s="1"/>
  <c r="F36" i="12" s="1"/>
  <c r="C48" i="12" l="1"/>
  <c r="C49" i="12"/>
  <c r="D23" i="12"/>
  <c r="D22" i="12"/>
  <c r="E22" i="12" s="1"/>
  <c r="F22" i="12" s="1"/>
  <c r="D21" i="12"/>
  <c r="D20" i="12"/>
  <c r="D19" i="12"/>
  <c r="E19" i="12" s="1"/>
  <c r="D10" i="12"/>
  <c r="E10" i="12" s="1"/>
  <c r="F10" i="12" s="1"/>
  <c r="D47" i="12"/>
  <c r="E47" i="12" s="1"/>
  <c r="F47" i="12" s="1"/>
  <c r="D45" i="12"/>
  <c r="E45" i="12" s="1"/>
  <c r="F45" i="12" s="1"/>
  <c r="D43" i="12"/>
  <c r="E43" i="12" s="1"/>
  <c r="F43" i="12" s="1"/>
  <c r="F49" i="12" s="1"/>
  <c r="D42" i="12"/>
  <c r="E42" i="12" s="1"/>
  <c r="F42" i="12" s="1"/>
  <c r="F48" i="12" s="1"/>
  <c r="D41" i="12"/>
  <c r="E41" i="12" s="1"/>
  <c r="F41" i="12" s="1"/>
  <c r="D30" i="12"/>
  <c r="E30" i="12" s="1"/>
  <c r="F30" i="12" s="1"/>
  <c r="D18" i="12"/>
  <c r="D17" i="12"/>
  <c r="D16" i="12"/>
  <c r="D15" i="12"/>
  <c r="E15" i="12" s="1"/>
  <c r="F15" i="12" s="1"/>
  <c r="D14" i="12"/>
  <c r="E14" i="12" s="1"/>
  <c r="F14" i="12" s="1"/>
  <c r="D13" i="12"/>
  <c r="E13" i="12" s="1"/>
  <c r="D12" i="12"/>
  <c r="E12" i="12" s="1"/>
  <c r="F12" i="12" s="1"/>
  <c r="D11" i="12"/>
  <c r="E11" i="12" s="1"/>
  <c r="F11" i="12" s="1"/>
  <c r="D9" i="12"/>
  <c r="E9" i="12" s="1"/>
  <c r="F9" i="12" s="1"/>
  <c r="D8" i="12"/>
  <c r="E8" i="12" s="1"/>
  <c r="F8" i="12" s="1"/>
  <c r="D24" i="12"/>
  <c r="E24" i="12" s="1"/>
  <c r="F24" i="12" s="1"/>
  <c r="D25" i="12"/>
  <c r="E25" i="12" s="1"/>
  <c r="F25" i="12" s="1"/>
  <c r="D26" i="12"/>
  <c r="E26" i="12" s="1"/>
  <c r="F26" i="12" s="1"/>
  <c r="D27" i="12"/>
  <c r="E27" i="12" s="1"/>
  <c r="F27" i="12" s="1"/>
  <c r="D28" i="12"/>
  <c r="E28" i="12" s="1"/>
  <c r="F28" i="12" s="1"/>
  <c r="D29" i="12"/>
  <c r="E29" i="12" s="1"/>
  <c r="F29" i="12" s="1"/>
  <c r="D31" i="12"/>
  <c r="E31" i="12" s="1"/>
  <c r="F31" i="12" s="1"/>
  <c r="D32" i="12"/>
  <c r="E32" i="12" s="1"/>
  <c r="F32" i="12" s="1"/>
  <c r="D33" i="12"/>
  <c r="E33" i="12" s="1"/>
  <c r="F33" i="12" s="1"/>
  <c r="D34" i="12"/>
  <c r="E34" i="12" s="1"/>
  <c r="F34" i="12" s="1"/>
  <c r="D35" i="12"/>
  <c r="E35" i="12" s="1"/>
  <c r="F35" i="12" s="1"/>
  <c r="D37" i="12"/>
  <c r="E37" i="12" s="1"/>
  <c r="F37" i="12" s="1"/>
  <c r="D38" i="12"/>
  <c r="E38" i="12" s="1"/>
  <c r="F38" i="12" s="1"/>
  <c r="D39" i="12"/>
  <c r="E39" i="12" s="1"/>
  <c r="F39" i="12" s="1"/>
  <c r="D40" i="12"/>
  <c r="E40" i="12" s="1"/>
  <c r="F40" i="12" s="1"/>
  <c r="D44" i="12"/>
  <c r="E44" i="12" s="1"/>
  <c r="F44" i="12" s="1"/>
  <c r="D46" i="12"/>
  <c r="E46" i="12" s="1"/>
  <c r="F46" i="12" s="1"/>
  <c r="D7" i="12"/>
  <c r="F7" i="12" s="1"/>
  <c r="F13" i="12" l="1"/>
  <c r="E17" i="12"/>
  <c r="F17" i="12" s="1"/>
  <c r="E18" i="12"/>
  <c r="F18" i="12" s="1"/>
  <c r="F20" i="12"/>
  <c r="E20" i="12"/>
  <c r="E16" i="12"/>
  <c r="F16" i="12" s="1"/>
  <c r="F21" i="12"/>
  <c r="E21" i="12"/>
  <c r="E49" i="12"/>
  <c r="E48" i="12"/>
  <c r="D49" i="12"/>
  <c r="D48" i="12"/>
  <c r="F19" i="12"/>
  <c r="E23" i="12" l="1"/>
  <c r="F23" i="12" s="1"/>
</calcChain>
</file>

<file path=xl/sharedStrings.xml><?xml version="1.0" encoding="utf-8"?>
<sst xmlns="http://schemas.openxmlformats.org/spreadsheetml/2006/main" count="66" uniqueCount="51">
  <si>
    <t>Normatīvā akta nosaukums:</t>
  </si>
  <si>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</si>
  <si>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</si>
  <si>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</si>
  <si>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</si>
  <si>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</si>
  <si>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</si>
  <si>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</si>
  <si>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</si>
  <si>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</si>
  <si>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</si>
  <si>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</si>
  <si>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</si>
  <si>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</si>
  <si>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</si>
  <si>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46.4 apakšpunkts</t>
  </si>
  <si>
    <t>46.6 apakšpunkts</t>
  </si>
  <si>
    <t>46.7 apakšpunkts</t>
  </si>
  <si>
    <t>48.3.4 apakšpunkts</t>
  </si>
  <si>
    <t>48.3.5 apakšpunkts</t>
  </si>
  <si>
    <t>48.5 apakšpunkts</t>
  </si>
  <si>
    <t>48.7.1. apakšpunkts</t>
  </si>
  <si>
    <t>48.7.2.1. apakšpunkts</t>
  </si>
  <si>
    <t>48.7.2.2. apakšpunkts</t>
  </si>
  <si>
    <t>48.7.2.3. apakšpunkts</t>
  </si>
  <si>
    <t>Ministru kabineta 2007.gada 30.oktobra noteikumi Nr.732 „Noteikumi par darbības programmas „Cilvēkresursi un nodarbinātība” papildinājuma apakšaktivitātes „Bezdarbnieku un darba meklētāju apmācība” pirmo un otro kārtu”</t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</si>
  <si>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</si>
  <si>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</si>
  <si>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</si>
  <si>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</si>
  <si>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Pielikums anotācijai</t>
  </si>
  <si>
    <t>7. punkts*</t>
  </si>
  <si>
    <t>7.punkts*</t>
  </si>
  <si>
    <t>7.1.apakšpunkts*</t>
  </si>
  <si>
    <t>7.2.apakšpunkts*</t>
  </si>
  <si>
    <t>14.punkts*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</si>
  <si>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</si>
  <si>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</si>
  <si>
    <t>73.punkts</t>
  </si>
  <si>
    <r>
      <t>48.3.3., 49.</t>
    </r>
    <r>
      <rPr>
        <sz val="10"/>
        <rFont val="Times New Roman"/>
        <family val="1"/>
        <charset val="186"/>
      </rPr>
      <t>¹</t>
    </r>
    <r>
      <rPr>
        <sz val="11"/>
        <color theme="1"/>
        <rFont val="Times New Roman"/>
        <family val="1"/>
        <charset val="186"/>
      </rPr>
      <t>6 apakšpunkts**</t>
    </r>
  </si>
  <si>
    <t>48.6.2 apakšpunkts</t>
  </si>
  <si>
    <t>48.6.3 apakšpunkts</t>
  </si>
  <si>
    <t>48.6.4 apakšpunkts</t>
  </si>
  <si>
    <t>48.6.2.apakšpunkts</t>
  </si>
  <si>
    <t>48.6.1 apakšpunkts</t>
  </si>
  <si>
    <t>46.5.1 apakšpunkts</t>
  </si>
  <si>
    <t>46.5.2 apakšpunkts</t>
  </si>
  <si>
    <t>46.5.3 apakšpunkts</t>
  </si>
  <si>
    <r>
      <t>7.</t>
    </r>
    <r>
      <rPr>
        <vertAlign val="superscript"/>
        <sz val="10"/>
        <color indexed="63"/>
        <rFont val="Times New Roman"/>
        <family val="1"/>
        <charset val="186"/>
      </rPr>
      <t>1</t>
    </r>
    <r>
      <rPr>
        <sz val="10"/>
        <color indexed="63"/>
        <rFont val="Times New Roman"/>
        <family val="1"/>
        <charset val="186"/>
      </rPr>
      <t xml:space="preserve"> 2. </t>
    </r>
    <r>
      <rPr>
        <sz val="11"/>
        <color indexed="63"/>
        <rFont val="Times New Roman"/>
        <family val="1"/>
        <charset val="186"/>
      </rPr>
      <t>apakšpunkts</t>
    </r>
  </si>
  <si>
    <r>
      <t>7.</t>
    </r>
    <r>
      <rPr>
        <vertAlign val="superscript"/>
        <sz val="10"/>
        <color indexed="63"/>
        <rFont val="Times New Roman"/>
        <family val="1"/>
        <charset val="186"/>
      </rPr>
      <t>1</t>
    </r>
    <r>
      <rPr>
        <sz val="10"/>
        <color indexed="63"/>
        <rFont val="Times New Roman"/>
        <family val="1"/>
        <charset val="186"/>
      </rPr>
      <t xml:space="preserve"> 1.</t>
    </r>
    <r>
      <rPr>
        <sz val="11"/>
        <color indexed="63"/>
        <rFont val="Times New Roman"/>
        <family val="1"/>
        <charset val="186"/>
      </rPr>
      <t xml:space="preserve"> apakšpunkts</t>
    </r>
  </si>
  <si>
    <r>
      <t>7.¹</t>
    </r>
    <r>
      <rPr>
        <sz val="7.7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 xml:space="preserve"> un 49.</t>
    </r>
    <r>
      <rPr>
        <vertAlign val="superscript"/>
        <sz val="10"/>
        <rFont val="Times New Roman"/>
        <family val="1"/>
        <charset val="186"/>
      </rPr>
      <t xml:space="preserve">4 </t>
    </r>
    <r>
      <rPr>
        <sz val="11"/>
        <rFont val="Times New Roman"/>
        <family val="1"/>
        <charset val="186"/>
      </rPr>
      <t>apakšpunkts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</si>
</sst>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sz val="7.7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10"/>
      <color indexed="63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11"/>
      <color indexed="63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BreakPreview" topLeftCell="A55" zoomScale="80" zoomScaleNormal="70" zoomScaleSheetLayoutView="80" workbookViewId="0">
      <selection activeCell="A19" sqref="A19:A49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9.85546875" style="2" customWidth="1"/>
    <col min="5" max="5" width="17" style="2" customWidth="1"/>
    <col min="6" max="6" width="29.28515625" style="2" customWidth="1"/>
    <col min="7" max="7" width="9.140625" style="2"/>
    <col min="8" max="8" width="14.5703125" style="2" bestFit="1" customWidth="1"/>
    <col min="9" max="16384" width="9.140625" style="2"/>
  </cols>
  <sheetData>
    <row r="1" spans="1:8" x14ac:dyDescent="0.25">
      <c r="A1" s="4"/>
      <c r="B1" s="4"/>
      <c r="C1" s="4"/>
      <c r="D1" s="4"/>
      <c r="E1" s="4"/>
      <c r="F1" s="5"/>
      <c r="G1" s="4"/>
    </row>
    <row r="2" spans="1:8" s="4" customFormat="1" x14ac:dyDescent="0.25">
      <c r="E2" s="5"/>
      <c r="F2" s="5" t="s">
        <v>30</v>
      </c>
    </row>
    <row r="3" spans="1:8" s="4" customFormat="1" ht="54.75" customHeight="1" x14ac:dyDescent="0.25">
      <c r="B3" s="22" t="s">
        <v>9</v>
      </c>
      <c r="C3" s="22"/>
      <c r="D3" s="22"/>
      <c r="E3" s="22"/>
      <c r="F3" s="22"/>
    </row>
    <row r="4" spans="1:8" s="12" customFormat="1" ht="79.5" customHeight="1" x14ac:dyDescent="0.3">
      <c r="A4" s="11" t="s">
        <v>0</v>
      </c>
      <c r="C4" s="23" t="s">
        <v>25</v>
      </c>
      <c r="D4" s="23"/>
      <c r="E4" s="23"/>
      <c r="F4" s="23"/>
    </row>
    <row r="5" spans="1:8" ht="81" x14ac:dyDescent="0.25">
      <c r="A5" s="10" t="s">
        <v>2</v>
      </c>
      <c r="B5" s="10" t="s">
        <v>1</v>
      </c>
      <c r="C5" s="10" t="s">
        <v>11</v>
      </c>
      <c r="D5" s="10" t="s">
        <v>27</v>
      </c>
      <c r="E5" s="10" t="s">
        <v>28</v>
      </c>
      <c r="F5" s="10" t="s">
        <v>29</v>
      </c>
    </row>
    <row r="6" spans="1:8" s="3" customFormat="1" ht="24" customHeight="1" x14ac:dyDescent="0.25">
      <c r="A6" s="8" t="s">
        <v>3</v>
      </c>
      <c r="B6" s="8" t="s">
        <v>6</v>
      </c>
      <c r="C6" s="21" t="s">
        <v>7</v>
      </c>
      <c r="D6" s="17" t="s">
        <v>4</v>
      </c>
      <c r="E6" s="8" t="s">
        <v>8</v>
      </c>
      <c r="F6" s="9" t="s">
        <v>5</v>
      </c>
    </row>
    <row r="7" spans="1:8" ht="32.25" customHeight="1" x14ac:dyDescent="0.25">
      <c r="A7" s="20">
        <v>1</v>
      </c>
      <c r="B7" s="6" t="s">
        <v>31</v>
      </c>
      <c r="C7" s="18">
        <v>75221922</v>
      </c>
      <c r="D7" s="7">
        <f t="shared" ref="D7:D47" si="0">C7/0.702804</f>
        <v>107031152.35542201</v>
      </c>
      <c r="E7" s="18">
        <v>107031152</v>
      </c>
      <c r="F7" s="7">
        <f>E7-D7</f>
        <v>-0.3554220050573349</v>
      </c>
    </row>
    <row r="8" spans="1:8" ht="32.25" customHeight="1" x14ac:dyDescent="0.25">
      <c r="A8" s="20">
        <v>2</v>
      </c>
      <c r="B8" s="1" t="s">
        <v>32</v>
      </c>
      <c r="C8" s="18">
        <v>69381197</v>
      </c>
      <c r="D8" s="7">
        <f t="shared" si="0"/>
        <v>98720549.399263531</v>
      </c>
      <c r="E8" s="18">
        <f t="shared" ref="E8:E15" si="1">ROUND(D8,0)</f>
        <v>98720549</v>
      </c>
      <c r="F8" s="7">
        <f t="shared" ref="F8:F47" si="2">E8-D8</f>
        <v>-0.39926353096961975</v>
      </c>
      <c r="H8" s="19"/>
    </row>
    <row r="9" spans="1:8" ht="32.25" customHeight="1" x14ac:dyDescent="0.25">
      <c r="A9" s="20">
        <v>3</v>
      </c>
      <c r="B9" s="1" t="s">
        <v>32</v>
      </c>
      <c r="C9" s="18">
        <v>5840725</v>
      </c>
      <c r="D9" s="7">
        <f t="shared" si="0"/>
        <v>8310602.9561584741</v>
      </c>
      <c r="E9" s="18">
        <f t="shared" si="1"/>
        <v>8310603</v>
      </c>
      <c r="F9" s="7">
        <f t="shared" si="2"/>
        <v>4.3841525912284851E-2</v>
      </c>
    </row>
    <row r="10" spans="1:8" s="4" customFormat="1" ht="32.25" customHeight="1" x14ac:dyDescent="0.25">
      <c r="A10" s="20">
        <v>4</v>
      </c>
      <c r="B10" s="1" t="s">
        <v>33</v>
      </c>
      <c r="C10" s="18">
        <v>11509842</v>
      </c>
      <c r="D10" s="7">
        <f t="shared" si="0"/>
        <v>16377029.726637868</v>
      </c>
      <c r="E10" s="18">
        <f>ROUND(D10,0)-1</f>
        <v>16377029</v>
      </c>
      <c r="F10" s="7">
        <f t="shared" si="2"/>
        <v>-0.72663786821067333</v>
      </c>
    </row>
    <row r="11" spans="1:8" s="4" customFormat="1" ht="32.25" customHeight="1" x14ac:dyDescent="0.25">
      <c r="A11" s="20">
        <v>5</v>
      </c>
      <c r="B11" s="1" t="s">
        <v>33</v>
      </c>
      <c r="C11" s="18">
        <v>9783365</v>
      </c>
      <c r="D11" s="7">
        <f t="shared" si="0"/>
        <v>13920474.271631921</v>
      </c>
      <c r="E11" s="18">
        <f t="shared" si="1"/>
        <v>13920474</v>
      </c>
      <c r="F11" s="7">
        <f t="shared" si="2"/>
        <v>-0.27163192071020603</v>
      </c>
    </row>
    <row r="12" spans="1:8" s="4" customFormat="1" ht="32.25" customHeight="1" x14ac:dyDescent="0.25">
      <c r="A12" s="20">
        <v>6</v>
      </c>
      <c r="B12" s="1" t="s">
        <v>33</v>
      </c>
      <c r="C12" s="18">
        <v>1726477</v>
      </c>
      <c r="D12" s="7">
        <f t="shared" si="0"/>
        <v>2456555.4550059475</v>
      </c>
      <c r="E12" s="18">
        <f t="shared" si="1"/>
        <v>2456555</v>
      </c>
      <c r="F12" s="7">
        <f t="shared" si="2"/>
        <v>-0.4550059475004673</v>
      </c>
    </row>
    <row r="13" spans="1:8" s="4" customFormat="1" ht="32.25" customHeight="1" x14ac:dyDescent="0.25">
      <c r="A13" s="20">
        <v>7</v>
      </c>
      <c r="B13" s="1" t="s">
        <v>34</v>
      </c>
      <c r="C13" s="18">
        <v>63712080</v>
      </c>
      <c r="D13" s="7">
        <f t="shared" si="0"/>
        <v>90654122.628784135</v>
      </c>
      <c r="E13" s="18">
        <f t="shared" si="1"/>
        <v>90654123</v>
      </c>
      <c r="F13" s="7">
        <f t="shared" si="2"/>
        <v>0.37121586501598358</v>
      </c>
    </row>
    <row r="14" spans="1:8" s="4" customFormat="1" ht="32.25" customHeight="1" x14ac:dyDescent="0.25">
      <c r="A14" s="20">
        <v>8</v>
      </c>
      <c r="B14" s="1" t="s">
        <v>34</v>
      </c>
      <c r="C14" s="18">
        <v>59597832</v>
      </c>
      <c r="D14" s="7">
        <f t="shared" si="0"/>
        <v>84800075.127631605</v>
      </c>
      <c r="E14" s="18">
        <f t="shared" si="1"/>
        <v>84800075</v>
      </c>
      <c r="F14" s="7">
        <f t="shared" si="2"/>
        <v>-0.12763160467147827</v>
      </c>
    </row>
    <row r="15" spans="1:8" s="4" customFormat="1" ht="32.25" customHeight="1" x14ac:dyDescent="0.25">
      <c r="A15" s="20">
        <v>9</v>
      </c>
      <c r="B15" s="1" t="s">
        <v>34</v>
      </c>
      <c r="C15" s="18">
        <v>4114248</v>
      </c>
      <c r="D15" s="7">
        <f t="shared" si="0"/>
        <v>5854047.5011525266</v>
      </c>
      <c r="E15" s="18">
        <f t="shared" si="1"/>
        <v>5854048</v>
      </c>
      <c r="F15" s="7">
        <f t="shared" si="2"/>
        <v>0.49884747341275215</v>
      </c>
    </row>
    <row r="16" spans="1:8" s="4" customFormat="1" ht="32.25" customHeight="1" x14ac:dyDescent="0.25">
      <c r="A16" s="20">
        <v>10</v>
      </c>
      <c r="B16" s="1" t="s">
        <v>34</v>
      </c>
      <c r="C16" s="18">
        <v>8054674</v>
      </c>
      <c r="D16" s="7">
        <f t="shared" si="0"/>
        <v>11460768.578437231</v>
      </c>
      <c r="E16" s="18">
        <f t="shared" ref="E16:E21" si="3">ROUND(D16,2)</f>
        <v>11460768.58</v>
      </c>
      <c r="F16" s="7">
        <f t="shared" si="2"/>
        <v>1.5627685934305191E-3</v>
      </c>
    </row>
    <row r="17" spans="1:6" s="4" customFormat="1" ht="32.25" customHeight="1" x14ac:dyDescent="0.25">
      <c r="A17" s="20">
        <v>11</v>
      </c>
      <c r="B17" s="1" t="s">
        <v>34</v>
      </c>
      <c r="C17" s="18">
        <v>7437890</v>
      </c>
      <c r="D17" s="7">
        <f t="shared" si="0"/>
        <v>10583164.011587868</v>
      </c>
      <c r="E17" s="18">
        <f t="shared" si="3"/>
        <v>10583164.01</v>
      </c>
      <c r="F17" s="7">
        <f t="shared" si="2"/>
        <v>-1.5878677368164063E-3</v>
      </c>
    </row>
    <row r="18" spans="1:6" s="4" customFormat="1" ht="32.25" customHeight="1" x14ac:dyDescent="0.25">
      <c r="A18" s="20">
        <v>12</v>
      </c>
      <c r="B18" s="1" t="s">
        <v>34</v>
      </c>
      <c r="C18" s="18">
        <v>616784</v>
      </c>
      <c r="D18" s="7">
        <f t="shared" si="0"/>
        <v>877604.56684936339</v>
      </c>
      <c r="E18" s="18">
        <f t="shared" si="3"/>
        <v>877604.57</v>
      </c>
      <c r="F18" s="7">
        <f t="shared" si="2"/>
        <v>3.150636563077569E-3</v>
      </c>
    </row>
    <row r="19" spans="1:6" s="4" customFormat="1" ht="32.25" customHeight="1" x14ac:dyDescent="0.25">
      <c r="A19" s="20">
        <v>13</v>
      </c>
      <c r="B19" s="1" t="s">
        <v>50</v>
      </c>
      <c r="C19" s="18">
        <v>1366108</v>
      </c>
      <c r="D19" s="7">
        <f t="shared" si="0"/>
        <v>1943796.563480003</v>
      </c>
      <c r="E19" s="18">
        <f t="shared" si="3"/>
        <v>1943796.56</v>
      </c>
      <c r="F19" s="7">
        <f t="shared" si="2"/>
        <v>-3.4800029825419188E-3</v>
      </c>
    </row>
    <row r="20" spans="1:6" s="4" customFormat="1" ht="32.25" customHeight="1" x14ac:dyDescent="0.25">
      <c r="A20" s="20">
        <v>14</v>
      </c>
      <c r="B20" s="1" t="s">
        <v>49</v>
      </c>
      <c r="C20" s="18">
        <v>193778</v>
      </c>
      <c r="D20" s="7">
        <f t="shared" si="0"/>
        <v>275721.25372080976</v>
      </c>
      <c r="E20" s="18">
        <f t="shared" si="3"/>
        <v>275721.25</v>
      </c>
      <c r="F20" s="7">
        <f>E20-D20</f>
        <v>-3.7208097637630999E-3</v>
      </c>
    </row>
    <row r="21" spans="1:6" s="4" customFormat="1" ht="32.25" customHeight="1" x14ac:dyDescent="0.25">
      <c r="A21" s="20">
        <v>15</v>
      </c>
      <c r="B21" s="1" t="s">
        <v>48</v>
      </c>
      <c r="C21" s="18">
        <v>1172330</v>
      </c>
      <c r="D21" s="7">
        <f t="shared" si="0"/>
        <v>1668075.3097591931</v>
      </c>
      <c r="E21" s="18">
        <f t="shared" si="3"/>
        <v>1668075.31</v>
      </c>
      <c r="F21" s="7">
        <f>E21-D21</f>
        <v>2.4080695584416389E-4</v>
      </c>
    </row>
    <row r="22" spans="1:6" s="4" customFormat="1" ht="32.25" customHeight="1" x14ac:dyDescent="0.25">
      <c r="A22" s="20">
        <v>16</v>
      </c>
      <c r="B22" s="1" t="s">
        <v>35</v>
      </c>
      <c r="C22" s="18">
        <v>11509842</v>
      </c>
      <c r="D22" s="7">
        <f t="shared" si="0"/>
        <v>16377029.726637868</v>
      </c>
      <c r="E22" s="18">
        <f>ROUND(D22,0)-1</f>
        <v>16377029</v>
      </c>
      <c r="F22" s="7">
        <f t="shared" si="2"/>
        <v>-0.72663786821067333</v>
      </c>
    </row>
    <row r="23" spans="1:6" s="4" customFormat="1" ht="32.25" customHeight="1" x14ac:dyDescent="0.25">
      <c r="A23" s="20">
        <v>17</v>
      </c>
      <c r="B23" s="1" t="s">
        <v>35</v>
      </c>
      <c r="C23" s="18">
        <v>71766754</v>
      </c>
      <c r="D23" s="7">
        <f t="shared" si="0"/>
        <v>102114891.20722136</v>
      </c>
      <c r="E23" s="18">
        <f>E13+E16</f>
        <v>102114891.58</v>
      </c>
      <c r="F23" s="7">
        <f t="shared" si="2"/>
        <v>0.37277863919734955</v>
      </c>
    </row>
    <row r="24" spans="1:6" s="4" customFormat="1" ht="32.25" customHeight="1" x14ac:dyDescent="0.25">
      <c r="A24" s="20">
        <v>18</v>
      </c>
      <c r="B24" s="1" t="s">
        <v>15</v>
      </c>
      <c r="C24" s="18">
        <v>70</v>
      </c>
      <c r="D24" s="7">
        <f t="shared" si="0"/>
        <v>99.601026744298551</v>
      </c>
      <c r="E24" s="18">
        <f t="shared" ref="E24:E47" si="4">ROUND(D24,2)</f>
        <v>99.6</v>
      </c>
      <c r="F24" s="7">
        <f t="shared" si="2"/>
        <v>-1.0267442985565367E-3</v>
      </c>
    </row>
    <row r="25" spans="1:6" s="4" customFormat="1" ht="32.25" customHeight="1" x14ac:dyDescent="0.25">
      <c r="A25" s="20">
        <v>19</v>
      </c>
      <c r="B25" s="1" t="s">
        <v>45</v>
      </c>
      <c r="C25" s="18">
        <v>100</v>
      </c>
      <c r="D25" s="7">
        <f t="shared" si="0"/>
        <v>142.28718106328364</v>
      </c>
      <c r="E25" s="18">
        <f t="shared" si="4"/>
        <v>142.29</v>
      </c>
      <c r="F25" s="7">
        <f t="shared" si="2"/>
        <v>2.8189367163520274E-3</v>
      </c>
    </row>
    <row r="26" spans="1:6" s="4" customFormat="1" ht="32.25" customHeight="1" x14ac:dyDescent="0.25">
      <c r="A26" s="20">
        <v>20</v>
      </c>
      <c r="B26" s="1" t="s">
        <v>46</v>
      </c>
      <c r="C26" s="18">
        <v>80</v>
      </c>
      <c r="D26" s="7">
        <f t="shared" si="0"/>
        <v>113.82974485062692</v>
      </c>
      <c r="E26" s="18">
        <f t="shared" si="4"/>
        <v>113.83</v>
      </c>
      <c r="F26" s="7">
        <f t="shared" si="2"/>
        <v>2.5514937307491437E-4</v>
      </c>
    </row>
    <row r="27" spans="1:6" s="4" customFormat="1" ht="32.25" customHeight="1" x14ac:dyDescent="0.25">
      <c r="A27" s="20">
        <v>21</v>
      </c>
      <c r="B27" s="1" t="s">
        <v>47</v>
      </c>
      <c r="C27" s="18">
        <v>60</v>
      </c>
      <c r="D27" s="7">
        <f t="shared" si="0"/>
        <v>85.372308637970193</v>
      </c>
      <c r="E27" s="18">
        <f t="shared" si="4"/>
        <v>85.37</v>
      </c>
      <c r="F27" s="7">
        <f t="shared" si="2"/>
        <v>-2.3086379701879878E-3</v>
      </c>
    </row>
    <row r="28" spans="1:6" s="4" customFormat="1" ht="32.25" customHeight="1" x14ac:dyDescent="0.25">
      <c r="A28" s="20">
        <v>22</v>
      </c>
      <c r="B28" s="1" t="s">
        <v>16</v>
      </c>
      <c r="C28" s="18">
        <v>800</v>
      </c>
      <c r="D28" s="7">
        <f t="shared" si="0"/>
        <v>1138.2974485062691</v>
      </c>
      <c r="E28" s="18">
        <f t="shared" si="4"/>
        <v>1138.3</v>
      </c>
      <c r="F28" s="7">
        <f t="shared" si="2"/>
        <v>2.5514937308344088E-3</v>
      </c>
    </row>
    <row r="29" spans="1:6" s="4" customFormat="1" ht="32.25" customHeight="1" x14ac:dyDescent="0.25">
      <c r="A29" s="20">
        <v>23</v>
      </c>
      <c r="B29" s="1" t="s">
        <v>17</v>
      </c>
      <c r="C29" s="18">
        <v>20</v>
      </c>
      <c r="D29" s="7">
        <f t="shared" si="0"/>
        <v>28.457436212656731</v>
      </c>
      <c r="E29" s="18">
        <f t="shared" si="4"/>
        <v>28.46</v>
      </c>
      <c r="F29" s="7">
        <f t="shared" si="2"/>
        <v>2.5637873432700076E-3</v>
      </c>
    </row>
    <row r="30" spans="1:6" s="4" customFormat="1" ht="32.25" customHeight="1" x14ac:dyDescent="0.25">
      <c r="A30" s="20">
        <v>24</v>
      </c>
      <c r="B30" s="1" t="s">
        <v>39</v>
      </c>
      <c r="C30" s="18">
        <v>150</v>
      </c>
      <c r="D30" s="7">
        <f t="shared" si="0"/>
        <v>213.43077159492549</v>
      </c>
      <c r="E30" s="18">
        <f>ROUND(D30,0)</f>
        <v>213</v>
      </c>
      <c r="F30" s="7">
        <f t="shared" si="2"/>
        <v>-0.43077159492548844</v>
      </c>
    </row>
    <row r="31" spans="1:6" s="4" customFormat="1" ht="32.25" customHeight="1" x14ac:dyDescent="0.25">
      <c r="A31" s="20">
        <v>25</v>
      </c>
      <c r="B31" s="1" t="s">
        <v>18</v>
      </c>
      <c r="C31" s="18">
        <v>300</v>
      </c>
      <c r="D31" s="7">
        <f t="shared" si="0"/>
        <v>426.86154318985098</v>
      </c>
      <c r="E31" s="18">
        <f t="shared" si="4"/>
        <v>426.86</v>
      </c>
      <c r="F31" s="7">
        <f t="shared" si="2"/>
        <v>-1.5431898509632447E-3</v>
      </c>
    </row>
    <row r="32" spans="1:6" s="4" customFormat="1" ht="32.25" customHeight="1" x14ac:dyDescent="0.25">
      <c r="A32" s="20">
        <v>26</v>
      </c>
      <c r="B32" s="1" t="s">
        <v>18</v>
      </c>
      <c r="C32" s="18">
        <v>600</v>
      </c>
      <c r="D32" s="7">
        <f t="shared" si="0"/>
        <v>853.72308637970195</v>
      </c>
      <c r="E32" s="18">
        <f t="shared" si="4"/>
        <v>853.72</v>
      </c>
      <c r="F32" s="7">
        <f t="shared" si="2"/>
        <v>-3.0863797019264894E-3</v>
      </c>
    </row>
    <row r="33" spans="1:6" s="4" customFormat="1" ht="32.25" customHeight="1" x14ac:dyDescent="0.25">
      <c r="A33" s="20">
        <v>27</v>
      </c>
      <c r="B33" s="1" t="s">
        <v>19</v>
      </c>
      <c r="C33" s="18">
        <v>200</v>
      </c>
      <c r="D33" s="7">
        <f t="shared" si="0"/>
        <v>284.57436212656728</v>
      </c>
      <c r="E33" s="18">
        <f t="shared" si="4"/>
        <v>284.57</v>
      </c>
      <c r="F33" s="7">
        <f t="shared" si="2"/>
        <v>-4.3621265672868503E-3</v>
      </c>
    </row>
    <row r="34" spans="1:6" s="4" customFormat="1" ht="32.25" customHeight="1" x14ac:dyDescent="0.25">
      <c r="A34" s="20">
        <v>28</v>
      </c>
      <c r="B34" s="1" t="s">
        <v>20</v>
      </c>
      <c r="C34" s="18">
        <v>1000</v>
      </c>
      <c r="D34" s="7">
        <f t="shared" si="0"/>
        <v>1422.8718106328365</v>
      </c>
      <c r="E34" s="18">
        <f t="shared" si="4"/>
        <v>1422.87</v>
      </c>
      <c r="F34" s="7">
        <f t="shared" si="2"/>
        <v>-1.8106328366229718E-3</v>
      </c>
    </row>
    <row r="35" spans="1:6" s="4" customFormat="1" ht="32.25" customHeight="1" x14ac:dyDescent="0.25">
      <c r="A35" s="20">
        <v>29</v>
      </c>
      <c r="B35" s="1" t="s">
        <v>44</v>
      </c>
      <c r="C35" s="18">
        <v>375</v>
      </c>
      <c r="D35" s="7">
        <f t="shared" si="0"/>
        <v>533.57692898731364</v>
      </c>
      <c r="E35" s="18">
        <f t="shared" si="4"/>
        <v>533.58000000000004</v>
      </c>
      <c r="F35" s="7">
        <f t="shared" si="2"/>
        <v>3.0710126864050835E-3</v>
      </c>
    </row>
    <row r="36" spans="1:6" s="4" customFormat="1" ht="32.25" customHeight="1" x14ac:dyDescent="0.25">
      <c r="A36" s="20">
        <v>30</v>
      </c>
      <c r="B36" s="1" t="s">
        <v>43</v>
      </c>
      <c r="C36" s="18">
        <v>375</v>
      </c>
      <c r="D36" s="7">
        <f t="shared" ref="D36" si="5">C36/0.702804</f>
        <v>533.57692898731364</v>
      </c>
      <c r="E36" s="18">
        <f t="shared" ref="E36" si="6">ROUND(D36,2)</f>
        <v>533.58000000000004</v>
      </c>
      <c r="F36" s="7">
        <f t="shared" ref="F36" si="7">E36-D36</f>
        <v>3.0710126864050835E-3</v>
      </c>
    </row>
    <row r="37" spans="1:6" s="4" customFormat="1" ht="32.25" customHeight="1" x14ac:dyDescent="0.25">
      <c r="A37" s="20">
        <v>31</v>
      </c>
      <c r="B37" s="1" t="s">
        <v>40</v>
      </c>
      <c r="C37" s="18">
        <v>500</v>
      </c>
      <c r="D37" s="7">
        <f t="shared" si="0"/>
        <v>711.43590531641826</v>
      </c>
      <c r="E37" s="18">
        <f t="shared" si="4"/>
        <v>711.44</v>
      </c>
      <c r="F37" s="7">
        <f t="shared" si="2"/>
        <v>4.0946835817976535E-3</v>
      </c>
    </row>
    <row r="38" spans="1:6" s="4" customFormat="1" ht="32.25" customHeight="1" x14ac:dyDescent="0.25">
      <c r="A38" s="20">
        <v>32</v>
      </c>
      <c r="B38" s="1" t="s">
        <v>41</v>
      </c>
      <c r="C38" s="18">
        <v>750</v>
      </c>
      <c r="D38" s="7">
        <f t="shared" si="0"/>
        <v>1067.1538579746273</v>
      </c>
      <c r="E38" s="18">
        <f t="shared" si="4"/>
        <v>1067.1500000000001</v>
      </c>
      <c r="F38" s="7">
        <f t="shared" si="2"/>
        <v>-3.857974627180738E-3</v>
      </c>
    </row>
    <row r="39" spans="1:6" s="4" customFormat="1" ht="32.25" customHeight="1" x14ac:dyDescent="0.25">
      <c r="A39" s="20">
        <v>33</v>
      </c>
      <c r="B39" s="1" t="s">
        <v>42</v>
      </c>
      <c r="C39" s="18">
        <v>250</v>
      </c>
      <c r="D39" s="7">
        <f t="shared" si="0"/>
        <v>355.71795265820913</v>
      </c>
      <c r="E39" s="18">
        <f t="shared" si="4"/>
        <v>355.72</v>
      </c>
      <c r="F39" s="7">
        <f t="shared" si="2"/>
        <v>2.0473417908988267E-3</v>
      </c>
    </row>
    <row r="40" spans="1:6" s="4" customFormat="1" ht="32.25" customHeight="1" x14ac:dyDescent="0.25">
      <c r="A40" s="20">
        <v>34</v>
      </c>
      <c r="B40" s="1" t="s">
        <v>21</v>
      </c>
      <c r="C40" s="18">
        <v>250</v>
      </c>
      <c r="D40" s="7">
        <f t="shared" si="0"/>
        <v>355.71795265820913</v>
      </c>
      <c r="E40" s="18">
        <f t="shared" si="4"/>
        <v>355.72</v>
      </c>
      <c r="F40" s="7">
        <f t="shared" si="2"/>
        <v>2.0473417908988267E-3</v>
      </c>
    </row>
    <row r="41" spans="1:6" s="4" customFormat="1" ht="32.25" customHeight="1" x14ac:dyDescent="0.25">
      <c r="A41" s="20">
        <v>35</v>
      </c>
      <c r="B41" s="1" t="s">
        <v>21</v>
      </c>
      <c r="C41" s="18">
        <v>3</v>
      </c>
      <c r="D41" s="7">
        <f t="shared" si="0"/>
        <v>4.2686154318985094</v>
      </c>
      <c r="E41" s="18">
        <f t="shared" si="4"/>
        <v>4.2699999999999996</v>
      </c>
      <c r="F41" s="7">
        <f t="shared" si="2"/>
        <v>1.3845681014901245E-3</v>
      </c>
    </row>
    <row r="42" spans="1:6" s="4" customFormat="1" ht="32.25" customHeight="1" x14ac:dyDescent="0.25">
      <c r="A42" s="20">
        <v>36</v>
      </c>
      <c r="B42" s="1" t="s">
        <v>22</v>
      </c>
      <c r="C42" s="18">
        <v>470</v>
      </c>
      <c r="D42" s="7">
        <f t="shared" si="0"/>
        <v>668.74975099743313</v>
      </c>
      <c r="E42" s="18">
        <f t="shared" si="4"/>
        <v>668.75</v>
      </c>
      <c r="F42" s="7">
        <f>E42-D42</f>
        <v>2.4900256687487854E-4</v>
      </c>
    </row>
    <row r="43" spans="1:6" s="4" customFormat="1" ht="32.25" customHeight="1" x14ac:dyDescent="0.25">
      <c r="A43" s="20">
        <v>37</v>
      </c>
      <c r="B43" s="1" t="s">
        <v>22</v>
      </c>
      <c r="C43" s="18">
        <v>6</v>
      </c>
      <c r="D43" s="7">
        <f t="shared" si="0"/>
        <v>8.5372308637970189</v>
      </c>
      <c r="E43" s="18">
        <f t="shared" si="4"/>
        <v>8.5399999999999991</v>
      </c>
      <c r="F43" s="7">
        <f>E43-D43</f>
        <v>2.7691362029802491E-3</v>
      </c>
    </row>
    <row r="44" spans="1:6" s="4" customFormat="1" ht="32.25" customHeight="1" x14ac:dyDescent="0.25">
      <c r="A44" s="20">
        <v>38</v>
      </c>
      <c r="B44" s="1" t="s">
        <v>23</v>
      </c>
      <c r="C44" s="18">
        <v>450</v>
      </c>
      <c r="D44" s="7">
        <f t="shared" si="0"/>
        <v>640.29231478477641</v>
      </c>
      <c r="E44" s="18">
        <f t="shared" si="4"/>
        <v>640.29</v>
      </c>
      <c r="F44" s="7">
        <f t="shared" si="2"/>
        <v>-2.314784776444867E-3</v>
      </c>
    </row>
    <row r="45" spans="1:6" s="4" customFormat="1" ht="32.25" customHeight="1" x14ac:dyDescent="0.25">
      <c r="A45" s="20">
        <v>39</v>
      </c>
      <c r="B45" s="1" t="s">
        <v>23</v>
      </c>
      <c r="C45" s="18">
        <v>4</v>
      </c>
      <c r="D45" s="7">
        <f t="shared" si="0"/>
        <v>5.6914872425313456</v>
      </c>
      <c r="E45" s="18">
        <f t="shared" si="4"/>
        <v>5.69</v>
      </c>
      <c r="F45" s="7">
        <f t="shared" si="2"/>
        <v>-1.4872425313452453E-3</v>
      </c>
    </row>
    <row r="46" spans="1:6" s="4" customFormat="1" ht="32.25" customHeight="1" x14ac:dyDescent="0.25">
      <c r="A46" s="20">
        <v>40</v>
      </c>
      <c r="B46" s="1" t="s">
        <v>24</v>
      </c>
      <c r="C46" s="18">
        <v>750</v>
      </c>
      <c r="D46" s="7">
        <f t="shared" si="0"/>
        <v>1067.1538579746273</v>
      </c>
      <c r="E46" s="18">
        <f t="shared" si="4"/>
        <v>1067.1500000000001</v>
      </c>
      <c r="F46" s="7">
        <f t="shared" si="2"/>
        <v>-3.857974627180738E-3</v>
      </c>
    </row>
    <row r="47" spans="1:6" s="4" customFormat="1" ht="32.25" customHeight="1" x14ac:dyDescent="0.25">
      <c r="A47" s="20">
        <v>41</v>
      </c>
      <c r="B47" s="1" t="s">
        <v>24</v>
      </c>
      <c r="C47" s="18">
        <v>4</v>
      </c>
      <c r="D47" s="7">
        <f t="shared" si="0"/>
        <v>5.6914872425313456</v>
      </c>
      <c r="E47" s="18">
        <f t="shared" si="4"/>
        <v>5.69</v>
      </c>
      <c r="F47" s="7">
        <f t="shared" si="2"/>
        <v>-1.4872425313452453E-3</v>
      </c>
    </row>
    <row r="48" spans="1:6" s="4" customFormat="1" ht="32.25" customHeight="1" x14ac:dyDescent="0.25">
      <c r="A48" s="20">
        <v>42</v>
      </c>
      <c r="B48" s="1" t="s">
        <v>38</v>
      </c>
      <c r="C48" s="18">
        <f t="shared" ref="C48:F49" si="8">C42</f>
        <v>470</v>
      </c>
      <c r="D48" s="7">
        <f t="shared" si="8"/>
        <v>668.74975099743313</v>
      </c>
      <c r="E48" s="18">
        <f t="shared" si="8"/>
        <v>668.75</v>
      </c>
      <c r="F48" s="7">
        <f t="shared" si="8"/>
        <v>2.4900256687487854E-4</v>
      </c>
    </row>
    <row r="49" spans="1:6" s="4" customFormat="1" ht="32.25" customHeight="1" x14ac:dyDescent="0.25">
      <c r="A49" s="20">
        <v>43</v>
      </c>
      <c r="B49" s="1" t="s">
        <v>38</v>
      </c>
      <c r="C49" s="18">
        <f t="shared" si="8"/>
        <v>6</v>
      </c>
      <c r="D49" s="7">
        <f t="shared" si="8"/>
        <v>8.5372308637970189</v>
      </c>
      <c r="E49" s="18">
        <f t="shared" si="8"/>
        <v>8.5399999999999991</v>
      </c>
      <c r="F49" s="7">
        <f t="shared" si="8"/>
        <v>2.7691362029802491E-3</v>
      </c>
    </row>
    <row r="50" spans="1:6" s="4" customFormat="1" ht="20.25" customHeight="1" x14ac:dyDescent="0.25">
      <c r="A50" s="24" t="s">
        <v>37</v>
      </c>
      <c r="B50" s="24"/>
      <c r="C50" s="24"/>
      <c r="D50" s="24"/>
      <c r="E50" s="24"/>
      <c r="F50" s="24"/>
    </row>
    <row r="51" spans="1:6" s="4" customFormat="1" ht="30.75" customHeight="1" x14ac:dyDescent="0.25">
      <c r="A51" s="25" t="s">
        <v>36</v>
      </c>
      <c r="B51" s="25"/>
      <c r="C51" s="25"/>
      <c r="D51" s="25"/>
      <c r="E51" s="25"/>
      <c r="F51" s="25"/>
    </row>
    <row r="52" spans="1:6" s="4" customFormat="1" x14ac:dyDescent="0.25">
      <c r="A52" s="16" t="s">
        <v>10</v>
      </c>
      <c r="B52" s="14"/>
      <c r="C52" s="14"/>
    </row>
    <row r="53" spans="1:6" s="4" customFormat="1" ht="18" x14ac:dyDescent="0.25">
      <c r="A53" s="13">
        <v>1</v>
      </c>
      <c r="B53" s="15" t="s">
        <v>12</v>
      </c>
      <c r="C53" s="15"/>
    </row>
    <row r="54" spans="1:6" ht="18" x14ac:dyDescent="0.25">
      <c r="A54" s="13">
        <v>2</v>
      </c>
      <c r="B54" s="4" t="s">
        <v>14</v>
      </c>
      <c r="C54" s="4"/>
      <c r="D54" s="4"/>
      <c r="E54" s="4"/>
      <c r="F54" s="4"/>
    </row>
    <row r="55" spans="1:6" ht="18" x14ac:dyDescent="0.25">
      <c r="A55" s="13">
        <v>3</v>
      </c>
      <c r="B55" s="4" t="s">
        <v>13</v>
      </c>
      <c r="C55" s="4"/>
      <c r="D55" s="4"/>
      <c r="E55" s="4"/>
      <c r="F55" s="4"/>
    </row>
    <row r="56" spans="1:6" ht="18" x14ac:dyDescent="0.25">
      <c r="A56" s="13">
        <v>4</v>
      </c>
      <c r="B56" s="4" t="s">
        <v>26</v>
      </c>
      <c r="C56" s="4"/>
      <c r="D56" s="4"/>
      <c r="E56" s="4"/>
      <c r="F56" s="4"/>
    </row>
  </sheetData>
  <mergeCells count="4">
    <mergeCell ref="B3:F3"/>
    <mergeCell ref="C4:F4"/>
    <mergeCell ref="A50:F50"/>
    <mergeCell ref="A51:F51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2013-07-18T09:10:54Z</cp:lastPrinted>
  <dcterms:created xsi:type="dcterms:W3CDTF">2006-09-16T00:00:00Z</dcterms:created>
  <dcterms:modified xsi:type="dcterms:W3CDTF">2013-10-21T13:13:45Z</dcterms:modified>
</cp:coreProperties>
</file>