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805" windowHeight="7650" activeTab="0"/>
  </bookViews>
  <sheets>
    <sheet name="NAietvertais pārrēķins" sheetId="1" r:id="rId1"/>
  </sheets>
  <definedNames/>
  <calcPr fullCalcOnLoad="1"/>
</workbook>
</file>

<file path=xl/sharedStrings.xml><?xml version="1.0" encoding="utf-8"?>
<sst xmlns="http://schemas.openxmlformats.org/spreadsheetml/2006/main" count="167" uniqueCount="163">
  <si>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</si>
  <si>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</si>
  <si>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</si>
  <si>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</si>
  <si>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</si>
  <si>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</si>
  <si>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</si>
  <si>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</si>
  <si>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</si>
  <si>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indexed="8"/>
        <rFont val="Times New Roman"/>
        <family val="1"/>
      </rPr>
      <t>1</t>
    </r>
  </si>
  <si>
    <r>
      <t>Matemātiskā noapaļošana uz euro</t>
    </r>
    <r>
      <rPr>
        <vertAlign val="superscript"/>
        <sz val="14"/>
        <color indexed="8"/>
        <rFont val="Times New Roman"/>
        <family val="1"/>
      </rPr>
      <t xml:space="preserve"> 2</t>
    </r>
    <r>
      <rPr>
        <sz val="14"/>
        <color indexed="8"/>
        <rFont val="Times New Roman"/>
        <family val="1"/>
      </rPr>
      <t xml:space="preserve">
(ar 6 cipariem aiz komata) </t>
    </r>
  </si>
  <si>
    <r>
      <t xml:space="preserve">Summa, kas paredzēta normatīvā akta projektā, euro </t>
    </r>
    <r>
      <rPr>
        <vertAlign val="superscript"/>
        <sz val="14"/>
        <color indexed="8"/>
        <rFont val="Times New Roman"/>
        <family val="1"/>
      </rPr>
      <t>3</t>
    </r>
  </si>
  <si>
    <r>
      <t xml:space="preserve"> Izmaiņas pret sākotnējā normatīvajā aktā norādīto summu, euro </t>
    </r>
    <r>
      <rPr>
        <vertAlign val="superscript"/>
        <sz val="14"/>
        <color indexed="8"/>
        <rFont val="Times New Roman"/>
        <family val="1"/>
      </rPr>
      <t>4</t>
    </r>
    <r>
      <rPr>
        <sz val="14"/>
        <color indexed="8"/>
        <rFont val="Times New Roman"/>
        <family val="1"/>
      </rPr>
      <t xml:space="preserve">
(ar 6 cipariem aiz komata) </t>
    </r>
  </si>
  <si>
    <t>Pielikums Ministru kabineta noteikumu projekta „Grozījumi Ministru kabineta 2007.gada 19.jūnija noteikumos Nr.404 „Dabas resursu nodokļa aprēķināšanas un maksāšanas kārtība un kārtība, kādā izsniedz dabas resursu lietošanas atļauju””  sākotnējās ietekmes novērtējuma ziņojumam (anotācijai)</t>
  </si>
  <si>
    <t>Dabas resursu nodokļa aprēķināšanas un maksāšanas kārtība un kārtība, kādā izsniedz dabas resursu lietošanas atļauju</t>
  </si>
  <si>
    <t>Noteikumu 4. pielikums:</t>
  </si>
  <si>
    <t>Punkti 1.-4.</t>
  </si>
  <si>
    <t>Punkti 5.-47.</t>
  </si>
  <si>
    <t>Punkti 48.-74.</t>
  </si>
  <si>
    <t>Noteikumu 7. pielikums:</t>
  </si>
  <si>
    <t>Punkti 1.1.1. - 1.1.3., 1.1.5. - 1.1.9.</t>
  </si>
  <si>
    <t>Punkts 1.1.4.</t>
  </si>
  <si>
    <t>Punkti 2.1.1.1.1.1. - 2.1.1.2.2.2., 3.76.</t>
  </si>
  <si>
    <t>Punkti 2.2.1.1.1. - 2.2.1.2., 3.52., 3.63.</t>
  </si>
  <si>
    <t>Punkti 2.3.1.1.1.1. - 2.3.1.6.2.3.</t>
  </si>
  <si>
    <t>Punkti 2.4.1.1.1. - 2.4.1.1.3.</t>
  </si>
  <si>
    <t>Punkti 3.1., 3.55., 3.59.</t>
  </si>
  <si>
    <t>Punkti 3.4. , 3.81.</t>
  </si>
  <si>
    <t>Punkti 3.6., 3.51., 3.78., 3.81.</t>
  </si>
  <si>
    <t>Punkts 3.7.</t>
  </si>
  <si>
    <t>Punkts 3.8.</t>
  </si>
  <si>
    <t xml:space="preserve">Punkts 3.9. </t>
  </si>
  <si>
    <t>Punkti 3.10., 3.13., 3.43.</t>
  </si>
  <si>
    <t>Punkts 3.11.</t>
  </si>
  <si>
    <t>Punkti 3.14., 3.27.</t>
  </si>
  <si>
    <t>punkts 3.16.</t>
  </si>
  <si>
    <t>Punkti 3.17., 3.18.</t>
  </si>
  <si>
    <t>Punkts 3.19.</t>
  </si>
  <si>
    <t>Punkts 3.30.</t>
  </si>
  <si>
    <t>Punkti 3.20., 3.22., 3.25., 3.29.</t>
  </si>
  <si>
    <t>Punkts 3.21.</t>
  </si>
  <si>
    <t>Punkts 3.23.</t>
  </si>
  <si>
    <t>Punkts 3.24.</t>
  </si>
  <si>
    <t>Punkti 3.26., 3.28., 3.33.,3.38.</t>
  </si>
  <si>
    <t>Punkts 3.31.</t>
  </si>
  <si>
    <t xml:space="preserve">Punkti 3.2., 3.3., 3.60. </t>
  </si>
  <si>
    <t>Punkti 3.32., 3.34.</t>
  </si>
  <si>
    <t>Punkts 3.35.</t>
  </si>
  <si>
    <t>Punkts 3.37.</t>
  </si>
  <si>
    <t>Punkts 3.36.</t>
  </si>
  <si>
    <t>Punkts 3.39.</t>
  </si>
  <si>
    <t>Punkts 3.40.</t>
  </si>
  <si>
    <t>Punkts 3.41.</t>
  </si>
  <si>
    <t>Punkts 3.42.</t>
  </si>
  <si>
    <t>Punkti 3.44., 3.47.</t>
  </si>
  <si>
    <t>Punkts 3.12., 3.15., 3.45., 3.46.</t>
  </si>
  <si>
    <t>Punkts 3.49.</t>
  </si>
  <si>
    <t>Punkts 3.50.</t>
  </si>
  <si>
    <t>Punkti 3.53., 3.57</t>
  </si>
  <si>
    <t>Punkts 3.54.</t>
  </si>
  <si>
    <t>Punkti 3.56., 3.61., 6.6.1.</t>
  </si>
  <si>
    <t>Punkts 3.58.</t>
  </si>
  <si>
    <t>Punkti 3.62., 3,67., 3.72.</t>
  </si>
  <si>
    <t>Punkts 3.64.</t>
  </si>
  <si>
    <t>Punkts 3.65.</t>
  </si>
  <si>
    <t>Punkts 3.66.</t>
  </si>
  <si>
    <t>Punkts 3.68.</t>
  </si>
  <si>
    <t>Punkts 3.69.</t>
  </si>
  <si>
    <t>Punkts 3.70.</t>
  </si>
  <si>
    <t>Punkts 3.71.</t>
  </si>
  <si>
    <t>Punkts 3.73.</t>
  </si>
  <si>
    <t>Punkts 3.74.</t>
  </si>
  <si>
    <t>Punkts 3.75.</t>
  </si>
  <si>
    <t>Punkti 3.79., 6.10.1.1.1. - 6.10.2.3.</t>
  </si>
  <si>
    <t>Punkti 3.5., 3.48., 3.77., 6.11.1.1., 6.11.1.1.2.1.1. - 6.11.1.2.2.</t>
  </si>
  <si>
    <t>Punkti 4.1. - 5.1.</t>
  </si>
  <si>
    <t>Punkti 6.1.1.1.1.1.1. - 6.1.9.1., 6.7.1.1.1.1. - 6.7.7.20.4.</t>
  </si>
  <si>
    <t>Punkti 6.2.1.1.1. - 6.2.4.2.2., 6.5.1.1. - 6.5.2.2.2., 6.8.1.1.-6.8.1.2.</t>
  </si>
  <si>
    <t>Punkti 6.3.1.1.1. - 6.4.10.14.2.2., 6.9.1.1.1. - 6.9.9.2., 6.13.1.1. - 6.13.6.1.3., 6.15.2.1.1. - 6.15.5.1.2.</t>
  </si>
  <si>
    <t>Punkti 6.12.1.1.1. - 6.12.6.2.2.2., 6.14.1.1.1. - 6.14.11.2</t>
  </si>
  <si>
    <t>Noteikumu 8. pielikums:</t>
  </si>
  <si>
    <t>1. tabula:</t>
  </si>
  <si>
    <t>4. aile (1.-43.rinda)</t>
  </si>
  <si>
    <t>5. aile (1.- 29.rinda)</t>
  </si>
  <si>
    <t>4. aile (1. - 29.rinda)</t>
  </si>
  <si>
    <t>5.aile (1.43.rinda)</t>
  </si>
  <si>
    <t>3. tabula:</t>
  </si>
  <si>
    <t>2. tabula:</t>
  </si>
  <si>
    <t>4.aile (1.-39.rinda)</t>
  </si>
  <si>
    <t>5.aile (1.-39.rinda)</t>
  </si>
  <si>
    <t>4. tabula:</t>
  </si>
  <si>
    <t>5. aile (1. - 111.rinda)</t>
  </si>
  <si>
    <t>noteikumu 76.punkts</t>
  </si>
  <si>
    <t>Noteikumu 42.punkts</t>
  </si>
  <si>
    <t>4.</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</si>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</sst>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s>
  <fonts count="53">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i/>
      <sz val="14"/>
      <color indexed="8"/>
      <name val="Times New Roman"/>
      <family val="1"/>
    </font>
    <font>
      <sz val="14"/>
      <color indexed="63"/>
      <name val="Times New Roman"/>
      <family val="1"/>
    </font>
    <font>
      <sz val="12"/>
      <color indexed="8"/>
      <name val="Times New Roman"/>
      <family val="1"/>
    </font>
    <font>
      <u val="single"/>
      <sz val="14"/>
      <color indexed="8"/>
      <name val="Times New Roman"/>
      <family val="1"/>
    </font>
    <font>
      <b/>
      <sz val="14"/>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sz val="14"/>
      <color rgb="FF414142"/>
      <name val="Times New Roman"/>
      <family val="1"/>
    </font>
    <font>
      <sz val="12"/>
      <color theme="1"/>
      <name val="Times New Roman"/>
      <family val="1"/>
    </font>
    <font>
      <u val="single"/>
      <sz val="14"/>
      <color theme="1"/>
      <name val="Times New Roman"/>
      <family val="1"/>
    </font>
    <font>
      <vertAlign val="superscript"/>
      <sz val="14"/>
      <color theme="1"/>
      <name val="Times New Roman"/>
      <family val="1"/>
    </font>
    <font>
      <b/>
      <sz val="14"/>
      <color theme="1"/>
      <name val="Times New Roman"/>
      <family val="1"/>
    </font>
    <font>
      <b/>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60029125213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Font="1" applyAlignment="1">
      <alignment/>
    </xf>
    <xf numFmtId="0" fontId="44" fillId="0" borderId="10" xfId="0" applyFont="1" applyBorder="1" applyAlignment="1">
      <alignment horizontal="center" vertical="center"/>
    </xf>
    <xf numFmtId="165" fontId="44" fillId="33" borderId="10" xfId="0" applyNumberFormat="1" applyFont="1" applyFill="1" applyBorder="1" applyAlignment="1">
      <alignment horizontal="left" vertical="center" wrapText="1"/>
    </xf>
    <xf numFmtId="0" fontId="44" fillId="33" borderId="10" xfId="0" applyFont="1" applyFill="1" applyBorder="1" applyAlignment="1">
      <alignment horizontal="center" vertical="center"/>
    </xf>
    <xf numFmtId="0" fontId="45" fillId="34" borderId="0" xfId="0" applyFont="1" applyFill="1" applyAlignment="1">
      <alignment/>
    </xf>
    <xf numFmtId="0" fontId="45" fillId="0" borderId="0" xfId="0" applyFont="1" applyAlignment="1">
      <alignment/>
    </xf>
    <xf numFmtId="0" fontId="45" fillId="35" borderId="10" xfId="0" applyFont="1" applyFill="1" applyBorder="1" applyAlignment="1">
      <alignment horizontal="center" vertical="center" wrapText="1"/>
    </xf>
    <xf numFmtId="0" fontId="46" fillId="0" borderId="0" xfId="0" applyFont="1" applyAlignment="1">
      <alignment horizontal="center" vertical="center"/>
    </xf>
    <xf numFmtId="0" fontId="45" fillId="34" borderId="10" xfId="0" applyFont="1" applyFill="1" applyBorder="1" applyAlignment="1">
      <alignment horizontal="center" vertical="center" wrapText="1"/>
    </xf>
    <xf numFmtId="0" fontId="45" fillId="34" borderId="0" xfId="0" applyFont="1" applyFill="1" applyBorder="1" applyAlignment="1">
      <alignment/>
    </xf>
    <xf numFmtId="0" fontId="47" fillId="0" borderId="10" xfId="0" applyFont="1" applyBorder="1" applyAlignment="1">
      <alignment horizontal="center" vertical="center" wrapText="1"/>
    </xf>
    <xf numFmtId="165" fontId="45" fillId="33" borderId="10" xfId="0" applyNumberFormat="1" applyFont="1" applyFill="1" applyBorder="1" applyAlignment="1">
      <alignment horizontal="center" vertical="center" wrapText="1"/>
    </xf>
    <xf numFmtId="0" fontId="45" fillId="34" borderId="10" xfId="0" applyFont="1" applyFill="1" applyBorder="1" applyAlignment="1">
      <alignment vertical="center" wrapText="1"/>
    </xf>
    <xf numFmtId="2" fontId="45" fillId="0" borderId="10" xfId="0" applyNumberFormat="1" applyFont="1" applyFill="1" applyBorder="1" applyAlignment="1">
      <alignment horizontal="center" vertical="center"/>
    </xf>
    <xf numFmtId="2" fontId="47" fillId="0" borderId="10" xfId="0" applyNumberFormat="1" applyFont="1" applyBorder="1" applyAlignment="1">
      <alignment horizontal="center" vertical="center" wrapText="1"/>
    </xf>
    <xf numFmtId="0" fontId="48" fillId="0" borderId="10" xfId="0" applyFont="1" applyBorder="1" applyAlignment="1">
      <alignment/>
    </xf>
    <xf numFmtId="0" fontId="45" fillId="34" borderId="10" xfId="0" applyFont="1" applyFill="1" applyBorder="1" applyAlignment="1">
      <alignment horizontal="center" wrapText="1"/>
    </xf>
    <xf numFmtId="0" fontId="45" fillId="34" borderId="10" xfId="0" applyFont="1" applyFill="1" applyBorder="1" applyAlignment="1">
      <alignment wrapText="1"/>
    </xf>
    <xf numFmtId="2" fontId="45" fillId="34" borderId="10" xfId="0" applyNumberFormat="1" applyFont="1" applyFill="1" applyBorder="1" applyAlignment="1">
      <alignment horizontal="center" vertical="center" wrapText="1"/>
    </xf>
    <xf numFmtId="0" fontId="45" fillId="0" borderId="10" xfId="0" applyFont="1" applyBorder="1" applyAlignment="1">
      <alignment vertical="center" wrapText="1"/>
    </xf>
    <xf numFmtId="0" fontId="45" fillId="34" borderId="10" xfId="0" applyFont="1" applyFill="1" applyBorder="1" applyAlignment="1">
      <alignment/>
    </xf>
    <xf numFmtId="2" fontId="45" fillId="34" borderId="10" xfId="0" applyNumberFormat="1" applyFont="1" applyFill="1" applyBorder="1" applyAlignment="1">
      <alignment horizontal="center" vertical="center"/>
    </xf>
    <xf numFmtId="0" fontId="49" fillId="34" borderId="10" xfId="0" applyFont="1" applyFill="1" applyBorder="1" applyAlignment="1">
      <alignment vertical="top"/>
    </xf>
    <xf numFmtId="0" fontId="45" fillId="34" borderId="10" xfId="0" applyFont="1" applyFill="1" applyBorder="1" applyAlignment="1">
      <alignment vertical="top" wrapText="1"/>
    </xf>
    <xf numFmtId="0" fontId="49" fillId="34" borderId="10" xfId="0" applyFont="1" applyFill="1" applyBorder="1" applyAlignment="1">
      <alignment/>
    </xf>
    <xf numFmtId="0" fontId="45" fillId="34" borderId="10" xfId="0" applyFont="1" applyFill="1" applyBorder="1" applyAlignment="1">
      <alignment vertical="center"/>
    </xf>
    <xf numFmtId="0" fontId="50" fillId="34" borderId="10" xfId="0" applyFont="1" applyFill="1" applyBorder="1" applyAlignment="1">
      <alignment/>
    </xf>
    <xf numFmtId="0" fontId="45" fillId="0" borderId="10" xfId="0" applyFont="1" applyBorder="1" applyAlignment="1">
      <alignment/>
    </xf>
    <xf numFmtId="0" fontId="45" fillId="0" borderId="10" xfId="0" applyFont="1" applyBorder="1" applyAlignment="1">
      <alignment wrapText="1"/>
    </xf>
    <xf numFmtId="0" fontId="45" fillId="34" borderId="10" xfId="0" applyFont="1" applyFill="1" applyBorder="1" applyAlignment="1">
      <alignment horizontal="center"/>
    </xf>
    <xf numFmtId="171" fontId="45" fillId="34" borderId="10" xfId="0" applyNumberFormat="1" applyFont="1" applyFill="1" applyBorder="1" applyAlignment="1">
      <alignment horizontal="center"/>
    </xf>
    <xf numFmtId="0" fontId="45" fillId="0" borderId="10" xfId="0" applyFont="1" applyBorder="1" applyAlignment="1">
      <alignment horizontal="center"/>
    </xf>
    <xf numFmtId="171" fontId="45" fillId="0" borderId="10" xfId="0" applyNumberFormat="1" applyFont="1" applyBorder="1" applyAlignment="1">
      <alignment horizontal="center"/>
    </xf>
    <xf numFmtId="2" fontId="45" fillId="0" borderId="10" xfId="0" applyNumberFormat="1" applyFont="1" applyBorder="1" applyAlignment="1">
      <alignment horizontal="center"/>
    </xf>
    <xf numFmtId="0" fontId="48" fillId="0" borderId="10" xfId="0" applyFont="1" applyBorder="1" applyAlignment="1">
      <alignment horizontal="center"/>
    </xf>
    <xf numFmtId="2" fontId="45" fillId="34" borderId="10" xfId="0" applyNumberFormat="1" applyFont="1" applyFill="1" applyBorder="1" applyAlignment="1">
      <alignment horizontal="center"/>
    </xf>
    <xf numFmtId="165" fontId="45" fillId="33" borderId="10" xfId="0" applyNumberFormat="1" applyFont="1" applyFill="1" applyBorder="1" applyAlignment="1">
      <alignment horizontal="center" wrapText="1"/>
    </xf>
    <xf numFmtId="2" fontId="45" fillId="0" borderId="10" xfId="0" applyNumberFormat="1" applyFont="1" applyFill="1" applyBorder="1" applyAlignment="1">
      <alignment horizontal="center"/>
    </xf>
    <xf numFmtId="171" fontId="45" fillId="34" borderId="10" xfId="0" applyNumberFormat="1" applyFont="1" applyFill="1" applyBorder="1" applyAlignment="1">
      <alignment horizontal="center" wrapText="1"/>
    </xf>
    <xf numFmtId="171" fontId="45" fillId="0" borderId="10" xfId="0" applyNumberFormat="1" applyFont="1" applyFill="1" applyBorder="1" applyAlignment="1">
      <alignment horizontal="center"/>
    </xf>
    <xf numFmtId="0" fontId="45" fillId="33" borderId="10" xfId="0" applyFont="1" applyFill="1" applyBorder="1" applyAlignment="1">
      <alignment horizontal="center"/>
    </xf>
    <xf numFmtId="2" fontId="45" fillId="0" borderId="10" xfId="0" applyNumberFormat="1" applyFont="1" applyBorder="1" applyAlignment="1">
      <alignment horizontal="center" vertical="center" wrapText="1"/>
    </xf>
    <xf numFmtId="0" fontId="51" fillId="35" borderId="10" xfId="0" applyFont="1" applyFill="1" applyBorder="1" applyAlignment="1">
      <alignment horizontal="center" vertical="center" wrapText="1"/>
    </xf>
    <xf numFmtId="0" fontId="52" fillId="35" borderId="10" xfId="0" applyFont="1" applyFill="1" applyBorder="1" applyAlignment="1">
      <alignment horizontal="center" vertical="center"/>
    </xf>
    <xf numFmtId="0" fontId="45" fillId="34" borderId="11" xfId="0" applyFont="1" applyFill="1" applyBorder="1" applyAlignment="1">
      <alignment horizontal="right" wrapText="1"/>
    </xf>
    <xf numFmtId="0" fontId="45" fillId="0" borderId="10" xfId="0" applyFont="1" applyBorder="1" applyAlignment="1">
      <alignment horizontal="left" vertical="center"/>
    </xf>
    <xf numFmtId="0" fontId="45" fillId="0" borderId="10" xfId="0" applyFont="1" applyBorder="1" applyAlignment="1">
      <alignment horizontal="center" vertical="center"/>
    </xf>
    <xf numFmtId="16" fontId="45" fillId="34" borderId="10" xfId="0" applyNumberFormat="1" applyFont="1" applyFill="1" applyBorder="1" applyAlignment="1">
      <alignment horizontal="center" vertical="center" wrapText="1"/>
    </xf>
    <xf numFmtId="0" fontId="46" fillId="0" borderId="1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3"/>
  <sheetViews>
    <sheetView tabSelected="1" zoomScale="90" zoomScaleNormal="90" zoomScaleSheetLayoutView="70" zoomScalePageLayoutView="0" workbookViewId="0" topLeftCell="A52">
      <selection activeCell="B7" sqref="B7"/>
    </sheetView>
  </sheetViews>
  <sheetFormatPr defaultColWidth="9.140625" defaultRowHeight="15"/>
  <cols>
    <col min="1" max="1" width="5.28125" style="5" customWidth="1"/>
    <col min="2" max="2" width="41.8515625" style="5" customWidth="1"/>
    <col min="3" max="3" width="22.28125" style="5" customWidth="1"/>
    <col min="4" max="4" width="21.00390625" style="5" customWidth="1"/>
    <col min="5" max="5" width="17.00390625" style="5" customWidth="1"/>
    <col min="6" max="6" width="29.28125" style="5" customWidth="1"/>
    <col min="7" max="16384" width="9.140625" style="5" customWidth="1"/>
  </cols>
  <sheetData>
    <row r="1" spans="2:6" s="4" customFormat="1" ht="75.75" customHeight="1">
      <c r="B1" s="44" t="s">
        <v>13</v>
      </c>
      <c r="C1" s="44"/>
      <c r="D1" s="44"/>
      <c r="E1" s="44"/>
      <c r="F1" s="44"/>
    </row>
    <row r="2" spans="1:6" s="4" customFormat="1" ht="63" customHeight="1">
      <c r="A2" s="43" t="s">
        <v>0</v>
      </c>
      <c r="B2" s="43"/>
      <c r="C2" s="42" t="s">
        <v>14</v>
      </c>
      <c r="D2" s="42"/>
      <c r="E2" s="42"/>
      <c r="F2" s="42"/>
    </row>
    <row r="3" spans="1:6" ht="97.5">
      <c r="A3" s="6" t="s">
        <v>8</v>
      </c>
      <c r="B3" s="6" t="s">
        <v>7</v>
      </c>
      <c r="C3" s="6" t="s">
        <v>9</v>
      </c>
      <c r="D3" s="6" t="s">
        <v>10</v>
      </c>
      <c r="E3" s="6" t="s">
        <v>11</v>
      </c>
      <c r="F3" s="6" t="s">
        <v>12</v>
      </c>
    </row>
    <row r="4" spans="1:6" s="7" customFormat="1" ht="24" customHeight="1">
      <c r="A4" s="48" t="s">
        <v>1</v>
      </c>
      <c r="B4" s="1" t="s">
        <v>4</v>
      </c>
      <c r="C4" s="1" t="s">
        <v>5</v>
      </c>
      <c r="D4" s="2" t="s">
        <v>2</v>
      </c>
      <c r="E4" s="1" t="s">
        <v>6</v>
      </c>
      <c r="F4" s="3" t="s">
        <v>3</v>
      </c>
    </row>
    <row r="5" spans="1:6" s="7" customFormat="1" ht="24" customHeight="1">
      <c r="A5" s="46" t="s">
        <v>1</v>
      </c>
      <c r="B5" s="45" t="s">
        <v>93</v>
      </c>
      <c r="C5" s="1">
        <v>50</v>
      </c>
      <c r="D5" s="11">
        <f>C5/0.702804</f>
        <v>71.14359053164182</v>
      </c>
      <c r="E5" s="13">
        <f>ROUND(D5,2)</f>
        <v>71.14</v>
      </c>
      <c r="F5" s="11">
        <f>E5-D5</f>
        <v>-0.003590531641819439</v>
      </c>
    </row>
    <row r="6" spans="1:6" s="7" customFormat="1" ht="24" customHeight="1">
      <c r="A6" s="46" t="s">
        <v>4</v>
      </c>
      <c r="B6" s="45" t="s">
        <v>92</v>
      </c>
      <c r="C6" s="1">
        <v>75</v>
      </c>
      <c r="D6" s="11">
        <f>C6/0.702804</f>
        <v>106.71538579746274</v>
      </c>
      <c r="E6" s="13">
        <f>ROUND(D6,2)</f>
        <v>106.72</v>
      </c>
      <c r="F6" s="11">
        <f>E6-D6</f>
        <v>0.004614202537254641</v>
      </c>
    </row>
    <row r="7" spans="1:6" ht="57" customHeight="1">
      <c r="A7" s="8"/>
      <c r="B7" s="12" t="s">
        <v>15</v>
      </c>
      <c r="C7" s="10"/>
      <c r="D7" s="11"/>
      <c r="E7" s="13"/>
      <c r="F7" s="11"/>
    </row>
    <row r="8" spans="1:6" ht="36" customHeight="1">
      <c r="A8" s="8" t="s">
        <v>5</v>
      </c>
      <c r="B8" s="12" t="s">
        <v>16</v>
      </c>
      <c r="C8" s="10">
        <v>30</v>
      </c>
      <c r="D8" s="11">
        <f aca="true" t="shared" si="0" ref="D8:D70">C8/0.702804</f>
        <v>42.686154318985096</v>
      </c>
      <c r="E8" s="13">
        <f aca="true" t="shared" si="1" ref="E8:E24">ROUND(D8,2)</f>
        <v>42.69</v>
      </c>
      <c r="F8" s="11">
        <f aca="true" t="shared" si="2" ref="F8:F20">E8-D8</f>
        <v>0.0038456810149014586</v>
      </c>
    </row>
    <row r="9" spans="1:6" ht="18.75">
      <c r="A9" s="8" t="s">
        <v>94</v>
      </c>
      <c r="B9" s="12" t="s">
        <v>17</v>
      </c>
      <c r="C9" s="10">
        <v>8000</v>
      </c>
      <c r="D9" s="11">
        <f t="shared" si="0"/>
        <v>11382.974485062692</v>
      </c>
      <c r="E9" s="13">
        <f t="shared" si="1"/>
        <v>11382.97</v>
      </c>
      <c r="F9" s="11">
        <f t="shared" si="2"/>
        <v>-0.004485062692765496</v>
      </c>
    </row>
    <row r="10" spans="1:6" s="4" customFormat="1" ht="39" customHeight="1">
      <c r="A10" s="8" t="s">
        <v>6</v>
      </c>
      <c r="B10" s="12" t="s">
        <v>18</v>
      </c>
      <c r="C10" s="10">
        <v>50000</v>
      </c>
      <c r="D10" s="11">
        <f t="shared" si="0"/>
        <v>71143.59053164182</v>
      </c>
      <c r="E10" s="13">
        <f t="shared" si="1"/>
        <v>71143.59</v>
      </c>
      <c r="F10" s="11">
        <f t="shared" si="2"/>
        <v>-0.0005316418246366084</v>
      </c>
    </row>
    <row r="11" spans="1:6" s="4" customFormat="1" ht="35.25" customHeight="1">
      <c r="A11" s="8" t="s">
        <v>95</v>
      </c>
      <c r="B11" s="12" t="s">
        <v>19</v>
      </c>
      <c r="C11" s="15"/>
      <c r="D11" s="11"/>
      <c r="E11" s="13"/>
      <c r="F11" s="11"/>
    </row>
    <row r="12" spans="1:6" s="4" customFormat="1" ht="35.25" customHeight="1">
      <c r="A12" s="47" t="s">
        <v>96</v>
      </c>
      <c r="B12" s="12" t="s">
        <v>20</v>
      </c>
      <c r="C12" s="10">
        <v>0.08</v>
      </c>
      <c r="D12" s="11">
        <f t="shared" si="0"/>
        <v>0.11382974485062693</v>
      </c>
      <c r="E12" s="13">
        <f t="shared" si="1"/>
        <v>0.11</v>
      </c>
      <c r="F12" s="11">
        <f t="shared" si="2"/>
        <v>-0.003829744850626926</v>
      </c>
    </row>
    <row r="13" spans="1:6" s="4" customFormat="1" ht="35.25" customHeight="1">
      <c r="A13" s="8" t="s">
        <v>97</v>
      </c>
      <c r="B13" s="12" t="s">
        <v>21</v>
      </c>
      <c r="C13" s="10">
        <v>0.05</v>
      </c>
      <c r="D13" s="11">
        <f t="shared" si="0"/>
        <v>0.07114359053164183</v>
      </c>
      <c r="E13" s="13">
        <f t="shared" si="1"/>
        <v>0.07</v>
      </c>
      <c r="F13" s="11">
        <f t="shared" si="2"/>
        <v>-0.0011435905316418277</v>
      </c>
    </row>
    <row r="14" spans="1:6" s="4" customFormat="1" ht="35.25" customHeight="1">
      <c r="A14" s="8" t="s">
        <v>98</v>
      </c>
      <c r="B14" s="12" t="s">
        <v>22</v>
      </c>
      <c r="C14" s="14">
        <v>0.3</v>
      </c>
      <c r="D14" s="11">
        <f t="shared" si="0"/>
        <v>0.4268615431898509</v>
      </c>
      <c r="E14" s="13">
        <f t="shared" si="1"/>
        <v>0.43</v>
      </c>
      <c r="F14" s="11">
        <f t="shared" si="2"/>
        <v>0.0031384568101490706</v>
      </c>
    </row>
    <row r="15" spans="1:6" s="4" customFormat="1" ht="35.25" customHeight="1">
      <c r="A15" s="8" t="s">
        <v>99</v>
      </c>
      <c r="B15" s="12" t="s">
        <v>23</v>
      </c>
      <c r="C15" s="14">
        <v>1.8</v>
      </c>
      <c r="D15" s="11">
        <f t="shared" si="0"/>
        <v>2.5611692591391058</v>
      </c>
      <c r="E15" s="13">
        <f t="shared" si="1"/>
        <v>2.56</v>
      </c>
      <c r="F15" s="11">
        <f t="shared" si="2"/>
        <v>-0.001169259139105705</v>
      </c>
    </row>
    <row r="16" spans="1:6" s="4" customFormat="1" ht="35.25" customHeight="1">
      <c r="A16" s="8" t="s">
        <v>100</v>
      </c>
      <c r="B16" s="12" t="s">
        <v>24</v>
      </c>
      <c r="C16" s="10">
        <v>4.85</v>
      </c>
      <c r="D16" s="11">
        <f t="shared" si="0"/>
        <v>6.900928281569256</v>
      </c>
      <c r="E16" s="13">
        <f t="shared" si="1"/>
        <v>6.9</v>
      </c>
      <c r="F16" s="11">
        <f t="shared" si="2"/>
        <v>-0.000928281569255951</v>
      </c>
    </row>
    <row r="17" spans="1:6" s="4" customFormat="1" ht="35.25" customHeight="1">
      <c r="A17" s="8" t="s">
        <v>101</v>
      </c>
      <c r="B17" s="12" t="s">
        <v>25</v>
      </c>
      <c r="C17" s="10">
        <v>7.65</v>
      </c>
      <c r="D17" s="11">
        <f t="shared" si="0"/>
        <v>10.8849693513412</v>
      </c>
      <c r="E17" s="13">
        <f t="shared" si="1"/>
        <v>10.88</v>
      </c>
      <c r="F17" s="11">
        <f t="shared" si="2"/>
        <v>-0.004969351341198802</v>
      </c>
    </row>
    <row r="18" spans="1:6" s="4" customFormat="1" ht="37.5" customHeight="1">
      <c r="A18" s="8" t="s">
        <v>102</v>
      </c>
      <c r="B18" s="12" t="s">
        <v>26</v>
      </c>
      <c r="C18" s="14">
        <v>1.1</v>
      </c>
      <c r="D18" s="11">
        <f t="shared" si="0"/>
        <v>1.5651589916961204</v>
      </c>
      <c r="E18" s="13">
        <f t="shared" si="1"/>
        <v>1.57</v>
      </c>
      <c r="F18" s="11">
        <f t="shared" si="2"/>
        <v>0.004841008303879679</v>
      </c>
    </row>
    <row r="19" spans="1:6" s="4" customFormat="1" ht="37.5" customHeight="1">
      <c r="A19" s="8" t="s">
        <v>103</v>
      </c>
      <c r="B19" s="12" t="s">
        <v>45</v>
      </c>
      <c r="C19" s="14">
        <v>0.1</v>
      </c>
      <c r="D19" s="11">
        <f t="shared" si="0"/>
        <v>0.14228718106328367</v>
      </c>
      <c r="E19" s="13">
        <f t="shared" si="1"/>
        <v>0.14</v>
      </c>
      <c r="F19" s="11">
        <f t="shared" si="2"/>
        <v>-0.0022871810632836553</v>
      </c>
    </row>
    <row r="20" spans="1:6" s="9" customFormat="1" ht="23.25" customHeight="1">
      <c r="A20" s="8" t="s">
        <v>104</v>
      </c>
      <c r="B20" s="12" t="s">
        <v>27</v>
      </c>
      <c r="C20" s="14">
        <v>0.7</v>
      </c>
      <c r="D20" s="11">
        <f t="shared" si="0"/>
        <v>0.9960102674429855</v>
      </c>
      <c r="E20" s="13">
        <f t="shared" si="1"/>
        <v>1</v>
      </c>
      <c r="F20" s="11">
        <f t="shared" si="2"/>
        <v>0.003989732557014514</v>
      </c>
    </row>
    <row r="21" spans="1:6" s="4" customFormat="1" ht="42" customHeight="1">
      <c r="A21" s="16" t="s">
        <v>105</v>
      </c>
      <c r="B21" s="17" t="s">
        <v>74</v>
      </c>
      <c r="C21" s="18">
        <v>1</v>
      </c>
      <c r="D21" s="11">
        <f t="shared" si="0"/>
        <v>1.4228718106328364</v>
      </c>
      <c r="E21" s="13">
        <f t="shared" si="1"/>
        <v>1.42</v>
      </c>
      <c r="F21" s="11">
        <f aca="true" t="shared" si="3" ref="F21:F49">E21-D21</f>
        <v>-0.00287181063283648</v>
      </c>
    </row>
    <row r="22" spans="1:6" s="4" customFormat="1" ht="21.75" customHeight="1">
      <c r="A22" s="19" t="s">
        <v>106</v>
      </c>
      <c r="B22" s="19" t="s">
        <v>28</v>
      </c>
      <c r="C22" s="41">
        <v>0.8</v>
      </c>
      <c r="D22" s="11">
        <f t="shared" si="0"/>
        <v>1.1382974485062693</v>
      </c>
      <c r="E22" s="13">
        <f t="shared" si="1"/>
        <v>1.14</v>
      </c>
      <c r="F22" s="11">
        <f t="shared" si="3"/>
        <v>0.001702551493730553</v>
      </c>
    </row>
    <row r="23" spans="1:6" s="4" customFormat="1" ht="23.25" customHeight="1">
      <c r="A23" s="20" t="s">
        <v>107</v>
      </c>
      <c r="B23" s="20" t="s">
        <v>29</v>
      </c>
      <c r="C23" s="21">
        <v>3</v>
      </c>
      <c r="D23" s="11">
        <f t="shared" si="0"/>
        <v>4.2686154318985094</v>
      </c>
      <c r="E23" s="13">
        <f t="shared" si="1"/>
        <v>4.27</v>
      </c>
      <c r="F23" s="11">
        <f t="shared" si="3"/>
        <v>0.0013845681014901245</v>
      </c>
    </row>
    <row r="24" spans="1:6" s="4" customFormat="1" ht="32.25" customHeight="1">
      <c r="A24" s="22" t="s">
        <v>108</v>
      </c>
      <c r="B24" s="23" t="s">
        <v>30</v>
      </c>
      <c r="C24" s="18">
        <v>10</v>
      </c>
      <c r="D24" s="11">
        <f t="shared" si="0"/>
        <v>14.228718106328365</v>
      </c>
      <c r="E24" s="13">
        <f t="shared" si="1"/>
        <v>14.23</v>
      </c>
      <c r="F24" s="11">
        <f t="shared" si="3"/>
        <v>0.0012818936716350038</v>
      </c>
    </row>
    <row r="25" spans="1:6" s="4" customFormat="1" ht="18.75">
      <c r="A25" s="24" t="s">
        <v>109</v>
      </c>
      <c r="B25" s="25" t="s">
        <v>31</v>
      </c>
      <c r="C25" s="35">
        <v>6</v>
      </c>
      <c r="D25" s="36">
        <f t="shared" si="0"/>
        <v>8.537230863797019</v>
      </c>
      <c r="E25" s="37">
        <f>ROUND(D25,2)</f>
        <v>8.54</v>
      </c>
      <c r="F25" s="36">
        <f t="shared" si="3"/>
        <v>0.002769136202980249</v>
      </c>
    </row>
    <row r="26" spans="1:6" s="4" customFormat="1" ht="22.5">
      <c r="A26" s="26" t="s">
        <v>110</v>
      </c>
      <c r="B26" s="12" t="s">
        <v>32</v>
      </c>
      <c r="C26" s="38">
        <v>0.04</v>
      </c>
      <c r="D26" s="36">
        <f t="shared" si="0"/>
        <v>0.05691487242531346</v>
      </c>
      <c r="E26" s="39">
        <f aca="true" t="shared" si="4" ref="E26:E48">ROUND(D26,3)</f>
        <v>0.057</v>
      </c>
      <c r="F26" s="36">
        <f t="shared" si="3"/>
        <v>8.512757468653875E-05</v>
      </c>
    </row>
    <row r="27" spans="1:6" ht="22.5">
      <c r="A27" s="26" t="s">
        <v>111</v>
      </c>
      <c r="B27" s="20" t="s">
        <v>33</v>
      </c>
      <c r="C27" s="29">
        <v>0.055</v>
      </c>
      <c r="D27" s="36">
        <f t="shared" si="0"/>
        <v>0.078257949584806</v>
      </c>
      <c r="E27" s="39">
        <f t="shared" si="4"/>
        <v>0.078</v>
      </c>
      <c r="F27" s="36">
        <f t="shared" si="3"/>
        <v>-0.0002579495848060026</v>
      </c>
    </row>
    <row r="28" spans="1:6" ht="22.5">
      <c r="A28" s="26" t="s">
        <v>112</v>
      </c>
      <c r="B28" s="20" t="s">
        <v>55</v>
      </c>
      <c r="C28" s="30">
        <v>0.02</v>
      </c>
      <c r="D28" s="36">
        <f t="shared" si="0"/>
        <v>0.02845743621265673</v>
      </c>
      <c r="E28" s="39">
        <f t="shared" si="4"/>
        <v>0.028</v>
      </c>
      <c r="F28" s="36">
        <f t="shared" si="3"/>
        <v>-0.00045743621265673107</v>
      </c>
    </row>
    <row r="29" spans="1:6" ht="22.5">
      <c r="A29" s="26" t="s">
        <v>113</v>
      </c>
      <c r="B29" s="20" t="s">
        <v>34</v>
      </c>
      <c r="C29" s="30">
        <v>0.08</v>
      </c>
      <c r="D29" s="36">
        <f t="shared" si="0"/>
        <v>0.11382974485062693</v>
      </c>
      <c r="E29" s="39">
        <f t="shared" si="4"/>
        <v>0.114</v>
      </c>
      <c r="F29" s="36">
        <f t="shared" si="3"/>
        <v>0.0001702551493730775</v>
      </c>
    </row>
    <row r="30" spans="1:6" ht="18.75">
      <c r="A30" s="27" t="s">
        <v>114</v>
      </c>
      <c r="B30" s="27" t="s">
        <v>35</v>
      </c>
      <c r="C30" s="31">
        <v>0.022</v>
      </c>
      <c r="D30" s="36">
        <f t="shared" si="0"/>
        <v>0.031303179833922404</v>
      </c>
      <c r="E30" s="39">
        <f t="shared" si="4"/>
        <v>0.031</v>
      </c>
      <c r="F30" s="36">
        <f t="shared" si="3"/>
        <v>-0.000303179833922404</v>
      </c>
    </row>
    <row r="31" spans="1:6" ht="18.75">
      <c r="A31" s="27" t="s">
        <v>115</v>
      </c>
      <c r="B31" s="27" t="s">
        <v>36</v>
      </c>
      <c r="C31" s="32">
        <v>0.05</v>
      </c>
      <c r="D31" s="36">
        <f t="shared" si="0"/>
        <v>0.07114359053164183</v>
      </c>
      <c r="E31" s="39">
        <f t="shared" si="4"/>
        <v>0.071</v>
      </c>
      <c r="F31" s="36">
        <f t="shared" si="3"/>
        <v>-0.00014359053164184066</v>
      </c>
    </row>
    <row r="32" spans="1:6" ht="18.75">
      <c r="A32" s="27" t="s">
        <v>116</v>
      </c>
      <c r="B32" s="27" t="s">
        <v>37</v>
      </c>
      <c r="C32" s="32">
        <v>0.06</v>
      </c>
      <c r="D32" s="36">
        <f t="shared" si="0"/>
        <v>0.08537230863797018</v>
      </c>
      <c r="E32" s="39">
        <f t="shared" si="4"/>
        <v>0.085</v>
      </c>
      <c r="F32" s="36">
        <f t="shared" si="3"/>
        <v>-0.00037230863797017844</v>
      </c>
    </row>
    <row r="33" spans="1:6" ht="18.75">
      <c r="A33" s="27" t="s">
        <v>117</v>
      </c>
      <c r="B33" s="27" t="s">
        <v>39</v>
      </c>
      <c r="C33" s="32">
        <v>0.07</v>
      </c>
      <c r="D33" s="36">
        <f t="shared" si="0"/>
        <v>0.09960102674429856</v>
      </c>
      <c r="E33" s="39">
        <f t="shared" si="4"/>
        <v>0.1</v>
      </c>
      <c r="F33" s="36">
        <f t="shared" si="3"/>
        <v>0.00039897325570144304</v>
      </c>
    </row>
    <row r="34" spans="1:6" ht="18.75">
      <c r="A34" s="27" t="s">
        <v>118</v>
      </c>
      <c r="B34" s="27" t="s">
        <v>40</v>
      </c>
      <c r="C34" s="32">
        <v>0.11</v>
      </c>
      <c r="D34" s="40">
        <f t="shared" si="0"/>
        <v>0.156515899169612</v>
      </c>
      <c r="E34" s="31">
        <f t="shared" si="4"/>
        <v>0.157</v>
      </c>
      <c r="F34" s="40">
        <f t="shared" si="3"/>
        <v>0.0004841008303879957</v>
      </c>
    </row>
    <row r="35" spans="1:6" ht="18.75">
      <c r="A35" s="27" t="s">
        <v>119</v>
      </c>
      <c r="B35" s="27" t="s">
        <v>41</v>
      </c>
      <c r="C35" s="31">
        <v>0.065</v>
      </c>
      <c r="D35" s="40">
        <f t="shared" si="0"/>
        <v>0.09248666769113438</v>
      </c>
      <c r="E35" s="31">
        <f t="shared" si="4"/>
        <v>0.092</v>
      </c>
      <c r="F35" s="40">
        <f t="shared" si="3"/>
        <v>-0.000486667691134382</v>
      </c>
    </row>
    <row r="36" spans="1:6" ht="18.75">
      <c r="A36" s="27" t="s">
        <v>120</v>
      </c>
      <c r="B36" s="27" t="s">
        <v>42</v>
      </c>
      <c r="C36" s="31">
        <v>0.005</v>
      </c>
      <c r="D36" s="40">
        <f t="shared" si="0"/>
        <v>0.007114359053164183</v>
      </c>
      <c r="E36" s="31">
        <f t="shared" si="4"/>
        <v>0.007</v>
      </c>
      <c r="F36" s="40">
        <f t="shared" si="3"/>
        <v>-0.00011435905316418277</v>
      </c>
    </row>
    <row r="37" spans="1:6" ht="18.75">
      <c r="A37" s="27" t="s">
        <v>121</v>
      </c>
      <c r="B37" s="27" t="s">
        <v>43</v>
      </c>
      <c r="C37" s="32">
        <v>0.09</v>
      </c>
      <c r="D37" s="40">
        <f t="shared" si="0"/>
        <v>0.12805846295695528</v>
      </c>
      <c r="E37" s="31">
        <f t="shared" si="4"/>
        <v>0.128</v>
      </c>
      <c r="F37" s="40">
        <f t="shared" si="3"/>
        <v>-5.846295695527415E-05</v>
      </c>
    </row>
    <row r="38" spans="1:6" ht="18.75">
      <c r="A38" s="27" t="s">
        <v>122</v>
      </c>
      <c r="B38" s="27" t="s">
        <v>38</v>
      </c>
      <c r="C38" s="31">
        <v>0.025</v>
      </c>
      <c r="D38" s="40">
        <f t="shared" si="0"/>
        <v>0.03557179526582092</v>
      </c>
      <c r="E38" s="31">
        <f t="shared" si="4"/>
        <v>0.036</v>
      </c>
      <c r="F38" s="40">
        <f t="shared" si="3"/>
        <v>0.0004282047341790801</v>
      </c>
    </row>
    <row r="39" spans="1:6" ht="18.75">
      <c r="A39" s="27" t="s">
        <v>123</v>
      </c>
      <c r="B39" s="27" t="s">
        <v>44</v>
      </c>
      <c r="C39" s="31">
        <v>0.033</v>
      </c>
      <c r="D39" s="40">
        <f t="shared" si="0"/>
        <v>0.046954769750883606</v>
      </c>
      <c r="E39" s="31">
        <f t="shared" si="4"/>
        <v>0.047</v>
      </c>
      <c r="F39" s="40">
        <f t="shared" si="3"/>
        <v>4.523024911639445E-05</v>
      </c>
    </row>
    <row r="40" spans="1:6" ht="18.75">
      <c r="A40" s="27" t="s">
        <v>124</v>
      </c>
      <c r="B40" s="27" t="s">
        <v>46</v>
      </c>
      <c r="C40" s="32">
        <v>0.1</v>
      </c>
      <c r="D40" s="40">
        <f t="shared" si="0"/>
        <v>0.14228718106328367</v>
      </c>
      <c r="E40" s="31">
        <f t="shared" si="4"/>
        <v>0.142</v>
      </c>
      <c r="F40" s="40">
        <f t="shared" si="3"/>
        <v>-0.0002871810632836813</v>
      </c>
    </row>
    <row r="41" spans="1:6" ht="18.75">
      <c r="A41" s="27" t="s">
        <v>125</v>
      </c>
      <c r="B41" s="27" t="s">
        <v>47</v>
      </c>
      <c r="C41" s="32">
        <v>0.23</v>
      </c>
      <c r="D41" s="40">
        <f t="shared" si="0"/>
        <v>0.32726051644555243</v>
      </c>
      <c r="E41" s="31">
        <f t="shared" si="4"/>
        <v>0.327</v>
      </c>
      <c r="F41" s="40">
        <f t="shared" si="3"/>
        <v>-0.0002605164455524167</v>
      </c>
    </row>
    <row r="42" spans="1:6" ht="18.75">
      <c r="A42" s="27" t="s">
        <v>126</v>
      </c>
      <c r="B42" s="27" t="s">
        <v>49</v>
      </c>
      <c r="C42" s="32">
        <v>0.28</v>
      </c>
      <c r="D42" s="40">
        <f t="shared" si="0"/>
        <v>0.39840410697719425</v>
      </c>
      <c r="E42" s="31">
        <f t="shared" si="4"/>
        <v>0.398</v>
      </c>
      <c r="F42" s="40">
        <f t="shared" si="3"/>
        <v>-0.0004041069771942296</v>
      </c>
    </row>
    <row r="43" spans="1:6" ht="18.75">
      <c r="A43" s="27" t="s">
        <v>127</v>
      </c>
      <c r="B43" s="27" t="s">
        <v>48</v>
      </c>
      <c r="C43" s="32">
        <v>0.52</v>
      </c>
      <c r="D43" s="40">
        <f t="shared" si="0"/>
        <v>0.739893341529075</v>
      </c>
      <c r="E43" s="32">
        <f t="shared" si="4"/>
        <v>0.74</v>
      </c>
      <c r="F43" s="40">
        <f t="shared" si="3"/>
        <v>0.0001066584709249474</v>
      </c>
    </row>
    <row r="44" spans="1:6" ht="18.75">
      <c r="A44" s="27" t="s">
        <v>128</v>
      </c>
      <c r="B44" s="27" t="s">
        <v>50</v>
      </c>
      <c r="C44" s="32">
        <v>0.13</v>
      </c>
      <c r="D44" s="40">
        <f t="shared" si="0"/>
        <v>0.18497333538226876</v>
      </c>
      <c r="E44" s="31">
        <f t="shared" si="4"/>
        <v>0.185</v>
      </c>
      <c r="F44" s="40">
        <f t="shared" si="3"/>
        <v>2.666461773123685E-05</v>
      </c>
    </row>
    <row r="45" spans="1:6" ht="18.75">
      <c r="A45" s="27" t="s">
        <v>129</v>
      </c>
      <c r="B45" s="27" t="s">
        <v>51</v>
      </c>
      <c r="C45" s="32">
        <v>0.12</v>
      </c>
      <c r="D45" s="40">
        <f t="shared" si="0"/>
        <v>0.17074461727594037</v>
      </c>
      <c r="E45" s="31">
        <f t="shared" si="4"/>
        <v>0.171</v>
      </c>
      <c r="F45" s="40">
        <f t="shared" si="3"/>
        <v>0.000255382724059644</v>
      </c>
    </row>
    <row r="46" spans="1:6" ht="18.75">
      <c r="A46" s="27" t="s">
        <v>130</v>
      </c>
      <c r="B46" s="27" t="s">
        <v>52</v>
      </c>
      <c r="C46" s="32">
        <v>0.14</v>
      </c>
      <c r="D46" s="40">
        <f t="shared" si="0"/>
        <v>0.19920205348859713</v>
      </c>
      <c r="E46" s="31">
        <f t="shared" si="4"/>
        <v>0.199</v>
      </c>
      <c r="F46" s="40">
        <f t="shared" si="3"/>
        <v>-0.0002020534885971148</v>
      </c>
    </row>
    <row r="47" spans="1:6" ht="18.75">
      <c r="A47" s="27" t="s">
        <v>131</v>
      </c>
      <c r="B47" s="27" t="s">
        <v>53</v>
      </c>
      <c r="C47" s="32">
        <v>0.01</v>
      </c>
      <c r="D47" s="40">
        <f t="shared" si="0"/>
        <v>0.014228718106328366</v>
      </c>
      <c r="E47" s="31">
        <f t="shared" si="4"/>
        <v>0.014</v>
      </c>
      <c r="F47" s="40">
        <f t="shared" si="3"/>
        <v>-0.00022871810632836553</v>
      </c>
    </row>
    <row r="48" spans="1:6" ht="18.75">
      <c r="A48" s="27" t="s">
        <v>132</v>
      </c>
      <c r="B48" s="27" t="s">
        <v>54</v>
      </c>
      <c r="C48" s="32">
        <v>0.03</v>
      </c>
      <c r="D48" s="40">
        <f t="shared" si="0"/>
        <v>0.04268615431898509</v>
      </c>
      <c r="E48" s="31">
        <f t="shared" si="4"/>
        <v>0.043</v>
      </c>
      <c r="F48" s="40">
        <f t="shared" si="3"/>
        <v>0.0003138456810149043</v>
      </c>
    </row>
    <row r="49" spans="1:6" ht="18.75">
      <c r="A49" s="27" t="s">
        <v>133</v>
      </c>
      <c r="B49" s="27" t="s">
        <v>56</v>
      </c>
      <c r="C49" s="31">
        <v>0.74</v>
      </c>
      <c r="D49" s="40">
        <f t="shared" si="0"/>
        <v>1.052925139868299</v>
      </c>
      <c r="E49" s="31">
        <f>ROUND(D49,2)</f>
        <v>1.05</v>
      </c>
      <c r="F49" s="40">
        <f t="shared" si="3"/>
        <v>-0.0029251398682990093</v>
      </c>
    </row>
    <row r="50" spans="1:6" ht="18.75">
      <c r="A50" s="27" t="s">
        <v>134</v>
      </c>
      <c r="B50" s="27" t="s">
        <v>57</v>
      </c>
      <c r="C50" s="31">
        <v>0.73</v>
      </c>
      <c r="D50" s="40">
        <f t="shared" si="0"/>
        <v>1.0386964217619705</v>
      </c>
      <c r="E50" s="31">
        <f aca="true" t="shared" si="5" ref="E50:E83">ROUND(D50,2)</f>
        <v>1.04</v>
      </c>
      <c r="F50" s="40">
        <f aca="true" t="shared" si="6" ref="F50:F83">E50-D50</f>
        <v>0.0013035782380295124</v>
      </c>
    </row>
    <row r="51" spans="1:6" ht="18.75">
      <c r="A51" s="27" t="s">
        <v>135</v>
      </c>
      <c r="B51" s="27" t="s">
        <v>58</v>
      </c>
      <c r="C51" s="33">
        <v>1.6</v>
      </c>
      <c r="D51" s="40">
        <f t="shared" si="0"/>
        <v>2.2765948970125387</v>
      </c>
      <c r="E51" s="31">
        <f t="shared" si="5"/>
        <v>2.28</v>
      </c>
      <c r="F51" s="40">
        <f t="shared" si="6"/>
        <v>0.003405102987461106</v>
      </c>
    </row>
    <row r="52" spans="1:6" ht="18.75">
      <c r="A52" s="27" t="s">
        <v>136</v>
      </c>
      <c r="B52" s="27" t="s">
        <v>59</v>
      </c>
      <c r="C52" s="33">
        <v>1.2</v>
      </c>
      <c r="D52" s="40">
        <f t="shared" si="0"/>
        <v>1.7074461727594037</v>
      </c>
      <c r="E52" s="31">
        <f t="shared" si="5"/>
        <v>1.71</v>
      </c>
      <c r="F52" s="40">
        <f t="shared" si="6"/>
        <v>0.0025538272405962736</v>
      </c>
    </row>
    <row r="53" spans="1:6" ht="18.75">
      <c r="A53" s="27" t="s">
        <v>137</v>
      </c>
      <c r="B53" s="27" t="s">
        <v>60</v>
      </c>
      <c r="C53" s="33">
        <v>1.5</v>
      </c>
      <c r="D53" s="40">
        <f t="shared" si="0"/>
        <v>2.1343077159492547</v>
      </c>
      <c r="E53" s="31">
        <f t="shared" si="5"/>
        <v>2.13</v>
      </c>
      <c r="F53" s="40">
        <f t="shared" si="6"/>
        <v>-0.004307715949254831</v>
      </c>
    </row>
    <row r="54" spans="1:6" ht="18.75">
      <c r="A54" s="27" t="s">
        <v>138</v>
      </c>
      <c r="B54" s="27" t="s">
        <v>61</v>
      </c>
      <c r="C54" s="33">
        <v>1.7</v>
      </c>
      <c r="D54" s="40">
        <f t="shared" si="0"/>
        <v>2.418882078075822</v>
      </c>
      <c r="E54" s="31">
        <f>ROUND(D54,2)</f>
        <v>2.42</v>
      </c>
      <c r="F54" s="40">
        <f t="shared" si="6"/>
        <v>0.0011179219241781446</v>
      </c>
    </row>
    <row r="55" spans="1:6" ht="18.75">
      <c r="A55" s="27" t="s">
        <v>139</v>
      </c>
      <c r="B55" s="27" t="s">
        <v>62</v>
      </c>
      <c r="C55" s="33">
        <v>1.9</v>
      </c>
      <c r="D55" s="40">
        <f t="shared" si="0"/>
        <v>2.7034564402023893</v>
      </c>
      <c r="E55" s="33">
        <f>ROUND(D55,2)</f>
        <v>2.7</v>
      </c>
      <c r="F55" s="40">
        <f t="shared" si="6"/>
        <v>-0.0034564402023891105</v>
      </c>
    </row>
    <row r="56" spans="1:6" ht="18.75">
      <c r="A56" s="27" t="s">
        <v>140</v>
      </c>
      <c r="B56" s="27" t="s">
        <v>63</v>
      </c>
      <c r="C56" s="33">
        <v>2.2</v>
      </c>
      <c r="D56" s="40">
        <f>C56/0.702804</f>
        <v>3.1303179833922408</v>
      </c>
      <c r="E56" s="31">
        <f t="shared" si="5"/>
        <v>3.13</v>
      </c>
      <c r="F56" s="40">
        <f t="shared" si="6"/>
        <v>-0.0003179833922408726</v>
      </c>
    </row>
    <row r="57" spans="1:6" ht="18.75">
      <c r="A57" s="27" t="s">
        <v>141</v>
      </c>
      <c r="B57" s="27" t="s">
        <v>64</v>
      </c>
      <c r="C57" s="33">
        <v>2</v>
      </c>
      <c r="D57" s="40">
        <f t="shared" si="0"/>
        <v>2.845743621265673</v>
      </c>
      <c r="E57" s="31">
        <f t="shared" si="5"/>
        <v>2.85</v>
      </c>
      <c r="F57" s="40">
        <f t="shared" si="6"/>
        <v>0.004256378734327271</v>
      </c>
    </row>
    <row r="58" spans="1:6" ht="18.75">
      <c r="A58" s="27" t="s">
        <v>142</v>
      </c>
      <c r="B58" s="27" t="s">
        <v>65</v>
      </c>
      <c r="C58" s="33">
        <v>3.3</v>
      </c>
      <c r="D58" s="40">
        <f t="shared" si="0"/>
        <v>4.6954769750883605</v>
      </c>
      <c r="E58" s="33">
        <f t="shared" si="5"/>
        <v>4.7</v>
      </c>
      <c r="F58" s="40">
        <f t="shared" si="6"/>
        <v>0.004523024911639695</v>
      </c>
    </row>
    <row r="59" spans="1:6" ht="18.75">
      <c r="A59" s="27" t="s">
        <v>143</v>
      </c>
      <c r="B59" s="27" t="s">
        <v>66</v>
      </c>
      <c r="C59" s="33">
        <v>2.1</v>
      </c>
      <c r="D59" s="40">
        <f t="shared" si="0"/>
        <v>2.988030802328957</v>
      </c>
      <c r="E59" s="31">
        <f t="shared" si="5"/>
        <v>2.99</v>
      </c>
      <c r="F59" s="40">
        <f t="shared" si="6"/>
        <v>0.001969197671043421</v>
      </c>
    </row>
    <row r="60" spans="1:6" ht="18.75">
      <c r="A60" s="27" t="s">
        <v>144</v>
      </c>
      <c r="B60" s="27" t="s">
        <v>67</v>
      </c>
      <c r="C60" s="33">
        <v>5.6</v>
      </c>
      <c r="D60" s="40">
        <f t="shared" si="0"/>
        <v>7.968082139543884</v>
      </c>
      <c r="E60" s="31">
        <f t="shared" si="5"/>
        <v>7.97</v>
      </c>
      <c r="F60" s="40">
        <f t="shared" si="6"/>
        <v>0.0019178604561158608</v>
      </c>
    </row>
    <row r="61" spans="1:6" ht="18.75">
      <c r="A61" s="27" t="s">
        <v>145</v>
      </c>
      <c r="B61" s="27" t="s">
        <v>68</v>
      </c>
      <c r="C61" s="33">
        <v>7.5</v>
      </c>
      <c r="D61" s="40">
        <f t="shared" si="0"/>
        <v>10.671538579746274</v>
      </c>
      <c r="E61" s="31">
        <f t="shared" si="5"/>
        <v>10.67</v>
      </c>
      <c r="F61" s="40">
        <f t="shared" si="6"/>
        <v>-0.001538579746274138</v>
      </c>
    </row>
    <row r="62" spans="1:6" ht="18.75">
      <c r="A62" s="27" t="s">
        <v>146</v>
      </c>
      <c r="B62" s="27" t="s">
        <v>69</v>
      </c>
      <c r="C62" s="33">
        <v>1.4</v>
      </c>
      <c r="D62" s="40">
        <f t="shared" si="0"/>
        <v>1.992020534885971</v>
      </c>
      <c r="E62" s="31">
        <f t="shared" si="5"/>
        <v>1.99</v>
      </c>
      <c r="F62" s="40">
        <f t="shared" si="6"/>
        <v>-0.0020205348859709815</v>
      </c>
    </row>
    <row r="63" spans="1:6" ht="18.75">
      <c r="A63" s="27" t="s">
        <v>147</v>
      </c>
      <c r="B63" s="27" t="s">
        <v>70</v>
      </c>
      <c r="C63" s="33">
        <v>3.1</v>
      </c>
      <c r="D63" s="40">
        <f t="shared" si="0"/>
        <v>4.410902612961793</v>
      </c>
      <c r="E63" s="31">
        <f t="shared" si="5"/>
        <v>4.41</v>
      </c>
      <c r="F63" s="40">
        <f t="shared" si="6"/>
        <v>-0.000902612961793281</v>
      </c>
    </row>
    <row r="64" spans="1:6" ht="18.75">
      <c r="A64" s="27" t="s">
        <v>148</v>
      </c>
      <c r="B64" s="27" t="s">
        <v>71</v>
      </c>
      <c r="C64" s="33">
        <v>2.5</v>
      </c>
      <c r="D64" s="40">
        <f t="shared" si="0"/>
        <v>3.5571795265820914</v>
      </c>
      <c r="E64" s="31">
        <f t="shared" si="5"/>
        <v>3.56</v>
      </c>
      <c r="F64" s="40">
        <f t="shared" si="6"/>
        <v>0.0028204734179086977</v>
      </c>
    </row>
    <row r="65" spans="1:6" ht="18.75">
      <c r="A65" s="27" t="s">
        <v>149</v>
      </c>
      <c r="B65" s="27" t="s">
        <v>72</v>
      </c>
      <c r="C65" s="33">
        <v>4.4</v>
      </c>
      <c r="D65" s="40">
        <f t="shared" si="0"/>
        <v>6.2606359667844815</v>
      </c>
      <c r="E65" s="31">
        <f t="shared" si="5"/>
        <v>6.26</v>
      </c>
      <c r="F65" s="40">
        <f t="shared" si="6"/>
        <v>-0.0006359667844817452</v>
      </c>
    </row>
    <row r="66" spans="1:6" ht="18.75">
      <c r="A66" s="27" t="s">
        <v>150</v>
      </c>
      <c r="B66" s="27" t="s">
        <v>73</v>
      </c>
      <c r="C66" s="33">
        <v>0.4</v>
      </c>
      <c r="D66" s="40">
        <f t="shared" si="0"/>
        <v>0.5691487242531347</v>
      </c>
      <c r="E66" s="31">
        <f t="shared" si="5"/>
        <v>0.57</v>
      </c>
      <c r="F66" s="40">
        <f t="shared" si="6"/>
        <v>0.0008512757468652765</v>
      </c>
    </row>
    <row r="67" spans="1:6" ht="18.75">
      <c r="A67" s="27" t="s">
        <v>151</v>
      </c>
      <c r="B67" s="27" t="s">
        <v>75</v>
      </c>
      <c r="C67" s="31">
        <v>0.15</v>
      </c>
      <c r="D67" s="40">
        <f t="shared" si="0"/>
        <v>0.21343077159492546</v>
      </c>
      <c r="E67" s="31">
        <f t="shared" si="5"/>
        <v>0.21</v>
      </c>
      <c r="F67" s="40">
        <f t="shared" si="6"/>
        <v>-0.003430771594925469</v>
      </c>
    </row>
    <row r="68" spans="1:6" ht="37.5">
      <c r="A68" s="27" t="s">
        <v>152</v>
      </c>
      <c r="B68" s="28" t="s">
        <v>76</v>
      </c>
      <c r="C68" s="31">
        <v>0.65</v>
      </c>
      <c r="D68" s="40">
        <f t="shared" si="0"/>
        <v>0.9248666769113437</v>
      </c>
      <c r="E68" s="31">
        <f t="shared" si="5"/>
        <v>0.92</v>
      </c>
      <c r="F68" s="40">
        <f t="shared" si="6"/>
        <v>-0.004866676911343681</v>
      </c>
    </row>
    <row r="69" spans="1:6" ht="37.5">
      <c r="A69" s="27" t="s">
        <v>153</v>
      </c>
      <c r="B69" s="28" t="s">
        <v>77</v>
      </c>
      <c r="C69" s="31">
        <v>1.05</v>
      </c>
      <c r="D69" s="40">
        <f t="shared" si="0"/>
        <v>1.4940154011644784</v>
      </c>
      <c r="E69" s="31">
        <f t="shared" si="5"/>
        <v>1.49</v>
      </c>
      <c r="F69" s="40">
        <f t="shared" si="6"/>
        <v>-0.004015401164478405</v>
      </c>
    </row>
    <row r="70" spans="1:6" ht="56.25">
      <c r="A70" s="27" t="s">
        <v>154</v>
      </c>
      <c r="B70" s="28" t="s">
        <v>78</v>
      </c>
      <c r="C70" s="31">
        <v>1.35</v>
      </c>
      <c r="D70" s="40">
        <f t="shared" si="0"/>
        <v>1.9208769443543294</v>
      </c>
      <c r="E70" s="31">
        <f t="shared" si="5"/>
        <v>1.92</v>
      </c>
      <c r="F70" s="40">
        <f t="shared" si="6"/>
        <v>-0.0008769443543295008</v>
      </c>
    </row>
    <row r="71" spans="1:6" ht="37.5">
      <c r="A71" s="27" t="s">
        <v>155</v>
      </c>
      <c r="B71" s="28" t="s">
        <v>79</v>
      </c>
      <c r="C71" s="33">
        <v>0.9</v>
      </c>
      <c r="D71" s="40">
        <f aca="true" t="shared" si="7" ref="D71:D83">C71/0.702804</f>
        <v>1.2805846295695529</v>
      </c>
      <c r="E71" s="31">
        <f t="shared" si="5"/>
        <v>1.28</v>
      </c>
      <c r="F71" s="40">
        <f t="shared" si="6"/>
        <v>-0.0005846295695528525</v>
      </c>
    </row>
    <row r="72" spans="1:6" ht="18.75">
      <c r="A72" s="27"/>
      <c r="B72" s="27" t="s">
        <v>80</v>
      </c>
      <c r="C72" s="31"/>
      <c r="D72" s="40"/>
      <c r="E72" s="31"/>
      <c r="F72" s="40"/>
    </row>
    <row r="73" spans="1:6" ht="18.75">
      <c r="A73" s="27"/>
      <c r="B73" s="27" t="s">
        <v>81</v>
      </c>
      <c r="C73" s="31"/>
      <c r="D73" s="40"/>
      <c r="E73" s="31"/>
      <c r="F73" s="40"/>
    </row>
    <row r="74" spans="1:6" ht="18.75">
      <c r="A74" s="27" t="s">
        <v>156</v>
      </c>
      <c r="B74" s="27" t="s">
        <v>84</v>
      </c>
      <c r="C74" s="31">
        <v>500</v>
      </c>
      <c r="D74" s="40">
        <f t="shared" si="7"/>
        <v>711.4359053164183</v>
      </c>
      <c r="E74" s="31">
        <f t="shared" si="5"/>
        <v>711.44</v>
      </c>
      <c r="F74" s="40">
        <f t="shared" si="6"/>
        <v>0.0040946835817976535</v>
      </c>
    </row>
    <row r="75" spans="1:6" ht="18.75">
      <c r="A75" s="27" t="s">
        <v>157</v>
      </c>
      <c r="B75" s="27" t="s">
        <v>83</v>
      </c>
      <c r="C75" s="31">
        <v>1000</v>
      </c>
      <c r="D75" s="40">
        <f t="shared" si="7"/>
        <v>1422.8718106328365</v>
      </c>
      <c r="E75" s="31">
        <f t="shared" si="5"/>
        <v>1422.87</v>
      </c>
      <c r="F75" s="40">
        <f t="shared" si="6"/>
        <v>-0.0018106328366229718</v>
      </c>
    </row>
    <row r="76" spans="1:6" ht="18.75">
      <c r="A76" s="27"/>
      <c r="B76" s="27" t="s">
        <v>87</v>
      </c>
      <c r="C76" s="31"/>
      <c r="D76" s="40"/>
      <c r="E76" s="31"/>
      <c r="F76" s="40"/>
    </row>
    <row r="77" spans="1:6" ht="18.75">
      <c r="A77" s="27" t="s">
        <v>158</v>
      </c>
      <c r="B77" s="27" t="s">
        <v>82</v>
      </c>
      <c r="C77" s="31">
        <v>1500</v>
      </c>
      <c r="D77" s="40">
        <f t="shared" si="7"/>
        <v>2134.3077159492545</v>
      </c>
      <c r="E77" s="31">
        <f t="shared" si="5"/>
        <v>2134.31</v>
      </c>
      <c r="F77" s="40">
        <f t="shared" si="6"/>
        <v>0.0022840507454020553</v>
      </c>
    </row>
    <row r="78" spans="1:6" ht="18.75">
      <c r="A78" s="27" t="s">
        <v>159</v>
      </c>
      <c r="B78" s="27" t="s">
        <v>85</v>
      </c>
      <c r="C78" s="31">
        <v>3000</v>
      </c>
      <c r="D78" s="40">
        <f t="shared" si="7"/>
        <v>4268.615431898509</v>
      </c>
      <c r="E78" s="31">
        <f t="shared" si="5"/>
        <v>4268.62</v>
      </c>
      <c r="F78" s="40">
        <f t="shared" si="6"/>
        <v>0.004568101490804111</v>
      </c>
    </row>
    <row r="79" spans="1:6" ht="18.75">
      <c r="A79" s="27"/>
      <c r="B79" s="27" t="s">
        <v>86</v>
      </c>
      <c r="C79" s="31"/>
      <c r="D79" s="40"/>
      <c r="E79" s="31"/>
      <c r="F79" s="40"/>
    </row>
    <row r="80" spans="1:6" ht="18.75">
      <c r="A80" s="27" t="s">
        <v>160</v>
      </c>
      <c r="B80" s="27" t="s">
        <v>88</v>
      </c>
      <c r="C80" s="31">
        <v>2500</v>
      </c>
      <c r="D80" s="40">
        <f t="shared" si="7"/>
        <v>3557.179526582091</v>
      </c>
      <c r="E80" s="31">
        <f t="shared" si="5"/>
        <v>3557.18</v>
      </c>
      <c r="F80" s="40">
        <f t="shared" si="6"/>
        <v>0.0004734179087790835</v>
      </c>
    </row>
    <row r="81" spans="1:6" ht="18.75">
      <c r="A81" s="27" t="s">
        <v>161</v>
      </c>
      <c r="B81" s="27" t="s">
        <v>89</v>
      </c>
      <c r="C81" s="31">
        <v>5000</v>
      </c>
      <c r="D81" s="40">
        <f t="shared" si="7"/>
        <v>7114.359053164182</v>
      </c>
      <c r="E81" s="31">
        <f t="shared" si="5"/>
        <v>7114.36</v>
      </c>
      <c r="F81" s="40">
        <f t="shared" si="6"/>
        <v>0.000946835817558167</v>
      </c>
    </row>
    <row r="82" spans="1:6" ht="18.75">
      <c r="A82" s="27"/>
      <c r="B82" s="27" t="s">
        <v>90</v>
      </c>
      <c r="C82" s="31"/>
      <c r="D82" s="40"/>
      <c r="E82" s="31"/>
      <c r="F82" s="40"/>
    </row>
    <row r="83" spans="1:6" ht="18.75">
      <c r="A83" s="27" t="s">
        <v>162</v>
      </c>
      <c r="B83" s="27" t="s">
        <v>91</v>
      </c>
      <c r="C83" s="34">
        <v>10000</v>
      </c>
      <c r="D83" s="40">
        <f t="shared" si="7"/>
        <v>14228.718106328364</v>
      </c>
      <c r="E83" s="31">
        <f t="shared" si="5"/>
        <v>14228.72</v>
      </c>
      <c r="F83" s="40">
        <f t="shared" si="6"/>
        <v>0.001893671635116334</v>
      </c>
    </row>
  </sheetData>
  <sheetProtection/>
  <mergeCells count="3">
    <mergeCell ref="C2:F2"/>
    <mergeCell ref="A2:B2"/>
    <mergeCell ref="B1:F1"/>
  </mergeCells>
  <printOptions horizontalCentered="1"/>
  <pageMargins left="1.1811023622047245" right="0.7874015748031497" top="0.7874015748031497" bottom="0.7874015748031497" header="0" footer="0"/>
  <pageSetup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2013-07-30T07:02:45Z</dcterms:modified>
  <cp:category/>
  <cp:version/>
  <cp:contentType/>
  <cp:contentStatus/>
</cp:coreProperties>
</file>