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10050"/>
  </bookViews>
  <sheets>
    <sheet name="NAietvertais pārrēķins" sheetId="12" r:id="rId1"/>
  </sheets>
  <definedNames>
    <definedName name="_xlnm.Print_Area" localSheetId="0">'NAietvertais pārrēķins'!$A$1:$G$20</definedName>
  </definedNames>
  <calcPr calcId="125725"/>
</workbook>
</file>

<file path=xl/calcChain.xml><?xml version="1.0" encoding="utf-8"?>
<calcChain xmlns="http://schemas.openxmlformats.org/spreadsheetml/2006/main">
  <c r="D9" i="12"/>
  <c r="D5" l="1"/>
  <c r="E5" l="1"/>
  <c r="G5" s="1"/>
  <c r="D6"/>
  <c r="E6" s="1"/>
  <c r="G6" s="1"/>
  <c r="D7"/>
  <c r="E7" s="1"/>
  <c r="G7" s="1"/>
  <c r="D8"/>
  <c r="E8" s="1"/>
  <c r="G8" s="1"/>
  <c r="E9"/>
  <c r="G9" s="1"/>
  <c r="D10"/>
  <c r="E10" s="1"/>
  <c r="G10" s="1"/>
  <c r="D11"/>
  <c r="E11" s="1"/>
  <c r="G11" s="1"/>
  <c r="D12"/>
  <c r="E12" s="1"/>
  <c r="G12" s="1"/>
  <c r="D13"/>
  <c r="E13" s="1"/>
  <c r="G13" s="1"/>
  <c r="D14"/>
  <c r="E14" s="1"/>
  <c r="G14" s="1"/>
</calcChain>
</file>

<file path=xl/sharedStrings.xml><?xml version="1.0" encoding="utf-8"?>
<sst xmlns="http://schemas.openxmlformats.org/spreadsheetml/2006/main" count="43" uniqueCount="37">
  <si>
    <t>Normatīvā akta nosaukums:</t>
  </si>
  <si>
    <t>1.</t>
  </si>
  <si>
    <t>2.</t>
  </si>
  <si>
    <t>3.</t>
  </si>
  <si>
    <t>5.</t>
  </si>
  <si>
    <t>Normatīvā akta pants, daļa, punkts</t>
  </si>
  <si>
    <t>Nr. p.k.</t>
  </si>
  <si>
    <t>______________</t>
  </si>
  <si>
    <t>(paraksts)</t>
  </si>
  <si>
    <t>4.</t>
  </si>
  <si>
    <t xml:space="preserve">Vides aizsardzības un reģionālās attīstības ministrs </t>
  </si>
  <si>
    <t>E.Sprūdžs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</si>
  <si>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</si>
  <si>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</si>
  <si>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</si>
  <si>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t>Pielikums
Ministru kabineta noteikumu projekta „Grozījumi Ministru kabineta 2008.gada 22.jūlija noteikumos Nr.584 „Noteikumi par darbības programmas „Infrastruktūra un pakalpojumi” papildinājuma 3.1.4.3.aktivitāti „Pirmsskolas izglītības iestāžu infrastruktūras attīstība nacionālas un reģionālas nozīmes attīstības centros””” sākotnējās ietekmes novērtējuma ziņojumam (anotācijai)</t>
  </si>
  <si>
    <t>I. nodaļas 6.punkts</t>
  </si>
  <si>
    <t>I. nodaļas 6.prim punkts</t>
  </si>
  <si>
    <t>6.</t>
  </si>
  <si>
    <t>7.</t>
  </si>
  <si>
    <t>8.</t>
  </si>
  <si>
    <t>9.</t>
  </si>
  <si>
    <t>10.</t>
  </si>
  <si>
    <t>II. nodaļas 10.1.apakšpunkts</t>
  </si>
  <si>
    <t>II. nodaļas 10.2.apakšpunkts</t>
  </si>
  <si>
    <t>II. nodaļas 10.3.apakšpunkts</t>
  </si>
  <si>
    <t>II. nodaļas 10.4.apakšpunkts</t>
  </si>
  <si>
    <t>II. nodaļas 10.5.apakšpunkts</t>
  </si>
  <si>
    <t>II. nodaļas 10.6.apakšpunkts</t>
  </si>
  <si>
    <t>Ministru kabineta 2008.gada 22.jūlija noteikumi Nr.584 „Noteikumi par darbības programmas „Infrastruktūra un pakalpojumi” papildinājuma 3.1.4.3.aktivitāti „Pirmsskolas izglītības iestāžu infrastruktūras attīstība nacionālas un reģionālas nozīmes attīstības centros””</t>
  </si>
  <si>
    <t>E.Bistere</t>
  </si>
  <si>
    <t>66016714, evija.bistere@varam.gov.lv</t>
  </si>
  <si>
    <t>Summa, kas paredzēta normatīvā akta projektā latos</t>
  </si>
  <si>
    <t xml:space="preserve">(7)=(6)-(5) 
</t>
  </si>
  <si>
    <t xml:space="preserve"> Izmaiņas pret normatīvajā aktā norādīto summu, euro
(ar 6 cipariem aiz komata) </t>
  </si>
  <si>
    <t>(5)=(4)/0,702804</t>
  </si>
  <si>
    <t>11.10.2013; 15.30</t>
  </si>
</sst>
</file>

<file path=xl/styles.xml><?xml version="1.0" encoding="utf-8"?>
<styleSheet xmlns="http://schemas.openxmlformats.org/spreadsheetml/2006/main">
  <numFmts count="1">
    <numFmt numFmtId="164" formatCode="#,##0.000000"/>
  </numFmts>
  <fonts count="12">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sz val="14"/>
      <color rgb="FFFF0000"/>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4">
    <xf numFmtId="0" fontId="0" fillId="0" borderId="0" xfId="0"/>
    <xf numFmtId="0" fontId="2" fillId="0" borderId="1" xfId="0" applyFont="1" applyBorder="1" applyAlignment="1">
      <alignment horizontal="center" vertical="center"/>
    </xf>
    <xf numFmtId="0" fontId="3" fillId="2" borderId="0" xfId="0" applyFont="1" applyFill="1"/>
    <xf numFmtId="0" fontId="3" fillId="0" borderId="0" xfId="0" applyFont="1"/>
    <xf numFmtId="0" fontId="3" fillId="3"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3" fontId="7" fillId="2" borderId="1" xfId="0" applyNumberFormat="1" applyFont="1" applyFill="1" applyBorder="1" applyAlignment="1">
      <alignment horizontal="left" vertical="center" wrapText="1"/>
    </xf>
    <xf numFmtId="0" fontId="2" fillId="2" borderId="1" xfId="0" applyFont="1" applyFill="1" applyBorder="1" applyAlignment="1">
      <alignment horizontal="center" vertical="center"/>
    </xf>
    <xf numFmtId="164" fontId="2" fillId="2" borderId="1" xfId="0" applyNumberFormat="1"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0" fontId="3" fillId="2" borderId="0" xfId="0" applyFont="1" applyFill="1" applyBorder="1" applyAlignment="1">
      <alignment vertical="center" wrapText="1"/>
    </xf>
    <xf numFmtId="164" fontId="3" fillId="2" borderId="0" xfId="0" applyNumberFormat="1" applyFont="1" applyFill="1" applyBorder="1" applyAlignment="1">
      <alignment horizontal="left" vertical="center" wrapText="1"/>
    </xf>
    <xf numFmtId="0" fontId="3" fillId="2" borderId="0" xfId="0" applyFont="1" applyFill="1" applyBorder="1" applyAlignment="1">
      <alignment wrapText="1"/>
    </xf>
    <xf numFmtId="164" fontId="3" fillId="2" borderId="0" xfId="0" applyNumberFormat="1" applyFont="1" applyFill="1" applyBorder="1" applyAlignment="1">
      <alignment horizontal="left" wrapText="1"/>
    </xf>
    <xf numFmtId="0" fontId="2" fillId="2" borderId="1" xfId="0" applyFont="1" applyFill="1" applyBorder="1" applyAlignment="1">
      <alignment horizontal="center" vertical="center" wrapText="1"/>
    </xf>
    <xf numFmtId="3" fontId="3" fillId="2" borderId="0" xfId="0" applyNumberFormat="1" applyFont="1" applyFill="1" applyBorder="1" applyAlignment="1">
      <alignment vertical="center" wrapText="1"/>
    </xf>
    <xf numFmtId="3" fontId="3" fillId="2" borderId="0" xfId="0" applyNumberFormat="1" applyFont="1" applyFill="1" applyBorder="1" applyAlignment="1">
      <alignment wrapText="1"/>
    </xf>
    <xf numFmtId="0" fontId="3" fillId="2" borderId="0" xfId="0" applyFont="1" applyFill="1" applyBorder="1" applyAlignment="1">
      <alignment horizontal="center" vertical="center" wrapText="1"/>
    </xf>
    <xf numFmtId="0" fontId="11" fillId="2" borderId="0" xfId="0" applyFont="1" applyFill="1"/>
    <xf numFmtId="0" fontId="3" fillId="2" borderId="5"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3" fillId="2" borderId="0" xfId="0" applyFont="1" applyFill="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0"/>
  <sheetViews>
    <sheetView tabSelected="1" topLeftCell="B1" zoomScale="70" zoomScaleNormal="70" zoomScaleSheetLayoutView="70" workbookViewId="0">
      <selection activeCell="B1" sqref="A1:G20"/>
    </sheetView>
  </sheetViews>
  <sheetFormatPr defaultRowHeight="18.75"/>
  <cols>
    <col min="1" max="1" width="5.28515625" style="3" customWidth="1"/>
    <col min="2" max="2" width="41.85546875" style="3" customWidth="1"/>
    <col min="3" max="4" width="22.28515625" style="3" customWidth="1"/>
    <col min="5" max="5" width="21.42578125" style="3" customWidth="1"/>
    <col min="6" max="6" width="22.5703125" style="3" customWidth="1"/>
    <col min="7" max="7" width="29.28515625" style="3" customWidth="1"/>
    <col min="8" max="16384" width="9.140625" style="3"/>
  </cols>
  <sheetData>
    <row r="1" spans="1:7" s="2" customFormat="1" ht="134.25" customHeight="1">
      <c r="E1" s="27" t="s">
        <v>15</v>
      </c>
      <c r="F1" s="27"/>
      <c r="G1" s="27"/>
    </row>
    <row r="2" spans="1:7" s="2" customFormat="1" ht="84" customHeight="1">
      <c r="A2" s="31" t="s">
        <v>0</v>
      </c>
      <c r="B2" s="32"/>
      <c r="C2" s="28" t="s">
        <v>29</v>
      </c>
      <c r="D2" s="29"/>
      <c r="E2" s="29"/>
      <c r="F2" s="29"/>
      <c r="G2" s="30"/>
    </row>
    <row r="3" spans="1:7" ht="93.75">
      <c r="A3" s="4" t="s">
        <v>6</v>
      </c>
      <c r="B3" s="4" t="s">
        <v>5</v>
      </c>
      <c r="C3" s="4" t="s">
        <v>12</v>
      </c>
      <c r="D3" s="4" t="s">
        <v>32</v>
      </c>
      <c r="E3" s="4" t="s">
        <v>13</v>
      </c>
      <c r="F3" s="4" t="s">
        <v>14</v>
      </c>
      <c r="G3" s="4" t="s">
        <v>34</v>
      </c>
    </row>
    <row r="4" spans="1:7" s="5" customFormat="1" ht="24" customHeight="1">
      <c r="A4" s="1" t="s">
        <v>1</v>
      </c>
      <c r="B4" s="1" t="s">
        <v>2</v>
      </c>
      <c r="C4" s="15" t="s">
        <v>3</v>
      </c>
      <c r="D4" s="15">
        <v>4</v>
      </c>
      <c r="E4" s="16" t="s">
        <v>35</v>
      </c>
      <c r="F4" s="15" t="s">
        <v>18</v>
      </c>
      <c r="G4" s="22" t="s">
        <v>33</v>
      </c>
    </row>
    <row r="5" spans="1:7" s="5" customFormat="1" ht="24" customHeight="1">
      <c r="A5" s="13" t="s">
        <v>1</v>
      </c>
      <c r="B5" s="10" t="s">
        <v>16</v>
      </c>
      <c r="C5" s="14">
        <v>24799799</v>
      </c>
      <c r="D5" s="14">
        <f>C5+14101+2489</f>
        <v>24816389</v>
      </c>
      <c r="E5" s="17">
        <f>D5/0.702804</f>
        <v>35310540.349798806</v>
      </c>
      <c r="F5" s="14">
        <v>35310541</v>
      </c>
      <c r="G5" s="17">
        <f>F5-E5</f>
        <v>0.65020119398832321</v>
      </c>
    </row>
    <row r="6" spans="1:7" s="5" customFormat="1" ht="24" customHeight="1">
      <c r="A6" s="13" t="s">
        <v>2</v>
      </c>
      <c r="B6" s="10" t="s">
        <v>16</v>
      </c>
      <c r="C6" s="14">
        <v>21079828</v>
      </c>
      <c r="D6" s="14">
        <f>C6+14101</f>
        <v>21093929</v>
      </c>
      <c r="E6" s="17">
        <f t="shared" ref="E6:E14" si="0">D6/0.702804</f>
        <v>30013956.949590497</v>
      </c>
      <c r="F6" s="14">
        <v>30013958</v>
      </c>
      <c r="G6" s="17">
        <f t="shared" ref="G6:G14" si="1">F6-E6</f>
        <v>1.0504095032811165</v>
      </c>
    </row>
    <row r="7" spans="1:7" s="5" customFormat="1" ht="24" customHeight="1">
      <c r="A7" s="13" t="s">
        <v>3</v>
      </c>
      <c r="B7" s="10" t="s">
        <v>16</v>
      </c>
      <c r="C7" s="14">
        <v>3719971</v>
      </c>
      <c r="D7" s="14">
        <f>C7+2489</f>
        <v>3722460</v>
      </c>
      <c r="E7" s="17">
        <f t="shared" si="0"/>
        <v>5296583.4002083084</v>
      </c>
      <c r="F7" s="14">
        <v>5296583</v>
      </c>
      <c r="G7" s="17">
        <f t="shared" si="1"/>
        <v>-0.4002083083614707</v>
      </c>
    </row>
    <row r="8" spans="1:7" s="5" customFormat="1" ht="24" customHeight="1">
      <c r="A8" s="13" t="s">
        <v>9</v>
      </c>
      <c r="B8" s="10" t="s">
        <v>17</v>
      </c>
      <c r="C8" s="14">
        <v>11220767</v>
      </c>
      <c r="D8" s="14">
        <f>C8-2049124-14101</f>
        <v>9157542</v>
      </c>
      <c r="E8" s="17">
        <f t="shared" si="0"/>
        <v>13030008.366486248</v>
      </c>
      <c r="F8" s="14">
        <v>13030009</v>
      </c>
      <c r="G8" s="17">
        <f t="shared" si="1"/>
        <v>0.63351375237107277</v>
      </c>
    </row>
    <row r="9" spans="1:7" s="5" customFormat="1" ht="24" customHeight="1">
      <c r="A9" s="13" t="s">
        <v>4</v>
      </c>
      <c r="B9" s="10" t="s">
        <v>23</v>
      </c>
      <c r="C9" s="14">
        <v>4906394</v>
      </c>
      <c r="D9" s="14">
        <f>C9-7598-14101</f>
        <v>4884695</v>
      </c>
      <c r="E9" s="17">
        <f t="shared" si="0"/>
        <v>6950294.8190391632</v>
      </c>
      <c r="F9" s="14">
        <v>6950295</v>
      </c>
      <c r="G9" s="17">
        <f t="shared" si="1"/>
        <v>0.18096083682030439</v>
      </c>
    </row>
    <row r="10" spans="1:7" s="5" customFormat="1" ht="24" customHeight="1">
      <c r="A10" s="13" t="s">
        <v>18</v>
      </c>
      <c r="B10" s="10" t="s">
        <v>24</v>
      </c>
      <c r="C10" s="14">
        <v>3680899</v>
      </c>
      <c r="D10" s="14">
        <f>C10-9</f>
        <v>3680890</v>
      </c>
      <c r="E10" s="17">
        <f t="shared" si="0"/>
        <v>5237434.619040302</v>
      </c>
      <c r="F10" s="14">
        <v>5237435</v>
      </c>
      <c r="G10" s="17">
        <f t="shared" si="1"/>
        <v>0.38095969799906015</v>
      </c>
    </row>
    <row r="11" spans="1:7" s="5" customFormat="1" ht="24" customHeight="1">
      <c r="A11" s="13" t="s">
        <v>19</v>
      </c>
      <c r="B11" s="10" t="s">
        <v>25</v>
      </c>
      <c r="C11" s="14">
        <v>6831735</v>
      </c>
      <c r="D11" s="14">
        <f>C11-1846</f>
        <v>6829889</v>
      </c>
      <c r="E11" s="17">
        <f t="shared" si="0"/>
        <v>9718056.5278512929</v>
      </c>
      <c r="F11" s="14">
        <v>9718057</v>
      </c>
      <c r="G11" s="17">
        <f t="shared" si="1"/>
        <v>0.4721487071365118</v>
      </c>
    </row>
    <row r="12" spans="1:7" s="5" customFormat="1" ht="24" customHeight="1">
      <c r="A12" s="13" t="s">
        <v>20</v>
      </c>
      <c r="B12" s="10" t="s">
        <v>26</v>
      </c>
      <c r="C12" s="14">
        <v>3640691</v>
      </c>
      <c r="D12" s="14">
        <f>C12-19799</f>
        <v>3620892</v>
      </c>
      <c r="E12" s="17">
        <f t="shared" si="0"/>
        <v>5152065.1561459526</v>
      </c>
      <c r="F12" s="14">
        <v>5152065</v>
      </c>
      <c r="G12" s="17">
        <f t="shared" si="1"/>
        <v>-0.15614595264196396</v>
      </c>
    </row>
    <row r="13" spans="1:7" s="5" customFormat="1" ht="24" customHeight="1">
      <c r="A13" s="13" t="s">
        <v>21</v>
      </c>
      <c r="B13" s="10" t="s">
        <v>27</v>
      </c>
      <c r="C13" s="14">
        <v>6275721</v>
      </c>
      <c r="D13" s="14">
        <f>C13-69344</f>
        <v>6206377</v>
      </c>
      <c r="E13" s="17">
        <f t="shared" si="0"/>
        <v>8830878.8794599921</v>
      </c>
      <c r="F13" s="14">
        <v>8830879</v>
      </c>
      <c r="G13" s="17">
        <f t="shared" si="1"/>
        <v>0.12054000794887543</v>
      </c>
    </row>
    <row r="14" spans="1:7" s="5" customFormat="1" ht="24" customHeight="1">
      <c r="A14" s="13" t="s">
        <v>22</v>
      </c>
      <c r="B14" s="10" t="s">
        <v>28</v>
      </c>
      <c r="C14" s="14">
        <v>6965155</v>
      </c>
      <c r="D14" s="14">
        <f>C14-1936427</f>
        <v>5028728</v>
      </c>
      <c r="E14" s="17">
        <f t="shared" si="0"/>
        <v>7155235.3145400425</v>
      </c>
      <c r="F14" s="14">
        <v>7155236</v>
      </c>
      <c r="G14" s="17">
        <f t="shared" si="1"/>
        <v>0.68545995745807886</v>
      </c>
    </row>
    <row r="15" spans="1:7" s="2" customFormat="1" ht="15.75" customHeight="1">
      <c r="A15" s="6"/>
      <c r="B15" s="7"/>
      <c r="C15" s="23"/>
      <c r="D15" s="23"/>
      <c r="E15" s="19"/>
      <c r="F15" s="19"/>
      <c r="G15" s="19"/>
    </row>
    <row r="16" spans="1:7" s="2" customFormat="1" ht="63.75" customHeight="1">
      <c r="A16" s="8"/>
      <c r="B16" s="9" t="s">
        <v>10</v>
      </c>
      <c r="C16" s="20" t="s">
        <v>7</v>
      </c>
      <c r="D16" s="24"/>
      <c r="E16" s="21"/>
      <c r="F16" s="33" t="s">
        <v>11</v>
      </c>
      <c r="G16" s="33"/>
    </row>
    <row r="17" spans="1:7" s="2" customFormat="1" ht="21.75" customHeight="1">
      <c r="A17" s="7"/>
      <c r="B17" s="7"/>
      <c r="C17" s="6" t="s">
        <v>8</v>
      </c>
      <c r="D17" s="25"/>
      <c r="E17" s="18"/>
      <c r="F17" s="7"/>
      <c r="G17" s="7"/>
    </row>
    <row r="18" spans="1:7">
      <c r="B18" s="11" t="s">
        <v>36</v>
      </c>
      <c r="D18" s="2"/>
      <c r="E18" s="2"/>
    </row>
    <row r="19" spans="1:7">
      <c r="B19" s="11" t="s">
        <v>30</v>
      </c>
      <c r="D19" s="2"/>
      <c r="E19" s="2"/>
    </row>
    <row r="20" spans="1:7">
      <c r="B20" s="12" t="s">
        <v>31</v>
      </c>
      <c r="D20" s="26"/>
      <c r="E20" s="2"/>
    </row>
  </sheetData>
  <mergeCells count="4">
    <mergeCell ref="E1:G1"/>
    <mergeCell ref="C2:G2"/>
    <mergeCell ref="A2:B2"/>
    <mergeCell ref="F16:G16"/>
  </mergeCells>
  <printOptions horizontalCentered="1"/>
  <pageMargins left="1.1811023622047245" right="0.78740157480314965" top="0.78740157480314965" bottom="0.78740157480314965" header="0" footer="0"/>
  <pageSetup paperSize="8"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2013-10-11T08:36:29Z</dcterms:modified>
</cp:coreProperties>
</file>