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0050"/>
  </bookViews>
  <sheets>
    <sheet name="NAietvertais pārrēķins" sheetId="12" r:id="rId1"/>
  </sheets>
  <definedNames>
    <definedName name="_xlnm.Print_Area" localSheetId="0">'NAietvertais pārrēķins'!$A$1:$F$20</definedName>
  </definedNames>
  <calcPr calcId="125725"/>
</workbook>
</file>

<file path=xl/calcChain.xml><?xml version="1.0" encoding="utf-8"?>
<calcChain xmlns="http://schemas.openxmlformats.org/spreadsheetml/2006/main">
  <c r="E8" i="12"/>
  <c r="E5"/>
  <c r="E6"/>
  <c r="E14"/>
  <c r="E13"/>
  <c r="E12"/>
  <c r="E11"/>
  <c r="E10"/>
  <c r="E9"/>
  <c r="D9"/>
  <c r="D10"/>
  <c r="D11"/>
  <c r="D12"/>
  <c r="D13"/>
  <c r="D14"/>
  <c r="D8"/>
  <c r="D6"/>
  <c r="D7"/>
  <c r="F7" s="1"/>
  <c r="D5"/>
  <c r="F8" l="1"/>
  <c r="F5"/>
  <c r="F6"/>
  <c r="F14"/>
  <c r="F13"/>
  <c r="F12"/>
  <c r="F11"/>
  <c r="F10"/>
  <c r="F9"/>
</calcChain>
</file>

<file path=xl/sharedStrings.xml><?xml version="1.0" encoding="utf-8"?>
<sst xmlns="http://schemas.openxmlformats.org/spreadsheetml/2006/main" count="42" uniqueCount="36">
  <si>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</si>
  <si>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</si>
  <si>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</si>
  <si>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</si>
  <si>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</si>
  <si>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</si>
  <si>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</si>
  <si>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</si>
  <si>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</si>
  <si>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</si>
  <si>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</si>
  <si>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</si>
  <si>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</si>
  <si>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</si>
  <si>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</si>
  <si>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</si>
  <si>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</si>
  <si>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</si>
  <si>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Pielikums
Ministru kabineta noteikumu projekta „Grozījumi Ministru kabineta 2008.gada 22.jūlija noteikumos Nr.584 „Noteikumi par darbības programmas „Infrastruktūra un pakalpojumi” papildinājuma 3.1.4.3.aktivitāti „Pirmsskolas izglītības iestāžu infrastruktūras attīstība nacionālas un reģionālas nozīmes attīstības centros””” sākotnējās ietekmes novērtējuma ziņojumam (anotācijai)</t>
  </si>
  <si>
    <t>I. nodaļas 6.punkts</t>
  </si>
  <si>
    <t>I. nodaļas 6.prim punkts</t>
  </si>
  <si>
    <t>6.</t>
  </si>
  <si>
    <t>7.</t>
  </si>
  <si>
    <t>8.</t>
  </si>
  <si>
    <t>9.</t>
  </si>
  <si>
    <t>10.</t>
  </si>
  <si>
    <t>II. nodaļas 10.1.apakšpunkts</t>
  </si>
  <si>
    <t>II. nodaļas 10.2.apakšpunkts</t>
  </si>
  <si>
    <t>II. nodaļas 10.3.apakšpunkts</t>
  </si>
  <si>
    <t>II. nodaļas 10.4.apakšpunkts</t>
  </si>
  <si>
    <t>II. nodaļas 10.5.apakšpunkts</t>
  </si>
  <si>
    <t>II. nodaļas 10.6.apakšpunkts</t>
  </si>
  <si>
    <t>Ministru kabineta 2008.gada 22.jūlija noteikumi Nr.584 „Noteikumi par darbības programmas „Infrastruktūra un pakalpojumi” papildinājuma 3.1.4.3.aktivitāti „Pirmsskolas izglītības iestāžu infrastruktūras attīstība nacionālas un reģionālas nozīmes attīstības centros””</t>
  </si>
  <si>
    <t>03.10.2013; 15.30</t>
  </si>
  <si>
    <t>E.Bistere</t>
  </si>
  <si>
    <t>66016714, evija.bistere@varam.gov.lv</t>
  </si>
</sst>
</file>

<file path=xl/styles.xml><?xml version="1.0" encoding="utf-8"?>
<styleSheet xmlns="http://schemas.openxmlformats.org/spreadsheetml/2006/main">
  <numFmts count="1">
    <numFmt numFmtId="164" formatCode="#,##0.000000"/>
  </numFmts>
  <fonts count="12">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1">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3" fontId="11"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164" fontId="11" fillId="2" borderId="1" xfId="0" applyNumberFormat="1" applyFont="1" applyFill="1" applyBorder="1" applyAlignment="1">
      <alignment horizontal="left" vertical="center" wrapText="1"/>
    </xf>
    <xf numFmtId="0" fontId="3" fillId="2" borderId="0" xfId="0" applyFont="1" applyFill="1" applyBorder="1" applyAlignment="1">
      <alignment vertical="center" wrapText="1"/>
    </xf>
    <xf numFmtId="164" fontId="3" fillId="2" borderId="0"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3" fillId="2" borderId="0" xfId="0" applyFont="1" applyFill="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0"/>
  <sheetViews>
    <sheetView tabSelected="1" zoomScale="70" zoomScaleNormal="70" zoomScaleSheetLayoutView="70" workbookViewId="0">
      <selection activeCell="E9" sqref="E9"/>
    </sheetView>
  </sheetViews>
  <sheetFormatPr defaultRowHeight="18.75"/>
  <cols>
    <col min="1" max="1" width="5.28515625" style="3" customWidth="1"/>
    <col min="2" max="2" width="41.85546875" style="3" customWidth="1"/>
    <col min="3" max="3" width="22.28515625" style="3" customWidth="1"/>
    <col min="4" max="4" width="21.42578125" style="3" customWidth="1"/>
    <col min="5" max="5" width="22.5703125" style="3" customWidth="1"/>
    <col min="6" max="6" width="29.28515625" style="3" customWidth="1"/>
    <col min="7" max="16384" width="9.140625" style="3"/>
  </cols>
  <sheetData>
    <row r="1" spans="1:6" s="2" customFormat="1" ht="134.25" customHeight="1">
      <c r="D1" s="16" t="s">
        <v>18</v>
      </c>
      <c r="E1" s="16"/>
      <c r="F1" s="16"/>
    </row>
    <row r="2" spans="1:6" s="2" customFormat="1" ht="84" customHeight="1">
      <c r="A2" s="20" t="s">
        <v>0</v>
      </c>
      <c r="B2" s="21"/>
      <c r="C2" s="17" t="s">
        <v>32</v>
      </c>
      <c r="D2" s="18"/>
      <c r="E2" s="18"/>
      <c r="F2" s="19"/>
    </row>
    <row r="3" spans="1:6" ht="93.75">
      <c r="A3" s="4" t="s">
        <v>8</v>
      </c>
      <c r="B3" s="4" t="s">
        <v>7</v>
      </c>
      <c r="C3" s="4" t="s">
        <v>14</v>
      </c>
      <c r="D3" s="4" t="s">
        <v>15</v>
      </c>
      <c r="E3" s="4" t="s">
        <v>16</v>
      </c>
      <c r="F3" s="4" t="s">
        <v>17</v>
      </c>
    </row>
    <row r="4" spans="1:6" s="5" customFormat="1" ht="24" customHeight="1">
      <c r="A4" s="1" t="s">
        <v>1</v>
      </c>
      <c r="B4" s="1" t="s">
        <v>4</v>
      </c>
      <c r="C4" s="22" t="s">
        <v>5</v>
      </c>
      <c r="D4" s="23" t="s">
        <v>2</v>
      </c>
      <c r="E4" s="22" t="s">
        <v>6</v>
      </c>
      <c r="F4" s="22" t="s">
        <v>3</v>
      </c>
    </row>
    <row r="5" spans="1:6" s="5" customFormat="1" ht="24" customHeight="1">
      <c r="A5" s="13" t="s">
        <v>1</v>
      </c>
      <c r="B5" s="10" t="s">
        <v>19</v>
      </c>
      <c r="C5" s="14">
        <v>24799799</v>
      </c>
      <c r="D5" s="24">
        <f t="shared" ref="D5:D7" si="0">C5/0.702804</f>
        <v>35286934.906460404</v>
      </c>
      <c r="E5" s="15">
        <f>35286935+20064</f>
        <v>35306999</v>
      </c>
      <c r="F5" s="25">
        <f t="shared" ref="F5:F7" si="1">E5-D5</f>
        <v>20064.093539595604</v>
      </c>
    </row>
    <row r="6" spans="1:6" s="5" customFormat="1" ht="24" customHeight="1">
      <c r="A6" s="13" t="s">
        <v>4</v>
      </c>
      <c r="B6" s="10" t="s">
        <v>19</v>
      </c>
      <c r="C6" s="14">
        <v>21079828</v>
      </c>
      <c r="D6" s="24">
        <f t="shared" si="0"/>
        <v>29993893.034188766</v>
      </c>
      <c r="E6" s="15">
        <f>29993894+20064</f>
        <v>30013958</v>
      </c>
      <c r="F6" s="25">
        <f t="shared" si="1"/>
        <v>20064.965811233968</v>
      </c>
    </row>
    <row r="7" spans="1:6" s="5" customFormat="1" ht="24" customHeight="1">
      <c r="A7" s="13" t="s">
        <v>5</v>
      </c>
      <c r="B7" s="10" t="s">
        <v>19</v>
      </c>
      <c r="C7" s="14">
        <v>3719971</v>
      </c>
      <c r="D7" s="24">
        <f t="shared" si="0"/>
        <v>5293041.872271643</v>
      </c>
      <c r="E7" s="14">
        <v>5293041</v>
      </c>
      <c r="F7" s="24">
        <f t="shared" si="1"/>
        <v>-0.87227164302021265</v>
      </c>
    </row>
    <row r="8" spans="1:6" s="5" customFormat="1" ht="24" customHeight="1">
      <c r="A8" s="13" t="s">
        <v>11</v>
      </c>
      <c r="B8" s="10" t="s">
        <v>20</v>
      </c>
      <c r="C8" s="14">
        <v>11220767</v>
      </c>
      <c r="D8" s="24">
        <f t="shared" ref="D8:D14" si="2">C8/0.702804</f>
        <v>15965713.057979181</v>
      </c>
      <c r="E8" s="15">
        <f>15965713-2915637</f>
        <v>13050076</v>
      </c>
      <c r="F8" s="25">
        <f t="shared" ref="F8:F14" si="3">E8-D8</f>
        <v>-2915637.0579791814</v>
      </c>
    </row>
    <row r="9" spans="1:6" s="5" customFormat="1" ht="24" customHeight="1">
      <c r="A9" s="13" t="s">
        <v>6</v>
      </c>
      <c r="B9" s="10" t="s">
        <v>26</v>
      </c>
      <c r="C9" s="14">
        <v>4906394</v>
      </c>
      <c r="D9" s="24">
        <f t="shared" si="2"/>
        <v>6981169.7144580856</v>
      </c>
      <c r="E9" s="15">
        <f>6981170-30874</f>
        <v>6950296</v>
      </c>
      <c r="F9" s="25">
        <f t="shared" si="3"/>
        <v>-30873.714458085597</v>
      </c>
    </row>
    <row r="10" spans="1:6" s="5" customFormat="1" ht="24" customHeight="1">
      <c r="A10" s="13" t="s">
        <v>21</v>
      </c>
      <c r="B10" s="10" t="s">
        <v>27</v>
      </c>
      <c r="C10" s="14">
        <v>3680899</v>
      </c>
      <c r="D10" s="24">
        <f t="shared" si="2"/>
        <v>5237447.4248865973</v>
      </c>
      <c r="E10" s="15">
        <f>5237447-12</f>
        <v>5237435</v>
      </c>
      <c r="F10" s="25">
        <f t="shared" si="3"/>
        <v>-12.424886597320437</v>
      </c>
    </row>
    <row r="11" spans="1:6" s="5" customFormat="1" ht="24" customHeight="1">
      <c r="A11" s="13" t="s">
        <v>22</v>
      </c>
      <c r="B11" s="10" t="s">
        <v>28</v>
      </c>
      <c r="C11" s="14">
        <v>6831735</v>
      </c>
      <c r="D11" s="24">
        <f t="shared" si="2"/>
        <v>9720683.149213722</v>
      </c>
      <c r="E11" s="15">
        <f>9720683-2626</f>
        <v>9718057</v>
      </c>
      <c r="F11" s="25">
        <f t="shared" si="3"/>
        <v>-2626.1492137219757</v>
      </c>
    </row>
    <row r="12" spans="1:6" s="5" customFormat="1" ht="24" customHeight="1">
      <c r="A12" s="13" t="s">
        <v>23</v>
      </c>
      <c r="B12" s="10" t="s">
        <v>29</v>
      </c>
      <c r="C12" s="14">
        <v>3640691</v>
      </c>
      <c r="D12" s="24">
        <f t="shared" si="2"/>
        <v>5180236.5951246722</v>
      </c>
      <c r="E12" s="15">
        <f>5180237-28171</f>
        <v>5152066</v>
      </c>
      <c r="F12" s="25">
        <f t="shared" si="3"/>
        <v>-28170.595124672167</v>
      </c>
    </row>
    <row r="13" spans="1:6" s="5" customFormat="1" ht="24" customHeight="1">
      <c r="A13" s="13" t="s">
        <v>24</v>
      </c>
      <c r="B13" s="10" t="s">
        <v>30</v>
      </c>
      <c r="C13" s="14">
        <v>6275721</v>
      </c>
      <c r="D13" s="24">
        <f t="shared" si="2"/>
        <v>8929546.5022965148</v>
      </c>
      <c r="E13" s="15">
        <f>8929547-98667</f>
        <v>8830880</v>
      </c>
      <c r="F13" s="25">
        <f t="shared" si="3"/>
        <v>-98666.502296514809</v>
      </c>
    </row>
    <row r="14" spans="1:6" s="5" customFormat="1" ht="24" customHeight="1">
      <c r="A14" s="13" t="s">
        <v>25</v>
      </c>
      <c r="B14" s="10" t="s">
        <v>31</v>
      </c>
      <c r="C14" s="14">
        <v>6965155</v>
      </c>
      <c r="D14" s="24">
        <f t="shared" si="2"/>
        <v>9910522.7061883546</v>
      </c>
      <c r="E14" s="15">
        <f>9910523-2755287</f>
        <v>7155236</v>
      </c>
      <c r="F14" s="25">
        <f t="shared" si="3"/>
        <v>-2755286.7061883546</v>
      </c>
    </row>
    <row r="15" spans="1:6" s="2" customFormat="1" ht="15.75" customHeight="1">
      <c r="A15" s="6"/>
      <c r="B15" s="7"/>
      <c r="C15" s="26"/>
      <c r="D15" s="27"/>
      <c r="E15" s="27"/>
      <c r="F15" s="27"/>
    </row>
    <row r="16" spans="1:6" s="2" customFormat="1" ht="63.75" customHeight="1">
      <c r="A16" s="8"/>
      <c r="B16" s="9" t="s">
        <v>12</v>
      </c>
      <c r="C16" s="28" t="s">
        <v>9</v>
      </c>
      <c r="D16" s="29"/>
      <c r="E16" s="30" t="s">
        <v>13</v>
      </c>
      <c r="F16" s="30"/>
    </row>
    <row r="17" spans="1:6" s="2" customFormat="1" ht="21.75" customHeight="1">
      <c r="A17" s="7"/>
      <c r="B17" s="7"/>
      <c r="C17" s="6" t="s">
        <v>10</v>
      </c>
      <c r="D17" s="7"/>
      <c r="E17" s="7"/>
      <c r="F17" s="7"/>
    </row>
    <row r="18" spans="1:6">
      <c r="B18" s="11" t="s">
        <v>33</v>
      </c>
    </row>
    <row r="19" spans="1:6">
      <c r="B19" s="11" t="s">
        <v>34</v>
      </c>
    </row>
    <row r="20" spans="1:6">
      <c r="B20" s="12" t="s">
        <v>35</v>
      </c>
    </row>
  </sheetData>
  <mergeCells count="4">
    <mergeCell ref="D1:F1"/>
    <mergeCell ref="C2:F2"/>
    <mergeCell ref="A2:B2"/>
    <mergeCell ref="E16:F16"/>
  </mergeCells>
  <printOptions horizontalCentered="1"/>
  <pageMargins left="1.1811023622047245" right="0.78740157480314965" top="0.78740157480314965" bottom="0.78740157480314965" header="0" footer="0"/>
  <pageSetup paperSize="8"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2013-10-07T09:25:08Z</dcterms:modified>
</cp:coreProperties>
</file>