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3485" windowHeight="11730" activeTab="0"/>
  </bookViews>
  <sheets>
    <sheet name="VARAMAnot_07102013_Groz836_p" sheetId="1" r:id="rId1"/>
  </sheets>
  <definedNames/>
  <calcPr fullCalcOnLoad="1"/>
</workbook>
</file>

<file path=xl/sharedStrings.xml><?xml version="1.0" encoding="utf-8"?>
<sst xmlns="http://schemas.openxmlformats.org/spreadsheetml/2006/main" count="156" uniqueCount="140">
  <si>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</si>
  <si>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</si>
  <si>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</si>
  <si>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</si>
  <si>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</si>
  <si>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</si>
  <si>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</si>
  <si>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</si>
  <si>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</si>
  <si>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</si>
  <si>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</si>
  <si>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</si>
  <si>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E.Sprūdžs</t>
  </si>
  <si>
    <t>Spēkā esošajā normatīvajā aktā paredzētā naudas summa latos</t>
  </si>
  <si>
    <t>Summa, kas paredzēta normatīvā akta projektā, euro</t>
  </si>
  <si>
    <t>I. nodaļas 3.punkts</t>
  </si>
  <si>
    <t>Ministru kabineta 2009.gada 15. decembra noteikumi Nr.1487 „Noteikumi par darbības programmas "Infrastruktūra un pakalpojumi" papildinājuma 3.5.1.2.3.apakšaktivitāti "Dalītas atkritumu apsaimniekošanas sistēmas attīstība”</t>
  </si>
  <si>
    <t>I.Kukle</t>
  </si>
  <si>
    <t>66016569, inesekukle@varam.gov.lv</t>
  </si>
  <si>
    <t>01.10.2013; 16.00</t>
  </si>
  <si>
    <t>IV. nodaļas 19.1.apakšpunkts</t>
  </si>
  <si>
    <t>IV. nodaļas 19.2.apakšpunkts</t>
  </si>
  <si>
    <t>IV. nodaļas 19.3.apakšpunkts</t>
  </si>
  <si>
    <t>IV. nodaļas 19.4.apakšpunkts</t>
  </si>
  <si>
    <t>IV. nodaļas 19.5.apakšpunkts</t>
  </si>
  <si>
    <t>2. pielikuma I. 2007.–2010.gada perioda projektu saraksts (1.projektu grupas saraksts) tabulas 1.apakšpunkts</t>
  </si>
  <si>
    <t>2. pielikuma I. 2007.–2010.gada perioda projektu saraksts (1.projektu grupas saraksts) tabulas 2.apakšpunkts</t>
  </si>
  <si>
    <t>2. pielikuma I. 2007.–2010.gada perioda projektu saraksts (1.projektu grupas saraksts) tabulas 3.apakšpunkts</t>
  </si>
  <si>
    <t>2. pielikuma I. 2007.–2010.gada perioda projektu saraksts (1.projektu grupas saraksts) tabulas 4.apakšpunkts</t>
  </si>
  <si>
    <t>2. pielikuma I. 2007.–2010.gada perioda projektu saraksts (1.projektu grupas saraksts) tabulas 5.apakšpunkts</t>
  </si>
  <si>
    <t>2. pielikuma I. 2007.–2010.gada perioda projektu saraksts (1.projektu grupas saraksts) tabulas 6.apakšpunkts</t>
  </si>
  <si>
    <t>2. pielikuma I. 2007.–2010.gada perioda projektu saraksts (1.projektu grupas saraksts) tabulas 7.apakšpunkts</t>
  </si>
  <si>
    <t>2. pielikuma I. 2007.–2010.gada perioda projektu saraksts (1.projektu grupas saraksts) tabulas 8.apakšpunkts</t>
  </si>
  <si>
    <t>2. pielikuma I. 2007.–2010.gada perioda projektu saraksts (1.projektu grupas saraksts) tabulas 9.apakšpunkts</t>
  </si>
  <si>
    <t>2. pielikuma I. 2007.–2010.gada perioda projektu saraksts (1.projektu grupas saraksts) tabulas 10.apakšpunkts</t>
  </si>
  <si>
    <t>2. pielikuma I. 2007.–2010.gada perioda projektu saraksts (1.projektu grupas saraksts) tabulas 11.apakšpunkts</t>
  </si>
  <si>
    <t>2. pielikuma I. 2007.–2010.gada perioda projektu saraksts (1.projektu grupas saraksts) tabulas 12.apakšpunkts</t>
  </si>
  <si>
    <t>2. pielikuma I. 2007.–2010.gada perioda projektu saraksts (1.projektu grupas saraksts) tabulas 13.apakšpunkts</t>
  </si>
  <si>
    <t>2. pielikuma I. 2007.–2010.gada perioda projektu saraksts (1.projektu grupas saraksts) tabulas 14.apakšpunkts</t>
  </si>
  <si>
    <t>2. pielikuma I. 2007.–2010.gada perioda projektu saraksts (1.projektu grupas saraksts) tabulas 15.apakšpunkts</t>
  </si>
  <si>
    <t>2. pielikuma I. 2007.–2010.gada perioda projektu saraksts (1.projektu grupas saraksts) tabulas 16.apakšpunkts</t>
  </si>
  <si>
    <t>2. pielikuma I. 2007.–2010.gada perioda projektu saraksts (1.projektu grupas saraksts) tabulas 17.apakšpunkts</t>
  </si>
  <si>
    <t>2. pielikuma I. 2007.–2010.gada perioda projektu saraksts (1.projektu grupas saraksts) tabulas 18.apakšpunkts</t>
  </si>
  <si>
    <t>2. pielikuma I. 2007.–2010.gada perioda projektu saraksts (1.projektu grupas saraksts) tabulas 19.apakšpunkts</t>
  </si>
  <si>
    <t>2. pielikuma I. 2007.–2010.gada perioda projektu saraksts (1.projektu grupas saraksts) tabulas 20.apakšpunkts</t>
  </si>
  <si>
    <t>2. pielikuma I. 2007.–2010.gada perioda projektu saraksts (1.projektu grupas saraksts) tabulas 21.apakšpunkts</t>
  </si>
  <si>
    <t>2. pielikuma I. 2007.–2010.gada perioda projektu saraksts (1.projektu grupas saraksts) tabulas 22.apakšpunkts</t>
  </si>
  <si>
    <t>2. pielikuma I. 2007.–2010.gada perioda projektu saraksts (1.projektu grupas saraksts) tabulas 23.apakšpunkts</t>
  </si>
  <si>
    <t>2. pielikuma I. 2007.–2010.gada perioda projektu saraksts (1.projektu grupas saraksts) tabulas 24.apakšpunkts</t>
  </si>
  <si>
    <t>2. pielikuma I. 2007.–2010.gada perioda projektu saraksts (1.projektu grupas saraksts) tabulas 25.apakšpunkts</t>
  </si>
  <si>
    <t>2. pielikuma I. 2007.–2010.gada perioda projektu saraksts (1.projektu grupas saraksts) tabulas 26.apakšpunkts</t>
  </si>
  <si>
    <t>2. pielikuma I. 2007.–2010.gada perioda projektu saraksts (1.projektu grupas saraksts) tabulas 27.apakšpunkts</t>
  </si>
  <si>
    <t>2. pielikuma I. 2007.–2010.gada perioda projektu saraksts (1.projektu grupas saraksts) tabulas 28.apakšpunkts</t>
  </si>
  <si>
    <t>2. pielikuma I. 2007.–2010.gada perioda projektu saraksts (1.projektu grupas saraksts) tabulas 29.apakšpunkts</t>
  </si>
  <si>
    <t>2. pielikuma I. 2007.–2010.gada perioda projektu saraksts (1.projektu grupas saraksts) tabulas 30.apakšpunkts</t>
  </si>
  <si>
    <t>2. pielikuma I. 2007.–2010.gada perioda projektu saraksts (1.projektu grupas saraksts) tabulas 31.apakšpunkts</t>
  </si>
  <si>
    <t>2. pielikuma I. 2007.–2010.gada perioda projektu saraksts (1.projektu grupas saraksts) tabulas 32.apakšpunkts</t>
  </si>
  <si>
    <t>2. pielikuma I. 2007.–2010.gada perioda projektu saraksts (1.projektu grupas saraksts) tabulas 33.apakšpunkts</t>
  </si>
  <si>
    <t>2. pielikuma I. 2007.–2010.gada perioda projektu saraksts (1.projektu grupas saraksts) tabulas 34.apakšpunkts</t>
  </si>
  <si>
    <t>2. pielikuma I. 2007.–2010.gada perioda projektu saraksts (1.projektu grupas saraksts) tabulas 35.apakšpunkts</t>
  </si>
  <si>
    <t>2. pielikuma I. 2007.–2010.gada perioda projektu saraksts (1.projektu grupas saraksts) tabulas 36.apakšpunkts</t>
  </si>
  <si>
    <t>2. pielikuma I. 2007.–2010.gada perioda projektu saraksts (1.projektu grupas saraksts) tabulas 37.apakšpunkts</t>
  </si>
  <si>
    <t>2. pielikuma I. 2007.–2010.gada perioda projektu saraksts (1.projektu grupas saraksts) tabulas 38.apakšpunkts</t>
  </si>
  <si>
    <t>2. pielikuma I. 2007.–2010.gada perioda projektu saraksts (1.projektu grupas saraksts) tabulas 39.apakšpunkts</t>
  </si>
  <si>
    <t>2. pielikuma I. 2007.–2010.gada perioda projektu saraksts (1.projektu grupas saraksts) tabulas 40.apakšpunkts</t>
  </si>
  <si>
    <t>2. pielikuma I. 2007.–2010.gada perioda projektu saraksts (1.projektu grupas saraksts) tabulas 41.apakšpunkts</t>
  </si>
  <si>
    <t>2. pielikuma I. 2007.–2010.gada perioda projektu saraksts (1.projektu grupas saraksts) tabulas 42.apakšpunkts</t>
  </si>
  <si>
    <t>2. pielikuma I. 2007.–2010.gada perioda projektu saraksts (1.projektu grupas saraksts) tabulas 43.apakšpunkts</t>
  </si>
  <si>
    <t>2. pielikuma I. 2007.–2010.gada perioda projektu saraksts (1.projektu grupas saraksts) tabulas 44.apakšpunkts</t>
  </si>
  <si>
    <t>2. pielikuma I. 2007.–2010.gada perioda projektu saraksts (1.projektu grupas saraksts) tabulas 45.apakšpunkts</t>
  </si>
  <si>
    <t>2. pielikuma I. 2007.–2010.gada perioda projektu saraksts (1.projektu grupas saraksts) tabulas 46.apakšpunkts</t>
  </si>
  <si>
    <t>2. pielikuma I. 2007.–2010.gada perioda projektu saraksts (1.projektu grupas saraksts) tabulas 47.apakšpunkts</t>
  </si>
  <si>
    <t>2. pielikuma I. 2007.–2010.gada perioda projektu saraksts (1.projektu grupas saraksts) tabulas 48.apakšpunkts</t>
  </si>
  <si>
    <t>2. pielikuma I. 2007.–2010.gada perioda projektu saraksts (1.projektu grupas saraksts) tabulas 49.apakšpunkts</t>
  </si>
  <si>
    <t>2. pielikuma I. 2007.–2010.gada perioda projektu saraksts (1.projektu grupas saraksts) tabulas 51.apakšpunkts</t>
  </si>
  <si>
    <t>2. pielikuma III. 2010.–2013.gada perioda projektu saraksts (3.projektu grupas saraksts) tabulas 1.apakšpunkts</t>
  </si>
  <si>
    <t>2. pielikuma III. 2010.–2013.gada perioda projektu saraksts (3.projektu grupas saraksts) tabulas 2.apakšpunkts</t>
  </si>
  <si>
    <t>2. pielikuma III. 2010.–2013.gada perioda projektu saraksts (3.projektu grupas saraksts) tabulas 3.apakšpunkts</t>
  </si>
  <si>
    <t>2. pielikuma III. 2010.–2013.gada perioda projektu saraksts (3.projektu grupas saraksts) tabulas 4.apakšpunkts</t>
  </si>
  <si>
    <t>2. pielikuma III. 2010.–2013.gada perioda projektu saraksts (3.projektu grupas saraksts) tabulas 5.apakšpunkts</t>
  </si>
  <si>
    <t>2. pielikuma III. 2010.–2013.gada perioda projektu saraksts (3.projektu grupas saraksts) tabulas 6.apakšpunkts</t>
  </si>
  <si>
    <t>2. pielikuma I. 2007.–2010.gada perioda projektu saraksts (1.projektu grupas saraksts) tabulas aile "Kopā izmaksas"</t>
  </si>
  <si>
    <t>2. pielikuma III. 2010.–2013.gada perioda projektu saraksts (3.projektu grupas saraksts) tabulas aile "Kopā izmaksas"</t>
  </si>
  <si>
    <t>2. pielikuma II. 2009.–2011.gada perioda projektu saraksts (2.projektu grupas saraksts) tabulas 1.apakšpunkts</t>
  </si>
  <si>
    <t>2. pielikuma II. 2009.–2011.gada perioda projektu saraksts (2.projektu grupas saraksts) tabulas 3.apakšpunkts</t>
  </si>
  <si>
    <t>2. pielikuma II. 2009.–2011.gada perioda projektu saraksts (2.projektu grupas saraksts) tabulas 2.apakšpunkts</t>
  </si>
  <si>
    <t>2. pielikuma II. 2009.–2011.gada perioda projektu saraksts (2.projektu grupas saraksts) tabulas 4.apakšpunkts</t>
  </si>
  <si>
    <t>2. pielikuma II. 2009.–2011.gada perioda projektu saraksts (2.projektu grupas saraksts)tabulas 6.apakšpunkts</t>
  </si>
  <si>
    <t>2. pielikuma II. 2009.–2011.gada perioda projektu saraksts (2.projektu grupas saraksts) tabulas 8.apakšpunkts</t>
  </si>
  <si>
    <t>2. pielikumaII. 2009.–2011.gada perioda projektu saraksts (2.projektu grupas saraksts) tabulas 10.apakšpunkts</t>
  </si>
  <si>
    <t>2. pielikuma II. 2009.–2011.gada perioda projektu saraksts (2.projektu grupas saraksts) tabulas 12.apakšpunkts</t>
  </si>
  <si>
    <t>2. pielikuma II. 2009.–2011.gada perioda projektu saraksts (2.projektu grupas saraksts) tabulas 14.apakšpunkts</t>
  </si>
  <si>
    <t>2. pielikumaII. 2009.–2011.gada perioda projektu saraksts (2.projektu grupas saraksts) tabulas 16.apakšpunkts</t>
  </si>
  <si>
    <t>2. pielikuma II. 2009.–2011.gada perioda projektu saraksts (2.projektu grupas saraksts)tabulas 18.apakšpunkts</t>
  </si>
  <si>
    <t>2. pielikuma II. 2009.–2011.gada perioda projektu saraksts (2.projektu grupas saraksts) tabulas 19.apakšpunkts</t>
  </si>
  <si>
    <t>2. pielikuma II. 2009.–2011.gada perioda projektu saraksts (2.projektu grupas saraksts) tabulas 22.apakšpunkts</t>
  </si>
  <si>
    <t>2. pielikuma II. 2009.–2011.gada perioda projektu saraksts (2.projektu grupas saraksts) tabulas 21.apakšpunkts</t>
  </si>
  <si>
    <t>2. pielikuma II. 2009.–2011.gada perioda projektu saraksts (2.projektu grupas saraksts) tabulas 23.apakšpunkts</t>
  </si>
  <si>
    <t>2. pielikumaII. 2009.–2011.gada perioda projektu saraksts (2.projektu grupas saraksts) tabulas 24.apakšpunkts</t>
  </si>
  <si>
    <t>2. pielikuma II. 2009.–2011.gada perioda projektu saraksts (2.projektu grupas saraksts)tabulas 25.apakšpunkts</t>
  </si>
  <si>
    <t>2. pielikuma II. 2009.–2011.gada perioda projektu saraksts (2.projektu grupas saraksts) tabulas 26.apakšpunkts</t>
  </si>
  <si>
    <t>2. pielikuma II. 2009.–2011.gada perioda projektu saraksts (2.projektu grupas saraksts) tabulas 27.apakšpunkts</t>
  </si>
  <si>
    <t>2. pielikuma II. 2009.–2011.gada perioda projektu saraksts (2.projektu grupas saraksts) tabulas 29.apakšpunkts</t>
  </si>
  <si>
    <t>2. pielikuma II. 2009.–2011.gada perioda projektu saraksts (2.projektu grupas saraksts) (1.projektu grupas saraksts) tabulas 28.apakšpunkts</t>
  </si>
  <si>
    <t>2. pielikuma II. 2009.–2011.gada perioda projektu saraksts (2.projektu grupas saraksts) tabulas 30.apakšpunkts</t>
  </si>
  <si>
    <t>2. pielikuma II. 2009.–2011.gada perioda projektu saraksts (2.projektu grupas saraksts) 31.apakšpunkts</t>
  </si>
  <si>
    <t>2. pielikuma II. 2009.–2011.gada perioda projektu saraksts tabulas 7.apakšpunkts</t>
  </si>
  <si>
    <t>2.pielikuma IV. 2011.–2015.gada perioda projektu saraksts (4.projektu grupas saraksts) tabulas 1.apakšpunks</t>
  </si>
  <si>
    <t>2.pielikuma IV. 2011.–2015.gada perioda projektu saraksts (4.projektu grupas saraksts) tabulas 2.apakšpunks</t>
  </si>
  <si>
    <t>2.pielikuma IV. 2011.–2015.gada perioda projektu saraksts (4.projektu grupas saraksts) tabulas 3.apakšpunks</t>
  </si>
  <si>
    <t>2.pielikuma IV. 2011.–2015.gada perioda projektu saraksts (4.projektu grupas saraksts) tabulas 4.apakšpunks</t>
  </si>
  <si>
    <t>2.pielikuma IV. 2011.–2015.gada perioda projektu saraksts (4.projektu grupas saraksts) tabulas 5.apakšpunks</t>
  </si>
  <si>
    <t>2.pielikuma IV. 2011.–2015.gada perioda projektu saraksts (4.projektu grupas saraksts) tabulas 6.apakšpunkts</t>
  </si>
  <si>
    <t>2.pielikuma IV. 2011.–2015.gada perioda projektu saraksts (4.projektu grupas saraksts) tabulas 7.apakšpunkts</t>
  </si>
  <si>
    <t>2.pielikuma IV. 2011.–2015.gada perioda projektu saraksts (4.projektu grupas saraksts) tabulas 8.apakšpunkts</t>
  </si>
  <si>
    <t>2.pielikuma IV. 2011.–2015.gada perioda projektu saraksts (4.projektu grupas saraksts) tabulas 9.apakšpunkts</t>
  </si>
  <si>
    <t>2.pielikuma IV. 2011.–2015.gada perioda projektu saraksts (4.projektu grupas saraksts) tabulas 10.apakšpunkts</t>
  </si>
  <si>
    <t>2.pielikuma IV. 2011.–2015.gada perioda projektu saraksts (4.projektu grupas saraksts) tabulas 11.apakšpunkts</t>
  </si>
  <si>
    <t>2.pielikuma IV. 2011.–2015.gada perioda projektu saraksts (4.projektu grupas saraksts) tabulas 12.apakšpunkts</t>
  </si>
  <si>
    <t>2.pielikuma IV. 2011.–2015.gada perioda projektu saraksts (4.projektu grupas saraksts) tabulas 13.apakšpunkts</t>
  </si>
  <si>
    <t>2.pielikuma IV. 2011.–2015.gada perioda projektu saraksts (4.projektu grupas saraksts) tabulas 14.apakšpunkts</t>
  </si>
  <si>
    <t>2.pielikuma IV. 2011.–2015.gada perioda projektu saraksts (4.projektu grupas saraksts) tabulas aile "KOPĀ izmaksas"</t>
  </si>
  <si>
    <t>2.pielikuma V. 2013.–2015.gada perioda projektu saraksts (5.projektu grupas saraksts) tabulas 1.apakšpunkts</t>
  </si>
  <si>
    <t>2.pielikuma V. 2013.–2015.gada perioda projektu saraksts (5.projektu grupas saraksts) tabulas 2.apakšpunkts</t>
  </si>
  <si>
    <t>2.pielikuma V. 2013.–2015.gada perioda projektu saraksts (5.projektu grupas saraksts) tabulas 3.apakšpunkts</t>
  </si>
  <si>
    <t>2.pielikuma V. 2013.–2015.gada perioda projektu saraksts (5.projektu grupas saraksts) tabulas 4.apakšpunkts</t>
  </si>
  <si>
    <t>2.pielikuma V. 2013.–2015.gada perioda projektu saraksts (5.projektu grupas saraksts) tabulas 5.apakšpunkts</t>
  </si>
  <si>
    <t>2.pielikuma V. 2013.–2015.gada perioda projektu saraksts (5.projektu grupas saraksts) tabulas 6.apakšpunkts</t>
  </si>
  <si>
    <t>2.pielikuma V. 2013.–2015.gada perioda projektu saraksts (5.projektu grupas saraksts) tabulas 8.apakšpunkts</t>
  </si>
  <si>
    <t>2.pielikuma V. 2013.–2015.gada perioda projektu saraksts (5.projektu grupas saraksts) tabulas aile "KOPĀ izmaksas"</t>
  </si>
  <si>
    <t>Vides aizsardzības un reģionālās attīstības ministrijas Investīciju politikas departaments</t>
  </si>
  <si>
    <t xml:space="preserve">Matemātiskā noapaļošana uz euro
(ar 6 cipariem aiz komata) </t>
  </si>
  <si>
    <r>
      <t>I. nodaļas 3.</t>
    </r>
    <r>
      <rPr>
        <vertAlign val="superscript"/>
        <sz val="12"/>
        <rFont val="Times New Roman"/>
        <family val="1"/>
      </rPr>
      <t>1</t>
    </r>
    <r>
      <rPr>
        <sz val="12"/>
        <rFont val="Times New Roman"/>
        <family val="1"/>
      </rPr>
      <t xml:space="preserve"> punkts</t>
    </r>
  </si>
  <si>
    <t xml:space="preserve"> Izmaiņas pret sākotnējā normatīvajā aktā norādīto summu, euro
(ar 6 cipariem aiz komata) </t>
  </si>
  <si>
    <t>2. pielikuma II. 2009.–2011.gada perioda projektu saraksts (2.projektu grupas saraksts) tabulas 9.apakšpunkts</t>
  </si>
  <si>
    <t>2. pielikuma II. 2009.–2011.gada perioda projektu saraksts (2.projektu grupas saraksts) tabulas 11.apakšpunkts</t>
  </si>
  <si>
    <t>2. pielikuma II. 2009.–2011.gada perioda projektu saraksts (2.projektu grupas saraksts) tabulas 15.apakšpunkts</t>
  </si>
  <si>
    <t>2. pielikuma II. 2009.–2011.gada perioda projektu saraksts (2.projektu grupas saraksts) tabulas 20.apakšpunkts</t>
  </si>
  <si>
    <t>2. pielikuma I. II. 2009.–2011.gada perioda projektu saraksts (2.projektu grupas saraksts) tabulas 13.apakšpunkts</t>
  </si>
  <si>
    <t>Pielikums
Ministru kabineta noteikumu projektam  „Grozījumi Ministru kabineta 2007.gada 4.decembra noteikumos Nr.836 “Noteikumi par darbības programmas “Infrastruktūra un pakalpojumi” papildinājuma 3.5.1.1.aktivitāti “Ūdenssaimniecības infrastruktūras attīstība aglomerācijās ar cilvēku ekvivalentu, lielāku par 2000””" 
 sākotnējās ietekmes novērtējuma ziņojumam (anotācijai)</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</si>
</sst>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Ls&quot;\ #,##0"/>
    <numFmt numFmtId="172" formatCode="#,##0.0000"/>
    <numFmt numFmtId="173" formatCode="#,##0.00000"/>
    <numFmt numFmtId="174" formatCode="#,##0.0000000"/>
    <numFmt numFmtId="175" formatCode="#,##0.00000000"/>
    <numFmt numFmtId="176" formatCode="#,##0.000000000"/>
    <numFmt numFmtId="177" formatCode="#,##0.0000000000"/>
    <numFmt numFmtId="178" formatCode="#,##0.00000000000"/>
  </numFmts>
  <fonts count="60">
    <font>
      <sz val="11"/>
      <color theme="1"/>
      <name val="Calibri"/>
      <family val="2"/>
    </font>
    <font>
      <sz val="11"/>
      <color indexed="8"/>
      <name val="Calibri"/>
      <family val="2"/>
    </font>
    <font>
      <sz val="10"/>
      <color indexed="8"/>
      <name val="Times New Roman"/>
      <family val="1"/>
    </font>
    <font>
      <sz val="14"/>
      <name val="Times New Roman"/>
      <family val="1"/>
    </font>
    <font>
      <i/>
      <sz val="12"/>
      <name val="Times New Roman"/>
      <family val="1"/>
    </font>
    <font>
      <sz val="12"/>
      <name val="Times New Roman"/>
      <family val="1"/>
    </font>
    <font>
      <vertAlign val="superscript"/>
      <sz val="12"/>
      <name val="Times New Roman"/>
      <family val="1"/>
    </font>
    <font>
      <u val="single"/>
      <sz val="12"/>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sz val="14"/>
      <color indexed="8"/>
      <name val="Times New Roman"/>
      <family val="1"/>
    </font>
    <font>
      <i/>
      <sz val="14"/>
      <color indexed="8"/>
      <name val="Times New Roman"/>
      <family val="1"/>
    </font>
    <font>
      <sz val="14"/>
      <color indexed="10"/>
      <name val="Times New Roman"/>
      <family val="1"/>
    </font>
    <font>
      <sz val="12"/>
      <color indexed="8"/>
      <name val="Times New Roman"/>
      <family val="1"/>
    </font>
    <font>
      <b/>
      <sz val="14"/>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i/>
      <sz val="14"/>
      <color theme="1"/>
      <name val="Times New Roman"/>
      <family val="1"/>
    </font>
    <font>
      <sz val="14"/>
      <color rgb="FFFF0000"/>
      <name val="Times New Roman"/>
      <family val="1"/>
    </font>
    <font>
      <sz val="12"/>
      <color theme="1"/>
      <name val="Times New Roman"/>
      <family val="1"/>
    </font>
    <font>
      <b/>
      <sz val="14"/>
      <color theme="1"/>
      <name val="Times New Roman"/>
      <family val="1"/>
    </font>
    <font>
      <b/>
      <i/>
      <sz val="14"/>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599960029125213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
    <xf numFmtId="0" fontId="0" fillId="0" borderId="0" xfId="0" applyFont="1" applyAlignment="1">
      <alignment/>
    </xf>
    <xf numFmtId="0" fontId="53" fillId="33" borderId="0" xfId="0" applyFont="1" applyFill="1" applyAlignment="1">
      <alignment/>
    </xf>
    <xf numFmtId="0" fontId="53" fillId="0" borderId="0" xfId="0" applyFont="1" applyAlignment="1">
      <alignment/>
    </xf>
    <xf numFmtId="0" fontId="54" fillId="0" borderId="0" xfId="0" applyFont="1" applyAlignment="1">
      <alignment horizontal="center" vertical="center"/>
    </xf>
    <xf numFmtId="0" fontId="53" fillId="0" borderId="0" xfId="0" applyFont="1" applyBorder="1" applyAlignment="1">
      <alignment vertical="center" wrapText="1"/>
    </xf>
    <xf numFmtId="165" fontId="53" fillId="34" borderId="0" xfId="0" applyNumberFormat="1" applyFont="1" applyFill="1" applyBorder="1" applyAlignment="1">
      <alignment horizontal="left" wrapText="1"/>
    </xf>
    <xf numFmtId="0" fontId="55" fillId="0" borderId="0" xfId="0" applyFont="1" applyAlignment="1">
      <alignment/>
    </xf>
    <xf numFmtId="0" fontId="56" fillId="33" borderId="10" xfId="0" applyFont="1" applyFill="1" applyBorder="1" applyAlignment="1">
      <alignment horizontal="center" vertical="center" wrapText="1"/>
    </xf>
    <xf numFmtId="0" fontId="3" fillId="0" borderId="0" xfId="0" applyFont="1" applyFill="1" applyAlignment="1">
      <alignment/>
    </xf>
    <xf numFmtId="0" fontId="5" fillId="0" borderId="0" xfId="0" applyFont="1" applyAlignment="1">
      <alignment/>
    </xf>
    <xf numFmtId="0" fontId="4" fillId="0" borderId="0" xfId="0" applyFont="1" applyAlignment="1">
      <alignment horizontal="center" vertical="center"/>
    </xf>
    <xf numFmtId="0" fontId="5" fillId="33" borderId="0" xfId="0" applyFont="1" applyFill="1" applyAlignment="1">
      <alignment/>
    </xf>
    <xf numFmtId="0" fontId="5" fillId="2" borderId="11" xfId="0"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33" borderId="12" xfId="0" applyFont="1" applyFill="1" applyBorder="1" applyAlignment="1">
      <alignment horizontal="right" vertical="top" wrapText="1"/>
    </xf>
    <xf numFmtId="0" fontId="57" fillId="35" borderId="10" xfId="0" applyFont="1" applyFill="1" applyBorder="1" applyAlignment="1">
      <alignment horizontal="left" vertical="center" wrapText="1"/>
    </xf>
    <xf numFmtId="0" fontId="57" fillId="35" borderId="13" xfId="0" applyFont="1" applyFill="1" applyBorder="1" applyAlignment="1">
      <alignment horizontal="left" vertical="center" wrapText="1"/>
    </xf>
    <xf numFmtId="0" fontId="57" fillId="35" borderId="14" xfId="0" applyFont="1" applyFill="1" applyBorder="1" applyAlignment="1">
      <alignment horizontal="left" vertical="center" wrapText="1"/>
    </xf>
    <xf numFmtId="0" fontId="58" fillId="35" borderId="10" xfId="0" applyFont="1" applyFill="1" applyBorder="1" applyAlignment="1">
      <alignment horizontal="center" vertical="center"/>
    </xf>
    <xf numFmtId="0" fontId="58" fillId="35" borderId="14" xfId="0" applyFont="1" applyFill="1" applyBorder="1" applyAlignment="1">
      <alignment horizontal="center" vertical="center"/>
    </xf>
    <xf numFmtId="0" fontId="59"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vertical="center"/>
    </xf>
    <xf numFmtId="165" fontId="4" fillId="33" borderId="11" xfId="0" applyNumberFormat="1" applyFont="1" applyFill="1" applyBorder="1" applyAlignment="1">
      <alignment vertical="center" wrapText="1"/>
    </xf>
    <xf numFmtId="0" fontId="5" fillId="33" borderId="11" xfId="0" applyFont="1" applyFill="1" applyBorder="1" applyAlignment="1">
      <alignment vertical="center" wrapText="1"/>
    </xf>
    <xf numFmtId="0" fontId="5" fillId="33" borderId="11" xfId="0" applyFont="1" applyFill="1" applyBorder="1" applyAlignment="1">
      <alignment vertical="center"/>
    </xf>
    <xf numFmtId="165" fontId="5" fillId="33" borderId="11" xfId="0" applyNumberFormat="1" applyFont="1" applyFill="1" applyBorder="1" applyAlignment="1">
      <alignment vertical="center" wrapText="1"/>
    </xf>
    <xf numFmtId="3" fontId="5" fillId="33" borderId="11" xfId="0" applyNumberFormat="1" applyFont="1" applyFill="1" applyBorder="1" applyAlignment="1">
      <alignment vertical="center" wrapText="1"/>
    </xf>
    <xf numFmtId="3" fontId="5" fillId="33" borderId="11" xfId="0" applyNumberFormat="1" applyFont="1" applyFill="1" applyBorder="1" applyAlignment="1">
      <alignment vertical="center"/>
    </xf>
    <xf numFmtId="0" fontId="5" fillId="33" borderId="11" xfId="0" applyFont="1" applyFill="1" applyBorder="1" applyAlignment="1">
      <alignment horizontal="center" wrapText="1"/>
    </xf>
    <xf numFmtId="0" fontId="5" fillId="33" borderId="11" xfId="0" applyFont="1" applyFill="1" applyBorder="1" applyAlignment="1">
      <alignment wrapText="1"/>
    </xf>
    <xf numFmtId="3" fontId="8" fillId="33" borderId="15" xfId="0" applyNumberFormat="1" applyFont="1" applyFill="1" applyBorder="1" applyAlignment="1">
      <alignment horizontal="right" wrapText="1"/>
    </xf>
    <xf numFmtId="3" fontId="9" fillId="33" borderId="15" xfId="0" applyNumberFormat="1" applyFont="1" applyFill="1" applyBorder="1" applyAlignment="1">
      <alignment horizontal="right" wrapText="1"/>
    </xf>
    <xf numFmtId="0" fontId="5" fillId="33" borderId="11" xfId="0" applyFont="1" applyFill="1" applyBorder="1" applyAlignment="1">
      <alignment horizontal="left" wrapText="1"/>
    </xf>
    <xf numFmtId="0" fontId="56" fillId="33" borderId="0" xfId="0" applyFont="1" applyFill="1" applyAlignment="1">
      <alignment/>
    </xf>
    <xf numFmtId="0" fontId="5" fillId="33" borderId="0" xfId="0" applyFont="1" applyFill="1" applyBorder="1" applyAlignment="1">
      <alignment wrapText="1"/>
    </xf>
    <xf numFmtId="0" fontId="5" fillId="33" borderId="0" xfId="0" applyFont="1" applyFill="1" applyBorder="1" applyAlignment="1">
      <alignment horizontal="center" wrapText="1"/>
    </xf>
    <xf numFmtId="0" fontId="5"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Alignment="1">
      <alignment horizontal="justify"/>
    </xf>
    <xf numFmtId="0" fontId="7" fillId="33" borderId="0" xfId="53" applyFont="1" applyFill="1" applyAlignment="1" applyProtection="1">
      <alignment horizontal="justify"/>
      <protection/>
    </xf>
    <xf numFmtId="0" fontId="3"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stdItem"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esekukle@vara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9"/>
  <sheetViews>
    <sheetView tabSelected="1" view="pageBreakPreview" zoomScale="70" zoomScaleNormal="70" zoomScaleSheetLayoutView="70" workbookViewId="0" topLeftCell="A1">
      <selection activeCell="C10" sqref="C10"/>
    </sheetView>
  </sheetViews>
  <sheetFormatPr defaultColWidth="9.140625" defaultRowHeight="15"/>
  <cols>
    <col min="1" max="1" width="5.28125" style="2" customWidth="1"/>
    <col min="2" max="2" width="58.140625" style="2" customWidth="1"/>
    <col min="3" max="3" width="28.57421875" style="2" customWidth="1"/>
    <col min="4" max="4" width="26.28125" style="2" customWidth="1"/>
    <col min="5" max="5" width="29.140625" style="2" customWidth="1"/>
    <col min="6" max="6" width="29.28125" style="2" customWidth="1"/>
    <col min="7" max="16384" width="9.140625" style="2" customWidth="1"/>
  </cols>
  <sheetData>
    <row r="1" spans="4:6" s="1" customFormat="1" ht="141" customHeight="1">
      <c r="D1" s="14" t="s">
        <v>139</v>
      </c>
      <c r="E1" s="14"/>
      <c r="F1" s="14"/>
    </row>
    <row r="2" spans="1:6" s="1" customFormat="1" ht="78.75" customHeight="1">
      <c r="A2" s="18" t="s">
        <v>0</v>
      </c>
      <c r="B2" s="19"/>
      <c r="C2" s="15" t="s">
        <v>16</v>
      </c>
      <c r="D2" s="16"/>
      <c r="E2" s="16"/>
      <c r="F2" s="17"/>
    </row>
    <row r="3" spans="1:7" ht="63">
      <c r="A3" s="13" t="s">
        <v>8</v>
      </c>
      <c r="B3" s="12" t="s">
        <v>7</v>
      </c>
      <c r="C3" s="12" t="s">
        <v>13</v>
      </c>
      <c r="D3" s="12" t="s">
        <v>131</v>
      </c>
      <c r="E3" s="12" t="s">
        <v>14</v>
      </c>
      <c r="F3" s="12" t="s">
        <v>133</v>
      </c>
      <c r="G3" s="9"/>
    </row>
    <row r="4" spans="1:7" s="3" customFormat="1" ht="24" customHeight="1">
      <c r="A4" s="20" t="s">
        <v>1</v>
      </c>
      <c r="B4" s="21" t="s">
        <v>4</v>
      </c>
      <c r="C4" s="22" t="s">
        <v>5</v>
      </c>
      <c r="D4" s="23" t="s">
        <v>2</v>
      </c>
      <c r="E4" s="22" t="s">
        <v>6</v>
      </c>
      <c r="F4" s="22" t="s">
        <v>3</v>
      </c>
      <c r="G4" s="10"/>
    </row>
    <row r="5" spans="1:7" ht="21" customHeight="1">
      <c r="A5" s="7">
        <v>1</v>
      </c>
      <c r="B5" s="24" t="s">
        <v>15</v>
      </c>
      <c r="C5" s="25">
        <v>308647100</v>
      </c>
      <c r="D5" s="26">
        <f>C5/0.702804</f>
        <v>439165258.0235742</v>
      </c>
      <c r="E5" s="27">
        <v>439165259</v>
      </c>
      <c r="F5" s="26">
        <f>E5-D5</f>
        <v>0.97642582654953</v>
      </c>
      <c r="G5" s="9"/>
    </row>
    <row r="6" spans="1:7" ht="21" customHeight="1">
      <c r="A6" s="7">
        <v>2</v>
      </c>
      <c r="B6" s="24" t="s">
        <v>15</v>
      </c>
      <c r="C6" s="28">
        <v>13751148</v>
      </c>
      <c r="D6" s="26">
        <f aca="true" t="shared" si="0" ref="D6:D31">C6/0.702804</f>
        <v>19566120.853040107</v>
      </c>
      <c r="E6" s="27">
        <v>19566121</v>
      </c>
      <c r="F6" s="26">
        <f>E6-D6</f>
        <v>0.14695989340543747</v>
      </c>
      <c r="G6" s="9"/>
    </row>
    <row r="7" spans="1:7" ht="21" customHeight="1">
      <c r="A7" s="7">
        <v>3</v>
      </c>
      <c r="B7" s="24" t="s">
        <v>15</v>
      </c>
      <c r="C7" s="28">
        <v>2556829</v>
      </c>
      <c r="D7" s="26">
        <f t="shared" si="0"/>
        <v>3638039.908708545</v>
      </c>
      <c r="E7" s="27">
        <v>3638040</v>
      </c>
      <c r="F7" s="26">
        <f aca="true" t="shared" si="1" ref="F7:F12">E7-D7</f>
        <v>0.09129145508632064</v>
      </c>
      <c r="G7" s="9"/>
    </row>
    <row r="8" spans="1:7" ht="21" customHeight="1">
      <c r="A8" s="7">
        <v>4</v>
      </c>
      <c r="B8" s="24" t="s">
        <v>15</v>
      </c>
      <c r="C8" s="28">
        <v>17549117</v>
      </c>
      <c r="D8" s="26">
        <f t="shared" si="0"/>
        <v>24970143.88079749</v>
      </c>
      <c r="E8" s="27">
        <v>24970144</v>
      </c>
      <c r="F8" s="26">
        <f t="shared" si="1"/>
        <v>0.11920250952243805</v>
      </c>
      <c r="G8" s="9"/>
    </row>
    <row r="9" spans="1:7" ht="18.75">
      <c r="A9" s="7">
        <v>5</v>
      </c>
      <c r="B9" s="24" t="s">
        <v>132</v>
      </c>
      <c r="C9" s="25">
        <v>3585056</v>
      </c>
      <c r="D9" s="26">
        <f t="shared" si="0"/>
        <v>5101075.121940115</v>
      </c>
      <c r="E9" s="27">
        <v>5101075</v>
      </c>
      <c r="F9" s="26">
        <f t="shared" si="1"/>
        <v>-0.12194011453539133</v>
      </c>
      <c r="G9" s="9"/>
    </row>
    <row r="10" spans="1:7" ht="18.75">
      <c r="A10" s="7">
        <v>6</v>
      </c>
      <c r="B10" s="24" t="s">
        <v>20</v>
      </c>
      <c r="C10" s="28">
        <v>147536479</v>
      </c>
      <c r="D10" s="26">
        <f t="shared" si="0"/>
        <v>209925497.00912344</v>
      </c>
      <c r="E10" s="27">
        <v>209925497</v>
      </c>
      <c r="F10" s="26">
        <f t="shared" si="1"/>
        <v>-0.009123444557189941</v>
      </c>
      <c r="G10" s="9"/>
    </row>
    <row r="11" spans="1:7" ht="18.75">
      <c r="A11" s="7">
        <v>7</v>
      </c>
      <c r="B11" s="24" t="s">
        <v>20</v>
      </c>
      <c r="C11" s="28">
        <v>12123240</v>
      </c>
      <c r="D11" s="26">
        <f t="shared" si="0"/>
        <v>17249816.449536428</v>
      </c>
      <c r="E11" s="27">
        <v>17249817</v>
      </c>
      <c r="F11" s="26">
        <f t="shared" si="1"/>
        <v>0.5504635721445084</v>
      </c>
      <c r="G11" s="9"/>
    </row>
    <row r="12" spans="1:7" ht="18.75">
      <c r="A12" s="7">
        <v>8</v>
      </c>
      <c r="B12" s="24" t="s">
        <v>20</v>
      </c>
      <c r="C12" s="27">
        <v>2074404</v>
      </c>
      <c r="D12" s="26">
        <f t="shared" si="0"/>
        <v>2951610.9754639985</v>
      </c>
      <c r="E12" s="27">
        <v>2951611</v>
      </c>
      <c r="F12" s="26">
        <f t="shared" si="1"/>
        <v>0.02453600149601698</v>
      </c>
      <c r="G12" s="9"/>
    </row>
    <row r="13" spans="1:7" ht="18.75">
      <c r="A13" s="7">
        <v>9</v>
      </c>
      <c r="B13" s="24" t="s">
        <v>20</v>
      </c>
      <c r="C13" s="28">
        <v>14745061</v>
      </c>
      <c r="D13" s="26">
        <f t="shared" si="0"/>
        <v>20980331.64296162</v>
      </c>
      <c r="E13" s="27">
        <v>20980332</v>
      </c>
      <c r="F13" s="26">
        <f>E13-D13</f>
        <v>0.35703837871551514</v>
      </c>
      <c r="G13" s="9"/>
    </row>
    <row r="14" spans="1:7" ht="18.75">
      <c r="A14" s="7">
        <v>10</v>
      </c>
      <c r="B14" s="24" t="s">
        <v>21</v>
      </c>
      <c r="C14" s="28">
        <v>99718589</v>
      </c>
      <c r="D14" s="26">
        <f t="shared" si="0"/>
        <v>141886769.28418165</v>
      </c>
      <c r="E14" s="27">
        <v>141886769</v>
      </c>
      <c r="F14" s="26">
        <f aca="true" t="shared" si="2" ref="F14:F31">E14-D14</f>
        <v>-0.2841816544532776</v>
      </c>
      <c r="G14" s="9"/>
    </row>
    <row r="15" spans="1:7" ht="18.75">
      <c r="A15" s="7">
        <v>11</v>
      </c>
      <c r="B15" s="24" t="s">
        <v>21</v>
      </c>
      <c r="C15" s="28">
        <v>439926</v>
      </c>
      <c r="D15" s="26">
        <f t="shared" si="0"/>
        <v>625958.3041644612</v>
      </c>
      <c r="E15" s="27">
        <v>625958</v>
      </c>
      <c r="F15" s="26">
        <f t="shared" si="2"/>
        <v>-0.30416446120943874</v>
      </c>
      <c r="G15" s="9"/>
    </row>
    <row r="16" spans="1:7" ht="18.75">
      <c r="A16" s="7">
        <v>12</v>
      </c>
      <c r="B16" s="24" t="s">
        <v>21</v>
      </c>
      <c r="C16" s="28">
        <v>5968359</v>
      </c>
      <c r="D16" s="26">
        <f t="shared" si="0"/>
        <v>8492209.776836785</v>
      </c>
      <c r="E16" s="27">
        <v>8492210</v>
      </c>
      <c r="F16" s="26">
        <f t="shared" si="2"/>
        <v>0.22316321544349194</v>
      </c>
      <c r="G16" s="9"/>
    </row>
    <row r="17" spans="1:7" ht="18.75">
      <c r="A17" s="7">
        <v>13</v>
      </c>
      <c r="B17" s="24" t="s">
        <v>22</v>
      </c>
      <c r="C17" s="28">
        <v>27188307</v>
      </c>
      <c r="D17" s="26">
        <f t="shared" si="0"/>
        <v>38685475.609131426</v>
      </c>
      <c r="E17" s="27">
        <v>38685476</v>
      </c>
      <c r="F17" s="26">
        <f t="shared" si="2"/>
        <v>0.39086857438087463</v>
      </c>
      <c r="G17" s="9"/>
    </row>
    <row r="18" spans="1:7" ht="18.75">
      <c r="A18" s="7">
        <v>14</v>
      </c>
      <c r="B18" s="24" t="s">
        <v>22</v>
      </c>
      <c r="C18" s="28">
        <v>1753315</v>
      </c>
      <c r="D18" s="26">
        <f t="shared" si="0"/>
        <v>2494742.4886597116</v>
      </c>
      <c r="E18" s="27">
        <v>2494742</v>
      </c>
      <c r="F18" s="26">
        <f t="shared" si="2"/>
        <v>-0.4886597115546465</v>
      </c>
      <c r="G18" s="9"/>
    </row>
    <row r="19" spans="1:7" ht="18.75">
      <c r="A19" s="7">
        <v>15</v>
      </c>
      <c r="B19" s="24" t="s">
        <v>23</v>
      </c>
      <c r="C19" s="28">
        <v>24559471</v>
      </c>
      <c r="D19" s="26">
        <f t="shared" si="0"/>
        <v>34944978.96995464</v>
      </c>
      <c r="E19" s="27">
        <v>34944979</v>
      </c>
      <c r="F19" s="26">
        <f t="shared" si="2"/>
        <v>0.030045360326766968</v>
      </c>
      <c r="G19" s="9"/>
    </row>
    <row r="20" spans="1:7" ht="18.75">
      <c r="A20" s="7">
        <v>16</v>
      </c>
      <c r="B20" s="24" t="s">
        <v>23</v>
      </c>
      <c r="C20" s="28">
        <v>1627908</v>
      </c>
      <c r="D20" s="26">
        <f t="shared" si="0"/>
        <v>2316304.4035036797</v>
      </c>
      <c r="E20" s="27">
        <v>2316304</v>
      </c>
      <c r="F20" s="26">
        <f t="shared" si="2"/>
        <v>-0.40350367967039347</v>
      </c>
      <c r="G20" s="9"/>
    </row>
    <row r="21" spans="1:7" ht="18.75">
      <c r="A21" s="7">
        <v>17</v>
      </c>
      <c r="B21" s="24" t="s">
        <v>23</v>
      </c>
      <c r="C21" s="28">
        <v>42499</v>
      </c>
      <c r="D21" s="26">
        <f t="shared" si="0"/>
        <v>60470.62908008492</v>
      </c>
      <c r="E21" s="27">
        <v>60471</v>
      </c>
      <c r="F21" s="26">
        <f t="shared" si="2"/>
        <v>0.37091991508350475</v>
      </c>
      <c r="G21" s="9"/>
    </row>
    <row r="22" spans="1:7" ht="18.75">
      <c r="A22" s="7">
        <v>18</v>
      </c>
      <c r="B22" s="24" t="s">
        <v>23</v>
      </c>
      <c r="C22" s="28">
        <v>1555161</v>
      </c>
      <c r="D22" s="26">
        <f t="shared" si="0"/>
        <v>2212794.747895573</v>
      </c>
      <c r="E22" s="27">
        <v>2212795</v>
      </c>
      <c r="F22" s="26">
        <f t="shared" si="2"/>
        <v>0.25210442719981074</v>
      </c>
      <c r="G22" s="9"/>
    </row>
    <row r="23" spans="1:7" ht="18.75">
      <c r="A23" s="7">
        <v>19</v>
      </c>
      <c r="B23" s="24" t="s">
        <v>24</v>
      </c>
      <c r="C23" s="28">
        <v>9644254</v>
      </c>
      <c r="D23" s="26">
        <f t="shared" si="0"/>
        <v>13722537.151182976</v>
      </c>
      <c r="E23" s="27">
        <v>13722537</v>
      </c>
      <c r="F23" s="26">
        <f t="shared" si="2"/>
        <v>-0.15118297562003136</v>
      </c>
      <c r="G23" s="9"/>
    </row>
    <row r="24" spans="1:7" ht="18.75">
      <c r="A24" s="7">
        <v>20</v>
      </c>
      <c r="B24" s="24" t="s">
        <v>24</v>
      </c>
      <c r="C24" s="28">
        <v>1553326</v>
      </c>
      <c r="D24" s="26">
        <f t="shared" si="0"/>
        <v>2210183.778123061</v>
      </c>
      <c r="E24" s="27">
        <v>2210184</v>
      </c>
      <c r="F24" s="26">
        <f t="shared" si="2"/>
        <v>0.22187693882733583</v>
      </c>
      <c r="G24" s="9"/>
    </row>
    <row r="25" spans="1:17" ht="36" customHeight="1">
      <c r="A25" s="7">
        <v>21</v>
      </c>
      <c r="B25" s="24" t="s">
        <v>25</v>
      </c>
      <c r="C25" s="27">
        <v>4784921</v>
      </c>
      <c r="D25" s="26">
        <f t="shared" si="0"/>
        <v>6808329.207005083</v>
      </c>
      <c r="E25" s="27">
        <v>6808329</v>
      </c>
      <c r="F25" s="26">
        <f t="shared" si="2"/>
        <v>-0.20700508262962103</v>
      </c>
      <c r="G25" s="9"/>
      <c r="Q25" s="5"/>
    </row>
    <row r="26" spans="1:19" ht="39" customHeight="1">
      <c r="A26" s="7">
        <v>22</v>
      </c>
      <c r="B26" s="24" t="s">
        <v>26</v>
      </c>
      <c r="C26" s="27">
        <v>4316547</v>
      </c>
      <c r="D26" s="26">
        <f t="shared" si="0"/>
        <v>6141893.045571739</v>
      </c>
      <c r="E26" s="27">
        <v>6141893</v>
      </c>
      <c r="F26" s="26">
        <f t="shared" si="2"/>
        <v>-0.045571738854050636</v>
      </c>
      <c r="G26" s="9"/>
      <c r="Q26" s="4"/>
      <c r="R26" s="4"/>
      <c r="S26" s="4"/>
    </row>
    <row r="27" spans="1:7" ht="31.5">
      <c r="A27" s="7">
        <v>23</v>
      </c>
      <c r="B27" s="24" t="s">
        <v>27</v>
      </c>
      <c r="C27" s="27">
        <v>2130362</v>
      </c>
      <c r="D27" s="26">
        <f t="shared" si="0"/>
        <v>3031232.0362433908</v>
      </c>
      <c r="E27" s="27">
        <v>3031232</v>
      </c>
      <c r="F27" s="26">
        <f t="shared" si="2"/>
        <v>-0.03624339075759053</v>
      </c>
      <c r="G27" s="9"/>
    </row>
    <row r="28" spans="1:7" ht="42" customHeight="1">
      <c r="A28" s="7">
        <v>24</v>
      </c>
      <c r="B28" s="24" t="s">
        <v>28</v>
      </c>
      <c r="C28" s="27">
        <v>1838957</v>
      </c>
      <c r="D28" s="26">
        <f t="shared" si="0"/>
        <v>2616600.0762659293</v>
      </c>
      <c r="E28" s="27">
        <v>2616600</v>
      </c>
      <c r="F28" s="26">
        <f t="shared" si="2"/>
        <v>-0.07626592926681042</v>
      </c>
      <c r="G28" s="9"/>
    </row>
    <row r="29" spans="1:7" ht="46.5" customHeight="1">
      <c r="A29" s="7">
        <v>25</v>
      </c>
      <c r="B29" s="24" t="s">
        <v>29</v>
      </c>
      <c r="C29" s="27">
        <v>2048753</v>
      </c>
      <c r="D29" s="26">
        <f t="shared" si="0"/>
        <v>2915112.8906494556</v>
      </c>
      <c r="E29" s="27">
        <v>2915113</v>
      </c>
      <c r="F29" s="26">
        <f t="shared" si="2"/>
        <v>0.10935054440051317</v>
      </c>
      <c r="G29" s="9"/>
    </row>
    <row r="30" spans="1:7" ht="31.5">
      <c r="A30" s="7">
        <v>26</v>
      </c>
      <c r="B30" s="24" t="s">
        <v>30</v>
      </c>
      <c r="C30" s="27">
        <v>2285657</v>
      </c>
      <c r="D30" s="26">
        <f t="shared" si="0"/>
        <v>3252196.914075617</v>
      </c>
      <c r="E30" s="27">
        <v>3252197</v>
      </c>
      <c r="F30" s="26">
        <f t="shared" si="2"/>
        <v>0.08592438278719783</v>
      </c>
      <c r="G30" s="9"/>
    </row>
    <row r="31" spans="1:7" ht="31.5">
      <c r="A31" s="7">
        <v>27</v>
      </c>
      <c r="B31" s="24" t="s">
        <v>31</v>
      </c>
      <c r="C31" s="27">
        <v>10421522</v>
      </c>
      <c r="D31" s="26">
        <f t="shared" si="0"/>
        <v>14828489.877689939</v>
      </c>
      <c r="E31" s="27">
        <v>14828490</v>
      </c>
      <c r="F31" s="26">
        <f t="shared" si="2"/>
        <v>0.12231006100773811</v>
      </c>
      <c r="G31" s="9"/>
    </row>
    <row r="32" spans="1:7" ht="49.5" customHeight="1">
      <c r="A32" s="7">
        <v>28</v>
      </c>
      <c r="B32" s="24" t="s">
        <v>32</v>
      </c>
      <c r="C32" s="27">
        <v>3896231</v>
      </c>
      <c r="D32" s="26">
        <f aca="true" t="shared" si="3" ref="D32:D76">C32/0.702804</f>
        <v>5543837.257613787</v>
      </c>
      <c r="E32" s="27">
        <v>5543837</v>
      </c>
      <c r="F32" s="26">
        <f aca="true" t="shared" si="4" ref="F32:F76">E32-D32</f>
        <v>-0.2576137874275446</v>
      </c>
      <c r="G32" s="9"/>
    </row>
    <row r="33" spans="1:7" ht="44.25" customHeight="1">
      <c r="A33" s="7">
        <v>29</v>
      </c>
      <c r="B33" s="24" t="s">
        <v>33</v>
      </c>
      <c r="C33" s="27">
        <v>1011380</v>
      </c>
      <c r="D33" s="26">
        <f t="shared" si="3"/>
        <v>1439064.0918378383</v>
      </c>
      <c r="E33" s="27">
        <v>1439064</v>
      </c>
      <c r="F33" s="26">
        <f t="shared" si="4"/>
        <v>-0.09183783829212189</v>
      </c>
      <c r="G33" s="9"/>
    </row>
    <row r="34" spans="1:7" s="1" customFormat="1" ht="51" customHeight="1">
      <c r="A34" s="7">
        <v>30</v>
      </c>
      <c r="B34" s="24" t="s">
        <v>34</v>
      </c>
      <c r="C34" s="27">
        <v>2268470</v>
      </c>
      <c r="D34" s="26">
        <f t="shared" si="3"/>
        <v>3227742.0162662705</v>
      </c>
      <c r="E34" s="27">
        <v>3227742</v>
      </c>
      <c r="F34" s="26">
        <f t="shared" si="4"/>
        <v>-0.01626627054065466</v>
      </c>
      <c r="G34" s="11"/>
    </row>
    <row r="35" spans="1:7" s="1" customFormat="1" ht="62.25" customHeight="1">
      <c r="A35" s="7">
        <v>31</v>
      </c>
      <c r="B35" s="24" t="s">
        <v>35</v>
      </c>
      <c r="C35" s="27">
        <v>481748</v>
      </c>
      <c r="D35" s="26">
        <f t="shared" si="3"/>
        <v>685465.6490287477</v>
      </c>
      <c r="E35" s="27">
        <v>685466</v>
      </c>
      <c r="F35" s="26">
        <f t="shared" si="4"/>
        <v>0.3509712523082271</v>
      </c>
      <c r="G35" s="11"/>
    </row>
    <row r="36" spans="1:7" ht="31.5">
      <c r="A36" s="7">
        <v>32</v>
      </c>
      <c r="B36" s="24" t="s">
        <v>36</v>
      </c>
      <c r="C36" s="27">
        <v>2570777</v>
      </c>
      <c r="D36" s="26">
        <f t="shared" si="3"/>
        <v>3657886.1247232514</v>
      </c>
      <c r="E36" s="27">
        <v>3657886</v>
      </c>
      <c r="F36" s="26">
        <f t="shared" si="4"/>
        <v>-0.12472325144335628</v>
      </c>
      <c r="G36" s="9"/>
    </row>
    <row r="37" spans="1:7" ht="31.5">
      <c r="A37" s="7">
        <v>33</v>
      </c>
      <c r="B37" s="24" t="s">
        <v>37</v>
      </c>
      <c r="C37" s="27">
        <v>1369558</v>
      </c>
      <c r="D37" s="26">
        <f t="shared" si="3"/>
        <v>1948705.4712266864</v>
      </c>
      <c r="E37" s="27">
        <v>1948705</v>
      </c>
      <c r="F37" s="26">
        <f t="shared" si="4"/>
        <v>-0.47122668637894094</v>
      </c>
      <c r="G37" s="9"/>
    </row>
    <row r="38" spans="1:7" ht="31.5">
      <c r="A38" s="7">
        <v>34</v>
      </c>
      <c r="B38" s="24" t="s">
        <v>38</v>
      </c>
      <c r="C38" s="27">
        <v>3042829</v>
      </c>
      <c r="D38" s="26">
        <f t="shared" si="3"/>
        <v>4329555.608676103</v>
      </c>
      <c r="E38" s="27">
        <v>4329556</v>
      </c>
      <c r="F38" s="26">
        <f t="shared" si="4"/>
        <v>0.39132389705628157</v>
      </c>
      <c r="G38" s="9"/>
    </row>
    <row r="39" spans="1:7" ht="31.5">
      <c r="A39" s="7">
        <v>35</v>
      </c>
      <c r="B39" s="24" t="s">
        <v>39</v>
      </c>
      <c r="C39" s="27">
        <v>3072984</v>
      </c>
      <c r="D39" s="26">
        <f t="shared" si="3"/>
        <v>4372462.308125736</v>
      </c>
      <c r="E39" s="27">
        <v>4372462</v>
      </c>
      <c r="F39" s="26">
        <f t="shared" si="4"/>
        <v>-0.3081257361918688</v>
      </c>
      <c r="G39" s="9"/>
    </row>
    <row r="40" spans="1:7" ht="31.5">
      <c r="A40" s="7">
        <v>36</v>
      </c>
      <c r="B40" s="24" t="s">
        <v>40</v>
      </c>
      <c r="C40" s="27">
        <v>2828185</v>
      </c>
      <c r="D40" s="26">
        <f t="shared" si="3"/>
        <v>4024144.711754629</v>
      </c>
      <c r="E40" s="27">
        <v>4024145</v>
      </c>
      <c r="F40" s="26">
        <f t="shared" si="4"/>
        <v>0.2882453710772097</v>
      </c>
      <c r="G40" s="9"/>
    </row>
    <row r="41" spans="1:7" ht="31.5">
      <c r="A41" s="7">
        <v>37</v>
      </c>
      <c r="B41" s="24" t="s">
        <v>41</v>
      </c>
      <c r="C41" s="27">
        <v>875968</v>
      </c>
      <c r="D41" s="26">
        <f t="shared" si="3"/>
        <v>1246390.1742164246</v>
      </c>
      <c r="E41" s="27">
        <v>1246390</v>
      </c>
      <c r="F41" s="26">
        <f t="shared" si="4"/>
        <v>-0.17421642458066344</v>
      </c>
      <c r="G41" s="9"/>
    </row>
    <row r="42" spans="1:7" ht="31.5">
      <c r="A42" s="7">
        <v>38</v>
      </c>
      <c r="B42" s="24" t="s">
        <v>42</v>
      </c>
      <c r="C42" s="27">
        <v>2635493</v>
      </c>
      <c r="D42" s="26">
        <f t="shared" si="3"/>
        <v>3749968.696820166</v>
      </c>
      <c r="E42" s="27">
        <v>3749969</v>
      </c>
      <c r="F42" s="26">
        <f t="shared" si="4"/>
        <v>0.3031798340380192</v>
      </c>
      <c r="G42" s="9"/>
    </row>
    <row r="43" spans="1:7" ht="31.5">
      <c r="A43" s="7">
        <v>39</v>
      </c>
      <c r="B43" s="24" t="s">
        <v>43</v>
      </c>
      <c r="C43" s="27">
        <v>7245372</v>
      </c>
      <c r="D43" s="26">
        <f t="shared" si="3"/>
        <v>10309235.576348456</v>
      </c>
      <c r="E43" s="27">
        <v>10309236</v>
      </c>
      <c r="F43" s="26">
        <f t="shared" si="4"/>
        <v>0.42365154437720776</v>
      </c>
      <c r="G43" s="9"/>
    </row>
    <row r="44" spans="1:7" ht="31.5">
      <c r="A44" s="7">
        <v>40</v>
      </c>
      <c r="B44" s="24" t="s">
        <v>44</v>
      </c>
      <c r="C44" s="27">
        <v>2564576</v>
      </c>
      <c r="D44" s="26">
        <f t="shared" si="3"/>
        <v>3649062.8966255174</v>
      </c>
      <c r="E44" s="27">
        <v>3649063</v>
      </c>
      <c r="F44" s="26">
        <f t="shared" si="4"/>
        <v>0.10337448259815574</v>
      </c>
      <c r="G44" s="9"/>
    </row>
    <row r="45" spans="1:7" ht="31.5">
      <c r="A45" s="7">
        <v>41</v>
      </c>
      <c r="B45" s="24" t="s">
        <v>45</v>
      </c>
      <c r="C45" s="27">
        <v>930108</v>
      </c>
      <c r="D45" s="26">
        <f t="shared" si="3"/>
        <v>1323424.4540440864</v>
      </c>
      <c r="E45" s="27">
        <v>1323424</v>
      </c>
      <c r="F45" s="26">
        <f t="shared" si="4"/>
        <v>-0.4540440863929689</v>
      </c>
      <c r="G45" s="9"/>
    </row>
    <row r="46" spans="1:7" ht="31.5">
      <c r="A46" s="7">
        <v>42</v>
      </c>
      <c r="B46" s="24" t="s">
        <v>46</v>
      </c>
      <c r="C46" s="27">
        <v>3393870</v>
      </c>
      <c r="D46" s="26">
        <f t="shared" si="3"/>
        <v>4829041.951952465</v>
      </c>
      <c r="E46" s="27">
        <v>4829042</v>
      </c>
      <c r="F46" s="26">
        <f t="shared" si="4"/>
        <v>0.04804753512144089</v>
      </c>
      <c r="G46" s="9"/>
    </row>
    <row r="47" spans="1:7" ht="31.5">
      <c r="A47" s="7">
        <v>43</v>
      </c>
      <c r="B47" s="24" t="s">
        <v>47</v>
      </c>
      <c r="C47" s="27">
        <v>3335385</v>
      </c>
      <c r="D47" s="26">
        <f t="shared" si="3"/>
        <v>4745825.294107603</v>
      </c>
      <c r="E47" s="27">
        <v>4745825</v>
      </c>
      <c r="F47" s="26">
        <f t="shared" si="4"/>
        <v>-0.29410760290920734</v>
      </c>
      <c r="G47" s="9"/>
    </row>
    <row r="48" spans="1:7" ht="31.5">
      <c r="A48" s="7">
        <v>44</v>
      </c>
      <c r="B48" s="24" t="s">
        <v>48</v>
      </c>
      <c r="C48" s="27">
        <v>1973359</v>
      </c>
      <c r="D48" s="26">
        <f t="shared" si="3"/>
        <v>2807836.8933586036</v>
      </c>
      <c r="E48" s="27">
        <v>2807837</v>
      </c>
      <c r="F48" s="26">
        <f t="shared" si="4"/>
        <v>0.10664139641448855</v>
      </c>
      <c r="G48" s="9"/>
    </row>
    <row r="49" spans="1:7" ht="31.5">
      <c r="A49" s="7">
        <v>45</v>
      </c>
      <c r="B49" s="24" t="s">
        <v>49</v>
      </c>
      <c r="C49" s="27">
        <v>701535</v>
      </c>
      <c r="D49" s="26">
        <f t="shared" si="3"/>
        <v>998194.375672307</v>
      </c>
      <c r="E49" s="27">
        <v>998194</v>
      </c>
      <c r="F49" s="26">
        <f t="shared" si="4"/>
        <v>-0.37567230698186904</v>
      </c>
      <c r="G49" s="9"/>
    </row>
    <row r="50" spans="1:7" ht="31.5">
      <c r="A50" s="7">
        <v>46</v>
      </c>
      <c r="B50" s="24" t="s">
        <v>50</v>
      </c>
      <c r="C50" s="27">
        <v>2149101</v>
      </c>
      <c r="D50" s="26">
        <f t="shared" si="3"/>
        <v>3057895.2311028396</v>
      </c>
      <c r="E50" s="27">
        <v>3057895</v>
      </c>
      <c r="F50" s="26">
        <f t="shared" si="4"/>
        <v>-0.2311028395779431</v>
      </c>
      <c r="G50" s="9"/>
    </row>
    <row r="51" spans="1:7" ht="31.5">
      <c r="A51" s="7">
        <v>47</v>
      </c>
      <c r="B51" s="24" t="s">
        <v>51</v>
      </c>
      <c r="C51" s="27">
        <v>875765</v>
      </c>
      <c r="D51" s="26">
        <f t="shared" si="3"/>
        <v>1246101.331238866</v>
      </c>
      <c r="E51" s="27">
        <v>1246101</v>
      </c>
      <c r="F51" s="26">
        <f t="shared" si="4"/>
        <v>-0.3312388660851866</v>
      </c>
      <c r="G51" s="9"/>
    </row>
    <row r="52" spans="1:7" ht="31.5">
      <c r="A52" s="7">
        <v>48</v>
      </c>
      <c r="B52" s="24" t="s">
        <v>52</v>
      </c>
      <c r="C52" s="27">
        <v>8016688</v>
      </c>
      <c r="D52" s="26">
        <f t="shared" si="3"/>
        <v>11406719.369838532</v>
      </c>
      <c r="E52" s="27">
        <v>11406719</v>
      </c>
      <c r="F52" s="26">
        <f t="shared" si="4"/>
        <v>-0.36983853206038475</v>
      </c>
      <c r="G52" s="9"/>
    </row>
    <row r="53" spans="1:7" ht="31.5">
      <c r="A53" s="7">
        <v>49</v>
      </c>
      <c r="B53" s="24" t="s">
        <v>53</v>
      </c>
      <c r="C53" s="27">
        <v>740405</v>
      </c>
      <c r="D53" s="26">
        <f t="shared" si="3"/>
        <v>1053501.4029516054</v>
      </c>
      <c r="E53" s="27">
        <v>1053501</v>
      </c>
      <c r="F53" s="26">
        <f t="shared" si="4"/>
        <v>-0.4029516053851694</v>
      </c>
      <c r="G53" s="9"/>
    </row>
    <row r="54" spans="1:7" ht="31.5">
      <c r="A54" s="7">
        <v>50</v>
      </c>
      <c r="B54" s="24" t="s">
        <v>54</v>
      </c>
      <c r="C54" s="27">
        <v>5958852</v>
      </c>
      <c r="D54" s="26">
        <f t="shared" si="3"/>
        <v>8478682.534533098</v>
      </c>
      <c r="E54" s="27">
        <v>8478683</v>
      </c>
      <c r="F54" s="26">
        <f t="shared" si="4"/>
        <v>0.4654669016599655</v>
      </c>
      <c r="G54" s="9"/>
    </row>
    <row r="55" spans="1:7" ht="31.5">
      <c r="A55" s="7">
        <v>51</v>
      </c>
      <c r="B55" s="24" t="s">
        <v>55</v>
      </c>
      <c r="C55" s="27">
        <v>1301390</v>
      </c>
      <c r="D55" s="26">
        <f t="shared" si="3"/>
        <v>1851711.145639467</v>
      </c>
      <c r="E55" s="27">
        <v>1851711</v>
      </c>
      <c r="F55" s="26">
        <f t="shared" si="4"/>
        <v>-0.14563946705311537</v>
      </c>
      <c r="G55" s="9"/>
    </row>
    <row r="56" spans="1:7" ht="31.5">
      <c r="A56" s="7">
        <v>52</v>
      </c>
      <c r="B56" s="24" t="s">
        <v>56</v>
      </c>
      <c r="C56" s="27">
        <v>3574221</v>
      </c>
      <c r="D56" s="26">
        <f t="shared" si="3"/>
        <v>5085658.305871908</v>
      </c>
      <c r="E56" s="27">
        <v>5085658</v>
      </c>
      <c r="F56" s="26">
        <f t="shared" si="4"/>
        <v>-0.3058719076216221</v>
      </c>
      <c r="G56" s="9"/>
    </row>
    <row r="57" spans="1:7" ht="31.5">
      <c r="A57" s="7">
        <v>53</v>
      </c>
      <c r="B57" s="24" t="s">
        <v>57</v>
      </c>
      <c r="C57" s="27">
        <v>1324196</v>
      </c>
      <c r="D57" s="26">
        <f t="shared" si="3"/>
        <v>1884161.1601527596</v>
      </c>
      <c r="E57" s="27">
        <v>1884161</v>
      </c>
      <c r="F57" s="26">
        <f t="shared" si="4"/>
        <v>-0.16015275963582098</v>
      </c>
      <c r="G57" s="9"/>
    </row>
    <row r="58" spans="1:7" ht="31.5">
      <c r="A58" s="7">
        <v>54</v>
      </c>
      <c r="B58" s="24" t="s">
        <v>58</v>
      </c>
      <c r="C58" s="27">
        <v>1506446</v>
      </c>
      <c r="D58" s="26">
        <f t="shared" si="3"/>
        <v>2143479.547640594</v>
      </c>
      <c r="E58" s="27">
        <v>2143480</v>
      </c>
      <c r="F58" s="26">
        <f t="shared" si="4"/>
        <v>0.45235940581187606</v>
      </c>
      <c r="G58" s="9"/>
    </row>
    <row r="59" spans="1:7" ht="31.5">
      <c r="A59" s="7">
        <v>55</v>
      </c>
      <c r="B59" s="24" t="s">
        <v>59</v>
      </c>
      <c r="C59" s="27">
        <v>2590297</v>
      </c>
      <c r="D59" s="26">
        <f t="shared" si="3"/>
        <v>3685660.5824668044</v>
      </c>
      <c r="E59" s="27">
        <v>3685661</v>
      </c>
      <c r="F59" s="26">
        <f t="shared" si="4"/>
        <v>0.41753319557756186</v>
      </c>
      <c r="G59" s="9"/>
    </row>
    <row r="60" spans="1:7" ht="31.5">
      <c r="A60" s="7">
        <v>56</v>
      </c>
      <c r="B60" s="24" t="s">
        <v>60</v>
      </c>
      <c r="C60" s="27">
        <v>1105044</v>
      </c>
      <c r="D60" s="26">
        <f t="shared" si="3"/>
        <v>1572335.957108952</v>
      </c>
      <c r="E60" s="27">
        <v>1572336</v>
      </c>
      <c r="F60" s="26">
        <f t="shared" si="4"/>
        <v>0.04289104789495468</v>
      </c>
      <c r="G60" s="9"/>
    </row>
    <row r="61" spans="1:7" ht="31.5">
      <c r="A61" s="7">
        <v>57</v>
      </c>
      <c r="B61" s="24" t="s">
        <v>61</v>
      </c>
      <c r="C61" s="27">
        <v>2537952</v>
      </c>
      <c r="D61" s="26">
        <f t="shared" si="3"/>
        <v>3611180.3575392286</v>
      </c>
      <c r="E61" s="27">
        <v>3611180</v>
      </c>
      <c r="F61" s="26">
        <f t="shared" si="4"/>
        <v>-0.35753922862932086</v>
      </c>
      <c r="G61" s="9"/>
    </row>
    <row r="62" spans="1:7" ht="31.5">
      <c r="A62" s="7">
        <v>58</v>
      </c>
      <c r="B62" s="24" t="s">
        <v>62</v>
      </c>
      <c r="C62" s="27">
        <v>4842056</v>
      </c>
      <c r="D62" s="26">
        <f t="shared" si="3"/>
        <v>6889624.98790559</v>
      </c>
      <c r="E62" s="27">
        <v>6889625</v>
      </c>
      <c r="F62" s="26">
        <f t="shared" si="4"/>
        <v>0.012094410136342049</v>
      </c>
      <c r="G62" s="9"/>
    </row>
    <row r="63" spans="1:7" ht="31.5">
      <c r="A63" s="7">
        <v>59</v>
      </c>
      <c r="B63" s="24" t="s">
        <v>63</v>
      </c>
      <c r="C63" s="27">
        <v>4921016</v>
      </c>
      <c r="D63" s="26">
        <f t="shared" si="3"/>
        <v>7001974.946073159</v>
      </c>
      <c r="E63" s="27">
        <v>7001975</v>
      </c>
      <c r="F63" s="26">
        <f t="shared" si="4"/>
        <v>0.05392684135586023</v>
      </c>
      <c r="G63" s="9"/>
    </row>
    <row r="64" spans="1:7" ht="31.5">
      <c r="A64" s="7">
        <v>60</v>
      </c>
      <c r="B64" s="24" t="s">
        <v>64</v>
      </c>
      <c r="C64" s="27">
        <v>411382</v>
      </c>
      <c r="D64" s="26">
        <f t="shared" si="3"/>
        <v>585343.8512017576</v>
      </c>
      <c r="E64" s="27">
        <v>585344</v>
      </c>
      <c r="F64" s="26">
        <f t="shared" si="4"/>
        <v>0.1487982424441725</v>
      </c>
      <c r="G64" s="9"/>
    </row>
    <row r="65" spans="1:7" ht="31.5">
      <c r="A65" s="7">
        <v>61</v>
      </c>
      <c r="B65" s="24" t="s">
        <v>65</v>
      </c>
      <c r="C65" s="27">
        <v>1088706</v>
      </c>
      <c r="D65" s="26">
        <f t="shared" si="3"/>
        <v>1549089.077466833</v>
      </c>
      <c r="E65" s="27">
        <v>1549089</v>
      </c>
      <c r="F65" s="26">
        <f t="shared" si="4"/>
        <v>-0.07746683293953538</v>
      </c>
      <c r="G65" s="9"/>
    </row>
    <row r="66" spans="1:7" ht="31.5">
      <c r="A66" s="7">
        <v>62</v>
      </c>
      <c r="B66" s="24" t="s">
        <v>66</v>
      </c>
      <c r="C66" s="27">
        <v>3691270</v>
      </c>
      <c r="D66" s="26">
        <f t="shared" si="3"/>
        <v>5252204.0284346705</v>
      </c>
      <c r="E66" s="27">
        <v>5252204</v>
      </c>
      <c r="F66" s="26">
        <f t="shared" si="4"/>
        <v>-0.02843467053025961</v>
      </c>
      <c r="G66" s="9"/>
    </row>
    <row r="67" spans="1:7" ht="31.5">
      <c r="A67" s="7">
        <v>63</v>
      </c>
      <c r="B67" s="24" t="s">
        <v>67</v>
      </c>
      <c r="C67" s="27">
        <v>959901</v>
      </c>
      <c r="D67" s="26">
        <f t="shared" si="3"/>
        <v>1365816.0738982705</v>
      </c>
      <c r="E67" s="27">
        <v>1365816</v>
      </c>
      <c r="F67" s="26">
        <f t="shared" si="4"/>
        <v>-0.07389827049337327</v>
      </c>
      <c r="G67" s="9"/>
    </row>
    <row r="68" spans="1:7" ht="31.5">
      <c r="A68" s="7">
        <v>64</v>
      </c>
      <c r="B68" s="24" t="s">
        <v>68</v>
      </c>
      <c r="C68" s="27">
        <v>2135312</v>
      </c>
      <c r="D68" s="26">
        <f t="shared" si="3"/>
        <v>3038275.2517060232</v>
      </c>
      <c r="E68" s="27">
        <v>3038275</v>
      </c>
      <c r="F68" s="26">
        <f t="shared" si="4"/>
        <v>-0.251706023234874</v>
      </c>
      <c r="G68" s="9"/>
    </row>
    <row r="69" spans="1:7" ht="31.5">
      <c r="A69" s="7">
        <v>65</v>
      </c>
      <c r="B69" s="24" t="s">
        <v>69</v>
      </c>
      <c r="C69" s="27">
        <v>1785310</v>
      </c>
      <c r="D69" s="26">
        <f t="shared" si="3"/>
        <v>2540267.2722409093</v>
      </c>
      <c r="E69" s="27">
        <v>2540267</v>
      </c>
      <c r="F69" s="26">
        <f t="shared" si="4"/>
        <v>-0.2722409092821181</v>
      </c>
      <c r="G69" s="9"/>
    </row>
    <row r="70" spans="1:7" ht="31.5">
      <c r="A70" s="7">
        <v>66</v>
      </c>
      <c r="B70" s="24" t="s">
        <v>70</v>
      </c>
      <c r="C70" s="27">
        <v>3309794</v>
      </c>
      <c r="D70" s="26">
        <f t="shared" si="3"/>
        <v>4709412.581601699</v>
      </c>
      <c r="E70" s="27">
        <v>4709413</v>
      </c>
      <c r="F70" s="26">
        <f t="shared" si="4"/>
        <v>0.4183983011171222</v>
      </c>
      <c r="G70" s="9"/>
    </row>
    <row r="71" spans="1:7" ht="31.5">
      <c r="A71" s="7">
        <v>67</v>
      </c>
      <c r="B71" s="24" t="s">
        <v>71</v>
      </c>
      <c r="C71" s="27">
        <v>1713061</v>
      </c>
      <c r="D71" s="26">
        <f t="shared" si="3"/>
        <v>2437466.2067944976</v>
      </c>
      <c r="E71" s="27">
        <v>2437466</v>
      </c>
      <c r="F71" s="26">
        <f t="shared" si="4"/>
        <v>-0.20679449755698442</v>
      </c>
      <c r="G71" s="9"/>
    </row>
    <row r="72" spans="1:7" ht="31.5">
      <c r="A72" s="7">
        <v>68</v>
      </c>
      <c r="B72" s="24" t="s">
        <v>72</v>
      </c>
      <c r="C72" s="27">
        <v>2828747</v>
      </c>
      <c r="D72" s="26">
        <f t="shared" si="3"/>
        <v>4024944.3657122045</v>
      </c>
      <c r="E72" s="27">
        <v>4024944</v>
      </c>
      <c r="F72" s="26">
        <f t="shared" si="4"/>
        <v>-0.3657122044824064</v>
      </c>
      <c r="G72" s="9"/>
    </row>
    <row r="73" spans="1:7" ht="31.5">
      <c r="A73" s="7">
        <v>69</v>
      </c>
      <c r="B73" s="24" t="s">
        <v>73</v>
      </c>
      <c r="C73" s="27">
        <v>14491924</v>
      </c>
      <c r="D73" s="26">
        <f t="shared" si="3"/>
        <v>20620150.14143346</v>
      </c>
      <c r="E73" s="27">
        <v>20620150</v>
      </c>
      <c r="F73" s="26">
        <f t="shared" si="4"/>
        <v>-0.1414334587752819</v>
      </c>
      <c r="G73" s="9"/>
    </row>
    <row r="74" spans="1:7" ht="31.5">
      <c r="A74" s="7">
        <v>70</v>
      </c>
      <c r="B74" s="24" t="s">
        <v>74</v>
      </c>
      <c r="C74" s="27">
        <v>1458095</v>
      </c>
      <c r="D74" s="26">
        <f t="shared" si="3"/>
        <v>2074682.2727246857</v>
      </c>
      <c r="E74" s="27">
        <v>2074682</v>
      </c>
      <c r="F74" s="26">
        <f t="shared" si="4"/>
        <v>-0.27272468572482467</v>
      </c>
      <c r="G74" s="9"/>
    </row>
    <row r="75" spans="1:7" ht="31.5">
      <c r="A75" s="7">
        <v>71</v>
      </c>
      <c r="B75" s="24" t="s">
        <v>74</v>
      </c>
      <c r="C75" s="27">
        <v>195001</v>
      </c>
      <c r="D75" s="26">
        <f t="shared" si="3"/>
        <v>277461.42594521376</v>
      </c>
      <c r="E75" s="27">
        <v>277461</v>
      </c>
      <c r="F75" s="26">
        <f t="shared" si="4"/>
        <v>-0.4259452137630433</v>
      </c>
      <c r="G75" s="9"/>
    </row>
    <row r="76" spans="1:7" ht="31.5">
      <c r="A76" s="7">
        <v>72</v>
      </c>
      <c r="B76" s="24" t="s">
        <v>81</v>
      </c>
      <c r="C76" s="27">
        <v>147536479</v>
      </c>
      <c r="D76" s="26">
        <f t="shared" si="3"/>
        <v>209925497.00912344</v>
      </c>
      <c r="E76" s="27">
        <v>209925497</v>
      </c>
      <c r="F76" s="26">
        <f t="shared" si="4"/>
        <v>-0.009123444557189941</v>
      </c>
      <c r="G76" s="9"/>
    </row>
    <row r="77" spans="1:7" s="6" customFormat="1" ht="31.5">
      <c r="A77" s="7">
        <v>73</v>
      </c>
      <c r="B77" s="24" t="s">
        <v>83</v>
      </c>
      <c r="C77" s="27">
        <v>7738574</v>
      </c>
      <c r="D77" s="26">
        <f aca="true" t="shared" si="5" ref="D77:D107">C77/0.702804</f>
        <v>11010998.799096191</v>
      </c>
      <c r="E77" s="27">
        <v>11010999</v>
      </c>
      <c r="F77" s="26">
        <f aca="true" t="shared" si="6" ref="F77:F107">E77-D77</f>
        <v>0.20090380869805813</v>
      </c>
      <c r="G77" s="9"/>
    </row>
    <row r="78" spans="1:7" ht="31.5">
      <c r="A78" s="7">
        <v>74</v>
      </c>
      <c r="B78" s="24" t="s">
        <v>85</v>
      </c>
      <c r="C78" s="27">
        <v>3089833</v>
      </c>
      <c r="D78" s="26">
        <f t="shared" si="5"/>
        <v>4396436.275263089</v>
      </c>
      <c r="E78" s="27">
        <v>4396436</v>
      </c>
      <c r="F78" s="26">
        <f t="shared" si="6"/>
        <v>-0.2752630887553096</v>
      </c>
      <c r="G78" s="9"/>
    </row>
    <row r="79" spans="1:7" ht="31.5">
      <c r="A79" s="7">
        <v>75</v>
      </c>
      <c r="B79" s="24" t="s">
        <v>84</v>
      </c>
      <c r="C79" s="27">
        <v>2958102</v>
      </c>
      <c r="D79" s="26">
        <f t="shared" si="5"/>
        <v>4208999.948776615</v>
      </c>
      <c r="E79" s="27">
        <v>4209000</v>
      </c>
      <c r="F79" s="26">
        <f t="shared" si="6"/>
        <v>0.05122338514775038</v>
      </c>
      <c r="G79" s="9"/>
    </row>
    <row r="80" spans="1:7" ht="31.5">
      <c r="A80" s="7">
        <v>76</v>
      </c>
      <c r="B80" s="24" t="s">
        <v>86</v>
      </c>
      <c r="C80" s="27">
        <v>7028040</v>
      </c>
      <c r="D80" s="26">
        <f t="shared" si="5"/>
        <v>10000000</v>
      </c>
      <c r="E80" s="27">
        <v>10000000</v>
      </c>
      <c r="F80" s="26">
        <f t="shared" si="6"/>
        <v>0</v>
      </c>
      <c r="G80" s="9"/>
    </row>
    <row r="81" spans="1:7" ht="31.5">
      <c r="A81" s="7">
        <v>77</v>
      </c>
      <c r="B81" s="24" t="s">
        <v>29</v>
      </c>
      <c r="C81" s="27">
        <v>3983642</v>
      </c>
      <c r="D81" s="26">
        <f t="shared" si="5"/>
        <v>5668211.905453014</v>
      </c>
      <c r="E81" s="27">
        <v>5668212</v>
      </c>
      <c r="F81" s="26">
        <f t="shared" si="6"/>
        <v>0.09454698581248522</v>
      </c>
      <c r="G81" s="9"/>
    </row>
    <row r="82" spans="1:7" ht="31.5">
      <c r="A82" s="7">
        <v>78</v>
      </c>
      <c r="B82" s="24" t="s">
        <v>87</v>
      </c>
      <c r="C82" s="27">
        <v>12545648</v>
      </c>
      <c r="D82" s="26">
        <f t="shared" si="5"/>
        <v>17850848.885322224</v>
      </c>
      <c r="E82" s="27">
        <v>17850849</v>
      </c>
      <c r="F82" s="26">
        <f t="shared" si="6"/>
        <v>0.11467777565121651</v>
      </c>
      <c r="G82" s="9"/>
    </row>
    <row r="83" spans="1:7" ht="31.5">
      <c r="A83" s="7">
        <v>79</v>
      </c>
      <c r="B83" s="24" t="s">
        <v>106</v>
      </c>
      <c r="C83" s="27">
        <v>3523156</v>
      </c>
      <c r="D83" s="26">
        <f t="shared" si="5"/>
        <v>5012999.3568619415</v>
      </c>
      <c r="E83" s="27">
        <v>5012999</v>
      </c>
      <c r="F83" s="26">
        <f t="shared" si="6"/>
        <v>-0.3568619415163994</v>
      </c>
      <c r="G83" s="9"/>
    </row>
    <row r="84" spans="1:7" ht="31.5">
      <c r="A84" s="7">
        <v>80</v>
      </c>
      <c r="B84" s="24" t="s">
        <v>88</v>
      </c>
      <c r="C84" s="27">
        <v>1054908</v>
      </c>
      <c r="D84" s="26">
        <f t="shared" si="5"/>
        <v>1500998.8560110643</v>
      </c>
      <c r="E84" s="27">
        <v>1500999</v>
      </c>
      <c r="F84" s="26">
        <f t="shared" si="6"/>
        <v>0.14398893574252725</v>
      </c>
      <c r="G84" s="9"/>
    </row>
    <row r="85" spans="1:7" ht="31.5">
      <c r="A85" s="7">
        <v>81</v>
      </c>
      <c r="B85" s="24" t="s">
        <v>134</v>
      </c>
      <c r="C85" s="27">
        <v>997959</v>
      </c>
      <c r="D85" s="26">
        <f t="shared" si="5"/>
        <v>1419967.7292673348</v>
      </c>
      <c r="E85" s="27">
        <v>1419968</v>
      </c>
      <c r="F85" s="26">
        <f t="shared" si="6"/>
        <v>0.27073266520164907</v>
      </c>
      <c r="G85" s="9"/>
    </row>
    <row r="86" spans="1:7" ht="31.5">
      <c r="A86" s="7">
        <v>82</v>
      </c>
      <c r="B86" s="24" t="s">
        <v>89</v>
      </c>
      <c r="C86" s="27">
        <v>1159626</v>
      </c>
      <c r="D86" s="26">
        <f t="shared" si="5"/>
        <v>1649999.1462769136</v>
      </c>
      <c r="E86" s="27">
        <v>1649999</v>
      </c>
      <c r="F86" s="26">
        <f t="shared" si="6"/>
        <v>-0.14627691358327866</v>
      </c>
      <c r="G86" s="9"/>
    </row>
    <row r="87" spans="1:7" ht="31.5">
      <c r="A87" s="7">
        <v>83</v>
      </c>
      <c r="B87" s="24" t="s">
        <v>135</v>
      </c>
      <c r="C87" s="27">
        <v>2705662</v>
      </c>
      <c r="D87" s="26">
        <f t="shared" si="5"/>
        <v>3849810.188900462</v>
      </c>
      <c r="E87" s="27">
        <v>3849810</v>
      </c>
      <c r="F87" s="26">
        <f t="shared" si="6"/>
        <v>-0.18890046188607812</v>
      </c>
      <c r="G87" s="9"/>
    </row>
    <row r="88" spans="1:7" ht="31.5">
      <c r="A88" s="7">
        <v>84</v>
      </c>
      <c r="B88" s="24" t="s">
        <v>90</v>
      </c>
      <c r="C88" s="27">
        <v>1104807</v>
      </c>
      <c r="D88" s="26">
        <f t="shared" si="5"/>
        <v>1571998.7364898322</v>
      </c>
      <c r="E88" s="27">
        <v>1571999</v>
      </c>
      <c r="F88" s="26">
        <f t="shared" si="6"/>
        <v>0.263510167831555</v>
      </c>
      <c r="G88" s="9"/>
    </row>
    <row r="89" spans="1:7" ht="31.5">
      <c r="A89" s="7">
        <v>85</v>
      </c>
      <c r="B89" s="24" t="s">
        <v>138</v>
      </c>
      <c r="C89" s="27">
        <v>10389552</v>
      </c>
      <c r="D89" s="26">
        <f t="shared" si="5"/>
        <v>14783000.665904008</v>
      </c>
      <c r="E89" s="27">
        <v>14783001</v>
      </c>
      <c r="F89" s="26">
        <f t="shared" si="6"/>
        <v>0.3340959921479225</v>
      </c>
      <c r="G89" s="9"/>
    </row>
    <row r="90" spans="1:7" ht="31.5">
      <c r="A90" s="7">
        <v>86</v>
      </c>
      <c r="B90" s="24" t="s">
        <v>91</v>
      </c>
      <c r="C90" s="27">
        <v>1878270</v>
      </c>
      <c r="D90" s="26">
        <f t="shared" si="5"/>
        <v>2672537.4357573376</v>
      </c>
      <c r="E90" s="27">
        <v>2672537</v>
      </c>
      <c r="F90" s="26">
        <f t="shared" si="6"/>
        <v>-0.43575733760371804</v>
      </c>
      <c r="G90" s="9"/>
    </row>
    <row r="91" spans="1:7" ht="31.5">
      <c r="A91" s="7">
        <v>87</v>
      </c>
      <c r="B91" s="24" t="s">
        <v>136</v>
      </c>
      <c r="C91" s="27">
        <v>1579414</v>
      </c>
      <c r="D91" s="26">
        <f t="shared" si="5"/>
        <v>2247303.657918851</v>
      </c>
      <c r="E91" s="27">
        <v>2247304</v>
      </c>
      <c r="F91" s="26">
        <f t="shared" si="6"/>
        <v>0.3420811491087079</v>
      </c>
      <c r="G91" s="9"/>
    </row>
    <row r="92" spans="1:7" ht="31.5">
      <c r="A92" s="7">
        <v>88</v>
      </c>
      <c r="B92" s="24" t="s">
        <v>92</v>
      </c>
      <c r="C92" s="27">
        <v>3604076</v>
      </c>
      <c r="D92" s="26">
        <f t="shared" si="5"/>
        <v>5128138.143778351</v>
      </c>
      <c r="E92" s="27">
        <v>5128138</v>
      </c>
      <c r="F92" s="26">
        <f t="shared" si="6"/>
        <v>-0.14377835113555193</v>
      </c>
      <c r="G92" s="9"/>
    </row>
    <row r="93" spans="1:7" ht="31.5">
      <c r="A93" s="7">
        <v>89</v>
      </c>
      <c r="B93" s="24" t="s">
        <v>41</v>
      </c>
      <c r="C93" s="27">
        <v>1254505</v>
      </c>
      <c r="D93" s="26">
        <f t="shared" si="5"/>
        <v>1784999.8007979465</v>
      </c>
      <c r="E93" s="27">
        <v>1785000</v>
      </c>
      <c r="F93" s="26">
        <f t="shared" si="6"/>
        <v>0.19920205348171294</v>
      </c>
      <c r="G93" s="9"/>
    </row>
    <row r="94" spans="1:7" ht="31.5">
      <c r="A94" s="7">
        <v>90</v>
      </c>
      <c r="B94" s="24" t="s">
        <v>93</v>
      </c>
      <c r="C94" s="27">
        <v>2152892</v>
      </c>
      <c r="D94" s="26">
        <f t="shared" si="5"/>
        <v>3063289.3381369486</v>
      </c>
      <c r="E94" s="27">
        <v>3063289</v>
      </c>
      <c r="F94" s="26">
        <f t="shared" si="6"/>
        <v>-0.3381369486451149</v>
      </c>
      <c r="G94" s="9"/>
    </row>
    <row r="95" spans="1:7" ht="31.5">
      <c r="A95" s="7">
        <v>91</v>
      </c>
      <c r="B95" s="24" t="s">
        <v>94</v>
      </c>
      <c r="C95" s="27">
        <v>3352375</v>
      </c>
      <c r="D95" s="26">
        <f t="shared" si="5"/>
        <v>4769999.886170255</v>
      </c>
      <c r="E95" s="27">
        <v>4770000</v>
      </c>
      <c r="F95" s="26">
        <f t="shared" si="6"/>
        <v>0.11382974497973919</v>
      </c>
      <c r="G95" s="9"/>
    </row>
    <row r="96" spans="1:7" ht="31.5">
      <c r="A96" s="7">
        <v>92</v>
      </c>
      <c r="B96" s="24" t="s">
        <v>137</v>
      </c>
      <c r="C96" s="27">
        <v>2312927</v>
      </c>
      <c r="D96" s="26">
        <f t="shared" si="5"/>
        <v>3290998.6283515748</v>
      </c>
      <c r="E96" s="27">
        <v>3290999</v>
      </c>
      <c r="F96" s="26">
        <f t="shared" si="6"/>
        <v>0.37164842523634434</v>
      </c>
      <c r="G96" s="9"/>
    </row>
    <row r="97" spans="1:7" ht="31.5">
      <c r="A97" s="7">
        <v>93</v>
      </c>
      <c r="B97" s="24" t="s">
        <v>96</v>
      </c>
      <c r="C97" s="27">
        <v>12071344</v>
      </c>
      <c r="D97" s="26">
        <f t="shared" si="5"/>
        <v>17175975.094051827</v>
      </c>
      <c r="E97" s="27">
        <v>17175975</v>
      </c>
      <c r="F97" s="26">
        <f t="shared" si="6"/>
        <v>-0.09405182674527168</v>
      </c>
      <c r="G97" s="9"/>
    </row>
    <row r="98" spans="1:7" ht="31.5">
      <c r="A98" s="7">
        <v>94</v>
      </c>
      <c r="B98" s="24" t="s">
        <v>95</v>
      </c>
      <c r="C98" s="27">
        <v>528843</v>
      </c>
      <c r="D98" s="26">
        <f t="shared" si="5"/>
        <v>752475.7969505012</v>
      </c>
      <c r="E98" s="27">
        <v>752476</v>
      </c>
      <c r="F98" s="26">
        <f t="shared" si="6"/>
        <v>0.20304949884302914</v>
      </c>
      <c r="G98" s="9"/>
    </row>
    <row r="99" spans="1:7" ht="31.5">
      <c r="A99" s="7">
        <v>95</v>
      </c>
      <c r="B99" s="24" t="s">
        <v>97</v>
      </c>
      <c r="C99" s="27">
        <v>1025249</v>
      </c>
      <c r="D99" s="26">
        <f t="shared" si="5"/>
        <v>1458797.900979505</v>
      </c>
      <c r="E99" s="27">
        <v>1458798</v>
      </c>
      <c r="F99" s="26">
        <f t="shared" si="6"/>
        <v>0.09902049507945776</v>
      </c>
      <c r="G99" s="9"/>
    </row>
    <row r="100" spans="1:7" ht="31.5">
      <c r="A100" s="7">
        <v>96</v>
      </c>
      <c r="B100" s="24" t="s">
        <v>98</v>
      </c>
      <c r="C100" s="27">
        <v>1233421</v>
      </c>
      <c r="D100" s="26">
        <f t="shared" si="5"/>
        <v>1754999.9715425638</v>
      </c>
      <c r="E100" s="27">
        <v>1755000</v>
      </c>
      <c r="F100" s="26">
        <f t="shared" si="6"/>
        <v>0.028457436244934797</v>
      </c>
      <c r="G100" s="9"/>
    </row>
    <row r="101" spans="1:7" ht="31.5">
      <c r="A101" s="7">
        <v>97</v>
      </c>
      <c r="B101" s="24" t="s">
        <v>99</v>
      </c>
      <c r="C101" s="27">
        <v>2014795</v>
      </c>
      <c r="D101" s="26">
        <f t="shared" si="5"/>
        <v>2866795.009703986</v>
      </c>
      <c r="E101" s="27">
        <v>2866795</v>
      </c>
      <c r="F101" s="26">
        <f t="shared" si="6"/>
        <v>-0.009703985881060362</v>
      </c>
      <c r="G101" s="9"/>
    </row>
    <row r="102" spans="1:7" ht="31.5">
      <c r="A102" s="7">
        <v>98</v>
      </c>
      <c r="B102" s="24" t="s">
        <v>100</v>
      </c>
      <c r="C102" s="27">
        <v>1709568</v>
      </c>
      <c r="D102" s="26">
        <f t="shared" si="5"/>
        <v>2432496.115559957</v>
      </c>
      <c r="E102" s="27">
        <v>2432496</v>
      </c>
      <c r="F102" s="26">
        <f t="shared" si="6"/>
        <v>-0.1155599569901824</v>
      </c>
      <c r="G102" s="9"/>
    </row>
    <row r="103" spans="1:7" ht="31.5">
      <c r="A103" s="7">
        <v>99</v>
      </c>
      <c r="B103" s="24" t="s">
        <v>101</v>
      </c>
      <c r="C103" s="27">
        <v>1988935</v>
      </c>
      <c r="D103" s="26">
        <f t="shared" si="5"/>
        <v>2829999.5446810205</v>
      </c>
      <c r="E103" s="27">
        <v>2830000</v>
      </c>
      <c r="F103" s="26">
        <f t="shared" si="6"/>
        <v>0.45531897945329547</v>
      </c>
      <c r="G103" s="9"/>
    </row>
    <row r="104" spans="1:7" ht="66.75" customHeight="1">
      <c r="A104" s="7">
        <v>100</v>
      </c>
      <c r="B104" s="24" t="s">
        <v>103</v>
      </c>
      <c r="C104" s="27">
        <v>1734305</v>
      </c>
      <c r="D104" s="26">
        <f t="shared" si="5"/>
        <v>2467693.6955395816</v>
      </c>
      <c r="E104" s="27">
        <v>2467693.6955395816</v>
      </c>
      <c r="F104" s="26">
        <f t="shared" si="6"/>
        <v>0</v>
      </c>
      <c r="G104" s="9"/>
    </row>
    <row r="105" spans="1:7" ht="31.5">
      <c r="A105" s="7">
        <v>101</v>
      </c>
      <c r="B105" s="24" t="s">
        <v>102</v>
      </c>
      <c r="C105" s="27">
        <v>2185720</v>
      </c>
      <c r="D105" s="26">
        <f t="shared" si="5"/>
        <v>3109999.3739364035</v>
      </c>
      <c r="E105" s="27">
        <v>3109999</v>
      </c>
      <c r="F105" s="26">
        <f t="shared" si="6"/>
        <v>-0.37393640354275703</v>
      </c>
      <c r="G105" s="9"/>
    </row>
    <row r="106" spans="1:7" ht="31.5">
      <c r="A106" s="7">
        <v>102</v>
      </c>
      <c r="B106" s="24" t="s">
        <v>104</v>
      </c>
      <c r="C106" s="27">
        <v>812441</v>
      </c>
      <c r="D106" s="26">
        <f t="shared" si="5"/>
        <v>1155999.3967023522</v>
      </c>
      <c r="E106" s="27">
        <v>1155999</v>
      </c>
      <c r="F106" s="26">
        <f t="shared" si="6"/>
        <v>-0.39670235221274197</v>
      </c>
      <c r="G106" s="9"/>
    </row>
    <row r="107" spans="1:7" ht="31.5">
      <c r="A107" s="7">
        <v>103</v>
      </c>
      <c r="B107" s="24" t="s">
        <v>105</v>
      </c>
      <c r="C107" s="27">
        <v>99718589</v>
      </c>
      <c r="D107" s="26">
        <f t="shared" si="5"/>
        <v>141886769.28418165</v>
      </c>
      <c r="E107" s="27">
        <v>141886769</v>
      </c>
      <c r="F107" s="26">
        <f t="shared" si="6"/>
        <v>-0.2841816544532776</v>
      </c>
      <c r="G107" s="9"/>
    </row>
    <row r="108" spans="1:7" ht="32.25">
      <c r="A108" s="7">
        <v>104</v>
      </c>
      <c r="B108" s="29" t="s">
        <v>75</v>
      </c>
      <c r="C108" s="27">
        <v>11983339</v>
      </c>
      <c r="D108" s="26">
        <f aca="true" t="shared" si="7" ref="D108:D114">C108/0.702804</f>
        <v>17050755.260357086</v>
      </c>
      <c r="E108" s="27">
        <v>17050755</v>
      </c>
      <c r="F108" s="26">
        <f aca="true" t="shared" si="8" ref="F108:F131">E108-D108</f>
        <v>-0.2603570856153965</v>
      </c>
      <c r="G108" s="9"/>
    </row>
    <row r="109" spans="1:7" ht="32.25">
      <c r="A109" s="7">
        <v>105</v>
      </c>
      <c r="B109" s="29" t="s">
        <v>76</v>
      </c>
      <c r="C109" s="27">
        <v>492842</v>
      </c>
      <c r="D109" s="26">
        <f t="shared" si="7"/>
        <v>701250.9888959083</v>
      </c>
      <c r="E109" s="27">
        <v>701251</v>
      </c>
      <c r="F109" s="26">
        <f t="shared" si="8"/>
        <v>0.011104091652669013</v>
      </c>
      <c r="G109" s="9"/>
    </row>
    <row r="110" spans="1:7" ht="32.25">
      <c r="A110" s="7">
        <v>106</v>
      </c>
      <c r="B110" s="29" t="s">
        <v>77</v>
      </c>
      <c r="C110" s="27">
        <v>2731733</v>
      </c>
      <c r="D110" s="26">
        <f t="shared" si="7"/>
        <v>3886905.8798754704</v>
      </c>
      <c r="E110" s="27">
        <v>3886906</v>
      </c>
      <c r="F110" s="26">
        <f t="shared" si="8"/>
        <v>0.12012452958151698</v>
      </c>
      <c r="G110" s="9"/>
    </row>
    <row r="111" spans="1:7" ht="32.25">
      <c r="A111" s="7">
        <v>107</v>
      </c>
      <c r="B111" s="29" t="s">
        <v>78</v>
      </c>
      <c r="C111" s="27">
        <v>10331508</v>
      </c>
      <c r="D111" s="26">
        <f t="shared" si="7"/>
        <v>14700411.494527636</v>
      </c>
      <c r="E111" s="27">
        <v>14700411</v>
      </c>
      <c r="F111" s="26">
        <f t="shared" si="8"/>
        <v>-0.49452763609588146</v>
      </c>
      <c r="G111" s="9"/>
    </row>
    <row r="112" spans="1:7" ht="32.25">
      <c r="A112" s="7">
        <v>108</v>
      </c>
      <c r="B112" s="29" t="s">
        <v>79</v>
      </c>
      <c r="C112" s="27">
        <v>546648</v>
      </c>
      <c r="D112" s="26">
        <f t="shared" si="7"/>
        <v>777810.0295388188</v>
      </c>
      <c r="E112" s="27">
        <v>777810</v>
      </c>
      <c r="F112" s="26">
        <f t="shared" si="8"/>
        <v>-0.029538818751461804</v>
      </c>
      <c r="G112" s="9"/>
    </row>
    <row r="113" spans="1:7" ht="32.25">
      <c r="A113" s="7">
        <v>109</v>
      </c>
      <c r="B113" s="29" t="s">
        <v>80</v>
      </c>
      <c r="C113" s="27">
        <v>1102237</v>
      </c>
      <c r="D113" s="26">
        <f t="shared" si="7"/>
        <v>1568341.9559365057</v>
      </c>
      <c r="E113" s="27">
        <v>1568342</v>
      </c>
      <c r="F113" s="26">
        <f t="shared" si="8"/>
        <v>0.04406349430792034</v>
      </c>
      <c r="G113" s="9"/>
    </row>
    <row r="114" spans="1:7" ht="32.25">
      <c r="A114" s="7">
        <v>110</v>
      </c>
      <c r="B114" s="29" t="s">
        <v>82</v>
      </c>
      <c r="C114" s="27">
        <v>27188307</v>
      </c>
      <c r="D114" s="26">
        <f t="shared" si="7"/>
        <v>38685475.609131426</v>
      </c>
      <c r="E114" s="27">
        <v>38685476</v>
      </c>
      <c r="F114" s="26">
        <f t="shared" si="8"/>
        <v>0.39086857438087463</v>
      </c>
      <c r="G114" s="9"/>
    </row>
    <row r="115" spans="1:7" ht="32.25">
      <c r="A115" s="7">
        <v>111</v>
      </c>
      <c r="B115" s="30" t="s">
        <v>107</v>
      </c>
      <c r="C115" s="31">
        <v>3683496</v>
      </c>
      <c r="D115" s="26">
        <f aca="true" t="shared" si="9" ref="D115:D137">C115/0.702804</f>
        <v>5241142.622978811</v>
      </c>
      <c r="E115" s="27">
        <v>5241143</v>
      </c>
      <c r="F115" s="26">
        <f t="shared" si="8"/>
        <v>0.3770211888477206</v>
      </c>
      <c r="G115" s="9"/>
    </row>
    <row r="116" spans="1:7" ht="32.25">
      <c r="A116" s="7">
        <v>112</v>
      </c>
      <c r="B116" s="30" t="s">
        <v>108</v>
      </c>
      <c r="C116" s="31">
        <v>1822671</v>
      </c>
      <c r="D116" s="26">
        <f t="shared" si="9"/>
        <v>2593427.1859579626</v>
      </c>
      <c r="E116" s="27">
        <v>2593427</v>
      </c>
      <c r="F116" s="26">
        <f t="shared" si="8"/>
        <v>-0.18595796264708042</v>
      </c>
      <c r="G116" s="9"/>
    </row>
    <row r="117" spans="1:7" ht="32.25">
      <c r="A117" s="7">
        <v>113</v>
      </c>
      <c r="B117" s="30" t="s">
        <v>109</v>
      </c>
      <c r="C117" s="31">
        <v>513463</v>
      </c>
      <c r="D117" s="26">
        <f t="shared" si="9"/>
        <v>730592.0285029681</v>
      </c>
      <c r="E117" s="27">
        <v>730592</v>
      </c>
      <c r="F117" s="26">
        <f t="shared" si="8"/>
        <v>-0.02850296813994646</v>
      </c>
      <c r="G117" s="9"/>
    </row>
    <row r="118" spans="1:7" ht="32.25">
      <c r="A118" s="7">
        <v>114</v>
      </c>
      <c r="B118" s="30" t="s">
        <v>110</v>
      </c>
      <c r="C118" s="31">
        <v>5040869</v>
      </c>
      <c r="D118" s="26">
        <f t="shared" si="9"/>
        <v>7172510.401192936</v>
      </c>
      <c r="E118" s="27">
        <v>7172510</v>
      </c>
      <c r="F118" s="26">
        <f t="shared" si="8"/>
        <v>-0.40119293611496687</v>
      </c>
      <c r="G118" s="9"/>
    </row>
    <row r="119" spans="1:7" ht="32.25">
      <c r="A119" s="7">
        <v>115</v>
      </c>
      <c r="B119" s="30" t="s">
        <v>111</v>
      </c>
      <c r="C119" s="31">
        <v>585332</v>
      </c>
      <c r="D119" s="26">
        <f t="shared" si="9"/>
        <v>832852.4026613395</v>
      </c>
      <c r="E119" s="27">
        <v>832852</v>
      </c>
      <c r="F119" s="26">
        <f t="shared" si="8"/>
        <v>-0.40266133949626237</v>
      </c>
      <c r="G119" s="9"/>
    </row>
    <row r="120" spans="1:7" ht="32.25">
      <c r="A120" s="7">
        <v>116</v>
      </c>
      <c r="B120" s="30" t="s">
        <v>112</v>
      </c>
      <c r="C120" s="31">
        <v>359465</v>
      </c>
      <c r="D120" s="26">
        <f t="shared" si="9"/>
        <v>511472.61540913256</v>
      </c>
      <c r="E120" s="27">
        <v>511473</v>
      </c>
      <c r="F120" s="26">
        <f t="shared" si="8"/>
        <v>0.38459086744114757</v>
      </c>
      <c r="G120" s="9"/>
    </row>
    <row r="121" spans="1:7" ht="32.25">
      <c r="A121" s="7">
        <v>117</v>
      </c>
      <c r="B121" s="30" t="s">
        <v>113</v>
      </c>
      <c r="C121" s="31">
        <v>463068</v>
      </c>
      <c r="D121" s="26">
        <f t="shared" si="9"/>
        <v>658886.4036061263</v>
      </c>
      <c r="E121" s="27">
        <v>658886</v>
      </c>
      <c r="F121" s="26">
        <f t="shared" si="8"/>
        <v>-0.4036061263177544</v>
      </c>
      <c r="G121" s="9"/>
    </row>
    <row r="122" spans="1:7" ht="32.25">
      <c r="A122" s="7">
        <v>118</v>
      </c>
      <c r="B122" s="30" t="s">
        <v>114</v>
      </c>
      <c r="C122" s="31">
        <v>1545892</v>
      </c>
      <c r="D122" s="26">
        <f t="shared" si="9"/>
        <v>2199606.1490828167</v>
      </c>
      <c r="E122" s="27">
        <v>2199606</v>
      </c>
      <c r="F122" s="26">
        <f t="shared" si="8"/>
        <v>-0.14908281667158008</v>
      </c>
      <c r="G122" s="9"/>
    </row>
    <row r="123" spans="1:7" ht="32.25">
      <c r="A123" s="7">
        <v>119</v>
      </c>
      <c r="B123" s="30" t="s">
        <v>115</v>
      </c>
      <c r="C123" s="31">
        <v>1969081</v>
      </c>
      <c r="D123" s="26">
        <f t="shared" si="9"/>
        <v>2801749.8477527164</v>
      </c>
      <c r="E123" s="27">
        <v>2801750</v>
      </c>
      <c r="F123" s="26">
        <f t="shared" si="8"/>
        <v>0.15224728360772133</v>
      </c>
      <c r="G123" s="9"/>
    </row>
    <row r="124" spans="1:7" ht="32.25">
      <c r="A124" s="7">
        <v>120</v>
      </c>
      <c r="B124" s="30" t="s">
        <v>116</v>
      </c>
      <c r="C124" s="31">
        <v>1039027</v>
      </c>
      <c r="D124" s="26">
        <f t="shared" si="9"/>
        <v>1478402.2287864042</v>
      </c>
      <c r="E124" s="27">
        <v>1478402</v>
      </c>
      <c r="F124" s="26">
        <f t="shared" si="8"/>
        <v>-0.22878640424460173</v>
      </c>
      <c r="G124" s="9"/>
    </row>
    <row r="125" spans="1:7" ht="32.25">
      <c r="A125" s="7">
        <v>121</v>
      </c>
      <c r="B125" s="30" t="s">
        <v>117</v>
      </c>
      <c r="C125" s="31">
        <v>286743</v>
      </c>
      <c r="D125" s="26">
        <f t="shared" si="9"/>
        <v>407998.53159629146</v>
      </c>
      <c r="E125" s="27">
        <v>407999</v>
      </c>
      <c r="F125" s="26">
        <f t="shared" si="8"/>
        <v>0.46840370853897184</v>
      </c>
      <c r="G125" s="9"/>
    </row>
    <row r="126" spans="1:7" ht="32.25">
      <c r="A126" s="7">
        <v>122</v>
      </c>
      <c r="B126" s="30" t="s">
        <v>118</v>
      </c>
      <c r="C126" s="31">
        <v>3543632</v>
      </c>
      <c r="D126" s="26">
        <f t="shared" si="9"/>
        <v>5042134.08005646</v>
      </c>
      <c r="E126" s="27">
        <v>5042134</v>
      </c>
      <c r="F126" s="26">
        <f t="shared" si="8"/>
        <v>-0.08005645964294672</v>
      </c>
      <c r="G126" s="9"/>
    </row>
    <row r="127" spans="1:7" ht="32.25">
      <c r="A127" s="7">
        <v>123</v>
      </c>
      <c r="B127" s="30" t="s">
        <v>119</v>
      </c>
      <c r="C127" s="31">
        <v>477514</v>
      </c>
      <c r="D127" s="26">
        <f t="shared" si="9"/>
        <v>679441.2097825283</v>
      </c>
      <c r="E127" s="27">
        <v>679441</v>
      </c>
      <c r="F127" s="26">
        <f t="shared" si="8"/>
        <v>-0.20978252834174782</v>
      </c>
      <c r="G127" s="9"/>
    </row>
    <row r="128" spans="1:7" ht="32.25">
      <c r="A128" s="7">
        <v>124</v>
      </c>
      <c r="B128" s="30" t="s">
        <v>120</v>
      </c>
      <c r="C128" s="31">
        <v>3229218</v>
      </c>
      <c r="D128" s="26">
        <f t="shared" si="9"/>
        <v>4594763.262588147</v>
      </c>
      <c r="E128" s="27">
        <v>4594763</v>
      </c>
      <c r="F128" s="26">
        <f t="shared" si="8"/>
        <v>-0.26258814707398415</v>
      </c>
      <c r="G128" s="9"/>
    </row>
    <row r="129" spans="1:7" ht="32.25">
      <c r="A129" s="7">
        <v>125</v>
      </c>
      <c r="B129" s="30" t="s">
        <v>121</v>
      </c>
      <c r="C129" s="32">
        <v>24559471</v>
      </c>
      <c r="D129" s="26">
        <f t="shared" si="9"/>
        <v>34944978.96995464</v>
      </c>
      <c r="E129" s="27">
        <v>34944979</v>
      </c>
      <c r="F129" s="26">
        <f t="shared" si="8"/>
        <v>0.030045360326766968</v>
      </c>
      <c r="G129" s="9"/>
    </row>
    <row r="130" spans="1:7" ht="32.25">
      <c r="A130" s="7">
        <v>127</v>
      </c>
      <c r="B130" s="33" t="s">
        <v>122</v>
      </c>
      <c r="C130" s="27">
        <v>79811065.2</v>
      </c>
      <c r="D130" s="26">
        <f t="shared" si="9"/>
        <v>113560914.84965937</v>
      </c>
      <c r="E130" s="27">
        <v>113560915</v>
      </c>
      <c r="F130" s="26">
        <f t="shared" si="8"/>
        <v>0.15034063160419464</v>
      </c>
      <c r="G130" s="9"/>
    </row>
    <row r="131" spans="1:7" ht="32.25">
      <c r="A131" s="7">
        <v>128</v>
      </c>
      <c r="B131" s="33" t="s">
        <v>123</v>
      </c>
      <c r="C131" s="27">
        <v>83779452.9</v>
      </c>
      <c r="D131" s="26">
        <f t="shared" si="9"/>
        <v>119207421.84165145</v>
      </c>
      <c r="E131" s="27">
        <v>119207422</v>
      </c>
      <c r="F131" s="26">
        <f t="shared" si="8"/>
        <v>0.15834854543209076</v>
      </c>
      <c r="G131" s="9"/>
    </row>
    <row r="132" spans="1:7" ht="32.25">
      <c r="A132" s="7">
        <v>129</v>
      </c>
      <c r="B132" s="33" t="s">
        <v>124</v>
      </c>
      <c r="C132" s="27">
        <v>87747840.6</v>
      </c>
      <c r="D132" s="26">
        <f t="shared" si="9"/>
        <v>124853928.83364351</v>
      </c>
      <c r="E132" s="27">
        <v>124853929</v>
      </c>
      <c r="F132" s="26">
        <f aca="true" t="shared" si="10" ref="F132:F137">E132-D132</f>
        <v>0.16635648906230927</v>
      </c>
      <c r="G132" s="9"/>
    </row>
    <row r="133" spans="1:7" ht="32.25">
      <c r="A133" s="7">
        <v>130</v>
      </c>
      <c r="B133" s="33" t="s">
        <v>125</v>
      </c>
      <c r="C133" s="27">
        <v>91716228.3</v>
      </c>
      <c r="D133" s="26">
        <f t="shared" si="9"/>
        <v>130500435.8256356</v>
      </c>
      <c r="E133" s="27">
        <v>130500436</v>
      </c>
      <c r="F133" s="26">
        <f t="shared" si="10"/>
        <v>0.17436440289020538</v>
      </c>
      <c r="G133" s="9"/>
    </row>
    <row r="134" spans="1:7" ht="32.25">
      <c r="A134" s="7">
        <v>131</v>
      </c>
      <c r="B134" s="33" t="s">
        <v>126</v>
      </c>
      <c r="C134" s="27">
        <v>95684616</v>
      </c>
      <c r="D134" s="26">
        <f t="shared" si="9"/>
        <v>136146942.81762767</v>
      </c>
      <c r="E134" s="27">
        <v>136146943</v>
      </c>
      <c r="F134" s="26">
        <f t="shared" si="10"/>
        <v>0.1823723316192627</v>
      </c>
      <c r="G134" s="9"/>
    </row>
    <row r="135" spans="1:7" ht="32.25">
      <c r="A135" s="7">
        <v>132</v>
      </c>
      <c r="B135" s="33" t="s">
        <v>127</v>
      </c>
      <c r="C135" s="27">
        <v>99653003.7</v>
      </c>
      <c r="D135" s="26">
        <f t="shared" si="9"/>
        <v>141793449.80961975</v>
      </c>
      <c r="E135" s="27">
        <v>141793450</v>
      </c>
      <c r="F135" s="26">
        <f t="shared" si="10"/>
        <v>0.1903802454471588</v>
      </c>
      <c r="G135" s="9"/>
    </row>
    <row r="136" spans="1:7" ht="32.25">
      <c r="A136" s="7">
        <v>133</v>
      </c>
      <c r="B136" s="33" t="s">
        <v>128</v>
      </c>
      <c r="C136" s="27">
        <v>103621391.4</v>
      </c>
      <c r="D136" s="26">
        <f t="shared" si="9"/>
        <v>147439956.80161184</v>
      </c>
      <c r="E136" s="27">
        <v>147439957</v>
      </c>
      <c r="F136" s="26">
        <f t="shared" si="10"/>
        <v>0.19838815927505493</v>
      </c>
      <c r="G136" s="9"/>
    </row>
    <row r="137" spans="1:7" ht="32.25">
      <c r="A137" s="7">
        <v>134</v>
      </c>
      <c r="B137" s="33" t="s">
        <v>129</v>
      </c>
      <c r="C137" s="27">
        <v>107589779.1</v>
      </c>
      <c r="D137" s="26">
        <f t="shared" si="9"/>
        <v>153086463.7936039</v>
      </c>
      <c r="E137" s="27">
        <v>153086464</v>
      </c>
      <c r="F137" s="26">
        <f t="shared" si="10"/>
        <v>0.20639610290527344</v>
      </c>
      <c r="G137" s="9"/>
    </row>
    <row r="138" spans="1:7" ht="27.75" customHeight="1">
      <c r="A138" s="1"/>
      <c r="B138" s="11"/>
      <c r="C138" s="11"/>
      <c r="D138" s="11"/>
      <c r="E138" s="11"/>
      <c r="F138" s="11"/>
      <c r="G138" s="9"/>
    </row>
    <row r="139" spans="1:7" ht="24" customHeight="1">
      <c r="A139" s="34"/>
      <c r="B139" s="35" t="s">
        <v>11</v>
      </c>
      <c r="C139" s="35" t="s">
        <v>9</v>
      </c>
      <c r="D139" s="36" t="s">
        <v>12</v>
      </c>
      <c r="E139" s="36"/>
      <c r="F139" s="11"/>
      <c r="G139" s="9"/>
    </row>
    <row r="140" spans="1:7" ht="21" customHeight="1">
      <c r="A140" s="34"/>
      <c r="B140" s="37"/>
      <c r="C140" s="38" t="s">
        <v>10</v>
      </c>
      <c r="D140" s="11"/>
      <c r="E140" s="11"/>
      <c r="F140" s="11"/>
      <c r="G140" s="9"/>
    </row>
    <row r="141" spans="1:7" ht="13.5" customHeight="1">
      <c r="A141" s="34"/>
      <c r="B141" s="39" t="s">
        <v>19</v>
      </c>
      <c r="C141" s="11"/>
      <c r="D141" s="11"/>
      <c r="E141" s="11"/>
      <c r="F141" s="11"/>
      <c r="G141" s="9"/>
    </row>
    <row r="142" spans="1:7" ht="18.75">
      <c r="A142" s="34"/>
      <c r="B142" s="39" t="s">
        <v>17</v>
      </c>
      <c r="C142" s="11"/>
      <c r="D142" s="11"/>
      <c r="E142" s="11"/>
      <c r="F142" s="11"/>
      <c r="G142" s="9"/>
    </row>
    <row r="143" spans="1:7" ht="32.25">
      <c r="A143" s="34"/>
      <c r="B143" s="39" t="s">
        <v>130</v>
      </c>
      <c r="C143" s="11"/>
      <c r="D143" s="11"/>
      <c r="E143" s="11"/>
      <c r="F143" s="11"/>
      <c r="G143" s="9"/>
    </row>
    <row r="144" spans="1:6" ht="18.75">
      <c r="A144" s="34"/>
      <c r="B144" s="40" t="s">
        <v>18</v>
      </c>
      <c r="C144" s="11"/>
      <c r="D144" s="41"/>
      <c r="E144" s="41"/>
      <c r="F144" s="1"/>
    </row>
    <row r="145" spans="2:5" ht="18.75">
      <c r="B145" s="8"/>
      <c r="C145" s="8"/>
      <c r="D145" s="8"/>
      <c r="E145" s="8"/>
    </row>
    <row r="146" spans="2:5" ht="18.75">
      <c r="B146" s="8"/>
      <c r="C146" s="8"/>
      <c r="D146" s="8"/>
      <c r="E146" s="8"/>
    </row>
    <row r="147" spans="2:5" ht="18.75">
      <c r="B147" s="8"/>
      <c r="C147" s="8"/>
      <c r="D147" s="8"/>
      <c r="E147" s="8"/>
    </row>
    <row r="148" spans="2:5" ht="18.75">
      <c r="B148" s="8"/>
      <c r="C148" s="8"/>
      <c r="D148" s="8"/>
      <c r="E148" s="8"/>
    </row>
    <row r="149" spans="2:5" ht="18.75">
      <c r="B149" s="8"/>
      <c r="C149" s="8"/>
      <c r="D149" s="8"/>
      <c r="E149" s="8"/>
    </row>
  </sheetData>
  <sheetProtection/>
  <mergeCells count="4">
    <mergeCell ref="D1:F1"/>
    <mergeCell ref="C2:F2"/>
    <mergeCell ref="A2:B2"/>
    <mergeCell ref="D139:E139"/>
  </mergeCells>
  <hyperlinks>
    <hyperlink ref="B144" r:id="rId1" display="mailto:inesekukle@varam.gov.lv"/>
  </hyperlinks>
  <printOptions horizontalCentered="1"/>
  <pageMargins left="1.1811023622047245" right="0.7874015748031497" top="0.7874015748031497" bottom="0.7874015748031497" header="0" footer="0"/>
  <pageSetup horizontalDpi="600" verticalDpi="600" orientation="portrait" paperSize="8"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2013-10-07T13:33:31Z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