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365" yWindow="30" windowWidth="15195" windowHeight="12615"/>
  </bookViews>
  <sheets>
    <sheet name="Ligatne_papildus_budzets" sheetId="1" r:id="rId1"/>
  </sheets>
  <calcPr calcId="145621"/>
</workbook>
</file>

<file path=xl/calcChain.xml><?xml version="1.0" encoding="utf-8"?>
<calcChain xmlns="http://schemas.openxmlformats.org/spreadsheetml/2006/main">
  <c r="O6" i="1" l="1"/>
  <c r="K17" i="1"/>
  <c r="K6" i="1" s="1"/>
  <c r="L17" i="1"/>
  <c r="L6" i="1" s="1"/>
  <c r="M17" i="1"/>
  <c r="M6" i="1" s="1"/>
  <c r="N17" i="1"/>
  <c r="N6" i="1" s="1"/>
  <c r="O17" i="1"/>
  <c r="J17" i="1"/>
  <c r="J6" i="1" s="1"/>
  <c r="C7" i="1" l="1"/>
  <c r="C8" i="1"/>
  <c r="C9" i="1"/>
  <c r="C10" i="1"/>
  <c r="C11" i="1"/>
  <c r="C12" i="1"/>
  <c r="C13" i="1"/>
  <c r="C14" i="1"/>
  <c r="C15" i="1"/>
  <c r="C16" i="1"/>
  <c r="D6" i="1"/>
  <c r="E6" i="1"/>
  <c r="F6" i="1"/>
  <c r="H6" i="1"/>
  <c r="I6" i="1"/>
  <c r="G6" i="1"/>
  <c r="C18" i="1"/>
  <c r="C20" i="1"/>
  <c r="D23" i="1"/>
  <c r="D22" i="1" s="1"/>
  <c r="E23" i="1"/>
  <c r="E22" i="1" s="1"/>
  <c r="E21" i="1" s="1"/>
  <c r="F23" i="1"/>
  <c r="F22" i="1" s="1"/>
  <c r="F21" i="1" s="1"/>
  <c r="G23" i="1"/>
  <c r="G22" i="1" s="1"/>
  <c r="G21" i="1" s="1"/>
  <c r="H23" i="1"/>
  <c r="H22" i="1" s="1"/>
  <c r="H21" i="1" s="1"/>
  <c r="I23" i="1"/>
  <c r="I22" i="1" s="1"/>
  <c r="I21" i="1" s="1"/>
  <c r="J23" i="1"/>
  <c r="J22" i="1" s="1"/>
  <c r="J21" i="1" s="1"/>
  <c r="K23" i="1"/>
  <c r="K22" i="1" s="1"/>
  <c r="K21" i="1" s="1"/>
  <c r="L23" i="1"/>
  <c r="L22" i="1" s="1"/>
  <c r="L21" i="1" s="1"/>
  <c r="M23" i="1"/>
  <c r="M22" i="1" s="1"/>
  <c r="M21" i="1" s="1"/>
  <c r="N23" i="1"/>
  <c r="N22" i="1" s="1"/>
  <c r="N21" i="1" s="1"/>
  <c r="O23" i="1"/>
  <c r="O22" i="1" s="1"/>
  <c r="O21" i="1" s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D48" i="1"/>
  <c r="D47" i="1" s="1"/>
  <c r="E48" i="1"/>
  <c r="E47" i="1" s="1"/>
  <c r="F48" i="1"/>
  <c r="F47" i="1" s="1"/>
  <c r="G48" i="1"/>
  <c r="G47" i="1" s="1"/>
  <c r="H48" i="1"/>
  <c r="H47" i="1" s="1"/>
  <c r="I48" i="1"/>
  <c r="I47" i="1" s="1"/>
  <c r="J48" i="1"/>
  <c r="J47" i="1" s="1"/>
  <c r="K48" i="1"/>
  <c r="K47" i="1" s="1"/>
  <c r="L48" i="1"/>
  <c r="L47" i="1" s="1"/>
  <c r="M48" i="1"/>
  <c r="M47" i="1" s="1"/>
  <c r="N48" i="1"/>
  <c r="N47" i="1" s="1"/>
  <c r="O48" i="1"/>
  <c r="O47" i="1" s="1"/>
  <c r="C49" i="1"/>
  <c r="C50" i="1"/>
  <c r="C51" i="1"/>
  <c r="C52" i="1"/>
  <c r="C53" i="1"/>
  <c r="O55" i="1"/>
  <c r="C56" i="1"/>
  <c r="C57" i="1"/>
  <c r="C58" i="1"/>
  <c r="C59" i="1"/>
  <c r="C60" i="1"/>
  <c r="C61" i="1"/>
  <c r="D62" i="1"/>
  <c r="D55" i="1" s="1"/>
  <c r="E62" i="1"/>
  <c r="E55" i="1" s="1"/>
  <c r="F62" i="1"/>
  <c r="F55" i="1" s="1"/>
  <c r="G62" i="1"/>
  <c r="G55" i="1" s="1"/>
  <c r="H62" i="1"/>
  <c r="H55" i="1" s="1"/>
  <c r="I62" i="1"/>
  <c r="I55" i="1" s="1"/>
  <c r="J62" i="1"/>
  <c r="J55" i="1" s="1"/>
  <c r="K62" i="1"/>
  <c r="K55" i="1" s="1"/>
  <c r="L62" i="1"/>
  <c r="L55" i="1" s="1"/>
  <c r="M62" i="1"/>
  <c r="M55" i="1" s="1"/>
  <c r="N62" i="1"/>
  <c r="N55" i="1" s="1"/>
  <c r="C63" i="1"/>
  <c r="C64" i="1"/>
  <c r="C65" i="1"/>
  <c r="C55" i="1" l="1"/>
  <c r="C62" i="1"/>
  <c r="C47" i="1"/>
  <c r="O54" i="1"/>
  <c r="K54" i="1"/>
  <c r="C48" i="1"/>
  <c r="J54" i="1"/>
  <c r="G54" i="1"/>
  <c r="I54" i="1"/>
  <c r="C6" i="1"/>
  <c r="L54" i="1"/>
  <c r="E54" i="1"/>
  <c r="C17" i="1"/>
  <c r="H54" i="1"/>
  <c r="F54" i="1"/>
  <c r="N54" i="1"/>
  <c r="M54" i="1"/>
  <c r="C22" i="1"/>
  <c r="C23" i="1"/>
  <c r="D21" i="1"/>
  <c r="D54" i="1" l="1"/>
  <c r="C54" i="1" s="1"/>
  <c r="C21" i="1"/>
</calcChain>
</file>

<file path=xl/sharedStrings.xml><?xml version="1.0" encoding="utf-8"?>
<sst xmlns="http://schemas.openxmlformats.org/spreadsheetml/2006/main" count="138" uniqueCount="138">
  <si>
    <t>Finansēšanas plāna rādītājs</t>
  </si>
  <si>
    <t>FP rādītāja kods</t>
  </si>
  <si>
    <t>Gada summa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</si>
  <si>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</si>
  <si>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</si>
  <si>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</si>
  <si>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</si>
  <si>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</si>
  <si>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</si>
  <si>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</si>
  <si>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</si>
  <si>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</si>
  <si>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novembris</t>
  </si>
  <si>
    <t>Resursi izdevumu segšanai</t>
  </si>
  <si>
    <t>P0</t>
  </si>
  <si>
    <t>Ieņēmumi no maksas pakalpojumiem un citi pašu ieņēmumi</t>
  </si>
  <si>
    <t>A300</t>
  </si>
  <si>
    <t>Ārvalstu finanšu palīdzība iestādes ieņēmumos</t>
  </si>
  <si>
    <t>A420</t>
  </si>
  <si>
    <t>Ārvalstu finanšu palīdzība atmaksām valsts pamatbudžetam</t>
  </si>
  <si>
    <t>21210</t>
  </si>
  <si>
    <t>Transferti</t>
  </si>
  <si>
    <t>A500</t>
  </si>
  <si>
    <t>Valsts budžeta transferti</t>
  </si>
  <si>
    <t>A510 (18000)</t>
  </si>
  <si>
    <t>Valsts pamatbudžeta savstarpējie transferti</t>
  </si>
  <si>
    <t>18100</t>
  </si>
  <si>
    <t>Valsts pamatbudžeta iestāžu saņemtie transferta pārskaitījumi no citas ministrijas vai centrālās iestādes valsts pamatbudžetā</t>
  </si>
  <si>
    <t>18130</t>
  </si>
  <si>
    <t>Valsts pamatbudžeta iestāžu saņemtie transferta pārskaitījumi no valsts pamatbudžeta dotācijas no vispārējiem ieņēmumiem</t>
  </si>
  <si>
    <t>18131</t>
  </si>
  <si>
    <t>Valsts pamatbudžeta finansēto iestāžu saņemtie transferti no citas valsts pamatbudžeta finansētas ministrijas vai centrālās iestādes ārvalstu finanšu palīdzības līdzekļiem</t>
  </si>
  <si>
    <t>18132</t>
  </si>
  <si>
    <t>Valsts pamatbudžeta iestādes saņemtie transferti vienas ministrijas ietvaros</t>
  </si>
  <si>
    <t>18140</t>
  </si>
  <si>
    <t>Dotācija no vispārējiem ieņēmumiem</t>
  </si>
  <si>
    <t>A700</t>
  </si>
  <si>
    <t>Vispārējā kārtībā sadalāmā dotācija no vispārējiem ieņēmumiem</t>
  </si>
  <si>
    <t>21710</t>
  </si>
  <si>
    <t>Dotācija no vispārējiem ieņēmumiem atmaksām valsts pamatbudžetā</t>
  </si>
  <si>
    <t>21720</t>
  </si>
  <si>
    <t>Izdevumi – kopā</t>
  </si>
  <si>
    <t>B000</t>
  </si>
  <si>
    <t>Uzturēšanas izdevumi</t>
  </si>
  <si>
    <t>B100</t>
  </si>
  <si>
    <t>Kārtējie izdevumi</t>
  </si>
  <si>
    <t>B110</t>
  </si>
  <si>
    <t>Atlīdzība</t>
  </si>
  <si>
    <t>1000</t>
  </si>
  <si>
    <t>Atalgojums</t>
  </si>
  <si>
    <t>1100</t>
  </si>
  <si>
    <t>Preces un pakalpojumi</t>
  </si>
  <si>
    <t>2000</t>
  </si>
  <si>
    <t>Procentu izdevumi</t>
  </si>
  <si>
    <t>B120</t>
  </si>
  <si>
    <t>Subsīdijas, dotācijas un sociālie pabalsti</t>
  </si>
  <si>
    <t>B130</t>
  </si>
  <si>
    <t>Subsīdijas un dotācijas</t>
  </si>
  <si>
    <t>3000</t>
  </si>
  <si>
    <t>Sociālie pabalsti</t>
  </si>
  <si>
    <t>6000</t>
  </si>
  <si>
    <t>Kārtējie maksājumi Eiropas Kopienas budžetā un starptautiskā sadarbība</t>
  </si>
  <si>
    <t>B140</t>
  </si>
  <si>
    <t>Kārtējie maksājumi Eiropas Kopienas budžetā</t>
  </si>
  <si>
    <t>7600</t>
  </si>
  <si>
    <t>Starptautiskā sadarbība</t>
  </si>
  <si>
    <t>7700</t>
  </si>
  <si>
    <t>Uzturēšanas izdevumu transferti</t>
  </si>
  <si>
    <t>B150</t>
  </si>
  <si>
    <t>Valsts budžeta uzturēšanas izdevumu transferti</t>
  </si>
  <si>
    <t>7100</t>
  </si>
  <si>
    <t>Valsts budžeta uzturēšanas izdevumu transferti no valsts pamatbudžeta uz valsts speciālo budžetu</t>
  </si>
  <si>
    <t>7120</t>
  </si>
  <si>
    <t>Valsts budžeta uzturēšanas izdevumu transferti no valsts pamatbudžeta uz valsts pamatbudžetu</t>
  </si>
  <si>
    <t>7130</t>
  </si>
  <si>
    <t>Valsts budžeta uzturēšanas izdevumu transferti no valsts pamatbudžeta dotācijas no vispārējiem ieņēmumiem uz valsts pamatbudžetu</t>
  </si>
  <si>
    <t>7131</t>
  </si>
  <si>
    <t>Valsts budžeta uzturēšanas izdevumu transferti no valsts pamatbudžeta ārvalstu finanšu palīdzības līdzekļiem uz valsts pamatbudžetu</t>
  </si>
  <si>
    <t>7132</t>
  </si>
  <si>
    <t>Valsts budžeta mērķdotācijas uzturēšanas izdevumiem pašvaldībām</t>
  </si>
  <si>
    <t>7300</t>
  </si>
  <si>
    <t>Valsts budžeta dotācijas un citi transferti pašvaldībām un no valsts budžeta daļēji finansētajām atvasinātajām publiskajām personām (izņemot pašvaldības)</t>
  </si>
  <si>
    <t>7400</t>
  </si>
  <si>
    <t>Uzturēšanas izdevumu atmaksa valsts budžetam</t>
  </si>
  <si>
    <t>7500</t>
  </si>
  <si>
    <t>Atmaksa valsts pamatbudžetā par veiktajiem uzturēšanas izdevumiem Eiropas Savienības fondu līdzfinansētajos projektos</t>
  </si>
  <si>
    <t>7510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</si>
  <si>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</si>
  <si>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7520</t>
  </si>
  <si>
    <t>Kapitālie izdevumi</t>
  </si>
  <si>
    <t>B200</t>
  </si>
  <si>
    <t>Pamatkapitāla veidošana</t>
  </si>
  <si>
    <t>B210</t>
  </si>
  <si>
    <t>Kapitālo izdevumu transferti, mērķdotācijas</t>
  </si>
  <si>
    <t>B220</t>
  </si>
  <si>
    <t>Valsts budžeta kapitālo izdevumu transferti</t>
  </si>
  <si>
    <t>9100</t>
  </si>
  <si>
    <t>Valsts budžeta kapitālo izdevumu transferti no valsts pamatbudžeta uz valsts speciālo budžetu</t>
  </si>
  <si>
    <t>9120</t>
  </si>
  <si>
    <t>Valsts budžeta kapitālo izdevumu transferti no valsts pamatbudžeta uz pašvaldības pamatbudžetu</t>
  </si>
  <si>
    <t>9130</t>
  </si>
  <si>
    <t>Valsts budžeta kapitālo izdevumu transferti no valsts pamatbudžeta uz valsts pamatbudžetu</t>
  </si>
  <si>
    <t>9140</t>
  </si>
  <si>
    <t xml:space="preserve">Valsts budžeta mērķdotācija kapitālajiem izdevumiem pašvaldībām </t>
  </si>
  <si>
    <t>9500</t>
  </si>
  <si>
    <t>Atmaksa valsts budžetā par veiktajiem kapitālajiem izdevumiem</t>
  </si>
  <si>
    <t>9600</t>
  </si>
  <si>
    <t>Finansiālā bilance (P1M, S1)</t>
  </si>
  <si>
    <t xml:space="preserve"> [P1M=P0-B000]</t>
  </si>
  <si>
    <t>Finansēšana</t>
  </si>
  <si>
    <t>F00000000</t>
  </si>
  <si>
    <t>Aizņēmumi</t>
  </si>
  <si>
    <t>F40020000</t>
  </si>
  <si>
    <t>Saņemtie aizņēmumi</t>
  </si>
  <si>
    <t>F40020010</t>
  </si>
  <si>
    <t>Saņemto aizņēmumu atmaksa</t>
  </si>
  <si>
    <t>F40020020</t>
  </si>
  <si>
    <t>Aizdevumi</t>
  </si>
  <si>
    <t>F40010000</t>
  </si>
  <si>
    <t>Izsniegtie aizdevumi</t>
  </si>
  <si>
    <t>F40010010</t>
  </si>
  <si>
    <t>Izsniegto aizdevumu saņemtā atmaksa</t>
  </si>
  <si>
    <t>F40010020</t>
  </si>
  <si>
    <t>Naudas līdzekļi</t>
  </si>
  <si>
    <t>F21010000</t>
  </si>
  <si>
    <t>Maksas pakalpojumu un citu pašu ieņēmumu naudas līdzekļu atlikumu izmaiņas palielinājums (-) vai samazinājums (+)</t>
  </si>
  <si>
    <t>F210100001</t>
  </si>
  <si>
    <t>Ārvalstu finanšu palīdzības naudas līdzekļu atlikumu izmaiņas palielinājums (-) vai samazinājums (+)</t>
  </si>
  <si>
    <t>F210100002</t>
  </si>
  <si>
    <t>Naudas līdzekļu aizdevumiem atlikumu izmaiņas palielinājums (-) vai samazinājums (+)</t>
  </si>
  <si>
    <t>F210100005</t>
  </si>
  <si>
    <t>oktobris</t>
  </si>
  <si>
    <t>decembris</t>
  </si>
  <si>
    <t xml:space="preserve">1.pielikums Ministru kabineta rīkojuma projekta
„Par finanšu līdzekļu piešķiršanu no valsts budžeta programmas 
„Līdzekļi neparedzētiem gadījumiem”” sākotnējās ietekmes novērtējuma ziņojumam (anotācijai)
</t>
  </si>
  <si>
    <t xml:space="preserve"> Līgatnes dabas taku uzturēšanas (dzīvnieku veterinārmedicīniskā aprūpe un barošana)  finansēšanas plāns 2013. gadam</t>
  </si>
  <si>
    <t>Valsts sekretārs</t>
  </si>
  <si>
    <t>A. Antonovs</t>
  </si>
  <si>
    <t xml:space="preserve">08.07.2013 14:33
D.Vilkaste
67026504, fakss 67820442
Daiga.vilkaste@varam.gov.lv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</si>
</sst>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Helvetica Neue"/>
    </font>
    <font>
      <sz val="10"/>
      <color indexed="9"/>
      <name val="Arial"/>
    </font>
    <font>
      <b/>
      <sz val="14"/>
      <color indexed="9"/>
      <name val="Lucida Grande"/>
    </font>
    <font>
      <sz val="9"/>
      <color indexed="9"/>
      <name val="Lucida Grande"/>
    </font>
    <font>
      <sz val="8"/>
      <color indexed="9"/>
      <name val="Lucida Grande"/>
    </font>
    <font>
      <b/>
      <sz val="9"/>
      <color indexed="9"/>
      <name val="Lucida Grande"/>
    </font>
    <font>
      <b/>
      <sz val="8"/>
      <color indexed="9"/>
      <name val="Lucida Grande"/>
    </font>
    <font>
      <sz val="10"/>
      <color indexed="9"/>
      <name val="Lucida Grande"/>
    </font>
    <font>
      <sz val="10"/>
      <color indexed="9"/>
      <name val="Lucida Grande"/>
      <charset val="186"/>
    </font>
    <font>
      <sz val="12"/>
      <color indexed="8"/>
      <name val="Times New Roman"/>
      <family val="1"/>
      <charset val="186"/>
    </font>
    <font>
      <sz val="12"/>
      <color indexed="9"/>
      <name val="Times New Roman"/>
      <family val="1"/>
      <charset val="186"/>
    </font>
    <font>
      <sz val="10"/>
      <color indexed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1">
    <xf numFmtId="0" fontId="0" fillId="0" borderId="0" xfId="0" applyAlignment="1"/>
    <xf numFmtId="0" fontId="1" fillId="0" borderId="0" xfId="0" applyNumberFormat="1" applyFont="1" applyAlignment="1"/>
    <xf numFmtId="9" fontId="1" fillId="2" borderId="0" xfId="0" applyNumberFormat="1" applyFont="1" applyFill="1" applyBorder="1" applyAlignment="1"/>
    <xf numFmtId="9" fontId="2" fillId="2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9" fontId="3" fillId="2" borderId="0" xfId="0" applyNumberFormat="1" applyFont="1" applyFill="1" applyBorder="1" applyAlignment="1"/>
    <xf numFmtId="9" fontId="2" fillId="2" borderId="0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/>
    <xf numFmtId="9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/>
    <xf numFmtId="9" fontId="2" fillId="2" borderId="1" xfId="0" applyNumberFormat="1" applyFont="1" applyFill="1" applyBorder="1" applyAlignment="1">
      <alignment horizont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wrapText="1"/>
    </xf>
    <xf numFmtId="9" fontId="5" fillId="2" borderId="4" xfId="0" applyNumberFormat="1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9" fontId="5" fillId="2" borderId="5" xfId="0" applyNumberFormat="1" applyFont="1" applyFill="1" applyBorder="1" applyAlignment="1">
      <alignment wrapText="1"/>
    </xf>
    <xf numFmtId="9" fontId="4" fillId="2" borderId="5" xfId="0" applyNumberFormat="1" applyFont="1" applyFill="1" applyBorder="1" applyAlignment="1">
      <alignment horizontal="left" wrapText="1"/>
    </xf>
    <xf numFmtId="3" fontId="7" fillId="2" borderId="5" xfId="0" applyNumberFormat="1" applyFont="1" applyFill="1" applyBorder="1" applyAlignment="1">
      <alignment horizontal="right" wrapText="1"/>
    </xf>
    <xf numFmtId="9" fontId="3" fillId="2" borderId="5" xfId="0" applyNumberFormat="1" applyFont="1" applyFill="1" applyBorder="1" applyAlignment="1">
      <alignment wrapText="1"/>
    </xf>
    <xf numFmtId="9" fontId="6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left" wrapText="1"/>
    </xf>
    <xf numFmtId="9" fontId="6" fillId="2" borderId="5" xfId="0" applyNumberFormat="1" applyFont="1" applyFill="1" applyBorder="1" applyAlignment="1">
      <alignment horizontal="left" wrapText="1"/>
    </xf>
    <xf numFmtId="9" fontId="3" fillId="2" borderId="6" xfId="0" applyNumberFormat="1" applyFont="1" applyFill="1" applyBorder="1" applyAlignment="1">
      <alignment wrapText="1"/>
    </xf>
    <xf numFmtId="9" fontId="4" fillId="2" borderId="6" xfId="0" applyNumberFormat="1" applyFont="1" applyFill="1" applyBorder="1" applyAlignment="1">
      <alignment wrapText="1"/>
    </xf>
    <xf numFmtId="3" fontId="7" fillId="2" borderId="6" xfId="0" applyNumberFormat="1" applyFont="1" applyFill="1" applyBorder="1" applyAlignment="1">
      <alignment horizontal="right"/>
    </xf>
    <xf numFmtId="9" fontId="1" fillId="2" borderId="3" xfId="0" applyNumberFormat="1" applyFont="1" applyFill="1" applyBorder="1" applyAlignment="1"/>
    <xf numFmtId="9" fontId="7" fillId="2" borderId="7" xfId="0" applyNumberFormat="1" applyFont="1" applyFill="1" applyBorder="1" applyAlignment="1"/>
    <xf numFmtId="9" fontId="3" fillId="2" borderId="7" xfId="0" applyNumberFormat="1" applyFont="1" applyFill="1" applyBorder="1" applyAlignment="1">
      <alignment wrapText="1"/>
    </xf>
    <xf numFmtId="9" fontId="3" fillId="2" borderId="7" xfId="0" applyNumberFormat="1" applyFont="1" applyFill="1" applyBorder="1" applyAlignment="1"/>
    <xf numFmtId="9" fontId="3" fillId="2" borderId="0" xfId="0" applyNumberFormat="1" applyFont="1" applyFill="1" applyBorder="1" applyAlignment="1">
      <alignment wrapText="1"/>
    </xf>
    <xf numFmtId="3" fontId="1" fillId="0" borderId="0" xfId="0" applyNumberFormat="1" applyFont="1" applyAlignment="1"/>
    <xf numFmtId="3" fontId="8" fillId="2" borderId="4" xfId="0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center" indent="8"/>
    </xf>
    <xf numFmtId="9" fontId="10" fillId="2" borderId="0" xfId="0" applyNumberFormat="1" applyFont="1" applyFill="1" applyBorder="1" applyAlignment="1"/>
    <xf numFmtId="0" fontId="11" fillId="0" borderId="0" xfId="0" applyNumberFormat="1" applyFont="1" applyAlignment="1">
      <alignment wrapText="1"/>
    </xf>
    <xf numFmtId="0" fontId="10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FFFF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tabSelected="1" topLeftCell="A21" zoomScale="110" zoomScaleNormal="110" workbookViewId="0">
      <selection activeCell="A69" sqref="A69"/>
    </sheetView>
  </sheetViews>
  <sheetFormatPr defaultColWidth="10.25" defaultRowHeight="20.100000000000001" customHeight="1"/>
  <cols>
    <col min="1" max="1" width="27" style="1" customWidth="1"/>
    <col min="2" max="2" width="8.5" style="1" customWidth="1"/>
    <col min="3" max="3" width="9.375" style="1" customWidth="1"/>
    <col min="4" max="7" width="7.25" style="1" customWidth="1"/>
    <col min="8" max="8" width="8.125" style="1" customWidth="1"/>
    <col min="9" max="9" width="7.25" style="1" customWidth="1"/>
    <col min="10" max="10" width="10.25" style="1" customWidth="1"/>
    <col min="11" max="11" width="9.25" style="1" customWidth="1"/>
    <col min="12" max="12" width="9.375" style="1" customWidth="1"/>
    <col min="13" max="13" width="8.625" style="1" customWidth="1"/>
    <col min="14" max="14" width="9.75" style="1" customWidth="1"/>
    <col min="15" max="15" width="11.5" style="1" customWidth="1"/>
    <col min="16" max="16" width="7.625" style="1" bestFit="1" customWidth="1"/>
    <col min="17" max="16384" width="10.25" style="1"/>
  </cols>
  <sheetData>
    <row r="1" spans="1:16" ht="20.100000000000001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6" ht="4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"/>
    </row>
    <row r="3" spans="1:16" ht="14.25" customHeight="1">
      <c r="A3" s="3" t="s">
        <v>134</v>
      </c>
      <c r="B3" s="3"/>
      <c r="C3" s="3"/>
      <c r="D3" s="3"/>
      <c r="E3" s="3"/>
      <c r="F3" s="3"/>
      <c r="G3" s="4"/>
      <c r="H3" s="5"/>
      <c r="I3" s="3"/>
      <c r="J3" s="3"/>
      <c r="K3" s="3"/>
      <c r="L3" s="5"/>
      <c r="M3" s="5"/>
      <c r="N3" s="5"/>
      <c r="O3" s="6"/>
      <c r="P3" s="2"/>
    </row>
    <row r="4" spans="1:16" ht="9" customHeight="1">
      <c r="A4" s="7"/>
      <c r="B4" s="8"/>
      <c r="C4" s="9"/>
      <c r="D4" s="9"/>
      <c r="E4" s="9"/>
      <c r="F4" s="9"/>
      <c r="G4" s="10"/>
      <c r="H4" s="8"/>
      <c r="I4" s="8"/>
      <c r="J4" s="8"/>
      <c r="K4" s="8"/>
      <c r="L4" s="8"/>
      <c r="M4" s="8"/>
      <c r="N4" s="8"/>
      <c r="O4" s="11"/>
      <c r="P4" s="2"/>
    </row>
    <row r="5" spans="1:16" ht="48" customHeight="1">
      <c r="A5" s="12" t="s">
        <v>0</v>
      </c>
      <c r="B5" s="12" t="s">
        <v>1</v>
      </c>
      <c r="C5" s="12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131</v>
      </c>
      <c r="N5" s="13" t="s">
        <v>12</v>
      </c>
      <c r="O5" s="13" t="s">
        <v>132</v>
      </c>
      <c r="P5" s="14"/>
    </row>
    <row r="6" spans="1:16" ht="12.75">
      <c r="A6" s="15" t="s">
        <v>13</v>
      </c>
      <c r="B6" s="16" t="s">
        <v>14</v>
      </c>
      <c r="C6" s="33">
        <f>SUM(D6:O6)</f>
        <v>31972</v>
      </c>
      <c r="D6" s="33">
        <f t="shared" ref="D6:O6" si="0">D7+D8+D10+D17</f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4842.0666666666666</v>
      </c>
      <c r="K6" s="33">
        <f t="shared" si="0"/>
        <v>4842.0666666666666</v>
      </c>
      <c r="L6" s="33">
        <f t="shared" si="0"/>
        <v>5821.9666666666672</v>
      </c>
      <c r="M6" s="33">
        <f t="shared" si="0"/>
        <v>5821.9666666666672</v>
      </c>
      <c r="N6" s="33">
        <f t="shared" si="0"/>
        <v>5321.9666666666672</v>
      </c>
      <c r="O6" s="33">
        <f t="shared" si="0"/>
        <v>5321.9666666666672</v>
      </c>
      <c r="P6" s="14"/>
    </row>
    <row r="7" spans="1:16" ht="36">
      <c r="A7" s="17" t="s">
        <v>15</v>
      </c>
      <c r="B7" s="18" t="s">
        <v>16</v>
      </c>
      <c r="C7" s="34">
        <f>SUM(D7:O7)</f>
        <v>10000</v>
      </c>
      <c r="D7" s="34"/>
      <c r="E7" s="34"/>
      <c r="F7" s="34"/>
      <c r="G7" s="34"/>
      <c r="H7" s="34"/>
      <c r="I7" s="34"/>
      <c r="J7" s="34"/>
      <c r="K7" s="34"/>
      <c r="L7" s="34">
        <v>5300</v>
      </c>
      <c r="M7" s="34">
        <v>3300</v>
      </c>
      <c r="N7" s="34">
        <v>950</v>
      </c>
      <c r="O7" s="34">
        <v>450</v>
      </c>
      <c r="P7" s="14"/>
    </row>
    <row r="8" spans="1:16" ht="24" hidden="1">
      <c r="A8" s="20" t="s">
        <v>17</v>
      </c>
      <c r="B8" s="18" t="s">
        <v>18</v>
      </c>
      <c r="C8" s="34">
        <f t="shared" ref="C8:C65" si="1">SUM(D8:O8)</f>
        <v>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4"/>
    </row>
    <row r="9" spans="1:16" ht="24" hidden="1">
      <c r="A9" s="20" t="s">
        <v>19</v>
      </c>
      <c r="B9" s="18" t="s">
        <v>20</v>
      </c>
      <c r="C9" s="34">
        <f t="shared" si="1"/>
        <v>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4"/>
    </row>
    <row r="10" spans="1:16" ht="12.75" hidden="1">
      <c r="A10" s="17" t="s">
        <v>21</v>
      </c>
      <c r="B10" s="21" t="s">
        <v>22</v>
      </c>
      <c r="C10" s="34">
        <f t="shared" si="1"/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4"/>
    </row>
    <row r="11" spans="1:16" ht="22.5" hidden="1">
      <c r="A11" s="20" t="s">
        <v>23</v>
      </c>
      <c r="B11" s="18" t="s">
        <v>24</v>
      </c>
      <c r="C11" s="34">
        <f t="shared" si="1"/>
        <v>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14"/>
    </row>
    <row r="12" spans="1:16" ht="24" hidden="1">
      <c r="A12" s="20" t="s">
        <v>25</v>
      </c>
      <c r="B12" s="18" t="s">
        <v>26</v>
      </c>
      <c r="C12" s="34">
        <f t="shared" si="1"/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4"/>
    </row>
    <row r="13" spans="1:16" ht="48" hidden="1">
      <c r="A13" s="20" t="s">
        <v>27</v>
      </c>
      <c r="B13" s="18" t="s">
        <v>28</v>
      </c>
      <c r="C13" s="34">
        <f t="shared" si="1"/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14"/>
    </row>
    <row r="14" spans="1:16" ht="48" hidden="1">
      <c r="A14" s="20" t="s">
        <v>29</v>
      </c>
      <c r="B14" s="18" t="s">
        <v>30</v>
      </c>
      <c r="C14" s="34">
        <f t="shared" si="1"/>
        <v>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4"/>
    </row>
    <row r="15" spans="1:16" ht="60" hidden="1">
      <c r="A15" s="20" t="s">
        <v>31</v>
      </c>
      <c r="B15" s="18" t="s">
        <v>32</v>
      </c>
      <c r="C15" s="34">
        <f t="shared" si="1"/>
        <v>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4"/>
    </row>
    <row r="16" spans="1:16" ht="36" hidden="1">
      <c r="A16" s="20" t="s">
        <v>33</v>
      </c>
      <c r="B16" s="18" t="s">
        <v>34</v>
      </c>
      <c r="C16" s="34">
        <f t="shared" si="1"/>
        <v>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14"/>
    </row>
    <row r="17" spans="1:17" ht="24">
      <c r="A17" s="17" t="s">
        <v>35</v>
      </c>
      <c r="B17" s="21" t="s">
        <v>36</v>
      </c>
      <c r="C17" s="34">
        <f t="shared" si="1"/>
        <v>21972</v>
      </c>
      <c r="D17" s="34"/>
      <c r="E17" s="34"/>
      <c r="F17" s="34"/>
      <c r="G17" s="34"/>
      <c r="H17" s="34"/>
      <c r="I17" s="34"/>
      <c r="J17" s="34">
        <f>J18</f>
        <v>4842.0666666666666</v>
      </c>
      <c r="K17" s="34">
        <f t="shared" ref="K17:O17" si="2">K18</f>
        <v>4842.0666666666666</v>
      </c>
      <c r="L17" s="34">
        <f t="shared" si="2"/>
        <v>521.96666666666715</v>
      </c>
      <c r="M17" s="34">
        <f t="shared" si="2"/>
        <v>2521.9666666666672</v>
      </c>
      <c r="N17" s="34">
        <f t="shared" si="2"/>
        <v>4371.9666666666672</v>
      </c>
      <c r="O17" s="34">
        <f t="shared" si="2"/>
        <v>4871.9666666666672</v>
      </c>
      <c r="P17" s="14"/>
    </row>
    <row r="18" spans="1:17" ht="24">
      <c r="A18" s="20" t="s">
        <v>37</v>
      </c>
      <c r="B18" s="22" t="s">
        <v>38</v>
      </c>
      <c r="C18" s="34">
        <f t="shared" si="1"/>
        <v>21972</v>
      </c>
      <c r="D18" s="34"/>
      <c r="E18" s="34"/>
      <c r="F18" s="34"/>
      <c r="G18" s="34"/>
      <c r="H18" s="34"/>
      <c r="I18" s="34"/>
      <c r="J18" s="34">
        <v>4842.0666666666666</v>
      </c>
      <c r="K18" s="34">
        <v>4842.0666666666666</v>
      </c>
      <c r="L18" s="34">
        <v>521.96666666666715</v>
      </c>
      <c r="M18" s="34">
        <v>2521.9666666666672</v>
      </c>
      <c r="N18" s="34">
        <v>4371.9666666666672</v>
      </c>
      <c r="O18" s="34">
        <v>4871.9666666666672</v>
      </c>
      <c r="P18" s="14"/>
      <c r="Q18" s="32"/>
    </row>
    <row r="19" spans="1:17" ht="12.75" hidden="1">
      <c r="A19" s="20"/>
      <c r="B19" s="2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14"/>
    </row>
    <row r="20" spans="1:17" ht="36" hidden="1">
      <c r="A20" s="20" t="s">
        <v>39</v>
      </c>
      <c r="B20" s="22" t="s">
        <v>40</v>
      </c>
      <c r="C20" s="34">
        <f t="shared" si="1"/>
        <v>0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4"/>
    </row>
    <row r="21" spans="1:17" ht="12.75">
      <c r="A21" s="17" t="s">
        <v>41</v>
      </c>
      <c r="B21" s="21" t="s">
        <v>42</v>
      </c>
      <c r="C21" s="34">
        <f t="shared" si="1"/>
        <v>31972</v>
      </c>
      <c r="D21" s="34">
        <f t="shared" ref="D21:O21" si="3">D22+D45</f>
        <v>0</v>
      </c>
      <c r="E21" s="34">
        <f t="shared" si="3"/>
        <v>0</v>
      </c>
      <c r="F21" s="34">
        <f t="shared" si="3"/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4">
        <f t="shared" si="3"/>
        <v>4842.0666666666666</v>
      </c>
      <c r="K21" s="34">
        <f t="shared" si="3"/>
        <v>4842.0666666666666</v>
      </c>
      <c r="L21" s="34">
        <f t="shared" si="3"/>
        <v>5821.9666666666672</v>
      </c>
      <c r="M21" s="34">
        <f t="shared" si="3"/>
        <v>5821.9666666666672</v>
      </c>
      <c r="N21" s="34">
        <f t="shared" si="3"/>
        <v>5321.9666666666672</v>
      </c>
      <c r="O21" s="34">
        <f t="shared" si="3"/>
        <v>5321.9666666666672</v>
      </c>
      <c r="P21" s="14"/>
    </row>
    <row r="22" spans="1:17" ht="12.75">
      <c r="A22" s="20" t="s">
        <v>43</v>
      </c>
      <c r="B22" s="18" t="s">
        <v>44</v>
      </c>
      <c r="C22" s="34">
        <f t="shared" si="1"/>
        <v>31972</v>
      </c>
      <c r="D22" s="34">
        <f t="shared" ref="D22:O22" si="4">D23+D27+D28+D31+D34</f>
        <v>0</v>
      </c>
      <c r="E22" s="34">
        <f t="shared" si="4"/>
        <v>0</v>
      </c>
      <c r="F22" s="34">
        <f t="shared" si="4"/>
        <v>0</v>
      </c>
      <c r="G22" s="34">
        <f t="shared" si="4"/>
        <v>0</v>
      </c>
      <c r="H22" s="34">
        <f t="shared" si="4"/>
        <v>0</v>
      </c>
      <c r="I22" s="34">
        <f t="shared" si="4"/>
        <v>0</v>
      </c>
      <c r="J22" s="34">
        <f t="shared" si="4"/>
        <v>4842.0666666666666</v>
      </c>
      <c r="K22" s="34">
        <f t="shared" si="4"/>
        <v>4842.0666666666666</v>
      </c>
      <c r="L22" s="34">
        <f t="shared" si="4"/>
        <v>5821.9666666666672</v>
      </c>
      <c r="M22" s="34">
        <f t="shared" si="4"/>
        <v>5821.9666666666672</v>
      </c>
      <c r="N22" s="34">
        <f t="shared" si="4"/>
        <v>5321.9666666666672</v>
      </c>
      <c r="O22" s="34">
        <f t="shared" si="4"/>
        <v>5321.9666666666672</v>
      </c>
      <c r="P22" s="14"/>
    </row>
    <row r="23" spans="1:17" ht="12.75">
      <c r="A23" s="20" t="s">
        <v>45</v>
      </c>
      <c r="B23" s="18" t="s">
        <v>46</v>
      </c>
      <c r="C23" s="34">
        <f t="shared" si="1"/>
        <v>31972</v>
      </c>
      <c r="D23" s="34">
        <f t="shared" ref="D23:O23" si="5">D24+D26</f>
        <v>0</v>
      </c>
      <c r="E23" s="34">
        <f t="shared" si="5"/>
        <v>0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4842.0666666666666</v>
      </c>
      <c r="K23" s="34">
        <f t="shared" si="5"/>
        <v>4842.0666666666666</v>
      </c>
      <c r="L23" s="34">
        <f t="shared" si="5"/>
        <v>5821.9666666666672</v>
      </c>
      <c r="M23" s="34">
        <f t="shared" si="5"/>
        <v>5821.9666666666672</v>
      </c>
      <c r="N23" s="34">
        <f t="shared" si="5"/>
        <v>5321.9666666666672</v>
      </c>
      <c r="O23" s="34">
        <f t="shared" si="5"/>
        <v>5321.9666666666672</v>
      </c>
      <c r="P23" s="14"/>
    </row>
    <row r="24" spans="1:17" ht="12.75">
      <c r="A24" s="20" t="s">
        <v>47</v>
      </c>
      <c r="B24" s="18" t="s">
        <v>48</v>
      </c>
      <c r="C24" s="34">
        <f t="shared" si="1"/>
        <v>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14"/>
    </row>
    <row r="25" spans="1:17" ht="12.75">
      <c r="A25" s="20" t="s">
        <v>49</v>
      </c>
      <c r="B25" s="18" t="s">
        <v>50</v>
      </c>
      <c r="C25" s="34">
        <f t="shared" si="1"/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4"/>
    </row>
    <row r="26" spans="1:17" ht="12.75">
      <c r="A26" s="20" t="s">
        <v>51</v>
      </c>
      <c r="B26" s="18" t="s">
        <v>52</v>
      </c>
      <c r="C26" s="34">
        <f t="shared" si="1"/>
        <v>31972</v>
      </c>
      <c r="D26" s="34"/>
      <c r="E26" s="34"/>
      <c r="F26" s="34"/>
      <c r="G26" s="34"/>
      <c r="H26" s="34"/>
      <c r="I26" s="34"/>
      <c r="J26" s="34">
        <v>4842.0666666666666</v>
      </c>
      <c r="K26" s="34">
        <v>4842.0666666666666</v>
      </c>
      <c r="L26" s="34">
        <v>5821.9666666666672</v>
      </c>
      <c r="M26" s="34">
        <v>5821.9666666666672</v>
      </c>
      <c r="N26" s="34">
        <v>5321.9666666666672</v>
      </c>
      <c r="O26" s="34">
        <v>5321.9666666666672</v>
      </c>
      <c r="P26" s="14"/>
    </row>
    <row r="27" spans="1:17" ht="12.75" hidden="1">
      <c r="A27" s="20" t="s">
        <v>53</v>
      </c>
      <c r="B27" s="18" t="s">
        <v>54</v>
      </c>
      <c r="C27" s="34">
        <f t="shared" si="1"/>
        <v>0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14"/>
    </row>
    <row r="28" spans="1:17" ht="24" hidden="1">
      <c r="A28" s="20" t="s">
        <v>55</v>
      </c>
      <c r="B28" s="18" t="s">
        <v>56</v>
      </c>
      <c r="C28" s="34">
        <f t="shared" si="1"/>
        <v>0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4"/>
    </row>
    <row r="29" spans="1:17" ht="12.75" hidden="1">
      <c r="A29" s="20" t="s">
        <v>57</v>
      </c>
      <c r="B29" s="18" t="s">
        <v>58</v>
      </c>
      <c r="C29" s="34">
        <f t="shared" si="1"/>
        <v>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14"/>
    </row>
    <row r="30" spans="1:17" ht="12.75" hidden="1">
      <c r="A30" s="20" t="s">
        <v>59</v>
      </c>
      <c r="B30" s="18" t="s">
        <v>60</v>
      </c>
      <c r="C30" s="34">
        <f t="shared" si="1"/>
        <v>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14"/>
    </row>
    <row r="31" spans="1:17" ht="36" hidden="1">
      <c r="A31" s="20" t="s">
        <v>61</v>
      </c>
      <c r="B31" s="18" t="s">
        <v>62</v>
      </c>
      <c r="C31" s="34">
        <f t="shared" si="1"/>
        <v>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14"/>
    </row>
    <row r="32" spans="1:17" ht="24" hidden="1">
      <c r="A32" s="20" t="s">
        <v>63</v>
      </c>
      <c r="B32" s="18" t="s">
        <v>64</v>
      </c>
      <c r="C32" s="34">
        <f t="shared" si="1"/>
        <v>0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14"/>
    </row>
    <row r="33" spans="1:16" ht="12.75" hidden="1">
      <c r="A33" s="20" t="s">
        <v>65</v>
      </c>
      <c r="B33" s="18" t="s">
        <v>66</v>
      </c>
      <c r="C33" s="34">
        <f t="shared" si="1"/>
        <v>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14"/>
    </row>
    <row r="34" spans="1:16" ht="12.75" hidden="1">
      <c r="A34" s="20" t="s">
        <v>67</v>
      </c>
      <c r="B34" s="18" t="s">
        <v>68</v>
      </c>
      <c r="C34" s="34">
        <f t="shared" si="1"/>
        <v>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14"/>
    </row>
    <row r="35" spans="1:16" ht="24" hidden="1">
      <c r="A35" s="20" t="s">
        <v>69</v>
      </c>
      <c r="B35" s="18" t="s">
        <v>70</v>
      </c>
      <c r="C35" s="34">
        <f t="shared" si="1"/>
        <v>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14"/>
    </row>
    <row r="36" spans="1:16" ht="48" hidden="1">
      <c r="A36" s="20" t="s">
        <v>71</v>
      </c>
      <c r="B36" s="18" t="s">
        <v>72</v>
      </c>
      <c r="C36" s="34">
        <f t="shared" si="1"/>
        <v>0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14"/>
    </row>
    <row r="37" spans="1:16" ht="48" hidden="1">
      <c r="A37" s="20" t="s">
        <v>73</v>
      </c>
      <c r="B37" s="18" t="s">
        <v>74</v>
      </c>
      <c r="C37" s="34">
        <f t="shared" si="1"/>
        <v>0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4"/>
    </row>
    <row r="38" spans="1:16" ht="60" hidden="1">
      <c r="A38" s="20" t="s">
        <v>75</v>
      </c>
      <c r="B38" s="18" t="s">
        <v>76</v>
      </c>
      <c r="C38" s="34">
        <f t="shared" si="1"/>
        <v>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14"/>
    </row>
    <row r="39" spans="1:16" ht="60" hidden="1">
      <c r="A39" s="20" t="s">
        <v>77</v>
      </c>
      <c r="B39" s="18" t="s">
        <v>78</v>
      </c>
      <c r="C39" s="34">
        <f t="shared" si="1"/>
        <v>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14"/>
    </row>
    <row r="40" spans="1:16" ht="36" hidden="1">
      <c r="A40" s="20" t="s">
        <v>79</v>
      </c>
      <c r="B40" s="18" t="s">
        <v>80</v>
      </c>
      <c r="C40" s="34">
        <f t="shared" si="1"/>
        <v>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4"/>
    </row>
    <row r="41" spans="1:16" ht="60" hidden="1">
      <c r="A41" s="20" t="s">
        <v>81</v>
      </c>
      <c r="B41" s="18" t="s">
        <v>82</v>
      </c>
      <c r="C41" s="34">
        <f t="shared" si="1"/>
        <v>0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14"/>
    </row>
    <row r="42" spans="1:16" ht="24" hidden="1">
      <c r="A42" s="20" t="s">
        <v>83</v>
      </c>
      <c r="B42" s="18" t="s">
        <v>84</v>
      </c>
      <c r="C42" s="34">
        <f t="shared" si="1"/>
        <v>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14"/>
    </row>
    <row r="43" spans="1:16" ht="48" hidden="1">
      <c r="A43" s="20" t="s">
        <v>85</v>
      </c>
      <c r="B43" s="18" t="s">
        <v>86</v>
      </c>
      <c r="C43" s="34">
        <f t="shared" si="1"/>
        <v>0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14"/>
    </row>
    <row r="44" spans="1:16" ht="84" hidden="1">
      <c r="A44" s="20" t="s">
        <v>87</v>
      </c>
      <c r="B44" s="18" t="s">
        <v>88</v>
      </c>
      <c r="C44" s="34">
        <f t="shared" si="1"/>
        <v>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4"/>
    </row>
    <row r="45" spans="1:16" ht="12.75">
      <c r="A45" s="20" t="s">
        <v>89</v>
      </c>
      <c r="B45" s="18" t="s">
        <v>90</v>
      </c>
      <c r="C45" s="34">
        <f t="shared" si="1"/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14"/>
    </row>
    <row r="46" spans="1:16" ht="12.75">
      <c r="A46" s="20" t="s">
        <v>91</v>
      </c>
      <c r="B46" s="18" t="s">
        <v>92</v>
      </c>
      <c r="C46" s="34">
        <f t="shared" si="1"/>
        <v>0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14"/>
    </row>
    <row r="47" spans="1:16" ht="24">
      <c r="A47" s="20" t="s">
        <v>93</v>
      </c>
      <c r="B47" s="18" t="s">
        <v>94</v>
      </c>
      <c r="C47" s="34">
        <f t="shared" si="1"/>
        <v>0</v>
      </c>
      <c r="D47" s="34">
        <f>D48+D52+D53</f>
        <v>0</v>
      </c>
      <c r="E47" s="34">
        <f t="shared" ref="E47:O47" si="6">E48+E52+E53</f>
        <v>0</v>
      </c>
      <c r="F47" s="34">
        <f>F48+F52+F53</f>
        <v>0</v>
      </c>
      <c r="G47" s="34">
        <f t="shared" si="6"/>
        <v>0</v>
      </c>
      <c r="H47" s="34">
        <f t="shared" si="6"/>
        <v>0</v>
      </c>
      <c r="I47" s="34">
        <f t="shared" si="6"/>
        <v>0</v>
      </c>
      <c r="J47" s="34">
        <f t="shared" si="6"/>
        <v>0</v>
      </c>
      <c r="K47" s="34">
        <f t="shared" si="6"/>
        <v>0</v>
      </c>
      <c r="L47" s="34">
        <f t="shared" si="6"/>
        <v>0</v>
      </c>
      <c r="M47" s="34">
        <f t="shared" si="6"/>
        <v>0</v>
      </c>
      <c r="N47" s="34">
        <f t="shared" si="6"/>
        <v>0</v>
      </c>
      <c r="O47" s="34">
        <f t="shared" si="6"/>
        <v>0</v>
      </c>
      <c r="P47" s="14"/>
    </row>
    <row r="48" spans="1:16" ht="24">
      <c r="A48" s="20" t="s">
        <v>95</v>
      </c>
      <c r="B48" s="18" t="s">
        <v>96</v>
      </c>
      <c r="C48" s="34">
        <f t="shared" si="1"/>
        <v>0</v>
      </c>
      <c r="D48" s="34">
        <f>D49+D50+D51</f>
        <v>0</v>
      </c>
      <c r="E48" s="34">
        <f t="shared" ref="E48:O48" si="7">E49+E50+E51</f>
        <v>0</v>
      </c>
      <c r="F48" s="34">
        <f>F49+F50+F51</f>
        <v>0</v>
      </c>
      <c r="G48" s="34">
        <f t="shared" si="7"/>
        <v>0</v>
      </c>
      <c r="H48" s="34">
        <f t="shared" si="7"/>
        <v>0</v>
      </c>
      <c r="I48" s="34">
        <f t="shared" si="7"/>
        <v>0</v>
      </c>
      <c r="J48" s="34">
        <f t="shared" si="7"/>
        <v>0</v>
      </c>
      <c r="K48" s="34">
        <f t="shared" si="7"/>
        <v>0</v>
      </c>
      <c r="L48" s="34">
        <f t="shared" si="7"/>
        <v>0</v>
      </c>
      <c r="M48" s="34">
        <f t="shared" si="7"/>
        <v>0</v>
      </c>
      <c r="N48" s="34">
        <f t="shared" si="7"/>
        <v>0</v>
      </c>
      <c r="O48" s="34">
        <f t="shared" si="7"/>
        <v>0</v>
      </c>
      <c r="P48" s="14"/>
    </row>
    <row r="49" spans="1:16" ht="36" hidden="1">
      <c r="A49" s="20" t="s">
        <v>97</v>
      </c>
      <c r="B49" s="18" t="s">
        <v>98</v>
      </c>
      <c r="C49" s="34">
        <f t="shared" si="1"/>
        <v>0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14"/>
    </row>
    <row r="50" spans="1:16" ht="36" hidden="1">
      <c r="A50" s="20" t="s">
        <v>99</v>
      </c>
      <c r="B50" s="18" t="s">
        <v>100</v>
      </c>
      <c r="C50" s="34">
        <f t="shared" si="1"/>
        <v>0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14"/>
    </row>
    <row r="51" spans="1:16" ht="36" hidden="1">
      <c r="A51" s="20" t="s">
        <v>101</v>
      </c>
      <c r="B51" s="18" t="s">
        <v>102</v>
      </c>
      <c r="C51" s="34">
        <f t="shared" si="1"/>
        <v>0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14"/>
    </row>
    <row r="52" spans="1:16" ht="36" hidden="1">
      <c r="A52" s="20" t="s">
        <v>103</v>
      </c>
      <c r="B52" s="18" t="s">
        <v>104</v>
      </c>
      <c r="C52" s="34">
        <f t="shared" si="1"/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14"/>
    </row>
    <row r="53" spans="1:16" ht="24" hidden="1">
      <c r="A53" s="20" t="s">
        <v>105</v>
      </c>
      <c r="B53" s="18" t="s">
        <v>106</v>
      </c>
      <c r="C53" s="34">
        <f t="shared" si="1"/>
        <v>0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14"/>
    </row>
    <row r="54" spans="1:16" ht="22.5">
      <c r="A54" s="17" t="s">
        <v>107</v>
      </c>
      <c r="B54" s="21" t="s">
        <v>108</v>
      </c>
      <c r="C54" s="34">
        <f t="shared" si="1"/>
        <v>0</v>
      </c>
      <c r="D54" s="34">
        <f t="shared" ref="D54:O54" si="8">D6-D21</f>
        <v>0</v>
      </c>
      <c r="E54" s="34">
        <f t="shared" si="8"/>
        <v>0</v>
      </c>
      <c r="F54" s="34">
        <f t="shared" si="8"/>
        <v>0</v>
      </c>
      <c r="G54" s="34">
        <f t="shared" si="8"/>
        <v>0</v>
      </c>
      <c r="H54" s="34">
        <f t="shared" si="8"/>
        <v>0</v>
      </c>
      <c r="I54" s="34">
        <f t="shared" si="8"/>
        <v>0</v>
      </c>
      <c r="J54" s="34">
        <f t="shared" si="8"/>
        <v>0</v>
      </c>
      <c r="K54" s="34">
        <f t="shared" si="8"/>
        <v>0</v>
      </c>
      <c r="L54" s="34">
        <f t="shared" si="8"/>
        <v>0</v>
      </c>
      <c r="M54" s="34">
        <f t="shared" si="8"/>
        <v>0</v>
      </c>
      <c r="N54" s="34">
        <f t="shared" si="8"/>
        <v>0</v>
      </c>
      <c r="O54" s="34">
        <f t="shared" si="8"/>
        <v>0</v>
      </c>
      <c r="P54" s="14"/>
    </row>
    <row r="55" spans="1:16" ht="12.75">
      <c r="A55" s="17" t="s">
        <v>109</v>
      </c>
      <c r="B55" s="21" t="s">
        <v>110</v>
      </c>
      <c r="C55" s="34">
        <f t="shared" si="1"/>
        <v>0</v>
      </c>
      <c r="D55" s="34">
        <f>D56+D59+D62</f>
        <v>0</v>
      </c>
      <c r="E55" s="34">
        <f t="shared" ref="E55:O55" si="9">E56+E59+E62</f>
        <v>0</v>
      </c>
      <c r="F55" s="34">
        <f>F56+F59+F62</f>
        <v>0</v>
      </c>
      <c r="G55" s="34">
        <f t="shared" si="9"/>
        <v>0</v>
      </c>
      <c r="H55" s="34">
        <f t="shared" si="9"/>
        <v>0</v>
      </c>
      <c r="I55" s="34">
        <f t="shared" si="9"/>
        <v>0</v>
      </c>
      <c r="J55" s="34">
        <f t="shared" si="9"/>
        <v>0</v>
      </c>
      <c r="K55" s="34">
        <f t="shared" si="9"/>
        <v>0</v>
      </c>
      <c r="L55" s="34">
        <f t="shared" si="9"/>
        <v>0</v>
      </c>
      <c r="M55" s="34">
        <f t="shared" si="9"/>
        <v>0</v>
      </c>
      <c r="N55" s="34">
        <f t="shared" si="9"/>
        <v>0</v>
      </c>
      <c r="O55" s="34">
        <f t="shared" si="9"/>
        <v>0</v>
      </c>
      <c r="P55" s="14"/>
    </row>
    <row r="56" spans="1:16" ht="12.75" hidden="1">
      <c r="A56" s="17" t="s">
        <v>111</v>
      </c>
      <c r="B56" s="23" t="s">
        <v>112</v>
      </c>
      <c r="C56" s="34">
        <f t="shared" si="1"/>
        <v>0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14"/>
    </row>
    <row r="57" spans="1:16" ht="12.75" hidden="1">
      <c r="A57" s="20" t="s">
        <v>113</v>
      </c>
      <c r="B57" s="18" t="s">
        <v>114</v>
      </c>
      <c r="C57" s="34">
        <f t="shared" si="1"/>
        <v>0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14"/>
    </row>
    <row r="58" spans="1:16" ht="12.75" hidden="1">
      <c r="A58" s="20" t="s">
        <v>115</v>
      </c>
      <c r="B58" s="18" t="s">
        <v>116</v>
      </c>
      <c r="C58" s="34">
        <f t="shared" si="1"/>
        <v>0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14"/>
    </row>
    <row r="59" spans="1:16" ht="12.75" hidden="1">
      <c r="A59" s="17" t="s">
        <v>117</v>
      </c>
      <c r="B59" s="23" t="s">
        <v>118</v>
      </c>
      <c r="C59" s="34">
        <f t="shared" si="1"/>
        <v>0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14"/>
    </row>
    <row r="60" spans="1:16" ht="12.75" hidden="1">
      <c r="A60" s="20" t="s">
        <v>119</v>
      </c>
      <c r="B60" s="18" t="s">
        <v>120</v>
      </c>
      <c r="C60" s="34">
        <f t="shared" si="1"/>
        <v>0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14"/>
    </row>
    <row r="61" spans="1:16" ht="24" hidden="1">
      <c r="A61" s="20" t="s">
        <v>121</v>
      </c>
      <c r="B61" s="18" t="s">
        <v>122</v>
      </c>
      <c r="C61" s="34">
        <f t="shared" si="1"/>
        <v>0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14"/>
    </row>
    <row r="62" spans="1:16" ht="12.75">
      <c r="A62" s="17" t="s">
        <v>123</v>
      </c>
      <c r="B62" s="23" t="s">
        <v>124</v>
      </c>
      <c r="C62" s="34">
        <f t="shared" si="1"/>
        <v>0</v>
      </c>
      <c r="D62" s="34">
        <f>D63+D64+D65</f>
        <v>0</v>
      </c>
      <c r="E62" s="34">
        <f t="shared" ref="E62:N62" si="10">E63+E64+E65</f>
        <v>0</v>
      </c>
      <c r="F62" s="34">
        <f>F63+F64+F65</f>
        <v>0</v>
      </c>
      <c r="G62" s="34">
        <f t="shared" si="10"/>
        <v>0</v>
      </c>
      <c r="H62" s="34">
        <f t="shared" si="10"/>
        <v>0</v>
      </c>
      <c r="I62" s="34">
        <f t="shared" si="10"/>
        <v>0</v>
      </c>
      <c r="J62" s="34">
        <f t="shared" si="10"/>
        <v>0</v>
      </c>
      <c r="K62" s="34">
        <f t="shared" si="10"/>
        <v>0</v>
      </c>
      <c r="L62" s="34">
        <f t="shared" si="10"/>
        <v>0</v>
      </c>
      <c r="M62" s="34">
        <f t="shared" si="10"/>
        <v>0</v>
      </c>
      <c r="N62" s="34">
        <f t="shared" si="10"/>
        <v>0</v>
      </c>
      <c r="O62" s="34">
        <v>0</v>
      </c>
      <c r="P62" s="14"/>
    </row>
    <row r="63" spans="1:16" ht="48">
      <c r="A63" s="20" t="s">
        <v>125</v>
      </c>
      <c r="B63" s="18" t="s">
        <v>126</v>
      </c>
      <c r="C63" s="34">
        <f t="shared" si="1"/>
        <v>0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>
        <v>0</v>
      </c>
      <c r="P63" s="14"/>
    </row>
    <row r="64" spans="1:16" ht="48">
      <c r="A64" s="20" t="s">
        <v>127</v>
      </c>
      <c r="B64" s="18" t="s">
        <v>128</v>
      </c>
      <c r="C64" s="19">
        <f t="shared" si="1"/>
        <v>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4"/>
    </row>
    <row r="65" spans="1:16" ht="36">
      <c r="A65" s="24" t="s">
        <v>129</v>
      </c>
      <c r="B65" s="25" t="s">
        <v>130</v>
      </c>
      <c r="C65" s="26">
        <f t="shared" si="1"/>
        <v>0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</row>
    <row r="66" spans="1:16" ht="12.75">
      <c r="A66" s="28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2"/>
    </row>
    <row r="67" spans="1:16" ht="15.75">
      <c r="A67" s="35" t="s">
        <v>135</v>
      </c>
      <c r="B67" s="31"/>
      <c r="C67" s="5"/>
      <c r="D67" s="5"/>
      <c r="E67" s="36" t="s">
        <v>136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2"/>
    </row>
    <row r="68" spans="1:16" ht="15.75">
      <c r="A68" s="35"/>
      <c r="B68" s="31"/>
      <c r="C68" s="5"/>
      <c r="D68" s="5"/>
      <c r="E68" s="36"/>
      <c r="F68" s="5"/>
      <c r="G68" s="5"/>
      <c r="H68" s="5"/>
      <c r="I68" s="5"/>
      <c r="J68" s="5"/>
      <c r="K68" s="5"/>
      <c r="L68" s="5"/>
      <c r="M68" s="5"/>
      <c r="N68" s="5"/>
      <c r="O68" s="5"/>
      <c r="P68" s="2"/>
    </row>
    <row r="69" spans="1:16" ht="90.75" customHeight="1">
      <c r="A69" s="37" t="s">
        <v>137</v>
      </c>
    </row>
    <row r="70" spans="1:16" ht="20.100000000000001" customHeight="1">
      <c r="A70" s="40"/>
      <c r="B70" s="40"/>
      <c r="C70" s="40"/>
      <c r="D70" s="40"/>
      <c r="E70" s="40"/>
      <c r="F70" s="40"/>
      <c r="G70" s="40"/>
      <c r="H70" s="40"/>
      <c r="I70" s="40"/>
    </row>
    <row r="71" spans="1:16" ht="20.100000000000001" customHeight="1">
      <c r="A71" s="40"/>
      <c r="B71" s="40"/>
      <c r="C71" s="40"/>
      <c r="D71" s="40"/>
      <c r="E71" s="40"/>
      <c r="F71" s="40"/>
      <c r="G71" s="40"/>
      <c r="H71" s="40"/>
      <c r="I71" s="40"/>
    </row>
    <row r="72" spans="1:16" ht="20.100000000000001" customHeight="1">
      <c r="A72" s="40"/>
      <c r="B72" s="40"/>
      <c r="C72" s="40"/>
      <c r="D72" s="40"/>
      <c r="E72" s="40"/>
      <c r="F72" s="40"/>
      <c r="G72" s="40"/>
      <c r="H72" s="40"/>
      <c r="I72" s="40"/>
    </row>
    <row r="73" spans="1:16" ht="20.100000000000001" customHeight="1">
      <c r="A73" s="40"/>
      <c r="B73" s="40"/>
      <c r="C73" s="40"/>
      <c r="D73" s="40"/>
      <c r="E73" s="40"/>
      <c r="F73" s="40"/>
      <c r="G73" s="40"/>
      <c r="H73" s="40"/>
      <c r="I73" s="40"/>
    </row>
  </sheetData>
  <mergeCells count="2">
    <mergeCell ref="A1:O2"/>
    <mergeCell ref="A70:I73"/>
  </mergeCells>
  <phoneticPr fontId="0" type="noConversion"/>
  <pageMargins left="0.70000004768371582" right="0.70000004768371582" top="0.75" bottom="0.75" header="0.30000001192092896" footer="0.30000001192092896"/>
  <pageSetup paperSize="9" scale="72" orientation="landscape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Ligatne_papildus_budzets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Indriksone</dc:creator>
  <cp:lastModifiedBy>Diāna Kampāne</cp:lastModifiedBy>
  <cp:lastPrinted>2013-07-08T11:32:58Z</cp:lastPrinted>
  <dcterms:created xsi:type="dcterms:W3CDTF">2013-06-10T17:28:47Z</dcterms:created>
  <dcterms:modified xsi:type="dcterms:W3CDTF">2013-07-08T11:33:20Z</dcterms:modified>
</cp:coreProperties>
</file>