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12.pielikums" sheetId="28" r:id="rId1"/>
  </sheets>
  <externalReferences>
    <externalReference r:id="rId2"/>
  </externalReferences>
  <definedNames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_xlnm.Print_Titles" localSheetId="0">'12.pielikums'!$3:$3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H31" i="28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I20" s="1"/>
  <c r="G20"/>
  <c r="H19"/>
  <c r="G19"/>
  <c r="H18"/>
  <c r="I18" s="1"/>
  <c r="G18"/>
  <c r="H17"/>
  <c r="G17"/>
  <c r="H15"/>
  <c r="I15" s="1"/>
  <c r="G15"/>
  <c r="H13"/>
  <c r="G13"/>
  <c r="H11"/>
  <c r="I11" s="1"/>
  <c r="G11"/>
  <c r="H9"/>
  <c r="G9"/>
  <c r="H7"/>
  <c r="I7" s="1"/>
  <c r="G7"/>
  <c r="H6"/>
  <c r="I6" s="1"/>
  <c r="G6"/>
  <c r="H5"/>
  <c r="I5" s="1"/>
  <c r="G5"/>
  <c r="I22" l="1"/>
  <c r="I24"/>
  <c r="I26"/>
  <c r="I28"/>
  <c r="I9"/>
  <c r="I13"/>
  <c r="I17"/>
  <c r="I19"/>
  <c r="I21"/>
  <c r="I23"/>
  <c r="I25"/>
  <c r="I27"/>
  <c r="I29"/>
  <c r="I31"/>
  <c r="I30"/>
  <c r="H8"/>
  <c r="H10"/>
  <c r="H12"/>
  <c r="H14"/>
  <c r="H16"/>
</calcChain>
</file>

<file path=xl/sharedStrings.xml><?xml version="1.0" encoding="utf-8"?>
<sst xmlns="http://schemas.openxmlformats.org/spreadsheetml/2006/main" count="77" uniqueCount="53">
  <si>
    <t>Nr.p.k.</t>
  </si>
  <si>
    <t>3.</t>
  </si>
  <si>
    <t>5.</t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</si>
  <si>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</si>
  <si>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</si>
  <si>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</si>
  <si>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</si>
  <si>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</si>
  <si>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</si>
  <si>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</si>
  <si>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</si>
  <si>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Normatīvajos aktos ietverto skaitļu pārrēķins no latiem uz euro
</t>
    </r>
    <r>
      <rPr>
        <b/>
        <i/>
        <sz val="10"/>
        <color theme="1"/>
        <rFont val="Times New Roman"/>
        <family val="1"/>
        <charset val="186"/>
      </rPr>
      <t>Ministru kabineta 2006.gada 19.decembra noteikumi Nr.1046 ''Veselības aprūpes organizēšanas un finansēšanas kārtība''</t>
    </r>
  </si>
  <si>
    <r>
      <t xml:space="preserve">Matemātiskā noapaļošana uz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</si>
  <si>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0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</si>
  <si>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
(norāda 6 ciparus aiz komata) </t>
    </r>
  </si>
  <si>
    <t>Piezīmes</t>
  </si>
  <si>
    <t xml:space="preserve">12. pielikuma 1. Ikmēneša fiksētais maksājums ģimenes ārsta praksei – Ls 240 mēnesī. </t>
  </si>
  <si>
    <t>Ls/mēnesī</t>
  </si>
  <si>
    <t>12. pielikuma 2. Ikmēneša fiksētais maksājums par ģimenes ārsta prakses otro un katru nākamo pieņemšanas vietu ir Ls 100</t>
  </si>
  <si>
    <t>12. pielikuma 4.2. teritorija ar blīvumu no 100 līdz 499 iedzīvotājiem uz kvadrātkilometru – Ls 180 gadā (15 Ls/mēn.);</t>
  </si>
  <si>
    <t>Ls/gadā</t>
  </si>
  <si>
    <t>Rādītājs netiek konvertēts. Rādītāja vērtība (Ls/gadā) tiek iegūta reizinot mēneša vērtību (Ls/mēnesī) ar 12; novirze (-0,036926)</t>
  </si>
  <si>
    <t>12. pielikuma 4.3. teritorija ar blīvumu no 20 līdz 99 iedzīvotājiem uz kvadrātkilometru – Ls 300 gadā (25 Ls/mēn.)</t>
  </si>
  <si>
    <t>Rādītājs netiek konvertēts. Rādītāja vērtība (Ls/gadā) tiek iegūta reizinot mēneša vērtību (Ls/mēnesī) ar 12; novirze (-0,021543)</t>
  </si>
  <si>
    <t>12. pielikuma 4.4. teritorija ar blīvumu zem 20 iedzīvotājiem uz kvadrātkilometru – Ls 480 gadā (40 Ls/mēn.)</t>
  </si>
  <si>
    <t>Rādītājs netiek konvertēts. Rādītāja vērtība (Ls/gadā) tiek iegūta reizinot mēneša vērtību (Ls/mēnesī) ar 12; novirze (-0,058469)</t>
  </si>
  <si>
    <t>12. pielikuma 7.2. no 20 līdz 40 km – Ls 240 gadā (20 Ls/mēn.)</t>
  </si>
  <si>
    <t>Rādītājs netiek konvertēts. Rādītāja vērtība (Ls/gadā) tiek iegūta reizinot mēneša vērtību (Ls/mēnesī) ar 12; novirze (0,030765)</t>
  </si>
  <si>
    <t>12. pielikuma 7.3. virs 40 km – Ls 480 gadā (40 Ls /mēn.)</t>
  </si>
  <si>
    <t>12. pielikuma 11. Ģimenes ārsta ikmēneša fiksētā piemaksa par reģistrēto pacientu vecuma struktūras atbilstību ģimenes ārsta prakses tipam – Ls 20</t>
  </si>
  <si>
    <t>12. pielikuma 12.1.</t>
  </si>
  <si>
    <t>12. pielikuma 12.2.</t>
  </si>
  <si>
    <t>12. pielikuma 12.3.</t>
  </si>
  <si>
    <t>12. pielikuma 12.4.</t>
  </si>
  <si>
    <t>12. pielikuma 12.5.</t>
  </si>
  <si>
    <t>12. pielikuma 12.6.</t>
  </si>
  <si>
    <t>12. pielikuma 12.7.</t>
  </si>
  <si>
    <t>12. pielikuma 12.8.</t>
  </si>
  <si>
    <t>12. pielikuma 14. Maksājums par katru šo noteikumu 5.pielikumā noteikto profilaktisko izmeklējumu saņēmušo pieaugušo pacientu – Ls 0,50 par ģimenes ārsta praksē vai laboratorijā veiktu slēpto asiņu izmeklējumu fēcēs</t>
  </si>
  <si>
    <t>12. pielikuma 16. Maksājums par primārās veselības aprūpes pakalpojumu nodrošināšanu šo noteikumu 74.punktā minētajā gadījumā – Ls 100 mēnesī</t>
  </si>
  <si>
    <t xml:space="preserve"> 12. pielikuma 17. Maksājums ģimenes ārsta prakses reģistratora darba samaksai – Ls 160 mēnesī</t>
  </si>
  <si>
    <t>12. pielikuma 18.1. D – noteiktā darba samaksa Ls 160 mēnesī</t>
  </si>
  <si>
    <t>12. pielikuma 18.2. D – noteiktā darba samaksa Ls 160 mēnesī</t>
  </si>
  <si>
    <t xml:space="preserve">Spēkā esošajā normatīvajā aktā paredzētā skaitļa izteiksme latos
</t>
  </si>
  <si>
    <t>12.pielikuma pozīcijas</t>
  </si>
  <si>
    <t xml:space="preserve">Veselības ministre   </t>
  </si>
  <si>
    <t>I.Circene</t>
  </si>
  <si>
    <t>Ministru kabineta 2006.gada 19.decembra noteikumu Nr. 1046 "Veselības aprūpes organizēšanas un finansēšanas kārtība"  12.pielikums</t>
  </si>
  <si>
    <t>A.Reinika</t>
  </si>
  <si>
    <t xml:space="preserve"> 67043780, Alda.Reinika@vmnvd.gov.lv</t>
  </si>
  <si>
    <t>12. pielikuma 19. Maksājums ģimenes ārstam par pacientam, kurš reģistrēts ģimenes ārsta pacientu reģistrā, savlaicīgi atklātu vēzi 1. vai 2.stadijā – 50 latu</t>
  </si>
  <si>
    <t>Ž.Zvaigzne</t>
  </si>
  <si>
    <t>67876041, Zanete.Zvaigzne@vm.gov.lv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</si>
</sst>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5" fillId="0" borderId="0"/>
    <xf numFmtId="0" fontId="5" fillId="0" borderId="0"/>
    <xf numFmtId="0" fontId="5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9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2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7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0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4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165" fontId="12" fillId="0" borderId="0" applyFont="0" applyFill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6" fillId="7" borderId="7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5" fillId="39" borderId="13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8" fillId="8" borderId="10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0" fontId="17" fillId="53" borderId="14" applyNumberFormat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40" borderId="13" applyNumberFormat="0" applyAlignment="0" applyProtection="0"/>
    <xf numFmtId="0" fontId="35" fillId="6" borderId="7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4" fillId="39" borderId="13" applyNumberFormat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9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" fillId="0" borderId="0"/>
    <xf numFmtId="0" fontId="2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21" fillId="0" borderId="0"/>
    <xf numFmtId="0" fontId="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43" fillId="55" borderId="19" applyNumberFormat="0" applyFont="0" applyAlignment="0" applyProtection="0"/>
    <xf numFmtId="0" fontId="9" fillId="9" borderId="11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5" fillId="55" borderId="19" applyNumberFormat="0" applyFon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5" fillId="7" borderId="8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12" fillId="0" borderId="0"/>
    <xf numFmtId="0" fontId="7" fillId="0" borderId="0"/>
    <xf numFmtId="0" fontId="4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5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64" fontId="54" fillId="2" borderId="3" xfId="0" applyNumberFormat="1" applyFont="1" applyFill="1" applyBorder="1" applyAlignment="1">
      <alignment horizontal="center" vertical="center" wrapText="1"/>
    </xf>
    <xf numFmtId="4" fontId="52" fillId="2" borderId="1" xfId="0" applyNumberFormat="1" applyFont="1" applyFill="1" applyBorder="1" applyAlignment="1">
      <alignment horizontal="center" vertical="center" wrapText="1"/>
    </xf>
    <xf numFmtId="164" fontId="54" fillId="2" borderId="1" xfId="0" applyNumberFormat="1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vertical="center" wrapText="1"/>
    </xf>
    <xf numFmtId="0" fontId="54" fillId="0" borderId="25" xfId="0" applyFont="1" applyBorder="1" applyAlignment="1">
      <alignment vertical="center" wrapText="1"/>
    </xf>
    <xf numFmtId="0" fontId="54" fillId="0" borderId="1" xfId="0" applyFont="1" applyBorder="1" applyAlignment="1">
      <alignment vertical="center"/>
    </xf>
    <xf numFmtId="2" fontId="54" fillId="0" borderId="1" xfId="0" applyNumberFormat="1" applyFont="1" applyFill="1" applyBorder="1" applyAlignment="1">
      <alignment horizontal="center" vertical="center" wrapText="1"/>
    </xf>
    <xf numFmtId="0" fontId="56" fillId="0" borderId="24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6" fillId="0" borderId="3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56" fillId="0" borderId="1" xfId="0" applyNumberFormat="1" applyFont="1" applyBorder="1" applyAlignment="1">
      <alignment horizontal="center" vertical="center" wrapText="1"/>
    </xf>
    <xf numFmtId="0" fontId="56" fillId="0" borderId="1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wrapText="1"/>
    </xf>
    <xf numFmtId="0" fontId="58" fillId="0" borderId="0" xfId="0" applyFont="1"/>
    <xf numFmtId="0" fontId="3" fillId="0" borderId="0" xfId="0" applyFont="1"/>
    <xf numFmtId="0" fontId="60" fillId="0" borderId="0" xfId="0" applyFont="1"/>
    <xf numFmtId="0" fontId="59" fillId="0" borderId="0" xfId="0" applyFont="1"/>
    <xf numFmtId="0" fontId="61" fillId="0" borderId="0" xfId="0" applyFont="1"/>
    <xf numFmtId="0" fontId="54" fillId="0" borderId="23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/>
    </xf>
    <xf numFmtId="0" fontId="56" fillId="0" borderId="3" xfId="0" applyNumberFormat="1" applyFont="1" applyFill="1" applyBorder="1" applyAlignment="1">
      <alignment horizontal="center" vertical="center"/>
    </xf>
    <xf numFmtId="164" fontId="54" fillId="0" borderId="3" xfId="0" applyNumberFormat="1" applyFont="1" applyFill="1" applyBorder="1" applyAlignment="1">
      <alignment horizontal="center" vertical="center" wrapText="1"/>
    </xf>
    <xf numFmtId="4" fontId="52" fillId="0" borderId="1" xfId="0" applyNumberFormat="1" applyFont="1" applyFill="1" applyBorder="1" applyAlignment="1">
      <alignment horizontal="center" vertical="center" wrapText="1"/>
    </xf>
    <xf numFmtId="164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/>
    </xf>
    <xf numFmtId="164" fontId="54" fillId="0" borderId="0" xfId="0" applyNumberFormat="1" applyFont="1" applyFill="1" applyAlignment="1">
      <alignment vertical="center"/>
    </xf>
    <xf numFmtId="0" fontId="52" fillId="2" borderId="22" xfId="0" applyFont="1" applyFill="1" applyBorder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22" fontId="59" fillId="0" borderId="0" xfId="0" applyNumberFormat="1" applyFont="1" applyAlignment="1">
      <alignment horizontal="left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5" zoomScaleNormal="100" workbookViewId="0">
      <selection activeCell="B37" sqref="B37:C37"/>
    </sheetView>
  </sheetViews>
  <sheetFormatPr defaultRowHeight="12.75"/>
  <cols>
    <col min="1" max="1" width="4.85546875" style="5" customWidth="1"/>
    <col min="2" max="2" width="52.42578125" style="5" customWidth="1"/>
    <col min="3" max="3" width="10.5703125" style="5" customWidth="1"/>
    <col min="4" max="4" width="0" style="5" hidden="1" customWidth="1"/>
    <col min="5" max="5" width="6.42578125" style="5" hidden="1" customWidth="1"/>
    <col min="6" max="6" width="8.5703125" style="5" customWidth="1"/>
    <col min="7" max="7" width="13.140625" style="5" customWidth="1"/>
    <col min="8" max="8" width="12.28515625" style="5" customWidth="1"/>
    <col min="9" max="9" width="11.42578125" style="5" customWidth="1"/>
    <col min="10" max="10" width="41.140625" style="4" customWidth="1"/>
    <col min="11" max="14" width="9.140625" style="5"/>
    <col min="15" max="15" width="10.85546875" style="5" bestFit="1" customWidth="1"/>
    <col min="16" max="16384" width="9.140625" style="5"/>
  </cols>
  <sheetData>
    <row r="1" spans="1:15">
      <c r="A1" s="51" t="s">
        <v>11</v>
      </c>
      <c r="B1" s="51"/>
      <c r="C1" s="52"/>
      <c r="D1" s="52"/>
      <c r="E1" s="52"/>
      <c r="F1" s="52"/>
      <c r="G1" s="52"/>
      <c r="H1" s="53"/>
      <c r="I1" s="53"/>
    </row>
    <row r="2" spans="1:15" customFormat="1" ht="15">
      <c r="A2" s="33" t="s">
        <v>47</v>
      </c>
      <c r="B2" s="1"/>
      <c r="C2" s="2"/>
      <c r="D2" s="2"/>
      <c r="E2" s="2"/>
      <c r="F2" s="2"/>
      <c r="G2" s="2"/>
      <c r="H2" s="2"/>
      <c r="I2" s="3"/>
    </row>
    <row r="3" spans="1:15" s="32" customFormat="1" ht="114.75">
      <c r="A3" s="6" t="s">
        <v>0</v>
      </c>
      <c r="B3" s="30" t="s">
        <v>44</v>
      </c>
      <c r="C3" s="6" t="s">
        <v>4</v>
      </c>
      <c r="D3" s="7" t="s">
        <v>10</v>
      </c>
      <c r="E3" s="7" t="s">
        <v>5</v>
      </c>
      <c r="F3" s="7" t="s">
        <v>43</v>
      </c>
      <c r="G3" s="8" t="s">
        <v>12</v>
      </c>
      <c r="H3" s="6" t="s">
        <v>13</v>
      </c>
      <c r="I3" s="6" t="s">
        <v>14</v>
      </c>
      <c r="J3" s="31" t="s">
        <v>15</v>
      </c>
    </row>
    <row r="4" spans="1:15" ht="25.5">
      <c r="A4" s="10">
        <v>1</v>
      </c>
      <c r="B4" s="11">
        <v>2</v>
      </c>
      <c r="C4" s="10" t="s">
        <v>7</v>
      </c>
      <c r="D4" s="10" t="s">
        <v>8</v>
      </c>
      <c r="E4" s="10" t="s">
        <v>9</v>
      </c>
      <c r="F4" s="10" t="s">
        <v>1</v>
      </c>
      <c r="G4" s="12" t="s">
        <v>3</v>
      </c>
      <c r="H4" s="10" t="s">
        <v>2</v>
      </c>
      <c r="I4" s="13" t="s">
        <v>6</v>
      </c>
      <c r="J4" s="9"/>
    </row>
    <row r="5" spans="1:15" ht="25.5">
      <c r="A5" s="17"/>
      <c r="B5" s="18" t="s">
        <v>16</v>
      </c>
      <c r="C5" s="19" t="s">
        <v>17</v>
      </c>
      <c r="D5" s="6"/>
      <c r="E5" s="20"/>
      <c r="F5" s="21">
        <v>240</v>
      </c>
      <c r="G5" s="14">
        <f>ROUND(F5/0.702804,6)</f>
        <v>341.48923500000001</v>
      </c>
      <c r="H5" s="15">
        <f>ROUND(F5/0.702804,2)</f>
        <v>341.49</v>
      </c>
      <c r="I5" s="16">
        <f>H5-G5</f>
        <v>7.6500000000123691E-4</v>
      </c>
      <c r="J5" s="9"/>
    </row>
    <row r="6" spans="1:15" ht="25.5">
      <c r="A6" s="17"/>
      <c r="B6" s="22" t="s">
        <v>18</v>
      </c>
      <c r="C6" s="19" t="s">
        <v>17</v>
      </c>
      <c r="D6" s="23"/>
      <c r="E6" s="23"/>
      <c r="F6" s="24">
        <v>100</v>
      </c>
      <c r="G6" s="14">
        <f t="shared" ref="G6:G31" si="0">ROUND(F6/0.702804,6)</f>
        <v>142.287181</v>
      </c>
      <c r="H6" s="15">
        <f t="shared" ref="H6:H31" si="1">ROUND(F6/0.702804,2)</f>
        <v>142.29</v>
      </c>
      <c r="I6" s="16">
        <f t="shared" ref="I6:I31" si="2">H6-G6</f>
        <v>2.8189999999881366E-3</v>
      </c>
      <c r="J6" s="9"/>
    </row>
    <row r="7" spans="1:15" ht="25.5">
      <c r="A7" s="17"/>
      <c r="B7" s="22" t="s">
        <v>19</v>
      </c>
      <c r="C7" s="19" t="s">
        <v>17</v>
      </c>
      <c r="D7" s="19"/>
      <c r="E7" s="19"/>
      <c r="F7" s="24">
        <v>15</v>
      </c>
      <c r="G7" s="14">
        <f t="shared" si="0"/>
        <v>21.343077000000001</v>
      </c>
      <c r="H7" s="15">
        <f t="shared" si="1"/>
        <v>21.34</v>
      </c>
      <c r="I7" s="16">
        <f>H7-G7</f>
        <v>-3.0770000000011066E-3</v>
      </c>
      <c r="J7" s="9"/>
    </row>
    <row r="8" spans="1:15" s="49" customFormat="1" ht="38.25">
      <c r="A8" s="41"/>
      <c r="B8" s="42"/>
      <c r="C8" s="43" t="s">
        <v>20</v>
      </c>
      <c r="D8" s="43"/>
      <c r="E8" s="43"/>
      <c r="F8" s="44">
        <v>180</v>
      </c>
      <c r="G8" s="45"/>
      <c r="H8" s="46">
        <f>H7*12</f>
        <v>256.08</v>
      </c>
      <c r="I8" s="47"/>
      <c r="J8" s="48" t="s">
        <v>21</v>
      </c>
      <c r="O8" s="50"/>
    </row>
    <row r="9" spans="1:15" s="49" customFormat="1" ht="25.5">
      <c r="A9" s="41"/>
      <c r="B9" s="42" t="s">
        <v>22</v>
      </c>
      <c r="C9" s="43" t="s">
        <v>17</v>
      </c>
      <c r="D9" s="43"/>
      <c r="E9" s="43"/>
      <c r="F9" s="44">
        <v>25</v>
      </c>
      <c r="G9" s="45">
        <f t="shared" si="0"/>
        <v>35.571795000000002</v>
      </c>
      <c r="H9" s="46">
        <f t="shared" si="1"/>
        <v>35.57</v>
      </c>
      <c r="I9" s="47">
        <f t="shared" si="2"/>
        <v>-1.7950000000013233E-3</v>
      </c>
      <c r="J9" s="48"/>
      <c r="O9" s="50"/>
    </row>
    <row r="10" spans="1:15" s="49" customFormat="1" ht="38.25">
      <c r="A10" s="41"/>
      <c r="B10" s="42"/>
      <c r="C10" s="43" t="s">
        <v>20</v>
      </c>
      <c r="D10" s="43"/>
      <c r="E10" s="43"/>
      <c r="F10" s="44">
        <v>300</v>
      </c>
      <c r="G10" s="45"/>
      <c r="H10" s="46">
        <f>H9*12</f>
        <v>426.84000000000003</v>
      </c>
      <c r="I10" s="47"/>
      <c r="J10" s="48" t="s">
        <v>23</v>
      </c>
      <c r="O10" s="50"/>
    </row>
    <row r="11" spans="1:15" s="49" customFormat="1" ht="25.5">
      <c r="A11" s="41"/>
      <c r="B11" s="42" t="s">
        <v>24</v>
      </c>
      <c r="C11" s="43" t="s">
        <v>17</v>
      </c>
      <c r="D11" s="43"/>
      <c r="E11" s="43"/>
      <c r="F11" s="44">
        <v>40</v>
      </c>
      <c r="G11" s="45">
        <f t="shared" si="0"/>
        <v>56.914872000000003</v>
      </c>
      <c r="H11" s="46">
        <f t="shared" si="1"/>
        <v>56.91</v>
      </c>
      <c r="I11" s="47">
        <f t="shared" si="2"/>
        <v>-4.8720000000059827E-3</v>
      </c>
      <c r="J11" s="48"/>
      <c r="O11" s="50"/>
    </row>
    <row r="12" spans="1:15" s="49" customFormat="1" ht="38.25">
      <c r="A12" s="41"/>
      <c r="B12" s="42"/>
      <c r="C12" s="43" t="s">
        <v>20</v>
      </c>
      <c r="D12" s="43"/>
      <c r="E12" s="43"/>
      <c r="F12" s="44">
        <v>480</v>
      </c>
      <c r="G12" s="45"/>
      <c r="H12" s="46">
        <f>H11*12</f>
        <v>682.92</v>
      </c>
      <c r="I12" s="47"/>
      <c r="J12" s="48" t="s">
        <v>25</v>
      </c>
      <c r="O12" s="50"/>
    </row>
    <row r="13" spans="1:15" s="49" customFormat="1">
      <c r="A13" s="41"/>
      <c r="B13" s="42" t="s">
        <v>26</v>
      </c>
      <c r="C13" s="43" t="s">
        <v>17</v>
      </c>
      <c r="D13" s="43"/>
      <c r="E13" s="43"/>
      <c r="F13" s="44">
        <v>20</v>
      </c>
      <c r="G13" s="45">
        <f t="shared" si="0"/>
        <v>28.457436000000001</v>
      </c>
      <c r="H13" s="46">
        <f t="shared" si="1"/>
        <v>28.46</v>
      </c>
      <c r="I13" s="47">
        <f t="shared" si="2"/>
        <v>2.5639999999995666E-3</v>
      </c>
      <c r="J13" s="48"/>
      <c r="O13" s="50"/>
    </row>
    <row r="14" spans="1:15" s="49" customFormat="1" ht="38.25">
      <c r="A14" s="41"/>
      <c r="B14" s="42"/>
      <c r="C14" s="43" t="s">
        <v>20</v>
      </c>
      <c r="D14" s="43"/>
      <c r="E14" s="43"/>
      <c r="F14" s="44">
        <v>240</v>
      </c>
      <c r="G14" s="45"/>
      <c r="H14" s="46">
        <f>H13*12</f>
        <v>341.52</v>
      </c>
      <c r="I14" s="47"/>
      <c r="J14" s="48" t="s">
        <v>27</v>
      </c>
      <c r="O14" s="50"/>
    </row>
    <row r="15" spans="1:15" s="49" customFormat="1">
      <c r="A15" s="41"/>
      <c r="B15" s="42" t="s">
        <v>28</v>
      </c>
      <c r="C15" s="43" t="s">
        <v>17</v>
      </c>
      <c r="D15" s="43"/>
      <c r="E15" s="43"/>
      <c r="F15" s="44">
        <v>40</v>
      </c>
      <c r="G15" s="45">
        <f t="shared" si="0"/>
        <v>56.914872000000003</v>
      </c>
      <c r="H15" s="46">
        <f t="shared" si="1"/>
        <v>56.91</v>
      </c>
      <c r="I15" s="47">
        <f t="shared" si="2"/>
        <v>-4.8720000000059827E-3</v>
      </c>
      <c r="J15" s="48"/>
      <c r="O15" s="50"/>
    </row>
    <row r="16" spans="1:15" s="49" customFormat="1" ht="38.25">
      <c r="A16" s="41"/>
      <c r="B16" s="42"/>
      <c r="C16" s="43" t="s">
        <v>20</v>
      </c>
      <c r="D16" s="43"/>
      <c r="E16" s="43"/>
      <c r="F16" s="44">
        <v>480</v>
      </c>
      <c r="G16" s="45"/>
      <c r="H16" s="46">
        <f>H15*12</f>
        <v>682.92</v>
      </c>
      <c r="I16" s="47"/>
      <c r="J16" s="48" t="s">
        <v>25</v>
      </c>
      <c r="O16" s="50"/>
    </row>
    <row r="17" spans="1:10" ht="38.25">
      <c r="A17" s="17"/>
      <c r="B17" s="22" t="s">
        <v>29</v>
      </c>
      <c r="C17" s="19" t="s">
        <v>17</v>
      </c>
      <c r="D17" s="19"/>
      <c r="E17" s="19"/>
      <c r="F17" s="24">
        <v>20</v>
      </c>
      <c r="G17" s="14">
        <f t="shared" si="0"/>
        <v>28.457436000000001</v>
      </c>
      <c r="H17" s="15">
        <f t="shared" si="1"/>
        <v>28.46</v>
      </c>
      <c r="I17" s="16">
        <f t="shared" si="2"/>
        <v>2.5639999999995666E-3</v>
      </c>
      <c r="J17" s="9"/>
    </row>
    <row r="18" spans="1:10">
      <c r="A18" s="17"/>
      <c r="B18" s="22" t="s">
        <v>30</v>
      </c>
      <c r="C18" s="19" t="s">
        <v>17</v>
      </c>
      <c r="D18" s="25"/>
      <c r="E18" s="19"/>
      <c r="F18" s="26">
        <v>0.04</v>
      </c>
      <c r="G18" s="16">
        <f t="shared" si="0"/>
        <v>5.6915E-2</v>
      </c>
      <c r="H18" s="15">
        <f t="shared" si="1"/>
        <v>0.06</v>
      </c>
      <c r="I18" s="16">
        <f t="shared" si="2"/>
        <v>3.0849999999999975E-3</v>
      </c>
      <c r="J18" s="9"/>
    </row>
    <row r="19" spans="1:10">
      <c r="A19" s="17"/>
      <c r="B19" s="22" t="s">
        <v>31</v>
      </c>
      <c r="C19" s="19" t="s">
        <v>17</v>
      </c>
      <c r="D19" s="25"/>
      <c r="E19" s="19"/>
      <c r="F19" s="26">
        <v>0.09</v>
      </c>
      <c r="G19" s="16">
        <f t="shared" si="0"/>
        <v>0.12805800000000001</v>
      </c>
      <c r="H19" s="15">
        <f t="shared" si="1"/>
        <v>0.13</v>
      </c>
      <c r="I19" s="16">
        <f t="shared" si="2"/>
        <v>1.9419999999999993E-3</v>
      </c>
      <c r="J19" s="9"/>
    </row>
    <row r="20" spans="1:10">
      <c r="A20" s="17"/>
      <c r="B20" s="22" t="s">
        <v>32</v>
      </c>
      <c r="C20" s="19" t="s">
        <v>17</v>
      </c>
      <c r="D20" s="25"/>
      <c r="E20" s="19"/>
      <c r="F20" s="26">
        <v>0.17</v>
      </c>
      <c r="G20" s="16">
        <f t="shared" si="0"/>
        <v>0.24188799999999999</v>
      </c>
      <c r="H20" s="15">
        <f t="shared" si="1"/>
        <v>0.24</v>
      </c>
      <c r="I20" s="16">
        <f t="shared" si="2"/>
        <v>-1.8880000000000008E-3</v>
      </c>
      <c r="J20" s="9"/>
    </row>
    <row r="21" spans="1:10">
      <c r="A21" s="17"/>
      <c r="B21" s="22" t="s">
        <v>33</v>
      </c>
      <c r="C21" s="19" t="s">
        <v>17</v>
      </c>
      <c r="D21" s="25"/>
      <c r="E21" s="19"/>
      <c r="F21" s="26">
        <v>0.3</v>
      </c>
      <c r="G21" s="16">
        <f t="shared" si="0"/>
        <v>0.42686200000000002</v>
      </c>
      <c r="H21" s="15">
        <f t="shared" si="1"/>
        <v>0.43</v>
      </c>
      <c r="I21" s="16">
        <f t="shared" si="2"/>
        <v>3.1379999999999741E-3</v>
      </c>
      <c r="J21" s="9"/>
    </row>
    <row r="22" spans="1:10">
      <c r="A22" s="17"/>
      <c r="B22" s="22" t="s">
        <v>34</v>
      </c>
      <c r="C22" s="19" t="s">
        <v>17</v>
      </c>
      <c r="D22" s="25"/>
      <c r="E22" s="19"/>
      <c r="F22" s="26">
        <v>0.42</v>
      </c>
      <c r="G22" s="16">
        <f t="shared" si="0"/>
        <v>0.59760599999999997</v>
      </c>
      <c r="H22" s="15">
        <f t="shared" si="1"/>
        <v>0.6</v>
      </c>
      <c r="I22" s="16">
        <f t="shared" si="2"/>
        <v>2.3940000000000072E-3</v>
      </c>
      <c r="J22" s="9"/>
    </row>
    <row r="23" spans="1:10">
      <c r="A23" s="17"/>
      <c r="B23" s="22" t="s">
        <v>35</v>
      </c>
      <c r="C23" s="19" t="s">
        <v>17</v>
      </c>
      <c r="D23" s="25"/>
      <c r="E23" s="19"/>
      <c r="F23" s="26">
        <v>0.53</v>
      </c>
      <c r="G23" s="16">
        <f t="shared" si="0"/>
        <v>0.75412199999999996</v>
      </c>
      <c r="H23" s="15">
        <f t="shared" si="1"/>
        <v>0.75</v>
      </c>
      <c r="I23" s="16">
        <f t="shared" si="2"/>
        <v>-4.121999999999959E-3</v>
      </c>
      <c r="J23" s="9"/>
    </row>
    <row r="24" spans="1:10">
      <c r="A24" s="17"/>
      <c r="B24" s="22" t="s">
        <v>36</v>
      </c>
      <c r="C24" s="19" t="s">
        <v>17</v>
      </c>
      <c r="D24" s="25"/>
      <c r="E24" s="19"/>
      <c r="F24" s="26">
        <v>0.68</v>
      </c>
      <c r="G24" s="16">
        <f t="shared" si="0"/>
        <v>0.967553</v>
      </c>
      <c r="H24" s="15">
        <f t="shared" si="1"/>
        <v>0.97</v>
      </c>
      <c r="I24" s="16">
        <f t="shared" si="2"/>
        <v>2.446999999999977E-3</v>
      </c>
      <c r="J24" s="9"/>
    </row>
    <row r="25" spans="1:10">
      <c r="A25" s="17"/>
      <c r="B25" s="22" t="s">
        <v>37</v>
      </c>
      <c r="C25" s="19" t="s">
        <v>17</v>
      </c>
      <c r="D25" s="25"/>
      <c r="E25" s="19"/>
      <c r="F25" s="26">
        <v>0.98</v>
      </c>
      <c r="G25" s="16">
        <f t="shared" si="0"/>
        <v>1.394414</v>
      </c>
      <c r="H25" s="15">
        <f t="shared" si="1"/>
        <v>1.39</v>
      </c>
      <c r="I25" s="16">
        <f t="shared" si="2"/>
        <v>-4.41400000000014E-3</v>
      </c>
      <c r="J25" s="9"/>
    </row>
    <row r="26" spans="1:10" ht="51">
      <c r="A26" s="17"/>
      <c r="B26" s="22" t="s">
        <v>38</v>
      </c>
      <c r="C26" s="19"/>
      <c r="D26" s="25"/>
      <c r="E26" s="19"/>
      <c r="F26" s="27">
        <v>0.5</v>
      </c>
      <c r="G26" s="16">
        <f t="shared" si="0"/>
        <v>0.71143599999999996</v>
      </c>
      <c r="H26" s="15">
        <f t="shared" si="1"/>
        <v>0.71</v>
      </c>
      <c r="I26" s="16">
        <f t="shared" si="2"/>
        <v>-1.4359999999999928E-3</v>
      </c>
      <c r="J26" s="9"/>
    </row>
    <row r="27" spans="1:10" ht="38.25">
      <c r="A27" s="17"/>
      <c r="B27" s="22" t="s">
        <v>39</v>
      </c>
      <c r="C27" s="19" t="s">
        <v>17</v>
      </c>
      <c r="D27" s="25"/>
      <c r="E27" s="19"/>
      <c r="F27" s="27">
        <v>100</v>
      </c>
      <c r="G27" s="16">
        <f t="shared" si="0"/>
        <v>142.287181</v>
      </c>
      <c r="H27" s="15">
        <f t="shared" si="1"/>
        <v>142.29</v>
      </c>
      <c r="I27" s="16">
        <f t="shared" si="2"/>
        <v>2.8189999999881366E-3</v>
      </c>
      <c r="J27" s="9"/>
    </row>
    <row r="28" spans="1:10" ht="25.5">
      <c r="A28" s="17"/>
      <c r="B28" s="22" t="s">
        <v>40</v>
      </c>
      <c r="C28" s="19" t="s">
        <v>17</v>
      </c>
      <c r="D28" s="25"/>
      <c r="E28" s="19"/>
      <c r="F28" s="27">
        <v>160</v>
      </c>
      <c r="G28" s="16">
        <f t="shared" si="0"/>
        <v>227.65949000000001</v>
      </c>
      <c r="H28" s="15">
        <f t="shared" si="1"/>
        <v>227.66</v>
      </c>
      <c r="I28" s="16">
        <f t="shared" si="2"/>
        <v>5.0999999999135071E-4</v>
      </c>
      <c r="J28" s="9"/>
    </row>
    <row r="29" spans="1:10">
      <c r="A29" s="17"/>
      <c r="B29" s="22" t="s">
        <v>41</v>
      </c>
      <c r="C29" s="19" t="s">
        <v>17</v>
      </c>
      <c r="D29" s="25"/>
      <c r="E29" s="19"/>
      <c r="F29" s="27">
        <v>160</v>
      </c>
      <c r="G29" s="16">
        <f t="shared" si="0"/>
        <v>227.65949000000001</v>
      </c>
      <c r="H29" s="15">
        <f t="shared" si="1"/>
        <v>227.66</v>
      </c>
      <c r="I29" s="16">
        <f t="shared" si="2"/>
        <v>5.0999999999135071E-4</v>
      </c>
      <c r="J29" s="9"/>
    </row>
    <row r="30" spans="1:10">
      <c r="A30" s="17"/>
      <c r="B30" s="22" t="s">
        <v>42</v>
      </c>
      <c r="C30" s="19" t="s">
        <v>17</v>
      </c>
      <c r="D30" s="25"/>
      <c r="E30" s="19"/>
      <c r="F30" s="27">
        <v>160</v>
      </c>
      <c r="G30" s="16">
        <f t="shared" si="0"/>
        <v>227.65949000000001</v>
      </c>
      <c r="H30" s="15">
        <f t="shared" si="1"/>
        <v>227.66</v>
      </c>
      <c r="I30" s="16">
        <f t="shared" si="2"/>
        <v>5.0999999999135071E-4</v>
      </c>
      <c r="J30" s="9"/>
    </row>
    <row r="31" spans="1:10" ht="38.25">
      <c r="A31" s="17"/>
      <c r="B31" s="22" t="s">
        <v>50</v>
      </c>
      <c r="C31" s="19"/>
      <c r="D31" s="19"/>
      <c r="E31" s="19"/>
      <c r="F31" s="27">
        <v>50</v>
      </c>
      <c r="G31" s="16">
        <f t="shared" si="0"/>
        <v>71.143591000000001</v>
      </c>
      <c r="H31" s="15">
        <f t="shared" si="1"/>
        <v>71.14</v>
      </c>
      <c r="I31" s="16">
        <f t="shared" si="2"/>
        <v>-3.5910000000001219E-3</v>
      </c>
      <c r="J31" s="9"/>
    </row>
    <row r="32" spans="1:10">
      <c r="E32" s="28"/>
      <c r="F32" s="28"/>
      <c r="G32" s="28"/>
      <c r="H32" s="28"/>
      <c r="I32" s="28"/>
      <c r="J32" s="29"/>
    </row>
    <row r="33" spans="1:10">
      <c r="E33" s="28"/>
      <c r="F33" s="28"/>
      <c r="G33" s="28"/>
      <c r="H33" s="28"/>
      <c r="I33" s="28"/>
      <c r="J33" s="29"/>
    </row>
    <row r="34" spans="1:10" ht="15.75">
      <c r="A34"/>
      <c r="B34" s="34" t="s">
        <v>45</v>
      </c>
      <c r="C34" s="34"/>
      <c r="D34" s="34"/>
      <c r="E34" s="34"/>
      <c r="F34" s="34"/>
      <c r="G34"/>
      <c r="H34"/>
      <c r="I34" s="35" t="s">
        <v>46</v>
      </c>
      <c r="J34" s="29"/>
    </row>
    <row r="35" spans="1:10" ht="15">
      <c r="A35" s="36"/>
      <c r="B35" s="36"/>
      <c r="C35" s="36"/>
      <c r="D35" s="36"/>
      <c r="E35" s="36"/>
      <c r="F35" s="36"/>
      <c r="G35" s="36"/>
      <c r="H35"/>
      <c r="I35"/>
      <c r="J35" s="29"/>
    </row>
    <row r="36" spans="1:10" ht="15">
      <c r="A36" s="36"/>
      <c r="B36" s="36"/>
      <c r="C36" s="36"/>
      <c r="D36" s="36"/>
      <c r="E36" s="36"/>
      <c r="F36" s="36"/>
      <c r="G36" s="36"/>
      <c r="H36"/>
      <c r="I36"/>
    </row>
    <row r="37" spans="1:10">
      <c r="A37" s="37"/>
      <c r="B37" s="54">
        <v>41491.419444444444</v>
      </c>
      <c r="C37" s="54"/>
      <c r="D37" s="37"/>
      <c r="E37" s="37"/>
      <c r="F37" s="37"/>
      <c r="G37" s="37"/>
      <c r="H37" s="38"/>
      <c r="I37" s="38"/>
    </row>
    <row r="38" spans="1:10">
      <c r="A38" s="37"/>
      <c r="B38" s="39" t="s">
        <v>51</v>
      </c>
      <c r="C38" s="40"/>
      <c r="D38" s="37"/>
      <c r="E38" s="37"/>
      <c r="F38" s="37"/>
      <c r="G38" s="37"/>
      <c r="H38" s="38"/>
      <c r="I38" s="38"/>
    </row>
    <row r="39" spans="1:10">
      <c r="A39" s="37"/>
      <c r="B39" s="39" t="s">
        <v>52</v>
      </c>
      <c r="C39" s="40"/>
      <c r="D39" s="37"/>
      <c r="E39" s="37"/>
      <c r="F39" s="37"/>
      <c r="G39" s="37"/>
      <c r="H39" s="38"/>
      <c r="I39" s="38"/>
    </row>
    <row r="40" spans="1:10" ht="15">
      <c r="B40" s="39" t="s">
        <v>48</v>
      </c>
      <c r="C40"/>
    </row>
    <row r="41" spans="1:10" ht="15">
      <c r="B41" s="39" t="s">
        <v>49</v>
      </c>
      <c r="C41"/>
    </row>
  </sheetData>
  <mergeCells count="2">
    <mergeCell ref="A1:I1"/>
    <mergeCell ref="B37:C37"/>
  </mergeCells>
  <pageMargins left="0.70866141732283472" right="0.70866141732283472" top="0.94488188976377963" bottom="0.94488188976377963" header="0.31496062992125984" footer="0.31496062992125984"/>
  <pageSetup paperSize="9" scale="84" orientation="landscape" verticalDpi="0" r:id="rId1"/>
  <headerFooter differentFirst="1">
    <oddHeader>&amp;C&amp;P</oddHeader>
    <oddFooter>&amp;LVManotp3_050813_not1046; 3.pielikums Ministru kabineta noteikumu projekta „Grozījumi Ministru kabineta 2006.gada 19.decembra noteikumos Nr.1046 „Veselības aprūpes organizēšanas un finansēšanas kārtība””  anotācijai</oddFooter>
    <firstHeader>&amp;R3.pielikums Ministru kabineta noteikumu projekta
 „Grozījumi Ministru kabineta 2006.gada 19.decembra noteikumos Nr.1046
 „Veselības aprūpes organizēšanas un finansēšanas kārtība”” anotācijai</firstHeader>
    <firstFooter>&amp;LVManotp3_050813_not1046; 3.pielikums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12.pielikums</vt:lpstr>
      <vt:lpstr>'12.pielikums'!Print_Titles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Zanete.Zvaigzne@vm.gov.lv; tālr.67876041;
Alda.Reinika@vmnvd.gov.lv; tālr.67043780</dc:description>
  <cp:lastModifiedBy/>
  <dcterms:created xsi:type="dcterms:W3CDTF">2006-09-16T00:00:00Z</dcterms:created>
  <dcterms:modified xsi:type="dcterms:W3CDTF">2013-08-05T09:27:31Z</dcterms:modified>
</cp:coreProperties>
</file>