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17.pielikums" sheetId="22" r:id="rId1"/>
  </sheets>
  <externalReferences>
    <externalReference r:id="rId2"/>
  </externalReferences>
  <definedNames>
    <definedName name="_xlnm._FilterDatabase" localSheetId="0" hidden="1">'17.pielikums'!$A$4:$I$97</definedName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_xlnm.Print_Titles" localSheetId="0">'17.pielikums'!$3:$3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F97" i="22"/>
  <c r="G7" l="1"/>
  <c r="H7"/>
  <c r="G8"/>
  <c r="H8"/>
  <c r="G9"/>
  <c r="H9"/>
  <c r="I9" s="1"/>
  <c r="G10"/>
  <c r="H10"/>
  <c r="G11"/>
  <c r="H11"/>
  <c r="G12"/>
  <c r="H12"/>
  <c r="G13"/>
  <c r="H13"/>
  <c r="G14"/>
  <c r="H14"/>
  <c r="G15"/>
  <c r="H15"/>
  <c r="I15" s="1"/>
  <c r="G16"/>
  <c r="H16"/>
  <c r="G17"/>
  <c r="H17"/>
  <c r="G18"/>
  <c r="H18"/>
  <c r="G19"/>
  <c r="H19"/>
  <c r="I19" s="1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4"/>
  <c r="H34"/>
  <c r="G35"/>
  <c r="H35"/>
  <c r="I35" s="1"/>
  <c r="G36"/>
  <c r="H36"/>
  <c r="G37"/>
  <c r="H37"/>
  <c r="I37" s="1"/>
  <c r="G38"/>
  <c r="H38"/>
  <c r="G39"/>
  <c r="H39"/>
  <c r="G40"/>
  <c r="H40"/>
  <c r="G41"/>
  <c r="H41"/>
  <c r="G42"/>
  <c r="H42"/>
  <c r="G43"/>
  <c r="H43"/>
  <c r="I43" s="1"/>
  <c r="G44"/>
  <c r="H44"/>
  <c r="G45"/>
  <c r="H45"/>
  <c r="I45" s="1"/>
  <c r="G47"/>
  <c r="H47"/>
  <c r="G48"/>
  <c r="H48"/>
  <c r="G49"/>
  <c r="H49"/>
  <c r="G50"/>
  <c r="H50"/>
  <c r="I50" s="1"/>
  <c r="G51"/>
  <c r="H51"/>
  <c r="G52"/>
  <c r="H52"/>
  <c r="I52" s="1"/>
  <c r="G53"/>
  <c r="H53"/>
  <c r="G54"/>
  <c r="H54"/>
  <c r="G55"/>
  <c r="H55"/>
  <c r="G56"/>
  <c r="H56"/>
  <c r="G57"/>
  <c r="H57"/>
  <c r="G58"/>
  <c r="H58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I82" s="1"/>
  <c r="G83"/>
  <c r="H83"/>
  <c r="G84"/>
  <c r="H84"/>
  <c r="I84" s="1"/>
  <c r="G86"/>
  <c r="H86"/>
  <c r="G88"/>
  <c r="H88"/>
  <c r="G89"/>
  <c r="H89"/>
  <c r="G91"/>
  <c r="H91"/>
  <c r="G92"/>
  <c r="H92"/>
  <c r="G93"/>
  <c r="H93"/>
  <c r="G94"/>
  <c r="H94"/>
  <c r="G95"/>
  <c r="H95"/>
  <c r="G96"/>
  <c r="H96"/>
  <c r="H6"/>
  <c r="G6"/>
  <c r="G97" l="1"/>
  <c r="I89"/>
  <c r="H97"/>
  <c r="I83"/>
  <c r="I93"/>
  <c r="I7"/>
  <c r="I81"/>
  <c r="I73"/>
  <c r="I65"/>
  <c r="I57"/>
  <c r="I53"/>
  <c r="I51"/>
  <c r="I44"/>
  <c r="I42"/>
  <c r="I36"/>
  <c r="I34"/>
  <c r="I25"/>
  <c r="I21"/>
  <c r="I18"/>
  <c r="I16"/>
  <c r="I14"/>
  <c r="I8"/>
  <c r="I6"/>
  <c r="I88"/>
  <c r="I76"/>
  <c r="I74"/>
  <c r="I69"/>
  <c r="I67"/>
  <c r="I61"/>
  <c r="I58"/>
  <c r="I49"/>
  <c r="I28"/>
  <c r="I26"/>
  <c r="I17"/>
  <c r="I13"/>
  <c r="I92"/>
  <c r="I77"/>
  <c r="I75"/>
  <c r="I68"/>
  <c r="I66"/>
  <c r="I60"/>
  <c r="I41"/>
  <c r="I29"/>
  <c r="I27"/>
  <c r="I96"/>
  <c r="I94"/>
  <c r="I91"/>
  <c r="I79"/>
  <c r="I70"/>
  <c r="I63"/>
  <c r="I56"/>
  <c r="I54"/>
  <c r="I47"/>
  <c r="I40"/>
  <c r="I38"/>
  <c r="I31"/>
  <c r="I24"/>
  <c r="I22"/>
  <c r="I12"/>
  <c r="I10"/>
  <c r="I95"/>
  <c r="I86"/>
  <c r="I80"/>
  <c r="I78"/>
  <c r="I71"/>
  <c r="I64"/>
  <c r="I62"/>
  <c r="I55"/>
  <c r="I48"/>
  <c r="I39"/>
  <c r="I32"/>
  <c r="I30"/>
  <c r="I23"/>
  <c r="I11"/>
  <c r="I97" l="1"/>
</calcChain>
</file>

<file path=xl/sharedStrings.xml><?xml version="1.0" encoding="utf-8"?>
<sst xmlns="http://schemas.openxmlformats.org/spreadsheetml/2006/main" count="199" uniqueCount="61">
  <si>
    <t>3.</t>
  </si>
  <si>
    <t>5.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</si>
  <si>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</si>
  <si>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</si>
  <si>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</si>
  <si>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</si>
  <si>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</si>
  <si>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</si>
  <si>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</si>
  <si>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</si>
  <si>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</si>
  <si>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</si>
  <si>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</si>
  <si>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 xml:space="preserve">Normatīvajos aktos ietverto skaitļu pārrēķins no latiem uz euro                                                                                                                    </t>
  </si>
  <si>
    <t>Psihiatrs</t>
  </si>
  <si>
    <t>Narkologs</t>
  </si>
  <si>
    <t>Diabētiskās pēdas aprūpes kabinets</t>
  </si>
  <si>
    <t>Paliatīvās aprūpes kabinets</t>
  </si>
  <si>
    <t xml:space="preserve"> Bronhiālās astmas kabinets</t>
  </si>
  <si>
    <t>Steidzamās medicīniskās palīdzības punkts</t>
  </si>
  <si>
    <t>Stomas kabinets</t>
  </si>
  <si>
    <t>Dežurārsta kabinets</t>
  </si>
  <si>
    <t>Psihologa kabinets</t>
  </si>
  <si>
    <t>Ls par 3,00 slodzēm</t>
  </si>
  <si>
    <t>Ls par 4,50 slodzēm</t>
  </si>
  <si>
    <t>Ls par 2,00 slodzēm</t>
  </si>
  <si>
    <t>Ls par 1,50 slodzēm</t>
  </si>
  <si>
    <t>Ls par 1,25 slodzēm</t>
  </si>
  <si>
    <t>Ls par 1,00 slodzēm</t>
  </si>
  <si>
    <t>Ls par 0,75 slodzēm</t>
  </si>
  <si>
    <t>Ls par 0,50 slodzēm</t>
  </si>
  <si>
    <t>Ls par 0,25 slodzēm</t>
  </si>
  <si>
    <t>Pneimonologs</t>
  </si>
  <si>
    <t>Paliatīvās aprūpes kabinets valsts sabiedrībā ar ierobežotu atbildību "Bērnu klīniskā universitātes slimnīca"</t>
  </si>
  <si>
    <t>Cistiskās fibrozes kabinets valsts sabiedrībā ar ierobežotu atbildību "Bērnu klīniskā universitātes slimnīca"</t>
  </si>
  <si>
    <t>Diabēta apmācības kabinets bērniem valsts sabiedrībā ar ierobežotu atbildību "Bērnu klīniskā universitātes slimnīca"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</si>
  <si>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</si>
  <si>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</si>
  <si>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</si>
  <si>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</si>
  <si>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</si>
  <si>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</si>
  <si>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</si>
  <si>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</si>
  <si>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</si>
  <si>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</si>
  <si>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</si>
  <si>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</si>
  <si>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</si>
  <si>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Metadona terapijas kabinets</t>
  </si>
  <si>
    <t>2.14.</t>
  </si>
  <si>
    <t>Noteikumu Nr. 1046 2.pielikuma 2.punkta apakšpunkti</t>
  </si>
  <si>
    <t xml:space="preserve">Spēkā esošajā normatīvajā aktā paredzētā skaitļa izteiksme latos
</t>
  </si>
  <si>
    <t>Fiksētā ikmēneša maksājuma ārstu speciālistu kabinetiem un struktūrvienībām nosaukums</t>
  </si>
  <si>
    <t xml:space="preserve">Veselības ministre   </t>
  </si>
  <si>
    <t>I.Circene</t>
  </si>
  <si>
    <t>A.Veidemanis</t>
  </si>
  <si>
    <t>67876029, Arturs.Veidemanis@vm.gov.lv</t>
  </si>
  <si>
    <t>Ministru kabineta 2006.gada 19.decembra noteikumu Nr. 1046 "Veselības aprūpes organizēšanas un finansēšanas kārtība"   17.pielikuma 2.punkta apakšpunkti</t>
  </si>
  <si>
    <t>A.Reinika</t>
  </si>
  <si>
    <t xml:space="preserve"> 67043780, Alda.Reinika@vmnvd.gov.lv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</si>
</sst>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9" fillId="0" borderId="0"/>
    <xf numFmtId="0" fontId="9" fillId="0" borderId="0"/>
    <xf numFmtId="0" fontId="9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1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1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3" fillId="3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12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3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3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0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4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18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0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165" fontId="16" fillId="0" borderId="0" applyFont="0" applyFill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20" fillId="7" borderId="7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19" fillId="39" borderId="13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2" fillId="8" borderId="10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0" fontId="21" fillId="53" borderId="14" applyNumberForma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4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40" borderId="13" applyNumberFormat="0" applyAlignment="0" applyProtection="0"/>
    <xf numFmtId="0" fontId="39" fillId="6" borderId="7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38" fillId="39" borderId="13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9" fillId="0" borderId="0"/>
    <xf numFmtId="0" fontId="1" fillId="0" borderId="0"/>
    <xf numFmtId="0" fontId="25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1" fillId="0" borderId="0"/>
    <xf numFmtId="0" fontId="9" fillId="0" borderId="0"/>
    <xf numFmtId="0" fontId="11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47" fillId="55" borderId="19" applyNumberFormat="0" applyFont="0" applyAlignment="0" applyProtection="0"/>
    <xf numFmtId="0" fontId="13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9" fillId="7" borderId="8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48" fillId="39" borderId="20" applyNumberFormat="0" applyAlignment="0" applyProtection="0"/>
    <xf numFmtId="0" fontId="16" fillId="0" borderId="0"/>
    <xf numFmtId="0" fontId="11" fillId="0" borderId="0"/>
    <xf numFmtId="0" fontId="5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3" fillId="0" borderId="12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164" fontId="5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Alignment="1">
      <alignment vertical="center"/>
    </xf>
    <xf numFmtId="0" fontId="57" fillId="0" borderId="0" xfId="0" applyFont="1"/>
    <xf numFmtId="0" fontId="58" fillId="0" borderId="0" xfId="0" applyFont="1"/>
    <xf numFmtId="0" fontId="3" fillId="0" borderId="0" xfId="0" applyFont="1"/>
    <xf numFmtId="0" fontId="58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59" fillId="0" borderId="0" xfId="0" applyFont="1"/>
    <xf numFmtId="0" fontId="60" fillId="0" borderId="0" xfId="0" applyFont="1"/>
    <xf numFmtId="164" fontId="4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 wrapText="1"/>
    </xf>
    <xf numFmtId="22" fontId="59" fillId="0" borderId="0" xfId="0" applyNumberFormat="1" applyFont="1" applyAlignment="1">
      <alignment horizontal="left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Supulniece/Local%20Settings/Temporary%20Internet%20Files/Content.Outlook/J21U5MYL/LIC%20PP%20parrekins%20pec%202012%209m%20DB/LIC%20laboratorija/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topLeftCell="A82" zoomScaleNormal="100" workbookViewId="0">
      <selection activeCell="G105" sqref="G105"/>
    </sheetView>
  </sheetViews>
  <sheetFormatPr defaultRowHeight="12.75"/>
  <cols>
    <col min="1" max="1" width="11.42578125" style="1" customWidth="1"/>
    <col min="2" max="2" width="41.7109375" style="1" customWidth="1"/>
    <col min="3" max="5" width="9.140625" style="1" hidden="1" customWidth="1"/>
    <col min="6" max="6" width="11.140625" style="1" customWidth="1"/>
    <col min="7" max="7" width="13.140625" style="21" customWidth="1"/>
    <col min="8" max="8" width="14.140625" style="21" customWidth="1"/>
    <col min="9" max="9" width="11.85546875" style="21" customWidth="1"/>
    <col min="10" max="16384" width="9.140625" style="1"/>
  </cols>
  <sheetData>
    <row r="1" spans="1:9" ht="12">
      <c r="A1" s="37" t="s">
        <v>13</v>
      </c>
      <c r="B1" s="37"/>
      <c r="C1" s="38"/>
      <c r="D1" s="38"/>
      <c r="E1" s="38"/>
      <c r="F1" s="23"/>
      <c r="G1" s="23"/>
      <c r="H1" s="23"/>
      <c r="I1" s="23"/>
    </row>
    <row r="2" spans="1:9" ht="35.25" customHeight="1">
      <c r="A2" s="39" t="s">
        <v>58</v>
      </c>
      <c r="B2" s="39"/>
      <c r="C2" s="39"/>
      <c r="D2" s="39"/>
      <c r="E2" s="39"/>
      <c r="F2" s="39"/>
      <c r="G2" s="39"/>
      <c r="H2" s="39"/>
      <c r="I2" s="39"/>
    </row>
    <row r="3" spans="1:9" ht="108">
      <c r="A3" s="20" t="s">
        <v>51</v>
      </c>
      <c r="B3" s="10" t="s">
        <v>53</v>
      </c>
      <c r="C3" s="2" t="s">
        <v>5</v>
      </c>
      <c r="D3" s="3" t="s">
        <v>11</v>
      </c>
      <c r="E3" s="3" t="s">
        <v>6</v>
      </c>
      <c r="F3" s="13" t="s">
        <v>52</v>
      </c>
      <c r="G3" s="3" t="s">
        <v>12</v>
      </c>
      <c r="H3" s="2" t="s">
        <v>2</v>
      </c>
      <c r="I3" s="2" t="s">
        <v>3</v>
      </c>
    </row>
    <row r="4" spans="1:9" ht="24">
      <c r="A4" s="4">
        <v>1</v>
      </c>
      <c r="B4" s="6">
        <v>2</v>
      </c>
      <c r="C4" s="4" t="s">
        <v>8</v>
      </c>
      <c r="D4" s="4" t="s">
        <v>9</v>
      </c>
      <c r="E4" s="4" t="s">
        <v>10</v>
      </c>
      <c r="F4" s="14" t="s">
        <v>0</v>
      </c>
      <c r="G4" s="5" t="s">
        <v>4</v>
      </c>
      <c r="H4" s="4" t="s">
        <v>1</v>
      </c>
      <c r="I4" s="6" t="s">
        <v>7</v>
      </c>
    </row>
    <row r="5" spans="1:9" ht="12">
      <c r="A5" s="7"/>
      <c r="B5" s="19" t="s">
        <v>28</v>
      </c>
      <c r="C5" s="7"/>
      <c r="D5" s="7"/>
      <c r="E5" s="7"/>
      <c r="F5" s="7"/>
      <c r="G5" s="24"/>
      <c r="H5" s="8"/>
      <c r="I5" s="9"/>
    </row>
    <row r="6" spans="1:9" ht="12">
      <c r="A6" s="30" t="s">
        <v>36</v>
      </c>
      <c r="B6" s="18" t="s">
        <v>14</v>
      </c>
      <c r="C6" s="7"/>
      <c r="D6" s="7"/>
      <c r="E6" s="7"/>
      <c r="F6" s="7">
        <v>1732</v>
      </c>
      <c r="G6" s="24">
        <f t="shared" ref="G6" si="0">ROUND(F6/0.702804,6)</f>
        <v>2464.4139759999998</v>
      </c>
      <c r="H6" s="8">
        <f t="shared" ref="H6" si="1">ROUND(F6/0.702804,2)</f>
        <v>2464.41</v>
      </c>
      <c r="I6" s="9">
        <f t="shared" ref="I6" si="2">H6-G6</f>
        <v>-3.9759999999660067E-3</v>
      </c>
    </row>
    <row r="7" spans="1:9" ht="12">
      <c r="A7" s="30" t="s">
        <v>37</v>
      </c>
      <c r="B7" s="18" t="s">
        <v>15</v>
      </c>
      <c r="C7" s="7"/>
      <c r="D7" s="7"/>
      <c r="E7" s="7"/>
      <c r="F7" s="7">
        <v>1743</v>
      </c>
      <c r="G7" s="24">
        <f t="shared" ref="G7:G70" si="3">ROUND(F7/0.702804,6)</f>
        <v>2480.0655660000002</v>
      </c>
      <c r="H7" s="8">
        <f t="shared" ref="H7:H70" si="4">ROUND(F7/0.702804,2)</f>
        <v>2480.0700000000002</v>
      </c>
      <c r="I7" s="9">
        <f t="shared" ref="I7:I70" si="5">H7-G7</f>
        <v>4.4339999999465363E-3</v>
      </c>
    </row>
    <row r="8" spans="1:9" ht="12">
      <c r="A8" s="30" t="s">
        <v>38</v>
      </c>
      <c r="B8" s="7" t="s">
        <v>32</v>
      </c>
      <c r="C8" s="7"/>
      <c r="D8" s="7"/>
      <c r="E8" s="7"/>
      <c r="F8" s="7">
        <v>1831</v>
      </c>
      <c r="G8" s="24">
        <f t="shared" si="3"/>
        <v>2605.2782849999999</v>
      </c>
      <c r="H8" s="8">
        <f t="shared" si="4"/>
        <v>2605.2800000000002</v>
      </c>
      <c r="I8" s="9">
        <f t="shared" si="5"/>
        <v>1.7150000003312016E-3</v>
      </c>
    </row>
    <row r="9" spans="1:9" ht="12">
      <c r="A9" s="30" t="s">
        <v>39</v>
      </c>
      <c r="B9" s="18" t="s">
        <v>16</v>
      </c>
      <c r="C9" s="7"/>
      <c r="D9" s="7"/>
      <c r="E9" s="7"/>
      <c r="F9" s="7">
        <v>1940</v>
      </c>
      <c r="G9" s="24">
        <f t="shared" si="3"/>
        <v>2760.3713130000001</v>
      </c>
      <c r="H9" s="8">
        <f t="shared" si="4"/>
        <v>2760.37</v>
      </c>
      <c r="I9" s="9">
        <f t="shared" si="5"/>
        <v>-1.3130000002092856E-3</v>
      </c>
    </row>
    <row r="10" spans="1:9" ht="12">
      <c r="A10" s="30" t="s">
        <v>40</v>
      </c>
      <c r="B10" s="18" t="s">
        <v>17</v>
      </c>
      <c r="C10" s="7"/>
      <c r="D10" s="7"/>
      <c r="E10" s="7"/>
      <c r="F10" s="7">
        <v>1983</v>
      </c>
      <c r="G10" s="24">
        <f t="shared" si="3"/>
        <v>2821.5547999999999</v>
      </c>
      <c r="H10" s="8">
        <f t="shared" si="4"/>
        <v>2821.55</v>
      </c>
      <c r="I10" s="9">
        <f t="shared" si="5"/>
        <v>-4.7999999997045961E-3</v>
      </c>
    </row>
    <row r="11" spans="1:9" ht="12">
      <c r="A11" s="30" t="s">
        <v>41</v>
      </c>
      <c r="B11" s="18" t="s">
        <v>18</v>
      </c>
      <c r="C11" s="7"/>
      <c r="D11" s="7"/>
      <c r="E11" s="7"/>
      <c r="F11" s="7">
        <v>1831</v>
      </c>
      <c r="G11" s="24">
        <f t="shared" si="3"/>
        <v>2605.2782849999999</v>
      </c>
      <c r="H11" s="8">
        <f t="shared" si="4"/>
        <v>2605.2800000000002</v>
      </c>
      <c r="I11" s="9">
        <f t="shared" si="5"/>
        <v>1.7150000003312016E-3</v>
      </c>
    </row>
    <row r="12" spans="1:9" ht="12">
      <c r="A12" s="30" t="s">
        <v>42</v>
      </c>
      <c r="B12" s="18" t="s">
        <v>19</v>
      </c>
      <c r="C12" s="7"/>
      <c r="D12" s="7"/>
      <c r="E12" s="7"/>
      <c r="F12" s="7">
        <v>3456</v>
      </c>
      <c r="G12" s="24">
        <f t="shared" si="3"/>
        <v>4917.4449780000004</v>
      </c>
      <c r="H12" s="8">
        <f t="shared" si="4"/>
        <v>4917.4399999999996</v>
      </c>
      <c r="I12" s="9">
        <f t="shared" si="5"/>
        <v>-4.9780000008468051E-3</v>
      </c>
    </row>
    <row r="13" spans="1:9" ht="12">
      <c r="A13" s="30" t="s">
        <v>43</v>
      </c>
      <c r="B13" s="18" t="s">
        <v>20</v>
      </c>
      <c r="C13" s="7"/>
      <c r="D13" s="7"/>
      <c r="E13" s="7"/>
      <c r="F13" s="7">
        <v>3020</v>
      </c>
      <c r="G13" s="24">
        <f t="shared" si="3"/>
        <v>4297.0728680000002</v>
      </c>
      <c r="H13" s="8">
        <f t="shared" si="4"/>
        <v>4297.07</v>
      </c>
      <c r="I13" s="9">
        <f t="shared" si="5"/>
        <v>-2.8680000004897011E-3</v>
      </c>
    </row>
    <row r="14" spans="1:9" ht="12">
      <c r="A14" s="30" t="s">
        <v>44</v>
      </c>
      <c r="B14" s="18" t="s">
        <v>21</v>
      </c>
      <c r="C14" s="7"/>
      <c r="D14" s="7"/>
      <c r="E14" s="7"/>
      <c r="F14" s="7">
        <v>1945</v>
      </c>
      <c r="G14" s="24">
        <f t="shared" si="3"/>
        <v>2767.4856719999998</v>
      </c>
      <c r="H14" s="8">
        <f t="shared" si="4"/>
        <v>2767.49</v>
      </c>
      <c r="I14" s="9">
        <f t="shared" si="5"/>
        <v>4.3279999999867869E-3</v>
      </c>
    </row>
    <row r="15" spans="1:9" ht="36">
      <c r="A15" s="30" t="s">
        <v>45</v>
      </c>
      <c r="B15" s="12" t="s">
        <v>33</v>
      </c>
      <c r="C15" s="7"/>
      <c r="D15" s="7"/>
      <c r="E15" s="7"/>
      <c r="F15" s="7">
        <v>7887</v>
      </c>
      <c r="G15" s="24">
        <f t="shared" si="3"/>
        <v>11222.189969999999</v>
      </c>
      <c r="H15" s="8">
        <f t="shared" si="4"/>
        <v>11222.19</v>
      </c>
      <c r="I15" s="9">
        <f t="shared" si="5"/>
        <v>3.0000001061125658E-5</v>
      </c>
    </row>
    <row r="16" spans="1:9" ht="24">
      <c r="A16" s="30" t="s">
        <v>46</v>
      </c>
      <c r="B16" s="12" t="s">
        <v>34</v>
      </c>
      <c r="C16" s="7"/>
      <c r="D16" s="7"/>
      <c r="E16" s="7"/>
      <c r="F16" s="7">
        <v>43195</v>
      </c>
      <c r="G16" s="24">
        <f t="shared" si="3"/>
        <v>61460.94786</v>
      </c>
      <c r="H16" s="8">
        <f t="shared" si="4"/>
        <v>61460.95</v>
      </c>
      <c r="I16" s="9">
        <f t="shared" si="5"/>
        <v>2.1399999968707561E-3</v>
      </c>
    </row>
    <row r="17" spans="1:9" ht="12">
      <c r="A17" s="30" t="s">
        <v>47</v>
      </c>
      <c r="B17" s="18" t="s">
        <v>22</v>
      </c>
      <c r="C17" s="7"/>
      <c r="D17" s="7"/>
      <c r="E17" s="7"/>
      <c r="F17" s="7">
        <v>1656</v>
      </c>
      <c r="G17" s="24">
        <f t="shared" si="3"/>
        <v>2356.2757179999999</v>
      </c>
      <c r="H17" s="8">
        <f t="shared" si="4"/>
        <v>2356.2800000000002</v>
      </c>
      <c r="I17" s="9">
        <f t="shared" si="5"/>
        <v>4.2820000003302994E-3</v>
      </c>
    </row>
    <row r="18" spans="1:9" ht="12">
      <c r="A18" s="30" t="s">
        <v>48</v>
      </c>
      <c r="B18" s="31" t="s">
        <v>49</v>
      </c>
      <c r="C18" s="7"/>
      <c r="D18" s="7"/>
      <c r="E18" s="7"/>
      <c r="F18" s="7">
        <v>1656</v>
      </c>
      <c r="G18" s="24">
        <f t="shared" si="3"/>
        <v>2356.2757179999999</v>
      </c>
      <c r="H18" s="8">
        <f t="shared" si="4"/>
        <v>2356.2800000000002</v>
      </c>
      <c r="I18" s="9">
        <f t="shared" si="5"/>
        <v>4.2820000003302994E-3</v>
      </c>
    </row>
    <row r="19" spans="1:9" ht="36">
      <c r="A19" s="30" t="s">
        <v>50</v>
      </c>
      <c r="B19" s="12" t="s">
        <v>35</v>
      </c>
      <c r="C19" s="7"/>
      <c r="D19" s="7"/>
      <c r="E19" s="7"/>
      <c r="F19" s="7">
        <v>1656</v>
      </c>
      <c r="G19" s="24">
        <f t="shared" si="3"/>
        <v>2356.2757179999999</v>
      </c>
      <c r="H19" s="8">
        <f t="shared" si="4"/>
        <v>2356.2800000000002</v>
      </c>
      <c r="I19" s="9">
        <f t="shared" si="5"/>
        <v>4.2820000003302994E-3</v>
      </c>
    </row>
    <row r="20" spans="1:9" ht="12">
      <c r="A20" s="7"/>
      <c r="B20" s="19" t="s">
        <v>31</v>
      </c>
      <c r="C20" s="2"/>
      <c r="D20" s="2"/>
      <c r="E20" s="11"/>
      <c r="F20" s="11"/>
      <c r="G20" s="24"/>
      <c r="H20" s="8"/>
      <c r="I20" s="9"/>
    </row>
    <row r="21" spans="1:9" ht="12">
      <c r="A21" s="30" t="s">
        <v>36</v>
      </c>
      <c r="B21" s="18" t="s">
        <v>14</v>
      </c>
      <c r="C21" s="7"/>
      <c r="D21" s="7"/>
      <c r="E21" s="7"/>
      <c r="F21" s="7">
        <v>433</v>
      </c>
      <c r="G21" s="24">
        <f t="shared" si="3"/>
        <v>616.10349399999996</v>
      </c>
      <c r="H21" s="8">
        <f t="shared" si="4"/>
        <v>616.1</v>
      </c>
      <c r="I21" s="9">
        <f t="shared" si="5"/>
        <v>-3.4939999999323845E-3</v>
      </c>
    </row>
    <row r="22" spans="1:9" ht="12">
      <c r="A22" s="30" t="s">
        <v>37</v>
      </c>
      <c r="B22" s="18" t="s">
        <v>15</v>
      </c>
      <c r="C22" s="7"/>
      <c r="D22" s="7"/>
      <c r="E22" s="7"/>
      <c r="F22" s="7">
        <v>436</v>
      </c>
      <c r="G22" s="24">
        <f t="shared" si="3"/>
        <v>620.37210900000002</v>
      </c>
      <c r="H22" s="8">
        <f t="shared" si="4"/>
        <v>620.37</v>
      </c>
      <c r="I22" s="9">
        <f t="shared" si="5"/>
        <v>-2.1090000000185682E-3</v>
      </c>
    </row>
    <row r="23" spans="1:9" ht="12">
      <c r="A23" s="30" t="s">
        <v>38</v>
      </c>
      <c r="B23" s="7" t="s">
        <v>32</v>
      </c>
      <c r="C23" s="7"/>
      <c r="D23" s="7"/>
      <c r="E23" s="7"/>
      <c r="F23" s="7">
        <v>458</v>
      </c>
      <c r="G23" s="24">
        <f t="shared" si="3"/>
        <v>651.67528900000002</v>
      </c>
      <c r="H23" s="8">
        <f t="shared" si="4"/>
        <v>651.67999999999995</v>
      </c>
      <c r="I23" s="9">
        <f t="shared" si="5"/>
        <v>4.7109999999292995E-3</v>
      </c>
    </row>
    <row r="24" spans="1:9" ht="12">
      <c r="A24" s="30" t="s">
        <v>39</v>
      </c>
      <c r="B24" s="18" t="s">
        <v>16</v>
      </c>
      <c r="C24" s="7"/>
      <c r="D24" s="7"/>
      <c r="E24" s="7"/>
      <c r="F24" s="7">
        <v>485</v>
      </c>
      <c r="G24" s="24">
        <f t="shared" si="3"/>
        <v>690.09282800000005</v>
      </c>
      <c r="H24" s="8">
        <f t="shared" si="4"/>
        <v>690.09</v>
      </c>
      <c r="I24" s="9">
        <f t="shared" si="5"/>
        <v>-2.8280000000222572E-3</v>
      </c>
    </row>
    <row r="25" spans="1:9" ht="12">
      <c r="A25" s="30" t="s">
        <v>40</v>
      </c>
      <c r="B25" s="18" t="s">
        <v>17</v>
      </c>
      <c r="C25" s="7"/>
      <c r="D25" s="7"/>
      <c r="E25" s="7"/>
      <c r="F25" s="7">
        <v>496</v>
      </c>
      <c r="G25" s="24">
        <f t="shared" si="3"/>
        <v>705.744418</v>
      </c>
      <c r="H25" s="8">
        <f t="shared" si="4"/>
        <v>705.74</v>
      </c>
      <c r="I25" s="9">
        <f t="shared" si="5"/>
        <v>-4.4179999999869324E-3</v>
      </c>
    </row>
    <row r="26" spans="1:9" ht="12">
      <c r="A26" s="30" t="s">
        <v>41</v>
      </c>
      <c r="B26" s="18" t="s">
        <v>18</v>
      </c>
      <c r="C26" s="7"/>
      <c r="D26" s="7"/>
      <c r="E26" s="7"/>
      <c r="F26" s="7">
        <v>458</v>
      </c>
      <c r="G26" s="24">
        <f t="shared" si="3"/>
        <v>651.67528900000002</v>
      </c>
      <c r="H26" s="8">
        <f t="shared" si="4"/>
        <v>651.67999999999995</v>
      </c>
      <c r="I26" s="9">
        <f t="shared" si="5"/>
        <v>4.7109999999292995E-3</v>
      </c>
    </row>
    <row r="27" spans="1:9" ht="12">
      <c r="A27" s="30" t="s">
        <v>42</v>
      </c>
      <c r="B27" s="18" t="s">
        <v>19</v>
      </c>
      <c r="C27" s="7"/>
      <c r="D27" s="7"/>
      <c r="E27" s="7"/>
      <c r="F27" s="7">
        <v>864</v>
      </c>
      <c r="G27" s="24">
        <f t="shared" si="3"/>
        <v>1229.3612439999999</v>
      </c>
      <c r="H27" s="8">
        <f t="shared" si="4"/>
        <v>1229.3599999999999</v>
      </c>
      <c r="I27" s="9">
        <f t="shared" si="5"/>
        <v>-1.2440000000424334E-3</v>
      </c>
    </row>
    <row r="28" spans="1:9" ht="12">
      <c r="A28" s="30" t="s">
        <v>43</v>
      </c>
      <c r="B28" s="18" t="s">
        <v>20</v>
      </c>
      <c r="C28" s="7"/>
      <c r="D28" s="7"/>
      <c r="E28" s="7"/>
      <c r="F28" s="7">
        <v>755</v>
      </c>
      <c r="G28" s="24">
        <f t="shared" si="3"/>
        <v>1074.268217</v>
      </c>
      <c r="H28" s="8">
        <f t="shared" si="4"/>
        <v>1074.27</v>
      </c>
      <c r="I28" s="9">
        <f t="shared" si="5"/>
        <v>1.7829999999321444E-3</v>
      </c>
    </row>
    <row r="29" spans="1:9" ht="12">
      <c r="A29" s="30" t="s">
        <v>44</v>
      </c>
      <c r="B29" s="18" t="s">
        <v>21</v>
      </c>
      <c r="C29" s="7"/>
      <c r="D29" s="7"/>
      <c r="E29" s="7"/>
      <c r="F29" s="7">
        <v>486</v>
      </c>
      <c r="G29" s="24">
        <f t="shared" si="3"/>
        <v>691.51570000000004</v>
      </c>
      <c r="H29" s="8">
        <f t="shared" si="4"/>
        <v>691.52</v>
      </c>
      <c r="I29" s="9">
        <f t="shared" si="5"/>
        <v>4.2999999999437932E-3</v>
      </c>
    </row>
    <row r="30" spans="1:9" ht="24">
      <c r="A30" s="30" t="s">
        <v>46</v>
      </c>
      <c r="B30" s="12" t="s">
        <v>34</v>
      </c>
      <c r="C30" s="7"/>
      <c r="D30" s="7"/>
      <c r="E30" s="7"/>
      <c r="F30" s="7">
        <v>10799</v>
      </c>
      <c r="G30" s="24">
        <f t="shared" si="3"/>
        <v>15365.592683000001</v>
      </c>
      <c r="H30" s="8">
        <f t="shared" si="4"/>
        <v>15365.59</v>
      </c>
      <c r="I30" s="9">
        <f t="shared" si="5"/>
        <v>-2.6830000006157206E-3</v>
      </c>
    </row>
    <row r="31" spans="1:9" ht="12">
      <c r="A31" s="30" t="s">
        <v>47</v>
      </c>
      <c r="B31" s="18" t="s">
        <v>22</v>
      </c>
      <c r="C31" s="7"/>
      <c r="D31" s="7"/>
      <c r="E31" s="7"/>
      <c r="F31" s="7">
        <v>414</v>
      </c>
      <c r="G31" s="24">
        <f t="shared" si="3"/>
        <v>589.06893000000002</v>
      </c>
      <c r="H31" s="8">
        <f t="shared" si="4"/>
        <v>589.07000000000005</v>
      </c>
      <c r="I31" s="9">
        <f t="shared" si="5"/>
        <v>1.0700000000269938E-3</v>
      </c>
    </row>
    <row r="32" spans="1:9" ht="12">
      <c r="A32" s="30" t="s">
        <v>48</v>
      </c>
      <c r="B32" s="31" t="s">
        <v>49</v>
      </c>
      <c r="C32" s="7"/>
      <c r="D32" s="7"/>
      <c r="E32" s="7"/>
      <c r="F32" s="7">
        <v>414</v>
      </c>
      <c r="G32" s="24">
        <f t="shared" si="3"/>
        <v>589.06893000000002</v>
      </c>
      <c r="H32" s="8">
        <f t="shared" si="4"/>
        <v>589.07000000000005</v>
      </c>
      <c r="I32" s="9">
        <f t="shared" si="5"/>
        <v>1.0700000000269938E-3</v>
      </c>
    </row>
    <row r="33" spans="1:9" ht="12">
      <c r="A33" s="7"/>
      <c r="B33" s="19" t="s">
        <v>30</v>
      </c>
      <c r="C33" s="7"/>
      <c r="D33" s="7"/>
      <c r="E33" s="7"/>
      <c r="F33" s="7"/>
      <c r="G33" s="24"/>
      <c r="H33" s="8"/>
      <c r="I33" s="9"/>
    </row>
    <row r="34" spans="1:9" ht="12">
      <c r="A34" s="30" t="s">
        <v>36</v>
      </c>
      <c r="B34" s="18" t="s">
        <v>14</v>
      </c>
      <c r="C34" s="7"/>
      <c r="D34" s="7"/>
      <c r="E34" s="7"/>
      <c r="F34" s="7">
        <v>866</v>
      </c>
      <c r="G34" s="24">
        <f t="shared" si="3"/>
        <v>1232.2069879999999</v>
      </c>
      <c r="H34" s="8">
        <f t="shared" si="4"/>
        <v>1232.21</v>
      </c>
      <c r="I34" s="9">
        <f t="shared" si="5"/>
        <v>3.012000000126136E-3</v>
      </c>
    </row>
    <row r="35" spans="1:9" ht="12">
      <c r="A35" s="30" t="s">
        <v>37</v>
      </c>
      <c r="B35" s="18" t="s">
        <v>15</v>
      </c>
      <c r="C35" s="7"/>
      <c r="D35" s="7"/>
      <c r="E35" s="7"/>
      <c r="F35" s="7">
        <v>872</v>
      </c>
      <c r="G35" s="24">
        <f t="shared" si="3"/>
        <v>1240.7442189999999</v>
      </c>
      <c r="H35" s="8">
        <f t="shared" si="4"/>
        <v>1240.74</v>
      </c>
      <c r="I35" s="9">
        <f t="shared" si="5"/>
        <v>-4.2189999999209249E-3</v>
      </c>
    </row>
    <row r="36" spans="1:9" ht="12">
      <c r="A36" s="30" t="s">
        <v>38</v>
      </c>
      <c r="B36" s="7" t="s">
        <v>32</v>
      </c>
      <c r="C36" s="7"/>
      <c r="D36" s="7"/>
      <c r="E36" s="7"/>
      <c r="F36" s="7">
        <v>915</v>
      </c>
      <c r="G36" s="24">
        <f t="shared" si="3"/>
        <v>1301.9277070000001</v>
      </c>
      <c r="H36" s="8">
        <f t="shared" si="4"/>
        <v>1301.93</v>
      </c>
      <c r="I36" s="9">
        <f t="shared" si="5"/>
        <v>2.2930000000087603E-3</v>
      </c>
    </row>
    <row r="37" spans="1:9" ht="12">
      <c r="A37" s="30" t="s">
        <v>39</v>
      </c>
      <c r="B37" s="18" t="s">
        <v>16</v>
      </c>
      <c r="C37" s="7"/>
      <c r="D37" s="7"/>
      <c r="E37" s="7"/>
      <c r="F37" s="7">
        <v>970</v>
      </c>
      <c r="G37" s="24">
        <f t="shared" si="3"/>
        <v>1380.1856560000001</v>
      </c>
      <c r="H37" s="8">
        <f t="shared" si="4"/>
        <v>1380.19</v>
      </c>
      <c r="I37" s="9">
        <f t="shared" si="5"/>
        <v>4.3439999999463907E-3</v>
      </c>
    </row>
    <row r="38" spans="1:9" ht="12">
      <c r="A38" s="30" t="s">
        <v>40</v>
      </c>
      <c r="B38" s="18" t="s">
        <v>17</v>
      </c>
      <c r="C38" s="7"/>
      <c r="D38" s="7"/>
      <c r="E38" s="7"/>
      <c r="F38" s="7">
        <v>992</v>
      </c>
      <c r="G38" s="24">
        <f t="shared" si="3"/>
        <v>1411.488836</v>
      </c>
      <c r="H38" s="8">
        <f t="shared" si="4"/>
        <v>1411.49</v>
      </c>
      <c r="I38" s="9">
        <f t="shared" si="5"/>
        <v>1.1640000000170403E-3</v>
      </c>
    </row>
    <row r="39" spans="1:9" ht="12">
      <c r="A39" s="30" t="s">
        <v>41</v>
      </c>
      <c r="B39" s="18" t="s">
        <v>18</v>
      </c>
      <c r="C39" s="7"/>
      <c r="D39" s="7"/>
      <c r="E39" s="7"/>
      <c r="F39" s="7">
        <v>915</v>
      </c>
      <c r="G39" s="24">
        <f t="shared" si="3"/>
        <v>1301.9277070000001</v>
      </c>
      <c r="H39" s="8">
        <f t="shared" si="4"/>
        <v>1301.93</v>
      </c>
      <c r="I39" s="9">
        <f t="shared" si="5"/>
        <v>2.2930000000087603E-3</v>
      </c>
    </row>
    <row r="40" spans="1:9" ht="12">
      <c r="A40" s="30" t="s">
        <v>42</v>
      </c>
      <c r="B40" s="18" t="s">
        <v>19</v>
      </c>
      <c r="C40" s="7"/>
      <c r="D40" s="7"/>
      <c r="E40" s="7"/>
      <c r="F40" s="7">
        <v>1728</v>
      </c>
      <c r="G40" s="24">
        <f t="shared" si="3"/>
        <v>2458.7224890000002</v>
      </c>
      <c r="H40" s="8">
        <f t="shared" si="4"/>
        <v>2458.7199999999998</v>
      </c>
      <c r="I40" s="9">
        <f t="shared" si="5"/>
        <v>-2.4890000004234025E-3</v>
      </c>
    </row>
    <row r="41" spans="1:9" ht="12">
      <c r="A41" s="30" t="s">
        <v>43</v>
      </c>
      <c r="B41" s="18" t="s">
        <v>20</v>
      </c>
      <c r="C41" s="7"/>
      <c r="D41" s="7"/>
      <c r="E41" s="7"/>
      <c r="F41" s="7">
        <v>1510</v>
      </c>
      <c r="G41" s="24">
        <f t="shared" si="3"/>
        <v>2148.5364340000001</v>
      </c>
      <c r="H41" s="8">
        <f t="shared" si="4"/>
        <v>2148.54</v>
      </c>
      <c r="I41" s="9">
        <f t="shared" si="5"/>
        <v>3.5659999998642888E-3</v>
      </c>
    </row>
    <row r="42" spans="1:9" ht="12">
      <c r="A42" s="30" t="s">
        <v>44</v>
      </c>
      <c r="B42" s="18" t="s">
        <v>21</v>
      </c>
      <c r="C42" s="7"/>
      <c r="D42" s="7"/>
      <c r="E42" s="7"/>
      <c r="F42" s="7">
        <v>972</v>
      </c>
      <c r="G42" s="24">
        <f t="shared" si="3"/>
        <v>1383.0314000000001</v>
      </c>
      <c r="H42" s="8">
        <f t="shared" si="4"/>
        <v>1383.03</v>
      </c>
      <c r="I42" s="9">
        <f t="shared" si="5"/>
        <v>-1.4000000001033186E-3</v>
      </c>
    </row>
    <row r="43" spans="1:9" ht="24">
      <c r="A43" s="30" t="s">
        <v>46</v>
      </c>
      <c r="B43" s="12" t="s">
        <v>34</v>
      </c>
      <c r="C43" s="7"/>
      <c r="D43" s="7"/>
      <c r="E43" s="7"/>
      <c r="F43" s="7">
        <v>21597</v>
      </c>
      <c r="G43" s="24">
        <f t="shared" si="3"/>
        <v>30729.762493999999</v>
      </c>
      <c r="H43" s="8">
        <f t="shared" si="4"/>
        <v>30729.759999999998</v>
      </c>
      <c r="I43" s="9">
        <f t="shared" si="5"/>
        <v>-2.4940000002970919E-3</v>
      </c>
    </row>
    <row r="44" spans="1:9" ht="12">
      <c r="A44" s="30" t="s">
        <v>47</v>
      </c>
      <c r="B44" s="18" t="s">
        <v>22</v>
      </c>
      <c r="C44" s="7"/>
      <c r="D44" s="7"/>
      <c r="E44" s="7"/>
      <c r="F44" s="7">
        <v>828</v>
      </c>
      <c r="G44" s="24">
        <f t="shared" si="3"/>
        <v>1178.1378589999999</v>
      </c>
      <c r="H44" s="8">
        <f t="shared" si="4"/>
        <v>1178.1400000000001</v>
      </c>
      <c r="I44" s="9">
        <f t="shared" si="5"/>
        <v>2.1410000001651497E-3</v>
      </c>
    </row>
    <row r="45" spans="1:9" ht="12">
      <c r="A45" s="30" t="s">
        <v>48</v>
      </c>
      <c r="B45" s="31" t="s">
        <v>49</v>
      </c>
      <c r="C45" s="7"/>
      <c r="D45" s="7"/>
      <c r="E45" s="7"/>
      <c r="F45" s="7">
        <v>828</v>
      </c>
      <c r="G45" s="24">
        <f t="shared" si="3"/>
        <v>1178.1378589999999</v>
      </c>
      <c r="H45" s="8">
        <f t="shared" si="4"/>
        <v>1178.1400000000001</v>
      </c>
      <c r="I45" s="9">
        <f t="shared" si="5"/>
        <v>2.1410000001651497E-3</v>
      </c>
    </row>
    <row r="46" spans="1:9" ht="12">
      <c r="A46" s="7"/>
      <c r="B46" s="19" t="s">
        <v>29</v>
      </c>
      <c r="C46" s="7"/>
      <c r="D46" s="7"/>
      <c r="E46" s="7"/>
      <c r="F46" s="7"/>
      <c r="G46" s="24"/>
      <c r="H46" s="8"/>
      <c r="I46" s="9"/>
    </row>
    <row r="47" spans="1:9" ht="12">
      <c r="A47" s="30" t="s">
        <v>36</v>
      </c>
      <c r="B47" s="18" t="s">
        <v>14</v>
      </c>
      <c r="C47" s="7"/>
      <c r="D47" s="7"/>
      <c r="E47" s="7"/>
      <c r="F47" s="7">
        <v>1299</v>
      </c>
      <c r="G47" s="24">
        <f t="shared" si="3"/>
        <v>1848.3104820000001</v>
      </c>
      <c r="H47" s="8">
        <f t="shared" si="4"/>
        <v>1848.31</v>
      </c>
      <c r="I47" s="9">
        <f t="shared" si="5"/>
        <v>-4.8200000014730904E-4</v>
      </c>
    </row>
    <row r="48" spans="1:9" ht="12">
      <c r="A48" s="30" t="s">
        <v>37</v>
      </c>
      <c r="B48" s="18" t="s">
        <v>15</v>
      </c>
      <c r="C48" s="7"/>
      <c r="D48" s="7"/>
      <c r="E48" s="7"/>
      <c r="F48" s="7">
        <v>1307</v>
      </c>
      <c r="G48" s="24">
        <f t="shared" si="3"/>
        <v>1859.693456</v>
      </c>
      <c r="H48" s="8">
        <f t="shared" si="4"/>
        <v>1859.69</v>
      </c>
      <c r="I48" s="9">
        <f t="shared" si="5"/>
        <v>-3.4559999999146385E-3</v>
      </c>
    </row>
    <row r="49" spans="1:9" ht="12">
      <c r="A49" s="30" t="s">
        <v>38</v>
      </c>
      <c r="B49" s="7" t="s">
        <v>32</v>
      </c>
      <c r="C49" s="7"/>
      <c r="D49" s="7"/>
      <c r="E49" s="7"/>
      <c r="F49" s="7">
        <v>1373</v>
      </c>
      <c r="G49" s="24">
        <f t="shared" si="3"/>
        <v>1953.6029960000001</v>
      </c>
      <c r="H49" s="8">
        <f t="shared" si="4"/>
        <v>1953.6</v>
      </c>
      <c r="I49" s="9">
        <f t="shared" si="5"/>
        <v>-2.9960000001665321E-3</v>
      </c>
    </row>
    <row r="50" spans="1:9" ht="12">
      <c r="A50" s="30" t="s">
        <v>39</v>
      </c>
      <c r="B50" s="18" t="s">
        <v>16</v>
      </c>
      <c r="C50" s="7"/>
      <c r="D50" s="7"/>
      <c r="E50" s="7"/>
      <c r="F50" s="7">
        <v>1455</v>
      </c>
      <c r="G50" s="24">
        <f t="shared" si="3"/>
        <v>2070.2784839999999</v>
      </c>
      <c r="H50" s="8">
        <f t="shared" si="4"/>
        <v>2070.2800000000002</v>
      </c>
      <c r="I50" s="9">
        <f t="shared" si="5"/>
        <v>1.5160000002651941E-3</v>
      </c>
    </row>
    <row r="51" spans="1:9" ht="12">
      <c r="A51" s="30" t="s">
        <v>40</v>
      </c>
      <c r="B51" s="18" t="s">
        <v>17</v>
      </c>
      <c r="C51" s="7"/>
      <c r="D51" s="7"/>
      <c r="E51" s="7"/>
      <c r="F51" s="7">
        <v>1487</v>
      </c>
      <c r="G51" s="24">
        <f t="shared" si="3"/>
        <v>2115.8103820000001</v>
      </c>
      <c r="H51" s="8">
        <f t="shared" si="4"/>
        <v>2115.81</v>
      </c>
      <c r="I51" s="9">
        <f t="shared" si="5"/>
        <v>-3.8200000017241109E-4</v>
      </c>
    </row>
    <row r="52" spans="1:9" ht="12">
      <c r="A52" s="30" t="s">
        <v>41</v>
      </c>
      <c r="B52" s="18" t="s">
        <v>18</v>
      </c>
      <c r="C52" s="7"/>
      <c r="D52" s="7"/>
      <c r="E52" s="7"/>
      <c r="F52" s="7">
        <v>1373</v>
      </c>
      <c r="G52" s="24">
        <f t="shared" si="3"/>
        <v>1953.6029960000001</v>
      </c>
      <c r="H52" s="8">
        <f t="shared" si="4"/>
        <v>1953.6</v>
      </c>
      <c r="I52" s="9">
        <f t="shared" si="5"/>
        <v>-2.9960000001665321E-3</v>
      </c>
    </row>
    <row r="53" spans="1:9" ht="12">
      <c r="A53" s="30" t="s">
        <v>42</v>
      </c>
      <c r="B53" s="18" t="s">
        <v>19</v>
      </c>
      <c r="C53" s="7"/>
      <c r="D53" s="7"/>
      <c r="E53" s="7"/>
      <c r="F53" s="7">
        <v>2592</v>
      </c>
      <c r="G53" s="24">
        <f t="shared" si="3"/>
        <v>3688.0837329999999</v>
      </c>
      <c r="H53" s="8">
        <f t="shared" si="4"/>
        <v>3688.08</v>
      </c>
      <c r="I53" s="9">
        <f t="shared" si="5"/>
        <v>-3.7330000000110886E-3</v>
      </c>
    </row>
    <row r="54" spans="1:9" ht="12">
      <c r="A54" s="30" t="s">
        <v>43</v>
      </c>
      <c r="B54" s="18" t="s">
        <v>20</v>
      </c>
      <c r="C54" s="7"/>
      <c r="D54" s="7"/>
      <c r="E54" s="7"/>
      <c r="F54" s="7">
        <v>2265</v>
      </c>
      <c r="G54" s="24">
        <f t="shared" si="3"/>
        <v>3222.8046509999999</v>
      </c>
      <c r="H54" s="8">
        <f t="shared" si="4"/>
        <v>3222.8</v>
      </c>
      <c r="I54" s="9">
        <f t="shared" si="5"/>
        <v>-4.6509999997397244E-3</v>
      </c>
    </row>
    <row r="55" spans="1:9" ht="12">
      <c r="A55" s="30" t="s">
        <v>44</v>
      </c>
      <c r="B55" s="18" t="s">
        <v>21</v>
      </c>
      <c r="C55" s="7"/>
      <c r="D55" s="7"/>
      <c r="E55" s="7"/>
      <c r="F55" s="7">
        <v>1458</v>
      </c>
      <c r="G55" s="24">
        <f t="shared" si="3"/>
        <v>2074.5470999999998</v>
      </c>
      <c r="H55" s="8">
        <f t="shared" si="4"/>
        <v>2074.5500000000002</v>
      </c>
      <c r="I55" s="9">
        <f t="shared" si="5"/>
        <v>2.9000000004089088E-3</v>
      </c>
    </row>
    <row r="56" spans="1:9" ht="24">
      <c r="A56" s="30" t="s">
        <v>46</v>
      </c>
      <c r="B56" s="12" t="s">
        <v>34</v>
      </c>
      <c r="C56" s="7"/>
      <c r="D56" s="7"/>
      <c r="E56" s="7"/>
      <c r="F56" s="7">
        <v>32396</v>
      </c>
      <c r="G56" s="24">
        <f t="shared" si="3"/>
        <v>46095.355176999998</v>
      </c>
      <c r="H56" s="8">
        <f t="shared" si="4"/>
        <v>46095.360000000001</v>
      </c>
      <c r="I56" s="9">
        <f t="shared" si="5"/>
        <v>4.823000002943445E-3</v>
      </c>
    </row>
    <row r="57" spans="1:9" ht="12">
      <c r="A57" s="30" t="s">
        <v>47</v>
      </c>
      <c r="B57" s="18" t="s">
        <v>22</v>
      </c>
      <c r="C57" s="7"/>
      <c r="D57" s="7"/>
      <c r="E57" s="7"/>
      <c r="F57" s="7">
        <v>1242</v>
      </c>
      <c r="G57" s="24">
        <f t="shared" si="3"/>
        <v>1767.2067890000001</v>
      </c>
      <c r="H57" s="8">
        <f t="shared" si="4"/>
        <v>1767.21</v>
      </c>
      <c r="I57" s="9">
        <f t="shared" si="5"/>
        <v>3.2109999999647698E-3</v>
      </c>
    </row>
    <row r="58" spans="1:9" ht="12">
      <c r="A58" s="30" t="s">
        <v>48</v>
      </c>
      <c r="B58" s="31" t="s">
        <v>49</v>
      </c>
      <c r="C58" s="7"/>
      <c r="D58" s="7"/>
      <c r="E58" s="7"/>
      <c r="F58" s="7">
        <v>1242</v>
      </c>
      <c r="G58" s="24">
        <f t="shared" si="3"/>
        <v>1767.2067890000001</v>
      </c>
      <c r="H58" s="8">
        <f t="shared" si="4"/>
        <v>1767.21</v>
      </c>
      <c r="I58" s="9">
        <f t="shared" si="5"/>
        <v>3.2109999999647698E-3</v>
      </c>
    </row>
    <row r="59" spans="1:9" ht="12">
      <c r="A59" s="18"/>
      <c r="B59" s="19" t="s">
        <v>27</v>
      </c>
      <c r="C59" s="7"/>
      <c r="D59" s="7"/>
      <c r="E59" s="7"/>
      <c r="F59" s="7"/>
      <c r="G59" s="24"/>
      <c r="H59" s="8"/>
      <c r="I59" s="9"/>
    </row>
    <row r="60" spans="1:9" ht="12">
      <c r="A60" s="30" t="s">
        <v>36</v>
      </c>
      <c r="B60" s="18" t="s">
        <v>14</v>
      </c>
      <c r="C60" s="7"/>
      <c r="D60" s="7"/>
      <c r="E60" s="7"/>
      <c r="F60" s="7">
        <v>2165</v>
      </c>
      <c r="G60" s="24">
        <f t="shared" si="3"/>
        <v>3080.5174699999998</v>
      </c>
      <c r="H60" s="8">
        <f t="shared" si="4"/>
        <v>3080.52</v>
      </c>
      <c r="I60" s="9">
        <f t="shared" si="5"/>
        <v>2.5300000002062006E-3</v>
      </c>
    </row>
    <row r="61" spans="1:9" ht="12">
      <c r="A61" s="30" t="s">
        <v>37</v>
      </c>
      <c r="B61" s="18" t="s">
        <v>15</v>
      </c>
      <c r="C61" s="7"/>
      <c r="D61" s="7"/>
      <c r="E61" s="7"/>
      <c r="F61" s="7">
        <v>2179</v>
      </c>
      <c r="G61" s="24">
        <f t="shared" si="3"/>
        <v>3100.4376750000001</v>
      </c>
      <c r="H61" s="8">
        <f t="shared" si="4"/>
        <v>3100.44</v>
      </c>
      <c r="I61" s="9">
        <f t="shared" si="5"/>
        <v>2.324999999927968E-3</v>
      </c>
    </row>
    <row r="62" spans="1:9" ht="12">
      <c r="A62" s="30" t="s">
        <v>38</v>
      </c>
      <c r="B62" s="7" t="s">
        <v>32</v>
      </c>
      <c r="C62" s="7"/>
      <c r="D62" s="7"/>
      <c r="E62" s="7"/>
      <c r="F62" s="7">
        <v>2288</v>
      </c>
      <c r="G62" s="24">
        <f t="shared" si="3"/>
        <v>3255.5307029999999</v>
      </c>
      <c r="H62" s="8">
        <f t="shared" si="4"/>
        <v>3255.53</v>
      </c>
      <c r="I62" s="9">
        <f t="shared" si="5"/>
        <v>-7.0299999970302451E-4</v>
      </c>
    </row>
    <row r="63" spans="1:9" ht="12">
      <c r="A63" s="30" t="s">
        <v>39</v>
      </c>
      <c r="B63" s="18" t="s">
        <v>16</v>
      </c>
      <c r="C63" s="7"/>
      <c r="D63" s="7"/>
      <c r="E63" s="7"/>
      <c r="F63" s="7">
        <v>2425</v>
      </c>
      <c r="G63" s="24">
        <f t="shared" si="3"/>
        <v>3450.4641409999999</v>
      </c>
      <c r="H63" s="8">
        <f t="shared" si="4"/>
        <v>3450.46</v>
      </c>
      <c r="I63" s="9">
        <f t="shared" si="5"/>
        <v>-4.1409999998904823E-3</v>
      </c>
    </row>
    <row r="64" spans="1:9" ht="12">
      <c r="A64" s="30" t="s">
        <v>40</v>
      </c>
      <c r="B64" s="18" t="s">
        <v>17</v>
      </c>
      <c r="C64" s="7"/>
      <c r="D64" s="7"/>
      <c r="E64" s="7"/>
      <c r="F64" s="7">
        <v>2479</v>
      </c>
      <c r="G64" s="24">
        <f t="shared" si="3"/>
        <v>3527.299219</v>
      </c>
      <c r="H64" s="8">
        <f t="shared" si="4"/>
        <v>3527.3</v>
      </c>
      <c r="I64" s="9">
        <f t="shared" si="5"/>
        <v>7.8100000018821447E-4</v>
      </c>
    </row>
    <row r="65" spans="1:9" ht="12">
      <c r="A65" s="30" t="s">
        <v>41</v>
      </c>
      <c r="B65" s="18" t="s">
        <v>18</v>
      </c>
      <c r="C65" s="7"/>
      <c r="D65" s="7"/>
      <c r="E65" s="7"/>
      <c r="F65" s="7">
        <v>2288</v>
      </c>
      <c r="G65" s="24">
        <f t="shared" si="3"/>
        <v>3255.5307029999999</v>
      </c>
      <c r="H65" s="8">
        <f t="shared" si="4"/>
        <v>3255.53</v>
      </c>
      <c r="I65" s="9">
        <f t="shared" si="5"/>
        <v>-7.0299999970302451E-4</v>
      </c>
    </row>
    <row r="66" spans="1:9" ht="12">
      <c r="A66" s="30" t="s">
        <v>42</v>
      </c>
      <c r="B66" s="18" t="s">
        <v>19</v>
      </c>
      <c r="C66" s="7"/>
      <c r="D66" s="7"/>
      <c r="E66" s="7"/>
      <c r="F66" s="7">
        <v>4320</v>
      </c>
      <c r="G66" s="24">
        <f t="shared" si="3"/>
        <v>6146.8062220000002</v>
      </c>
      <c r="H66" s="8">
        <f t="shared" si="4"/>
        <v>6146.81</v>
      </c>
      <c r="I66" s="9">
        <f t="shared" si="5"/>
        <v>3.778000000238535E-3</v>
      </c>
    </row>
    <row r="67" spans="1:9" ht="12">
      <c r="A67" s="30" t="s">
        <v>43</v>
      </c>
      <c r="B67" s="18" t="s">
        <v>20</v>
      </c>
      <c r="C67" s="7"/>
      <c r="D67" s="7"/>
      <c r="E67" s="7"/>
      <c r="F67" s="7">
        <v>3775</v>
      </c>
      <c r="G67" s="24">
        <f t="shared" si="3"/>
        <v>5371.341085</v>
      </c>
      <c r="H67" s="8">
        <f t="shared" si="4"/>
        <v>5371.34</v>
      </c>
      <c r="I67" s="9">
        <f t="shared" si="5"/>
        <v>-1.0849999998754356E-3</v>
      </c>
    </row>
    <row r="68" spans="1:9" ht="12">
      <c r="A68" s="30" t="s">
        <v>44</v>
      </c>
      <c r="B68" s="18" t="s">
        <v>21</v>
      </c>
      <c r="C68" s="7"/>
      <c r="D68" s="7"/>
      <c r="E68" s="7"/>
      <c r="F68" s="7">
        <v>2431</v>
      </c>
      <c r="G68" s="24">
        <f t="shared" si="3"/>
        <v>3459.0013720000002</v>
      </c>
      <c r="H68" s="8">
        <f t="shared" si="4"/>
        <v>3459</v>
      </c>
      <c r="I68" s="9">
        <f t="shared" si="5"/>
        <v>-1.3720000001740118E-3</v>
      </c>
    </row>
    <row r="69" spans="1:9" ht="24">
      <c r="A69" s="30" t="s">
        <v>46</v>
      </c>
      <c r="B69" s="12" t="s">
        <v>34</v>
      </c>
      <c r="C69" s="7"/>
      <c r="D69" s="7"/>
      <c r="E69" s="7"/>
      <c r="F69" s="7">
        <v>53993</v>
      </c>
      <c r="G69" s="24">
        <f t="shared" si="3"/>
        <v>76825.117671</v>
      </c>
      <c r="H69" s="8">
        <f t="shared" si="4"/>
        <v>76825.119999999995</v>
      </c>
      <c r="I69" s="9">
        <f t="shared" si="5"/>
        <v>2.3289999953703955E-3</v>
      </c>
    </row>
    <row r="70" spans="1:9" ht="12">
      <c r="A70" s="30" t="s">
        <v>47</v>
      </c>
      <c r="B70" s="18" t="s">
        <v>22</v>
      </c>
      <c r="C70" s="7"/>
      <c r="D70" s="7"/>
      <c r="E70" s="7"/>
      <c r="F70" s="7">
        <v>2070</v>
      </c>
      <c r="G70" s="24">
        <f t="shared" si="3"/>
        <v>2945.3446479999998</v>
      </c>
      <c r="H70" s="8">
        <f t="shared" si="4"/>
        <v>2945.34</v>
      </c>
      <c r="I70" s="9">
        <f t="shared" si="5"/>
        <v>-4.6479999996336119E-3</v>
      </c>
    </row>
    <row r="71" spans="1:9" ht="12">
      <c r="A71" s="30" t="s">
        <v>48</v>
      </c>
      <c r="B71" s="31" t="s">
        <v>49</v>
      </c>
      <c r="C71" s="7"/>
      <c r="D71" s="7"/>
      <c r="E71" s="7"/>
      <c r="F71" s="7">
        <v>2070</v>
      </c>
      <c r="G71" s="24">
        <f t="shared" ref="G71:G96" si="6">ROUND(F71/0.702804,6)</f>
        <v>2945.3446479999998</v>
      </c>
      <c r="H71" s="8">
        <f t="shared" ref="H71:H96" si="7">ROUND(F71/0.702804,2)</f>
        <v>2945.34</v>
      </c>
      <c r="I71" s="9">
        <f t="shared" ref="I71:I96" si="8">H71-G71</f>
        <v>-4.6479999996336119E-3</v>
      </c>
    </row>
    <row r="72" spans="1:9" ht="12">
      <c r="A72" s="18"/>
      <c r="B72" s="19" t="s">
        <v>26</v>
      </c>
      <c r="C72" s="7"/>
      <c r="D72" s="7"/>
      <c r="E72" s="7"/>
      <c r="F72" s="7"/>
      <c r="G72" s="24"/>
      <c r="H72" s="8"/>
      <c r="I72" s="9"/>
    </row>
    <row r="73" spans="1:9" ht="12">
      <c r="A73" s="30" t="s">
        <v>36</v>
      </c>
      <c r="B73" s="18" t="s">
        <v>14</v>
      </c>
      <c r="C73" s="7"/>
      <c r="D73" s="7"/>
      <c r="E73" s="7"/>
      <c r="F73" s="7">
        <v>2599</v>
      </c>
      <c r="G73" s="24">
        <f t="shared" si="6"/>
        <v>3698.0438359999998</v>
      </c>
      <c r="H73" s="8">
        <f t="shared" si="7"/>
        <v>3698.04</v>
      </c>
      <c r="I73" s="9">
        <f t="shared" si="8"/>
        <v>-3.8359999998647254E-3</v>
      </c>
    </row>
    <row r="74" spans="1:9" ht="12">
      <c r="A74" s="30" t="s">
        <v>37</v>
      </c>
      <c r="B74" s="18" t="s">
        <v>15</v>
      </c>
      <c r="C74" s="7"/>
      <c r="D74" s="7"/>
      <c r="E74" s="7"/>
      <c r="F74" s="7">
        <v>2615</v>
      </c>
      <c r="G74" s="24">
        <f t="shared" si="6"/>
        <v>3720.8097849999999</v>
      </c>
      <c r="H74" s="8">
        <f t="shared" si="7"/>
        <v>3720.81</v>
      </c>
      <c r="I74" s="9">
        <f t="shared" si="8"/>
        <v>2.1500000002561137E-4</v>
      </c>
    </row>
    <row r="75" spans="1:9" ht="12">
      <c r="A75" s="30" t="s">
        <v>38</v>
      </c>
      <c r="B75" s="7" t="s">
        <v>32</v>
      </c>
      <c r="C75" s="7"/>
      <c r="D75" s="7"/>
      <c r="E75" s="7"/>
      <c r="F75" s="7">
        <v>2746</v>
      </c>
      <c r="G75" s="24">
        <f t="shared" si="6"/>
        <v>3907.2059920000002</v>
      </c>
      <c r="H75" s="8">
        <f t="shared" si="7"/>
        <v>3907.21</v>
      </c>
      <c r="I75" s="9">
        <f t="shared" si="8"/>
        <v>4.0079999998852145E-3</v>
      </c>
    </row>
    <row r="76" spans="1:9" ht="12">
      <c r="A76" s="30" t="s">
        <v>39</v>
      </c>
      <c r="B76" s="18" t="s">
        <v>16</v>
      </c>
      <c r="C76" s="7"/>
      <c r="D76" s="7"/>
      <c r="E76" s="7"/>
      <c r="F76" s="7">
        <v>2909</v>
      </c>
      <c r="G76" s="24">
        <f t="shared" si="6"/>
        <v>4139.1340970000001</v>
      </c>
      <c r="H76" s="8">
        <f t="shared" si="7"/>
        <v>4139.13</v>
      </c>
      <c r="I76" s="9">
        <f t="shared" si="8"/>
        <v>-4.0970000000015716E-3</v>
      </c>
    </row>
    <row r="77" spans="1:9" ht="12">
      <c r="A77" s="30" t="s">
        <v>40</v>
      </c>
      <c r="B77" s="18" t="s">
        <v>17</v>
      </c>
      <c r="C77" s="7"/>
      <c r="D77" s="7"/>
      <c r="E77" s="7"/>
      <c r="F77" s="7">
        <v>2975</v>
      </c>
      <c r="G77" s="24">
        <f t="shared" si="6"/>
        <v>4233.0436369999998</v>
      </c>
      <c r="H77" s="8">
        <f t="shared" si="7"/>
        <v>4233.04</v>
      </c>
      <c r="I77" s="9">
        <f t="shared" si="8"/>
        <v>-3.6369999997987179E-3</v>
      </c>
    </row>
    <row r="78" spans="1:9" ht="12">
      <c r="A78" s="30" t="s">
        <v>41</v>
      </c>
      <c r="B78" s="18" t="s">
        <v>18</v>
      </c>
      <c r="C78" s="7"/>
      <c r="D78" s="7"/>
      <c r="E78" s="7"/>
      <c r="F78" s="7">
        <v>2746</v>
      </c>
      <c r="G78" s="24">
        <f t="shared" si="6"/>
        <v>3907.2059920000002</v>
      </c>
      <c r="H78" s="8">
        <f t="shared" si="7"/>
        <v>3907.21</v>
      </c>
      <c r="I78" s="9">
        <f t="shared" si="8"/>
        <v>4.0079999998852145E-3</v>
      </c>
    </row>
    <row r="79" spans="1:9" ht="12">
      <c r="A79" s="30" t="s">
        <v>42</v>
      </c>
      <c r="B79" s="18" t="s">
        <v>19</v>
      </c>
      <c r="C79" s="7"/>
      <c r="D79" s="7"/>
      <c r="E79" s="7"/>
      <c r="F79" s="7">
        <v>5184</v>
      </c>
      <c r="G79" s="24">
        <f t="shared" si="6"/>
        <v>7376.1674659999999</v>
      </c>
      <c r="H79" s="8">
        <f t="shared" si="7"/>
        <v>7376.17</v>
      </c>
      <c r="I79" s="9">
        <f t="shared" si="8"/>
        <v>2.5340000001961016E-3</v>
      </c>
    </row>
    <row r="80" spans="1:9" ht="12">
      <c r="A80" s="30" t="s">
        <v>43</v>
      </c>
      <c r="B80" s="18" t="s">
        <v>20</v>
      </c>
      <c r="C80" s="7"/>
      <c r="D80" s="7"/>
      <c r="E80" s="7"/>
      <c r="F80" s="7">
        <v>4529</v>
      </c>
      <c r="G80" s="24">
        <f t="shared" si="6"/>
        <v>6444.1864299999997</v>
      </c>
      <c r="H80" s="8">
        <f t="shared" si="7"/>
        <v>6444.19</v>
      </c>
      <c r="I80" s="9">
        <f t="shared" si="8"/>
        <v>3.5699999998541898E-3</v>
      </c>
    </row>
    <row r="81" spans="1:9" ht="12">
      <c r="A81" s="30" t="s">
        <v>44</v>
      </c>
      <c r="B81" s="18" t="s">
        <v>21</v>
      </c>
      <c r="C81" s="7"/>
      <c r="D81" s="7"/>
      <c r="E81" s="7"/>
      <c r="F81" s="7">
        <v>2916</v>
      </c>
      <c r="G81" s="24">
        <f t="shared" si="6"/>
        <v>4149.0941999999995</v>
      </c>
      <c r="H81" s="8">
        <f t="shared" si="7"/>
        <v>4149.09</v>
      </c>
      <c r="I81" s="9">
        <f t="shared" si="8"/>
        <v>-4.1999999994004611E-3</v>
      </c>
    </row>
    <row r="82" spans="1:9" ht="24">
      <c r="A82" s="30" t="s">
        <v>46</v>
      </c>
      <c r="B82" s="12" t="s">
        <v>34</v>
      </c>
      <c r="C82" s="7"/>
      <c r="D82" s="7"/>
      <c r="E82" s="7"/>
      <c r="F82" s="7">
        <v>64792</v>
      </c>
      <c r="G82" s="24">
        <f t="shared" si="6"/>
        <v>92190.710355000003</v>
      </c>
      <c r="H82" s="8">
        <f t="shared" si="7"/>
        <v>92190.71</v>
      </c>
      <c r="I82" s="9">
        <f t="shared" si="8"/>
        <v>-3.5499999648891389E-4</v>
      </c>
    </row>
    <row r="83" spans="1:9" ht="12">
      <c r="A83" s="30" t="s">
        <v>47</v>
      </c>
      <c r="B83" s="18" t="s">
        <v>22</v>
      </c>
      <c r="C83" s="7"/>
      <c r="D83" s="7"/>
      <c r="E83" s="7"/>
      <c r="F83" s="7">
        <v>2484</v>
      </c>
      <c r="G83" s="24">
        <f t="shared" si="6"/>
        <v>3534.4135780000001</v>
      </c>
      <c r="H83" s="8">
        <f t="shared" si="7"/>
        <v>3534.41</v>
      </c>
      <c r="I83" s="9">
        <f t="shared" si="8"/>
        <v>-3.5780000002887391E-3</v>
      </c>
    </row>
    <row r="84" spans="1:9" ht="12">
      <c r="A84" s="30" t="s">
        <v>48</v>
      </c>
      <c r="B84" s="31" t="s">
        <v>49</v>
      </c>
      <c r="C84" s="7"/>
      <c r="D84" s="7"/>
      <c r="E84" s="7"/>
      <c r="F84" s="7">
        <v>2484</v>
      </c>
      <c r="G84" s="24">
        <f t="shared" si="6"/>
        <v>3534.4135780000001</v>
      </c>
      <c r="H84" s="8">
        <f t="shared" si="7"/>
        <v>3534.41</v>
      </c>
      <c r="I84" s="9">
        <f t="shared" si="8"/>
        <v>-3.5780000002887391E-3</v>
      </c>
    </row>
    <row r="85" spans="1:9" ht="12">
      <c r="A85" s="18"/>
      <c r="B85" s="19" t="s">
        <v>25</v>
      </c>
      <c r="C85" s="7"/>
      <c r="D85" s="7"/>
      <c r="E85" s="7"/>
      <c r="F85" s="7"/>
      <c r="G85" s="24"/>
      <c r="H85" s="8"/>
      <c r="I85" s="9"/>
    </row>
    <row r="86" spans="1:9" ht="12">
      <c r="A86" s="30" t="s">
        <v>42</v>
      </c>
      <c r="B86" s="18" t="s">
        <v>19</v>
      </c>
      <c r="C86" s="7"/>
      <c r="D86" s="7"/>
      <c r="E86" s="7"/>
      <c r="F86" s="7">
        <v>6481</v>
      </c>
      <c r="G86" s="24">
        <f t="shared" si="6"/>
        <v>9221.6322049999999</v>
      </c>
      <c r="H86" s="8">
        <f t="shared" si="7"/>
        <v>9221.6299999999992</v>
      </c>
      <c r="I86" s="9">
        <f t="shared" si="8"/>
        <v>-2.2050000006856862E-3</v>
      </c>
    </row>
    <row r="87" spans="1:9" ht="12">
      <c r="A87" s="15"/>
      <c r="B87" s="19" t="s">
        <v>23</v>
      </c>
      <c r="C87" s="7"/>
      <c r="D87" s="7"/>
      <c r="E87" s="7"/>
      <c r="F87" s="7"/>
      <c r="G87" s="24"/>
      <c r="H87" s="8"/>
      <c r="I87" s="9"/>
    </row>
    <row r="88" spans="1:9" ht="12">
      <c r="A88" s="30" t="s">
        <v>42</v>
      </c>
      <c r="B88" s="18" t="s">
        <v>19</v>
      </c>
      <c r="C88" s="7"/>
      <c r="D88" s="7"/>
      <c r="E88" s="7"/>
      <c r="F88" s="7">
        <v>8814</v>
      </c>
      <c r="G88" s="24">
        <f t="shared" si="6"/>
        <v>12541.192139000001</v>
      </c>
      <c r="H88" s="8">
        <f t="shared" si="7"/>
        <v>12541.19</v>
      </c>
      <c r="I88" s="9">
        <f t="shared" si="8"/>
        <v>-2.1390000001701992E-3</v>
      </c>
    </row>
    <row r="89" spans="1:9" ht="12">
      <c r="A89" s="30" t="s">
        <v>48</v>
      </c>
      <c r="B89" s="31" t="s">
        <v>49</v>
      </c>
      <c r="C89" s="7"/>
      <c r="D89" s="7"/>
      <c r="E89" s="7"/>
      <c r="F89" s="18">
        <v>4244</v>
      </c>
      <c r="G89" s="34">
        <f t="shared" si="6"/>
        <v>6038.6679640000002</v>
      </c>
      <c r="H89" s="35">
        <f t="shared" si="7"/>
        <v>6038.67</v>
      </c>
      <c r="I89" s="36">
        <f t="shared" si="8"/>
        <v>2.035999999861815E-3</v>
      </c>
    </row>
    <row r="90" spans="1:9" ht="12">
      <c r="A90" s="18"/>
      <c r="B90" s="19" t="s">
        <v>24</v>
      </c>
      <c r="C90" s="7"/>
      <c r="D90" s="7"/>
      <c r="E90" s="7"/>
      <c r="F90" s="7"/>
      <c r="G90" s="24"/>
      <c r="H90" s="8"/>
      <c r="I90" s="9"/>
    </row>
    <row r="91" spans="1:9" ht="12">
      <c r="A91" s="30" t="s">
        <v>36</v>
      </c>
      <c r="B91" s="18" t="s">
        <v>14</v>
      </c>
      <c r="C91" s="7"/>
      <c r="D91" s="7"/>
      <c r="E91" s="7"/>
      <c r="F91" s="7">
        <v>5067</v>
      </c>
      <c r="G91" s="24">
        <f t="shared" si="6"/>
        <v>7209.6914640000005</v>
      </c>
      <c r="H91" s="8">
        <f t="shared" si="7"/>
        <v>7209.69</v>
      </c>
      <c r="I91" s="9">
        <f t="shared" si="8"/>
        <v>-1.4640000008512288E-3</v>
      </c>
    </row>
    <row r="92" spans="1:9" ht="12">
      <c r="A92" s="30" t="s">
        <v>37</v>
      </c>
      <c r="B92" s="18" t="s">
        <v>15</v>
      </c>
      <c r="C92" s="7"/>
      <c r="D92" s="7"/>
      <c r="E92" s="7"/>
      <c r="F92" s="7">
        <v>5099</v>
      </c>
      <c r="G92" s="24">
        <f t="shared" si="6"/>
        <v>7255.2233619999997</v>
      </c>
      <c r="H92" s="8">
        <f t="shared" si="7"/>
        <v>7255.22</v>
      </c>
      <c r="I92" s="9">
        <f t="shared" si="8"/>
        <v>-3.3619999994698446E-3</v>
      </c>
    </row>
    <row r="93" spans="1:9" ht="12">
      <c r="A93" s="30" t="s">
        <v>42</v>
      </c>
      <c r="B93" s="18" t="s">
        <v>19</v>
      </c>
      <c r="C93" s="7"/>
      <c r="D93" s="7"/>
      <c r="E93" s="7"/>
      <c r="F93" s="7">
        <v>10109</v>
      </c>
      <c r="G93" s="24">
        <f t="shared" si="6"/>
        <v>14383.811134</v>
      </c>
      <c r="H93" s="8">
        <f t="shared" si="7"/>
        <v>14383.81</v>
      </c>
      <c r="I93" s="9">
        <f t="shared" si="8"/>
        <v>-1.134000000092783E-3</v>
      </c>
    </row>
    <row r="94" spans="1:9" ht="12">
      <c r="A94" s="30" t="s">
        <v>44</v>
      </c>
      <c r="B94" s="18" t="s">
        <v>21</v>
      </c>
      <c r="C94" s="7"/>
      <c r="D94" s="7"/>
      <c r="E94" s="7"/>
      <c r="F94" s="7">
        <v>5688</v>
      </c>
      <c r="G94" s="24">
        <f t="shared" si="6"/>
        <v>8093.2948589999996</v>
      </c>
      <c r="H94" s="8">
        <f t="shared" si="7"/>
        <v>8093.29</v>
      </c>
      <c r="I94" s="9">
        <f t="shared" si="8"/>
        <v>-4.8589999996693223E-3</v>
      </c>
    </row>
    <row r="95" spans="1:9" ht="36">
      <c r="A95" s="30" t="s">
        <v>45</v>
      </c>
      <c r="B95" s="12" t="s">
        <v>33</v>
      </c>
      <c r="C95" s="7"/>
      <c r="D95" s="7"/>
      <c r="E95" s="7"/>
      <c r="F95" s="7">
        <v>23070</v>
      </c>
      <c r="G95" s="24">
        <f t="shared" si="6"/>
        <v>32825.652671000003</v>
      </c>
      <c r="H95" s="8">
        <f t="shared" si="7"/>
        <v>32825.65</v>
      </c>
      <c r="I95" s="9">
        <f t="shared" si="8"/>
        <v>-2.6710000020102598E-3</v>
      </c>
    </row>
    <row r="96" spans="1:9" ht="12">
      <c r="A96" s="30" t="s">
        <v>47</v>
      </c>
      <c r="B96" s="18" t="s">
        <v>22</v>
      </c>
      <c r="C96" s="7"/>
      <c r="D96" s="7"/>
      <c r="E96" s="7"/>
      <c r="F96" s="7">
        <v>4844</v>
      </c>
      <c r="G96" s="24">
        <f t="shared" si="6"/>
        <v>6892.3910509999996</v>
      </c>
      <c r="H96" s="8">
        <f t="shared" si="7"/>
        <v>6892.39</v>
      </c>
      <c r="I96" s="9">
        <f t="shared" si="8"/>
        <v>-1.0509999992791563E-3</v>
      </c>
    </row>
    <row r="97" spans="1:9" hidden="1">
      <c r="A97" s="17"/>
      <c r="F97" s="25">
        <f t="shared" ref="F97:H97" si="9">SUM(F6:F96)</f>
        <v>429389</v>
      </c>
      <c r="G97" s="22">
        <f t="shared" si="9"/>
        <v>610965.50389300007</v>
      </c>
      <c r="H97" s="22">
        <f t="shared" si="9"/>
        <v>610965.49000000011</v>
      </c>
      <c r="I97" s="22">
        <f>SUM(I6:I96)</f>
        <v>-1.3893000001075961E-2</v>
      </c>
    </row>
    <row r="98" spans="1:9">
      <c r="A98" s="17"/>
    </row>
    <row r="99" spans="1:9">
      <c r="A99" s="17"/>
    </row>
    <row r="100" spans="1:9" s="27" customFormat="1" ht="15.75">
      <c r="B100" s="27" t="s">
        <v>54</v>
      </c>
      <c r="I100" s="29" t="s">
        <v>55</v>
      </c>
    </row>
    <row r="101" spans="1:9" ht="15">
      <c r="A101" s="26"/>
      <c r="B101" s="26"/>
      <c r="C101" s="26"/>
      <c r="D101" s="26"/>
      <c r="E101" s="26"/>
      <c r="F101" s="26"/>
      <c r="G101" s="26"/>
      <c r="H101"/>
      <c r="I101"/>
    </row>
    <row r="102" spans="1:9" ht="15">
      <c r="A102" s="28"/>
      <c r="B102" s="40">
        <v>41452.447916666664</v>
      </c>
      <c r="C102" s="40"/>
      <c r="D102" s="26"/>
      <c r="E102" s="26"/>
      <c r="F102" s="26"/>
      <c r="G102" s="26"/>
      <c r="H102"/>
      <c r="I102"/>
    </row>
    <row r="103" spans="1:9" ht="15">
      <c r="A103" s="28"/>
      <c r="B103" s="32" t="s">
        <v>56</v>
      </c>
      <c r="C103" s="33"/>
      <c r="D103" s="26"/>
      <c r="E103" s="26"/>
      <c r="F103" s="26"/>
      <c r="G103" s="26"/>
      <c r="H103"/>
      <c r="I103"/>
    </row>
    <row r="104" spans="1:9" ht="15">
      <c r="A104" s="28"/>
      <c r="B104" s="32" t="s">
        <v>57</v>
      </c>
      <c r="C104" s="33"/>
      <c r="D104" s="26"/>
      <c r="E104" s="26"/>
      <c r="F104" s="26"/>
      <c r="G104" s="26"/>
      <c r="H104"/>
      <c r="I104"/>
    </row>
    <row r="105" spans="1:9" ht="15">
      <c r="A105" s="17"/>
      <c r="B105" s="32" t="s">
        <v>59</v>
      </c>
      <c r="C105"/>
    </row>
    <row r="106" spans="1:9" ht="15">
      <c r="A106" s="17"/>
      <c r="B106" s="32" t="s">
        <v>60</v>
      </c>
      <c r="C106"/>
    </row>
    <row r="107" spans="1:9">
      <c r="A107" s="17"/>
    </row>
    <row r="108" spans="1:9">
      <c r="A108" s="17"/>
    </row>
    <row r="109" spans="1:9">
      <c r="A109" s="17"/>
    </row>
    <row r="110" spans="1:9">
      <c r="A110" s="17"/>
    </row>
    <row r="111" spans="1:9">
      <c r="A111" s="17"/>
    </row>
    <row r="112" spans="1:9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6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6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6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6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</sheetData>
  <autoFilter ref="A4:I97"/>
  <mergeCells count="3">
    <mergeCell ref="A1:E1"/>
    <mergeCell ref="A2:I2"/>
    <mergeCell ref="B102:C102"/>
  </mergeCells>
  <pageMargins left="0.98425196850393704" right="0.23622047244094491" top="0.98425196850393704" bottom="0.94488188976377963" header="0.31496062992125984" footer="0.31496062992125984"/>
  <pageSetup paperSize="9" scale="85" orientation="portrait" r:id="rId1"/>
  <headerFooter differentFirst="1">
    <oddHeader>&amp;C&amp;P</oddHeader>
    <oddFooter>&amp;LVManotp4_270613_not1046; 4.pielikums Ministru kabineta noteikumu projekta „Grozījumi Ministru kabineta 2006.gada 19.decembra noteikumos Nr.1046 „Veselības aprūpes organizēšanas un finansēšanas kārtība””  anotācijai</oddFooter>
    <firstHeader>&amp;R4.pielikums Ministru kabineta noteikumu projekta
 „Grozījumi Ministru kabineta 2006.gada 19.decembra noteikumos Nr.1046
 „Veselības aprūpes organizēšanas un finansēšanas kārtība”” anotācijai</firstHeader>
    <firstFooter>&amp;LVManotp4_270613_not1046; 4.pielikums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17.pielikums</vt:lpstr>
      <vt:lpstr>'17.pielikums'!Print_Titles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Arturs.Veidemanis@vm.gov.lv; tālr.67876029;
Alda.Reinika@vmnvd.gov.lv; tālr.67043780</dc:description>
  <cp:lastModifiedBy/>
  <dcterms:created xsi:type="dcterms:W3CDTF">2006-09-16T00:00:00Z</dcterms:created>
  <dcterms:modified xsi:type="dcterms:W3CDTF">2013-06-27T07:45:30Z</dcterms:modified>
</cp:coreProperties>
</file>