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30" yWindow="45" windowWidth="12915" windowHeight="12030"/>
  </bookViews>
  <sheets>
    <sheet name="NAietvertais pārrēķins" sheetId="12" r:id="rId1"/>
  </sheets>
  <definedNames>
    <definedName name="_xlnm.Print_Area" localSheetId="0">'NAietvertais pārrēķins'!$A$1:$H$81</definedName>
    <definedName name="_xlnm.Print_Titles" localSheetId="0">'NAietvertais pārrēķins'!$2:$2</definedName>
  </definedNames>
  <calcPr calcId="125725"/>
</workbook>
</file>

<file path=xl/calcChain.xml><?xml version="1.0" encoding="utf-8"?>
<calcChain xmlns="http://schemas.openxmlformats.org/spreadsheetml/2006/main">
  <c r="F72" i="12"/>
  <c r="G72" s="1"/>
  <c r="E72"/>
  <c r="F71"/>
  <c r="E71"/>
  <c r="F70"/>
  <c r="G70" s="1"/>
  <c r="E70"/>
  <c r="F69"/>
  <c r="E69"/>
  <c r="F68"/>
  <c r="G68" s="1"/>
  <c r="E68"/>
  <c r="F67"/>
  <c r="E67"/>
  <c r="F65"/>
  <c r="G65" s="1"/>
  <c r="E65"/>
  <c r="F64"/>
  <c r="E64"/>
  <c r="F63"/>
  <c r="E63"/>
  <c r="F62"/>
  <c r="G62" s="1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1"/>
  <c r="E51"/>
  <c r="F50"/>
  <c r="E50"/>
  <c r="F49"/>
  <c r="G49" s="1"/>
  <c r="E49"/>
  <c r="F48"/>
  <c r="E48"/>
  <c r="F47"/>
  <c r="E47"/>
  <c r="F46"/>
  <c r="G46" s="1"/>
  <c r="E46"/>
  <c r="F45"/>
  <c r="E45"/>
  <c r="F44"/>
  <c r="E44"/>
  <c r="F42"/>
  <c r="E42"/>
  <c r="F41"/>
  <c r="E41"/>
  <c r="F40"/>
  <c r="E40"/>
  <c r="F39"/>
  <c r="E39"/>
  <c r="F38"/>
  <c r="E38"/>
  <c r="F36"/>
  <c r="E36"/>
  <c r="F34"/>
  <c r="E34"/>
  <c r="F33"/>
  <c r="G33" s="1"/>
  <c r="E33"/>
  <c r="F32"/>
  <c r="G32" s="1"/>
  <c r="E32"/>
  <c r="F31"/>
  <c r="E31"/>
  <c r="F30"/>
  <c r="E30"/>
  <c r="F29"/>
  <c r="E29"/>
  <c r="F28"/>
  <c r="G28" s="1"/>
  <c r="E28"/>
  <c r="F26"/>
  <c r="E26"/>
  <c r="F25"/>
  <c r="G25" s="1"/>
  <c r="E25"/>
  <c r="F24"/>
  <c r="E24"/>
  <c r="F23"/>
  <c r="G23" s="1"/>
  <c r="E23"/>
  <c r="F22"/>
  <c r="E22"/>
  <c r="F21"/>
  <c r="G21" s="1"/>
  <c r="E21"/>
  <c r="F20"/>
  <c r="G20" s="1"/>
  <c r="E20"/>
  <c r="F19"/>
  <c r="G19" s="1"/>
  <c r="E19"/>
  <c r="F18"/>
  <c r="E18"/>
  <c r="F17"/>
  <c r="G17" s="1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G13" l="1"/>
  <c r="G38"/>
  <c r="G51"/>
  <c r="G50"/>
  <c r="G55"/>
  <c r="G6"/>
  <c r="G12"/>
  <c r="G16"/>
  <c r="G22"/>
  <c r="G29"/>
  <c r="G45"/>
  <c r="G61"/>
  <c r="G5"/>
  <c r="G7"/>
  <c r="G9"/>
  <c r="G11"/>
  <c r="G39"/>
  <c r="G41"/>
  <c r="G54"/>
  <c r="G56"/>
  <c r="G58"/>
  <c r="G71"/>
  <c r="G30"/>
  <c r="G63"/>
  <c r="G8"/>
  <c r="G10"/>
  <c r="G15"/>
  <c r="G24"/>
  <c r="G26"/>
  <c r="G31"/>
  <c r="G40"/>
  <c r="G42"/>
  <c r="G48"/>
  <c r="G57"/>
  <c r="G59"/>
  <c r="G64"/>
  <c r="G36"/>
  <c r="G44"/>
  <c r="G53"/>
  <c r="G60"/>
  <c r="G69"/>
  <c r="G18"/>
  <c r="G34"/>
  <c r="G67"/>
  <c r="G14"/>
  <c r="G47"/>
</calcChain>
</file>

<file path=xl/sharedStrings.xml><?xml version="1.0" encoding="utf-8"?>
<sst xmlns="http://schemas.openxmlformats.org/spreadsheetml/2006/main" count="178" uniqueCount="122">
  <si>
    <t>Spēkā esošajā normatīvajā aktā paredzētā skaitļa izteiksme latos</t>
  </si>
  <si>
    <t>Nr.p.k.</t>
  </si>
  <si>
    <t>(4)=(3)/0,702804</t>
  </si>
  <si>
    <t>3.</t>
  </si>
  <si>
    <t>5.</t>
  </si>
  <si>
    <t xml:space="preserve">(6)=(4)-(3) 
</t>
  </si>
  <si>
    <t>Maksas pakalpojuma nosaukums</t>
  </si>
  <si>
    <t>7=(5) divas vienībs aiz komata</t>
  </si>
  <si>
    <r>
      <t xml:space="preserve">Matemātiskā noapaļošana uz </t>
    </r>
    <r>
      <rPr>
        <i/>
        <sz val="12"/>
        <color indexed="8"/>
        <rFont val="Times New Roman"/>
        <family val="1"/>
        <charset val="186"/>
      </rPr>
      <t>euro</t>
    </r>
    <r>
      <rPr>
        <sz val="12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</si>
  <si>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2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</si>
  <si>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indexed="8"/>
        <rFont val="Times New Roman"/>
        <family val="1"/>
        <charset val="186"/>
      </rPr>
      <t>euro</t>
    </r>
    <r>
      <rPr>
        <sz val="12"/>
        <color indexed="8"/>
        <rFont val="Times New Roman"/>
        <family val="1"/>
        <charset val="186"/>
      </rPr>
      <t xml:space="preserve"> 
(norāda 6 ciparus aiz komata) </t>
    </r>
  </si>
  <si>
    <r>
      <t xml:space="preserve"> Summa, kas paredzēta normatīvā akta grozījumos, </t>
    </r>
    <r>
      <rPr>
        <i/>
        <sz val="12"/>
        <color indexed="8"/>
        <rFont val="Times New Roman"/>
        <family val="1"/>
        <charset val="186"/>
      </rPr>
      <t>euro</t>
    </r>
  </si>
  <si>
    <t>Ekspozīciju un izstāžu apmeklējums</t>
  </si>
  <si>
    <t>ekspozīcija Paula Stradiņa medicīnas vēstures muzejā</t>
  </si>
  <si>
    <t>apmeklētāju kategorija</t>
  </si>
  <si>
    <t>1.1.</t>
  </si>
  <si>
    <t>skolēni</t>
  </si>
  <si>
    <t>studenti, pensionāri</t>
  </si>
  <si>
    <t>pārējie</t>
  </si>
  <si>
    <t>ģimenes biļete (ekspozīcija un izglītojošās izstādes</t>
  </si>
  <si>
    <t>1-2 pieaugušie, 1-2 bērni</t>
  </si>
  <si>
    <t>1.3.</t>
  </si>
  <si>
    <t>ekspozīcija Paula Stradiņa medicīnas vēstures muzeja filiālē "Farmācijas muzejs"</t>
  </si>
  <si>
    <t>ekspozīcija Paula Stradiņa medicīnas vēstures muzeja filiālē "Jēkaba Prīmaņa Anatomijas muzejs"</t>
  </si>
  <si>
    <t>ekspozīcija Paula Stradiņa medicīnas vēstures muzeja filiālē "Profesora Aleksandra Bieziņa muzejs"</t>
  </si>
  <si>
    <t>1.6.</t>
  </si>
  <si>
    <t>izglītojošās izstādes un izstādes no muzeja krājumiem</t>
  </si>
  <si>
    <t>1.7.</t>
  </si>
  <si>
    <t>pārējās izstādes</t>
  </si>
  <si>
    <t>1.8.</t>
  </si>
  <si>
    <t>starptautiskās izstādes (ar ievērojamām materiālām izmaksām)</t>
  </si>
  <si>
    <t>1.9.</t>
  </si>
  <si>
    <t>ekskursiju vadīšana (45 min) 30 cilvēku grupai</t>
  </si>
  <si>
    <t>1.9.1.</t>
  </si>
  <si>
    <t>latviešu, krievu valodā</t>
  </si>
  <si>
    <t>angļu, vācu valodā</t>
  </si>
  <si>
    <t>visi apmeklētāji</t>
  </si>
  <si>
    <t>1.9.3.</t>
  </si>
  <si>
    <t>interaktīva ekskursija</t>
  </si>
  <si>
    <t>1.9.4.</t>
  </si>
  <si>
    <t>interaktīva ekskursija ar izdales materiāliem</t>
  </si>
  <si>
    <t>1.10.</t>
  </si>
  <si>
    <t>videofilmēšana (amatieri)</t>
  </si>
  <si>
    <t>Krājuma izmantošana</t>
  </si>
  <si>
    <t>2.1.</t>
  </si>
  <si>
    <t>materiālu atlasīšana un sagatavošana apskatei pēc apmeklētāja pasūtījuma</t>
  </si>
  <si>
    <t>2.2.</t>
  </si>
  <si>
    <t>Krājuma materiālu fotografēšana, kopiju izgatavošana, skenēšana, ieraksts CD</t>
  </si>
  <si>
    <t>1 vienība</t>
  </si>
  <si>
    <t>2.2.1.</t>
  </si>
  <si>
    <t>20.gs materiāli</t>
  </si>
  <si>
    <t>19.gs. Materiāli</t>
  </si>
  <si>
    <t>2.3.</t>
  </si>
  <si>
    <t>18 gs.materiāli</t>
  </si>
  <si>
    <t>2.2.2.</t>
  </si>
  <si>
    <t>2.2.3.</t>
  </si>
  <si>
    <t>2.2.4.</t>
  </si>
  <si>
    <t>17 gs. Un senāki materiāli</t>
  </si>
  <si>
    <t>unikāli priekšmeti</t>
  </si>
  <si>
    <t>krājuma priekšmetu deponēšana juridiskām un fiziskām personām (izņemot muzejus)</t>
  </si>
  <si>
    <t>2.3.1.</t>
  </si>
  <si>
    <t>1 vienība 1dienu</t>
  </si>
  <si>
    <t>2.3.2.</t>
  </si>
  <si>
    <t>2.3.3.</t>
  </si>
  <si>
    <t>2.3.4.</t>
  </si>
  <si>
    <t>2.3.5.</t>
  </si>
  <si>
    <t>2.4.</t>
  </si>
  <si>
    <t>ekspozīciju izmantošana profesionālai fotografēšanai</t>
  </si>
  <si>
    <t>1 stunda</t>
  </si>
  <si>
    <t>2.5.</t>
  </si>
  <si>
    <t>ekspozīciju izmantošana profesionālai filmēšanai</t>
  </si>
  <si>
    <t>2.6.</t>
  </si>
  <si>
    <t>bibliotēkas materiālu kopēšana, skenēšana</t>
  </si>
  <si>
    <t>1 A4 lapa</t>
  </si>
  <si>
    <t>izglītojošie pasākumi un konsultācijas</t>
  </si>
  <si>
    <t>1 nodarbība (45 min)</t>
  </si>
  <si>
    <t>3.1.</t>
  </si>
  <si>
    <t>lekcija muzejā</t>
  </si>
  <si>
    <t>3.2.</t>
  </si>
  <si>
    <t>lekcija ārpus muzeja</t>
  </si>
  <si>
    <t>3.3.</t>
  </si>
  <si>
    <t>3.4.</t>
  </si>
  <si>
    <t>3.5.</t>
  </si>
  <si>
    <t>lekcija, kas īpaši jāgatavo</t>
  </si>
  <si>
    <t>muzejpedagoģoskās programmas (ne vairāk kā 25 skolēnu grupai)</t>
  </si>
  <si>
    <t>muzejpedagoģoskās programmas (ne vairāk kā 25 skolēnu grupai), izmantojot īpaši sagatavotus palīgmateriālus</t>
  </si>
  <si>
    <t>3.6.</t>
  </si>
  <si>
    <t>konsultācija, izmantojot muzeja bibliotēkas materiālus</t>
  </si>
  <si>
    <t>3.7.</t>
  </si>
  <si>
    <t>mutiska konsultācija (30 min)</t>
  </si>
  <si>
    <t>3.8.</t>
  </si>
  <si>
    <t>rakstiska konsultācija</t>
  </si>
  <si>
    <t>1800 zīmes</t>
  </si>
  <si>
    <t>svinību organizēšana muzejā, ietverot tajās interaktīvas ekskursijas vai mācību programmas apguvi</t>
  </si>
  <si>
    <t>2 stundas</t>
  </si>
  <si>
    <t>Telpu un prezentācijas tehnikas noma</t>
  </si>
  <si>
    <t>4.1.</t>
  </si>
  <si>
    <t>muzeja lielā konferenču zāle (100 vietas) muzeja darba laikā</t>
  </si>
  <si>
    <t>4.2.</t>
  </si>
  <si>
    <t>muzeja lielā konferenču zāle (100 vietas) pēc muzeja darba laika</t>
  </si>
  <si>
    <t>4.3.</t>
  </si>
  <si>
    <t>muzeja lielā konferenču zāle un izstāžu zāle muzeja darba laikā</t>
  </si>
  <si>
    <t>muzeja lielā konferenču zāle un izstāžu zāle pēc muzeja darba laika</t>
  </si>
  <si>
    <t>4.5.</t>
  </si>
  <si>
    <t>kamīnzāle (12 vietas)</t>
  </si>
  <si>
    <t>prezentācijas tehnikas noma</t>
  </si>
  <si>
    <r>
      <t xml:space="preserve">Normatīvajos aktos ietverto skaitļu pārrēķins no latiem uz euro
</t>
    </r>
    <r>
      <rPr>
        <b/>
        <i/>
        <sz val="10"/>
        <color theme="1"/>
        <rFont val="Times New Roman"/>
        <family val="1"/>
        <charset val="186"/>
      </rPr>
      <t>Ministru kabineta 2009.gada 10.novembra noteikumus Nr.1317 „Noteikumi par Paula Stradiņa Medicīnas vēstures muzeja sniegto publisko maksas pakalpojumu cenrādi”</t>
    </r>
  </si>
  <si>
    <t>1.</t>
  </si>
  <si>
    <t>1.2.</t>
  </si>
  <si>
    <t>1.4.</t>
  </si>
  <si>
    <t>1.5.</t>
  </si>
  <si>
    <t>1.9.2.</t>
  </si>
  <si>
    <t>2.</t>
  </si>
  <si>
    <t>2.2.5.</t>
  </si>
  <si>
    <t>3.9.</t>
  </si>
  <si>
    <t>4.</t>
  </si>
  <si>
    <t>4.4.</t>
  </si>
  <si>
    <t>4.6.</t>
  </si>
  <si>
    <t xml:space="preserve">Veselības ministre   </t>
  </si>
  <si>
    <t>I.Circene</t>
  </si>
  <si>
    <t>S.Dreimane</t>
  </si>
  <si>
    <t>67876147, Sandra.Dreimane@vm.gov.lv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</si>
</sst>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1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12" fillId="0" borderId="0" xfId="0" applyFont="1" applyAlignment="1">
      <alignment wrapText="1"/>
    </xf>
    <xf numFmtId="0" fontId="13" fillId="0" borderId="0" xfId="0" applyFont="1"/>
    <xf numFmtId="22" fontId="13" fillId="0" borderId="0" xfId="0" applyNumberFormat="1" applyFont="1" applyAlignment="1">
      <alignment horizontal="left"/>
    </xf>
    <xf numFmtId="0" fontId="9" fillId="0" borderId="0" xfId="0" applyFont="1" applyBorder="1" applyAlignment="1">
      <alignment wrapText="1"/>
    </xf>
    <xf numFmtId="0" fontId="1" fillId="0" borderId="6" xfId="0" applyFont="1" applyBorder="1"/>
    <xf numFmtId="0" fontId="5" fillId="3" borderId="1" xfId="0" applyFont="1" applyFill="1" applyBorder="1" applyAlignment="1">
      <alignment horizontal="center" vertical="center" textRotation="90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Normal="100" zoomScaleSheetLayoutView="100" workbookViewId="0">
      <selection activeCell="B87" sqref="B87"/>
    </sheetView>
  </sheetViews>
  <sheetFormatPr defaultRowHeight="15"/>
  <cols>
    <col min="1" max="1" width="4.85546875" style="1" customWidth="1"/>
    <col min="2" max="2" width="33" style="1" customWidth="1"/>
    <col min="3" max="3" width="14" style="1" customWidth="1"/>
    <col min="4" max="4" width="10.7109375" style="1" customWidth="1"/>
    <col min="5" max="5" width="14.28515625" style="1" customWidth="1"/>
    <col min="6" max="6" width="11.5703125" style="1" customWidth="1"/>
    <col min="7" max="7" width="12" style="1" customWidth="1"/>
    <col min="8" max="8" width="10.85546875" style="1" customWidth="1"/>
    <col min="9" max="9" width="10.85546875" style="1" bestFit="1" customWidth="1"/>
    <col min="10" max="16384" width="9.140625" style="1"/>
  </cols>
  <sheetData>
    <row r="1" spans="1:9" s="4" customFormat="1" ht="51" customHeight="1">
      <c r="A1" s="36" t="s">
        <v>106</v>
      </c>
      <c r="B1" s="36"/>
      <c r="C1" s="36"/>
      <c r="D1" s="36"/>
      <c r="E1" s="36"/>
      <c r="F1" s="36"/>
      <c r="G1" s="36"/>
      <c r="H1" s="36"/>
      <c r="I1" s="31"/>
    </row>
    <row r="2" spans="1:9" ht="177" customHeight="1">
      <c r="A2" s="33" t="s">
        <v>1</v>
      </c>
      <c r="B2" s="8" t="s">
        <v>6</v>
      </c>
      <c r="C2" s="8" t="s">
        <v>14</v>
      </c>
      <c r="D2" s="8" t="s">
        <v>0</v>
      </c>
      <c r="E2" s="8" t="s">
        <v>8</v>
      </c>
      <c r="F2" s="8" t="s">
        <v>9</v>
      </c>
      <c r="G2" s="8" t="s">
        <v>10</v>
      </c>
      <c r="H2" s="8" t="s">
        <v>11</v>
      </c>
      <c r="I2" s="32"/>
    </row>
    <row r="3" spans="1:9" s="2" customFormat="1" ht="38.25">
      <c r="A3" s="22">
        <v>1</v>
      </c>
      <c r="B3" s="22">
        <v>2</v>
      </c>
      <c r="C3" s="23"/>
      <c r="D3" s="22" t="s">
        <v>3</v>
      </c>
      <c r="E3" s="22" t="s">
        <v>2</v>
      </c>
      <c r="F3" s="22" t="s">
        <v>4</v>
      </c>
      <c r="G3" s="24" t="s">
        <v>5</v>
      </c>
      <c r="H3" s="23" t="s">
        <v>7</v>
      </c>
      <c r="I3" s="6"/>
    </row>
    <row r="4" spans="1:9" s="2" customFormat="1" ht="15.75">
      <c r="A4" s="18" t="s">
        <v>107</v>
      </c>
      <c r="B4" s="18" t="s">
        <v>12</v>
      </c>
      <c r="C4" s="10"/>
      <c r="D4" s="9"/>
      <c r="E4" s="9"/>
      <c r="F4" s="9"/>
      <c r="G4" s="25"/>
      <c r="H4" s="10"/>
      <c r="I4" s="6"/>
    </row>
    <row r="5" spans="1:9" ht="15.75">
      <c r="A5" s="37" t="s">
        <v>15</v>
      </c>
      <c r="B5" s="46" t="s">
        <v>13</v>
      </c>
      <c r="C5" s="11" t="s">
        <v>16</v>
      </c>
      <c r="D5" s="14">
        <v>0.5</v>
      </c>
      <c r="E5" s="13">
        <f t="shared" ref="E5:E72" si="0">D5/0.702804</f>
        <v>0.7114359053164182</v>
      </c>
      <c r="F5" s="13">
        <f t="shared" ref="F5:F42" si="1">ROUND(D5/0.702804,2)</f>
        <v>0.71</v>
      </c>
      <c r="G5" s="26">
        <f t="shared" ref="G5:G23" si="2">F5-E5</f>
        <v>-1.43590531641824E-3</v>
      </c>
      <c r="H5" s="14">
        <v>0.71</v>
      </c>
      <c r="I5" s="5"/>
    </row>
    <row r="6" spans="1:9" ht="31.5">
      <c r="A6" s="38"/>
      <c r="B6" s="47"/>
      <c r="C6" s="12" t="s">
        <v>17</v>
      </c>
      <c r="D6" s="16">
        <v>1</v>
      </c>
      <c r="E6" s="13">
        <f t="shared" si="0"/>
        <v>1.4228718106328364</v>
      </c>
      <c r="F6" s="13">
        <f t="shared" si="1"/>
        <v>1.42</v>
      </c>
      <c r="G6" s="26">
        <f t="shared" si="2"/>
        <v>-2.8718106328364801E-3</v>
      </c>
      <c r="H6" s="14">
        <v>1.42</v>
      </c>
      <c r="I6" s="7"/>
    </row>
    <row r="7" spans="1:9" ht="15.75">
      <c r="A7" s="39"/>
      <c r="B7" s="48"/>
      <c r="C7" s="12" t="s">
        <v>18</v>
      </c>
      <c r="D7" s="16">
        <v>1.5</v>
      </c>
      <c r="E7" s="13">
        <f t="shared" si="0"/>
        <v>2.1343077159492547</v>
      </c>
      <c r="F7" s="13">
        <f t="shared" si="1"/>
        <v>2.13</v>
      </c>
      <c r="G7" s="26">
        <f t="shared" si="2"/>
        <v>-4.3077159492548311E-3</v>
      </c>
      <c r="H7" s="14">
        <v>2.13</v>
      </c>
    </row>
    <row r="8" spans="1:9" s="3" customFormat="1" ht="47.25">
      <c r="A8" s="21" t="s">
        <v>108</v>
      </c>
      <c r="B8" s="12" t="s">
        <v>19</v>
      </c>
      <c r="C8" s="12" t="s">
        <v>20</v>
      </c>
      <c r="D8" s="16">
        <v>3</v>
      </c>
      <c r="E8" s="13">
        <f t="shared" si="0"/>
        <v>4.2686154318985094</v>
      </c>
      <c r="F8" s="13">
        <f t="shared" si="1"/>
        <v>4.2699999999999996</v>
      </c>
      <c r="G8" s="26">
        <f t="shared" si="2"/>
        <v>1.3845681014901245E-3</v>
      </c>
      <c r="H8" s="14">
        <v>4.2699999999999996</v>
      </c>
    </row>
    <row r="9" spans="1:9" s="3" customFormat="1" ht="15.75">
      <c r="A9" s="40" t="s">
        <v>21</v>
      </c>
      <c r="B9" s="43" t="s">
        <v>22</v>
      </c>
      <c r="C9" s="11" t="s">
        <v>16</v>
      </c>
      <c r="D9" s="16">
        <v>0.3</v>
      </c>
      <c r="E9" s="13">
        <f t="shared" si="0"/>
        <v>0.42686154318985092</v>
      </c>
      <c r="F9" s="13">
        <f t="shared" si="1"/>
        <v>0.43</v>
      </c>
      <c r="G9" s="26">
        <f t="shared" si="2"/>
        <v>3.1384568101490706E-3</v>
      </c>
      <c r="H9" s="14">
        <v>0.43</v>
      </c>
    </row>
    <row r="10" spans="1:9" s="3" customFormat="1" ht="31.5">
      <c r="A10" s="41"/>
      <c r="B10" s="44"/>
      <c r="C10" s="12" t="s">
        <v>17</v>
      </c>
      <c r="D10" s="16">
        <v>0.5</v>
      </c>
      <c r="E10" s="13">
        <f t="shared" si="0"/>
        <v>0.7114359053164182</v>
      </c>
      <c r="F10" s="13">
        <f t="shared" si="1"/>
        <v>0.71</v>
      </c>
      <c r="G10" s="26">
        <f t="shared" si="2"/>
        <v>-1.43590531641824E-3</v>
      </c>
      <c r="H10" s="14">
        <v>0.71</v>
      </c>
    </row>
    <row r="11" spans="1:9" s="3" customFormat="1" ht="15.75">
      <c r="A11" s="42"/>
      <c r="B11" s="45"/>
      <c r="C11" s="12" t="s">
        <v>18</v>
      </c>
      <c r="D11" s="16">
        <v>1</v>
      </c>
      <c r="E11" s="13">
        <f t="shared" si="0"/>
        <v>1.4228718106328364</v>
      </c>
      <c r="F11" s="13">
        <f t="shared" si="1"/>
        <v>1.42</v>
      </c>
      <c r="G11" s="26">
        <f t="shared" si="2"/>
        <v>-2.8718106328364801E-3</v>
      </c>
      <c r="H11" s="14">
        <v>1.42</v>
      </c>
    </row>
    <row r="12" spans="1:9" s="3" customFormat="1" ht="15.75">
      <c r="A12" s="40" t="s">
        <v>109</v>
      </c>
      <c r="B12" s="43" t="s">
        <v>23</v>
      </c>
      <c r="C12" s="11" t="s">
        <v>16</v>
      </c>
      <c r="D12" s="16">
        <v>0.3</v>
      </c>
      <c r="E12" s="13">
        <f t="shared" si="0"/>
        <v>0.42686154318985092</v>
      </c>
      <c r="F12" s="13">
        <f t="shared" si="1"/>
        <v>0.43</v>
      </c>
      <c r="G12" s="26">
        <f t="shared" si="2"/>
        <v>3.1384568101490706E-3</v>
      </c>
      <c r="H12" s="14">
        <v>0.43</v>
      </c>
    </row>
    <row r="13" spans="1:9" s="3" customFormat="1" ht="35.25" customHeight="1">
      <c r="A13" s="41"/>
      <c r="B13" s="44"/>
      <c r="C13" s="12" t="s">
        <v>17</v>
      </c>
      <c r="D13" s="16">
        <v>0.5</v>
      </c>
      <c r="E13" s="13">
        <f t="shared" si="0"/>
        <v>0.7114359053164182</v>
      </c>
      <c r="F13" s="15">
        <f t="shared" si="1"/>
        <v>0.71</v>
      </c>
      <c r="G13" s="26">
        <f t="shared" si="2"/>
        <v>-1.43590531641824E-3</v>
      </c>
      <c r="H13" s="16">
        <v>0.71</v>
      </c>
    </row>
    <row r="14" spans="1:9" s="3" customFormat="1" ht="15.75">
      <c r="A14" s="42"/>
      <c r="B14" s="45"/>
      <c r="C14" s="12" t="s">
        <v>18</v>
      </c>
      <c r="D14" s="16">
        <v>1</v>
      </c>
      <c r="E14" s="13">
        <f t="shared" si="0"/>
        <v>1.4228718106328364</v>
      </c>
      <c r="F14" s="15">
        <f t="shared" si="1"/>
        <v>1.42</v>
      </c>
      <c r="G14" s="26">
        <f t="shared" si="2"/>
        <v>-2.8718106328364801E-3</v>
      </c>
      <c r="H14" s="16">
        <v>1.42</v>
      </c>
    </row>
    <row r="15" spans="1:9" s="3" customFormat="1" ht="15.75">
      <c r="A15" s="40" t="s">
        <v>110</v>
      </c>
      <c r="B15" s="43" t="s">
        <v>24</v>
      </c>
      <c r="C15" s="11" t="s">
        <v>16</v>
      </c>
      <c r="D15" s="16">
        <v>0.3</v>
      </c>
      <c r="E15" s="13">
        <f t="shared" si="0"/>
        <v>0.42686154318985092</v>
      </c>
      <c r="F15" s="13">
        <f t="shared" si="1"/>
        <v>0.43</v>
      </c>
      <c r="G15" s="26">
        <f t="shared" si="2"/>
        <v>3.1384568101490706E-3</v>
      </c>
      <c r="H15" s="14">
        <v>0.43</v>
      </c>
    </row>
    <row r="16" spans="1:9" s="3" customFormat="1" ht="35.25" customHeight="1">
      <c r="A16" s="41"/>
      <c r="B16" s="44"/>
      <c r="C16" s="12" t="s">
        <v>17</v>
      </c>
      <c r="D16" s="16">
        <v>0.5</v>
      </c>
      <c r="E16" s="13">
        <f t="shared" si="0"/>
        <v>0.7114359053164182</v>
      </c>
      <c r="F16" s="13">
        <f t="shared" si="1"/>
        <v>0.71</v>
      </c>
      <c r="G16" s="26">
        <f t="shared" si="2"/>
        <v>-1.43590531641824E-3</v>
      </c>
      <c r="H16" s="14">
        <v>0.71</v>
      </c>
    </row>
    <row r="17" spans="1:8" s="3" customFormat="1" ht="15.75">
      <c r="A17" s="42"/>
      <c r="B17" s="45"/>
      <c r="C17" s="12" t="s">
        <v>18</v>
      </c>
      <c r="D17" s="16">
        <v>1</v>
      </c>
      <c r="E17" s="13">
        <f t="shared" si="0"/>
        <v>1.4228718106328364</v>
      </c>
      <c r="F17" s="13">
        <f t="shared" si="1"/>
        <v>1.42</v>
      </c>
      <c r="G17" s="26">
        <f t="shared" si="2"/>
        <v>-2.8718106328364801E-3</v>
      </c>
      <c r="H17" s="14">
        <v>1.42</v>
      </c>
    </row>
    <row r="18" spans="1:8" s="3" customFormat="1" ht="15.75">
      <c r="A18" s="40" t="s">
        <v>25</v>
      </c>
      <c r="B18" s="43" t="s">
        <v>26</v>
      </c>
      <c r="C18" s="11" t="s">
        <v>16</v>
      </c>
      <c r="D18" s="16">
        <v>0.2</v>
      </c>
      <c r="E18" s="13">
        <f t="shared" si="0"/>
        <v>0.28457436212656734</v>
      </c>
      <c r="F18" s="13">
        <f t="shared" si="1"/>
        <v>0.28000000000000003</v>
      </c>
      <c r="G18" s="26">
        <f t="shared" si="2"/>
        <v>-4.5743621265673107E-3</v>
      </c>
      <c r="H18" s="14">
        <v>0.28000000000000003</v>
      </c>
    </row>
    <row r="19" spans="1:8" s="3" customFormat="1" ht="31.5">
      <c r="A19" s="41"/>
      <c r="B19" s="44"/>
      <c r="C19" s="12" t="s">
        <v>17</v>
      </c>
      <c r="D19" s="16">
        <v>0.3</v>
      </c>
      <c r="E19" s="13">
        <f t="shared" si="0"/>
        <v>0.42686154318985092</v>
      </c>
      <c r="F19" s="13">
        <f t="shared" si="1"/>
        <v>0.43</v>
      </c>
      <c r="G19" s="26">
        <f t="shared" si="2"/>
        <v>3.1384568101490706E-3</v>
      </c>
      <c r="H19" s="14">
        <v>0.43</v>
      </c>
    </row>
    <row r="20" spans="1:8" s="3" customFormat="1" ht="15.75">
      <c r="A20" s="42"/>
      <c r="B20" s="45"/>
      <c r="C20" s="12" t="s">
        <v>18</v>
      </c>
      <c r="D20" s="16">
        <v>0.5</v>
      </c>
      <c r="E20" s="13">
        <f t="shared" si="0"/>
        <v>0.7114359053164182</v>
      </c>
      <c r="F20" s="13">
        <f t="shared" si="1"/>
        <v>0.71</v>
      </c>
      <c r="G20" s="26">
        <f t="shared" si="2"/>
        <v>-1.43590531641824E-3</v>
      </c>
      <c r="H20" s="14">
        <v>0.71</v>
      </c>
    </row>
    <row r="21" spans="1:8" s="3" customFormat="1" ht="15.75">
      <c r="A21" s="40" t="s">
        <v>27</v>
      </c>
      <c r="B21" s="43" t="s">
        <v>28</v>
      </c>
      <c r="C21" s="11" t="s">
        <v>16</v>
      </c>
      <c r="D21" s="16">
        <v>0.5</v>
      </c>
      <c r="E21" s="13">
        <f t="shared" si="0"/>
        <v>0.7114359053164182</v>
      </c>
      <c r="F21" s="13">
        <f t="shared" si="1"/>
        <v>0.71</v>
      </c>
      <c r="G21" s="26">
        <f t="shared" si="2"/>
        <v>-1.43590531641824E-3</v>
      </c>
      <c r="H21" s="14">
        <v>0.71</v>
      </c>
    </row>
    <row r="22" spans="1:8" s="3" customFormat="1" ht="31.5">
      <c r="A22" s="41"/>
      <c r="B22" s="44"/>
      <c r="C22" s="12" t="s">
        <v>17</v>
      </c>
      <c r="D22" s="16">
        <v>1</v>
      </c>
      <c r="E22" s="13">
        <f t="shared" si="0"/>
        <v>1.4228718106328364</v>
      </c>
      <c r="F22" s="13">
        <f t="shared" si="1"/>
        <v>1.42</v>
      </c>
      <c r="G22" s="26">
        <f t="shared" si="2"/>
        <v>-2.8718106328364801E-3</v>
      </c>
      <c r="H22" s="14">
        <v>1.42</v>
      </c>
    </row>
    <row r="23" spans="1:8" s="3" customFormat="1" ht="15.75">
      <c r="A23" s="42"/>
      <c r="B23" s="45"/>
      <c r="C23" s="12" t="s">
        <v>18</v>
      </c>
      <c r="D23" s="16">
        <v>2</v>
      </c>
      <c r="E23" s="13">
        <f t="shared" si="0"/>
        <v>2.8457436212656728</v>
      </c>
      <c r="F23" s="15">
        <f t="shared" si="1"/>
        <v>2.85</v>
      </c>
      <c r="G23" s="26">
        <f t="shared" si="2"/>
        <v>4.2563787343272708E-3</v>
      </c>
      <c r="H23" s="16">
        <v>2.85</v>
      </c>
    </row>
    <row r="24" spans="1:8" s="3" customFormat="1" ht="15.75">
      <c r="A24" s="40" t="s">
        <v>29</v>
      </c>
      <c r="B24" s="43" t="s">
        <v>30</v>
      </c>
      <c r="C24" s="11" t="s">
        <v>16</v>
      </c>
      <c r="D24" s="16">
        <v>2</v>
      </c>
      <c r="E24" s="13">
        <f t="shared" si="0"/>
        <v>2.8457436212656728</v>
      </c>
      <c r="F24" s="13">
        <f t="shared" si="1"/>
        <v>2.85</v>
      </c>
      <c r="G24" s="26">
        <f t="shared" ref="G24:G42" si="3">F24-E24</f>
        <v>4.2563787343272708E-3</v>
      </c>
      <c r="H24" s="14">
        <v>2.85</v>
      </c>
    </row>
    <row r="25" spans="1:8" s="3" customFormat="1" ht="31.5">
      <c r="A25" s="41"/>
      <c r="B25" s="44"/>
      <c r="C25" s="12" t="s">
        <v>17</v>
      </c>
      <c r="D25" s="16">
        <v>3</v>
      </c>
      <c r="E25" s="13">
        <f t="shared" si="0"/>
        <v>4.2686154318985094</v>
      </c>
      <c r="F25" s="13">
        <f t="shared" si="1"/>
        <v>4.2699999999999996</v>
      </c>
      <c r="G25" s="26">
        <f t="shared" si="3"/>
        <v>1.3845681014901245E-3</v>
      </c>
      <c r="H25" s="14">
        <v>4.2699999999999996</v>
      </c>
    </row>
    <row r="26" spans="1:8" s="3" customFormat="1" ht="15.75">
      <c r="A26" s="42"/>
      <c r="B26" s="45"/>
      <c r="C26" s="12" t="s">
        <v>18</v>
      </c>
      <c r="D26" s="16">
        <v>4</v>
      </c>
      <c r="E26" s="13">
        <f t="shared" si="0"/>
        <v>5.6914872425313456</v>
      </c>
      <c r="F26" s="13">
        <f t="shared" si="1"/>
        <v>5.69</v>
      </c>
      <c r="G26" s="26">
        <f t="shared" si="3"/>
        <v>-1.4872425313452453E-3</v>
      </c>
      <c r="H26" s="14">
        <v>5.69</v>
      </c>
    </row>
    <row r="27" spans="1:8" s="3" customFormat="1" ht="31.5">
      <c r="A27" s="19" t="s">
        <v>31</v>
      </c>
      <c r="B27" s="12" t="s">
        <v>32</v>
      </c>
      <c r="C27" s="11"/>
      <c r="D27" s="16"/>
      <c r="E27" s="13"/>
      <c r="F27" s="13"/>
      <c r="G27" s="26"/>
      <c r="H27" s="14"/>
    </row>
    <row r="28" spans="1:8" s="3" customFormat="1" ht="15.75">
      <c r="A28" s="40" t="s">
        <v>33</v>
      </c>
      <c r="B28" s="43" t="s">
        <v>34</v>
      </c>
      <c r="C28" s="11" t="s">
        <v>16</v>
      </c>
      <c r="D28" s="16">
        <v>3</v>
      </c>
      <c r="E28" s="13">
        <f t="shared" si="0"/>
        <v>4.2686154318985094</v>
      </c>
      <c r="F28" s="13">
        <f t="shared" si="1"/>
        <v>4.2699999999999996</v>
      </c>
      <c r="G28" s="26">
        <f t="shared" si="3"/>
        <v>1.3845681014901245E-3</v>
      </c>
      <c r="H28" s="14">
        <v>4.2699999999999996</v>
      </c>
    </row>
    <row r="29" spans="1:8" s="3" customFormat="1" ht="31.5">
      <c r="A29" s="41"/>
      <c r="B29" s="44"/>
      <c r="C29" s="12" t="s">
        <v>17</v>
      </c>
      <c r="D29" s="16">
        <v>4</v>
      </c>
      <c r="E29" s="13">
        <f t="shared" si="0"/>
        <v>5.6914872425313456</v>
      </c>
      <c r="F29" s="13">
        <f t="shared" si="1"/>
        <v>5.69</v>
      </c>
      <c r="G29" s="26">
        <f t="shared" si="3"/>
        <v>-1.4872425313452453E-3</v>
      </c>
      <c r="H29" s="14">
        <v>5.69</v>
      </c>
    </row>
    <row r="30" spans="1:8" s="3" customFormat="1" ht="15.75">
      <c r="A30" s="42"/>
      <c r="B30" s="45"/>
      <c r="C30" s="12" t="s">
        <v>18</v>
      </c>
      <c r="D30" s="16">
        <v>5</v>
      </c>
      <c r="E30" s="13">
        <f t="shared" si="0"/>
        <v>7.1143590531641827</v>
      </c>
      <c r="F30" s="13">
        <f t="shared" si="1"/>
        <v>7.11</v>
      </c>
      <c r="G30" s="26">
        <f t="shared" si="3"/>
        <v>-4.3590531641823915E-3</v>
      </c>
      <c r="H30" s="14">
        <v>7.11</v>
      </c>
    </row>
    <row r="31" spans="1:8" s="3" customFormat="1" ht="31.5">
      <c r="A31" s="20" t="s">
        <v>111</v>
      </c>
      <c r="B31" s="12" t="s">
        <v>35</v>
      </c>
      <c r="C31" s="12" t="s">
        <v>36</v>
      </c>
      <c r="D31" s="16">
        <v>7</v>
      </c>
      <c r="E31" s="13">
        <f t="shared" si="0"/>
        <v>9.9601026744298551</v>
      </c>
      <c r="F31" s="13">
        <f t="shared" si="1"/>
        <v>9.9600000000000009</v>
      </c>
      <c r="G31" s="26">
        <f t="shared" si="3"/>
        <v>-1.0267442985423259E-4</v>
      </c>
      <c r="H31" s="14">
        <v>9.9600000000000009</v>
      </c>
    </row>
    <row r="32" spans="1:8" s="3" customFormat="1" ht="31.5">
      <c r="A32" s="19" t="s">
        <v>37</v>
      </c>
      <c r="B32" s="12" t="s">
        <v>38</v>
      </c>
      <c r="C32" s="12" t="s">
        <v>36</v>
      </c>
      <c r="D32" s="16">
        <v>5</v>
      </c>
      <c r="E32" s="13">
        <f t="shared" si="0"/>
        <v>7.1143590531641827</v>
      </c>
      <c r="F32" s="15">
        <f t="shared" si="1"/>
        <v>7.11</v>
      </c>
      <c r="G32" s="26">
        <f t="shared" si="3"/>
        <v>-4.3590531641823915E-3</v>
      </c>
      <c r="H32" s="16">
        <v>7.11</v>
      </c>
    </row>
    <row r="33" spans="1:8" s="3" customFormat="1" ht="31.5">
      <c r="A33" s="19" t="s">
        <v>39</v>
      </c>
      <c r="B33" s="12" t="s">
        <v>40</v>
      </c>
      <c r="C33" s="12" t="s">
        <v>36</v>
      </c>
      <c r="D33" s="16">
        <v>10</v>
      </c>
      <c r="E33" s="13">
        <f t="shared" si="0"/>
        <v>14.228718106328365</v>
      </c>
      <c r="F33" s="15">
        <f t="shared" si="1"/>
        <v>14.23</v>
      </c>
      <c r="G33" s="26">
        <f t="shared" si="3"/>
        <v>1.2818936716350038E-3</v>
      </c>
      <c r="H33" s="16">
        <v>14.23</v>
      </c>
    </row>
    <row r="34" spans="1:8" s="3" customFormat="1" ht="31.5">
      <c r="A34" s="19" t="s">
        <v>41</v>
      </c>
      <c r="B34" s="12" t="s">
        <v>42</v>
      </c>
      <c r="C34" s="12" t="s">
        <v>36</v>
      </c>
      <c r="D34" s="16">
        <v>3</v>
      </c>
      <c r="E34" s="13">
        <f t="shared" si="0"/>
        <v>4.2686154318985094</v>
      </c>
      <c r="F34" s="13">
        <f t="shared" si="1"/>
        <v>4.2699999999999996</v>
      </c>
      <c r="G34" s="26">
        <f t="shared" si="3"/>
        <v>1.3845681014901245E-3</v>
      </c>
      <c r="H34" s="14">
        <v>4.2699999999999996</v>
      </c>
    </row>
    <row r="35" spans="1:8" s="3" customFormat="1" ht="15.75">
      <c r="A35" s="19" t="s">
        <v>112</v>
      </c>
      <c r="B35" s="12" t="s">
        <v>43</v>
      </c>
      <c r="C35" s="12"/>
      <c r="D35" s="16"/>
      <c r="E35" s="13"/>
      <c r="F35" s="13"/>
      <c r="G35" s="26"/>
      <c r="H35" s="14"/>
    </row>
    <row r="36" spans="1:8" s="3" customFormat="1" ht="47.25">
      <c r="A36" s="19" t="s">
        <v>44</v>
      </c>
      <c r="B36" s="12" t="s">
        <v>45</v>
      </c>
      <c r="C36" s="12" t="s">
        <v>48</v>
      </c>
      <c r="D36" s="16">
        <v>1</v>
      </c>
      <c r="E36" s="13">
        <f t="shared" si="0"/>
        <v>1.4228718106328364</v>
      </c>
      <c r="F36" s="13">
        <f t="shared" si="1"/>
        <v>1.42</v>
      </c>
      <c r="G36" s="26">
        <f t="shared" si="3"/>
        <v>-2.8718106328364801E-3</v>
      </c>
      <c r="H36" s="14">
        <v>1.42</v>
      </c>
    </row>
    <row r="37" spans="1:8" s="3" customFormat="1" ht="47.25">
      <c r="A37" s="19" t="s">
        <v>46</v>
      </c>
      <c r="B37" s="12" t="s">
        <v>47</v>
      </c>
      <c r="C37" s="12"/>
      <c r="D37" s="16"/>
      <c r="E37" s="13"/>
      <c r="F37" s="13"/>
      <c r="G37" s="26"/>
      <c r="H37" s="14"/>
    </row>
    <row r="38" spans="1:8" s="3" customFormat="1" ht="31.5">
      <c r="A38" s="19" t="s">
        <v>49</v>
      </c>
      <c r="B38" s="12" t="s">
        <v>50</v>
      </c>
      <c r="C38" s="12" t="s">
        <v>48</v>
      </c>
      <c r="D38" s="16">
        <v>5</v>
      </c>
      <c r="E38" s="13">
        <f t="shared" si="0"/>
        <v>7.1143590531641827</v>
      </c>
      <c r="F38" s="13">
        <f t="shared" si="1"/>
        <v>7.11</v>
      </c>
      <c r="G38" s="26">
        <f t="shared" si="3"/>
        <v>-4.3590531641823915E-3</v>
      </c>
      <c r="H38" s="14">
        <v>7.11</v>
      </c>
    </row>
    <row r="39" spans="1:8" s="3" customFormat="1" ht="31.5">
      <c r="A39" s="19" t="s">
        <v>54</v>
      </c>
      <c r="B39" s="12" t="s">
        <v>51</v>
      </c>
      <c r="C39" s="12" t="s">
        <v>48</v>
      </c>
      <c r="D39" s="16">
        <v>10</v>
      </c>
      <c r="E39" s="13">
        <f t="shared" si="0"/>
        <v>14.228718106328365</v>
      </c>
      <c r="F39" s="13">
        <f t="shared" si="1"/>
        <v>14.23</v>
      </c>
      <c r="G39" s="26">
        <f t="shared" si="3"/>
        <v>1.2818936716350038E-3</v>
      </c>
      <c r="H39" s="14">
        <v>14.23</v>
      </c>
    </row>
    <row r="40" spans="1:8" s="3" customFormat="1" ht="31.5">
      <c r="A40" s="19" t="s">
        <v>55</v>
      </c>
      <c r="B40" s="12" t="s">
        <v>53</v>
      </c>
      <c r="C40" s="12" t="s">
        <v>48</v>
      </c>
      <c r="D40" s="16">
        <v>20</v>
      </c>
      <c r="E40" s="13">
        <f t="shared" si="0"/>
        <v>28.457436212656731</v>
      </c>
      <c r="F40" s="13">
        <f t="shared" si="1"/>
        <v>28.46</v>
      </c>
      <c r="G40" s="26">
        <f t="shared" si="3"/>
        <v>2.5637873432700076E-3</v>
      </c>
      <c r="H40" s="14">
        <v>28.46</v>
      </c>
    </row>
    <row r="41" spans="1:8" s="3" customFormat="1" ht="31.5">
      <c r="A41" s="19" t="s">
        <v>56</v>
      </c>
      <c r="B41" s="12" t="s">
        <v>57</v>
      </c>
      <c r="C41" s="12" t="s">
        <v>48</v>
      </c>
      <c r="D41" s="16">
        <v>30</v>
      </c>
      <c r="E41" s="13">
        <f t="shared" si="0"/>
        <v>42.686154318985096</v>
      </c>
      <c r="F41" s="13">
        <f t="shared" si="1"/>
        <v>42.69</v>
      </c>
      <c r="G41" s="26">
        <f t="shared" si="3"/>
        <v>3.8456810149014586E-3</v>
      </c>
      <c r="H41" s="14">
        <v>42.69</v>
      </c>
    </row>
    <row r="42" spans="1:8" s="3" customFormat="1" ht="31.5">
      <c r="A42" s="20" t="s">
        <v>113</v>
      </c>
      <c r="B42" s="12" t="s">
        <v>58</v>
      </c>
      <c r="C42" s="12" t="s">
        <v>48</v>
      </c>
      <c r="D42" s="16">
        <v>100</v>
      </c>
      <c r="E42" s="13">
        <f t="shared" si="0"/>
        <v>142.28718106328364</v>
      </c>
      <c r="F42" s="13">
        <f t="shared" si="1"/>
        <v>142.29</v>
      </c>
      <c r="G42" s="26">
        <f t="shared" si="3"/>
        <v>2.8189367163520274E-3</v>
      </c>
      <c r="H42" s="14">
        <v>142.29</v>
      </c>
    </row>
    <row r="43" spans="1:8" s="3" customFormat="1" ht="48" customHeight="1">
      <c r="A43" s="19" t="s">
        <v>52</v>
      </c>
      <c r="B43" s="12" t="s">
        <v>59</v>
      </c>
      <c r="C43" s="12"/>
      <c r="D43" s="16"/>
      <c r="E43" s="13"/>
      <c r="F43" s="13"/>
      <c r="G43" s="26"/>
      <c r="H43" s="14"/>
    </row>
    <row r="44" spans="1:8" s="3" customFormat="1" ht="31.5">
      <c r="A44" s="19" t="s">
        <v>60</v>
      </c>
      <c r="B44" s="12" t="s">
        <v>50</v>
      </c>
      <c r="C44" s="12" t="s">
        <v>61</v>
      </c>
      <c r="D44" s="16">
        <v>10</v>
      </c>
      <c r="E44" s="13">
        <f t="shared" si="0"/>
        <v>14.228718106328365</v>
      </c>
      <c r="F44" s="13">
        <f t="shared" ref="F44:F72" si="4">ROUND(D44/0.702804,2)</f>
        <v>14.23</v>
      </c>
      <c r="G44" s="26">
        <f t="shared" ref="G44:G51" si="5">F44-E44</f>
        <v>1.2818936716350038E-3</v>
      </c>
      <c r="H44" s="14">
        <v>14.23</v>
      </c>
    </row>
    <row r="45" spans="1:8" s="3" customFormat="1" ht="31.5">
      <c r="A45" s="19" t="s">
        <v>62</v>
      </c>
      <c r="B45" s="12" t="s">
        <v>51</v>
      </c>
      <c r="C45" s="12" t="s">
        <v>61</v>
      </c>
      <c r="D45" s="16">
        <v>20</v>
      </c>
      <c r="E45" s="13">
        <f t="shared" si="0"/>
        <v>28.457436212656731</v>
      </c>
      <c r="F45" s="13">
        <f t="shared" si="4"/>
        <v>28.46</v>
      </c>
      <c r="G45" s="26">
        <f t="shared" si="5"/>
        <v>2.5637873432700076E-3</v>
      </c>
      <c r="H45" s="14">
        <v>28.46</v>
      </c>
    </row>
    <row r="46" spans="1:8" s="3" customFormat="1" ht="31.5">
      <c r="A46" s="19" t="s">
        <v>63</v>
      </c>
      <c r="B46" s="12" t="s">
        <v>53</v>
      </c>
      <c r="C46" s="12" t="s">
        <v>61</v>
      </c>
      <c r="D46" s="16">
        <v>30</v>
      </c>
      <c r="E46" s="13">
        <f t="shared" si="0"/>
        <v>42.686154318985096</v>
      </c>
      <c r="F46" s="13">
        <f t="shared" si="4"/>
        <v>42.69</v>
      </c>
      <c r="G46" s="26">
        <f t="shared" si="5"/>
        <v>3.8456810149014586E-3</v>
      </c>
      <c r="H46" s="14">
        <v>42.69</v>
      </c>
    </row>
    <row r="47" spans="1:8" s="3" customFormat="1" ht="31.5">
      <c r="A47" s="19" t="s">
        <v>64</v>
      </c>
      <c r="B47" s="12" t="s">
        <v>57</v>
      </c>
      <c r="C47" s="12" t="s">
        <v>61</v>
      </c>
      <c r="D47" s="16">
        <v>50</v>
      </c>
      <c r="E47" s="13">
        <f t="shared" si="0"/>
        <v>71.14359053164182</v>
      </c>
      <c r="F47" s="13">
        <f t="shared" si="4"/>
        <v>71.14</v>
      </c>
      <c r="G47" s="26">
        <f t="shared" si="5"/>
        <v>-3.5905316418194388E-3</v>
      </c>
      <c r="H47" s="14">
        <v>71.14</v>
      </c>
    </row>
    <row r="48" spans="1:8" s="3" customFormat="1" ht="31.5">
      <c r="A48" s="20" t="s">
        <v>65</v>
      </c>
      <c r="B48" s="12" t="s">
        <v>58</v>
      </c>
      <c r="C48" s="12" t="s">
        <v>61</v>
      </c>
      <c r="D48" s="16">
        <v>200</v>
      </c>
      <c r="E48" s="13">
        <f t="shared" si="0"/>
        <v>284.57436212656728</v>
      </c>
      <c r="F48" s="13">
        <f t="shared" si="4"/>
        <v>284.57</v>
      </c>
      <c r="G48" s="26">
        <f t="shared" si="5"/>
        <v>-4.3621265672868503E-3</v>
      </c>
      <c r="H48" s="14">
        <v>284.57</v>
      </c>
    </row>
    <row r="49" spans="1:8" s="3" customFormat="1" ht="31.5">
      <c r="A49" s="19" t="s">
        <v>66</v>
      </c>
      <c r="B49" s="12" t="s">
        <v>67</v>
      </c>
      <c r="C49" s="12" t="s">
        <v>68</v>
      </c>
      <c r="D49" s="16">
        <v>10</v>
      </c>
      <c r="E49" s="13">
        <f t="shared" si="0"/>
        <v>14.228718106328365</v>
      </c>
      <c r="F49" s="13">
        <f t="shared" si="4"/>
        <v>14.23</v>
      </c>
      <c r="G49" s="26">
        <f t="shared" si="5"/>
        <v>1.2818936716350038E-3</v>
      </c>
      <c r="H49" s="14">
        <v>14.23</v>
      </c>
    </row>
    <row r="50" spans="1:8" s="3" customFormat="1" ht="31.5">
      <c r="A50" s="19" t="s">
        <v>69</v>
      </c>
      <c r="B50" s="12" t="s">
        <v>70</v>
      </c>
      <c r="C50" s="12" t="s">
        <v>68</v>
      </c>
      <c r="D50" s="16">
        <v>20</v>
      </c>
      <c r="E50" s="13">
        <f t="shared" si="0"/>
        <v>28.457436212656731</v>
      </c>
      <c r="F50" s="13">
        <f t="shared" si="4"/>
        <v>28.46</v>
      </c>
      <c r="G50" s="26">
        <f t="shared" si="5"/>
        <v>2.5637873432700076E-3</v>
      </c>
      <c r="H50" s="14">
        <v>28.46</v>
      </c>
    </row>
    <row r="51" spans="1:8" s="3" customFormat="1" ht="31.5">
      <c r="A51" s="19" t="s">
        <v>71</v>
      </c>
      <c r="B51" s="12" t="s">
        <v>72</v>
      </c>
      <c r="C51" s="12" t="s">
        <v>73</v>
      </c>
      <c r="D51" s="16">
        <v>0.1</v>
      </c>
      <c r="E51" s="13">
        <f t="shared" si="0"/>
        <v>0.14228718106328367</v>
      </c>
      <c r="F51" s="15">
        <f t="shared" si="4"/>
        <v>0.14000000000000001</v>
      </c>
      <c r="G51" s="26">
        <f t="shared" si="5"/>
        <v>-2.2871810632836553E-3</v>
      </c>
      <c r="H51" s="16">
        <v>0.14000000000000001</v>
      </c>
    </row>
    <row r="52" spans="1:8" s="3" customFormat="1" ht="31.5">
      <c r="A52" s="19" t="s">
        <v>3</v>
      </c>
      <c r="B52" s="12" t="s">
        <v>74</v>
      </c>
      <c r="C52" s="12"/>
      <c r="D52" s="16"/>
      <c r="E52" s="13"/>
      <c r="F52" s="13"/>
      <c r="G52" s="26"/>
      <c r="H52" s="14"/>
    </row>
    <row r="53" spans="1:8" s="3" customFormat="1" ht="31.5">
      <c r="A53" s="19" t="s">
        <v>76</v>
      </c>
      <c r="B53" s="12" t="s">
        <v>77</v>
      </c>
      <c r="C53" s="12" t="s">
        <v>75</v>
      </c>
      <c r="D53" s="16">
        <v>10</v>
      </c>
      <c r="E53" s="13">
        <f t="shared" si="0"/>
        <v>14.228718106328365</v>
      </c>
      <c r="F53" s="13">
        <f t="shared" si="4"/>
        <v>14.23</v>
      </c>
      <c r="G53" s="26">
        <f t="shared" ref="G53:G57" si="6">F53-E53</f>
        <v>1.2818936716350038E-3</v>
      </c>
      <c r="H53" s="14">
        <v>14.23</v>
      </c>
    </row>
    <row r="54" spans="1:8" s="3" customFormat="1" ht="31.5">
      <c r="A54" s="19" t="s">
        <v>78</v>
      </c>
      <c r="B54" s="12" t="s">
        <v>79</v>
      </c>
      <c r="C54" s="12" t="s">
        <v>75</v>
      </c>
      <c r="D54" s="16">
        <v>10</v>
      </c>
      <c r="E54" s="13">
        <f t="shared" si="0"/>
        <v>14.228718106328365</v>
      </c>
      <c r="F54" s="15">
        <f t="shared" si="4"/>
        <v>14.23</v>
      </c>
      <c r="G54" s="26">
        <f t="shared" si="6"/>
        <v>1.2818936716350038E-3</v>
      </c>
      <c r="H54" s="16">
        <v>14.23</v>
      </c>
    </row>
    <row r="55" spans="1:8" s="3" customFormat="1" ht="31.5">
      <c r="A55" s="19" t="s">
        <v>80</v>
      </c>
      <c r="B55" s="12" t="s">
        <v>83</v>
      </c>
      <c r="C55" s="12" t="s">
        <v>75</v>
      </c>
      <c r="D55" s="16">
        <v>25</v>
      </c>
      <c r="E55" s="13">
        <f t="shared" si="0"/>
        <v>35.57179526582091</v>
      </c>
      <c r="F55" s="13">
        <f t="shared" si="4"/>
        <v>35.57</v>
      </c>
      <c r="G55" s="26">
        <f t="shared" si="6"/>
        <v>-1.7952658209097194E-3</v>
      </c>
      <c r="H55" s="14">
        <v>35.57</v>
      </c>
    </row>
    <row r="56" spans="1:8" s="3" customFormat="1" ht="31.5">
      <c r="A56" s="19" t="s">
        <v>81</v>
      </c>
      <c r="B56" s="12" t="s">
        <v>84</v>
      </c>
      <c r="C56" s="12" t="s">
        <v>75</v>
      </c>
      <c r="D56" s="16">
        <v>10</v>
      </c>
      <c r="E56" s="13">
        <f t="shared" si="0"/>
        <v>14.228718106328365</v>
      </c>
      <c r="F56" s="13">
        <f t="shared" si="4"/>
        <v>14.23</v>
      </c>
      <c r="G56" s="26">
        <f t="shared" si="6"/>
        <v>1.2818936716350038E-3</v>
      </c>
      <c r="H56" s="14">
        <v>14.23</v>
      </c>
    </row>
    <row r="57" spans="1:8" s="3" customFormat="1" ht="63">
      <c r="A57" s="19" t="s">
        <v>82</v>
      </c>
      <c r="B57" s="12" t="s">
        <v>85</v>
      </c>
      <c r="C57" s="12" t="s">
        <v>75</v>
      </c>
      <c r="D57" s="16">
        <v>20</v>
      </c>
      <c r="E57" s="13">
        <f t="shared" si="0"/>
        <v>28.457436212656731</v>
      </c>
      <c r="F57" s="15">
        <f t="shared" si="4"/>
        <v>28.46</v>
      </c>
      <c r="G57" s="26">
        <f t="shared" si="6"/>
        <v>2.5637873432700076E-3</v>
      </c>
      <c r="H57" s="16">
        <v>28.46</v>
      </c>
    </row>
    <row r="58" spans="1:8" s="3" customFormat="1" ht="15.75">
      <c r="A58" s="40" t="s">
        <v>86</v>
      </c>
      <c r="B58" s="43" t="s">
        <v>87</v>
      </c>
      <c r="C58" s="11" t="s">
        <v>16</v>
      </c>
      <c r="D58" s="16">
        <v>0.2</v>
      </c>
      <c r="E58" s="13">
        <f t="shared" si="0"/>
        <v>0.28457436212656734</v>
      </c>
      <c r="F58" s="13">
        <f t="shared" si="4"/>
        <v>0.28000000000000003</v>
      </c>
      <c r="G58" s="26">
        <f t="shared" ref="G58:G71" si="7">F58-E58</f>
        <v>-4.5743621265673107E-3</v>
      </c>
      <c r="H58" s="14">
        <v>0.28000000000000003</v>
      </c>
    </row>
    <row r="59" spans="1:8" s="3" customFormat="1" ht="31.5">
      <c r="A59" s="41"/>
      <c r="B59" s="44"/>
      <c r="C59" s="12" t="s">
        <v>17</v>
      </c>
      <c r="D59" s="16">
        <v>0.3</v>
      </c>
      <c r="E59" s="13">
        <f t="shared" si="0"/>
        <v>0.42686154318985092</v>
      </c>
      <c r="F59" s="13">
        <f t="shared" si="4"/>
        <v>0.43</v>
      </c>
      <c r="G59" s="26">
        <f t="shared" si="7"/>
        <v>3.1384568101490706E-3</v>
      </c>
      <c r="H59" s="14">
        <v>0.43</v>
      </c>
    </row>
    <row r="60" spans="1:8" s="3" customFormat="1" ht="15.75">
      <c r="A60" s="42"/>
      <c r="B60" s="45"/>
      <c r="C60" s="12" t="s">
        <v>18</v>
      </c>
      <c r="D60" s="16">
        <v>0.5</v>
      </c>
      <c r="E60" s="13">
        <f t="shared" si="0"/>
        <v>0.7114359053164182</v>
      </c>
      <c r="F60" s="15">
        <f t="shared" si="4"/>
        <v>0.71</v>
      </c>
      <c r="G60" s="26">
        <f t="shared" si="7"/>
        <v>-1.43590531641824E-3</v>
      </c>
      <c r="H60" s="16">
        <v>0.71</v>
      </c>
    </row>
    <row r="61" spans="1:8" s="3" customFormat="1" ht="15.75">
      <c r="A61" s="40" t="s">
        <v>88</v>
      </c>
      <c r="B61" s="43" t="s">
        <v>89</v>
      </c>
      <c r="C61" s="11" t="s">
        <v>16</v>
      </c>
      <c r="D61" s="16">
        <v>0.3</v>
      </c>
      <c r="E61" s="13">
        <f t="shared" si="0"/>
        <v>0.42686154318985092</v>
      </c>
      <c r="F61" s="13">
        <f t="shared" si="4"/>
        <v>0.43</v>
      </c>
      <c r="G61" s="26">
        <f t="shared" si="7"/>
        <v>3.1384568101490706E-3</v>
      </c>
      <c r="H61" s="14">
        <v>0.43</v>
      </c>
    </row>
    <row r="62" spans="1:8" s="3" customFormat="1" ht="31.5">
      <c r="A62" s="41"/>
      <c r="B62" s="44"/>
      <c r="C62" s="12" t="s">
        <v>17</v>
      </c>
      <c r="D62" s="16">
        <v>0.5</v>
      </c>
      <c r="E62" s="13">
        <f t="shared" si="0"/>
        <v>0.7114359053164182</v>
      </c>
      <c r="F62" s="13">
        <f t="shared" si="4"/>
        <v>0.71</v>
      </c>
      <c r="G62" s="26">
        <f t="shared" si="7"/>
        <v>-1.43590531641824E-3</v>
      </c>
      <c r="H62" s="14">
        <v>0.71</v>
      </c>
    </row>
    <row r="63" spans="1:8" s="3" customFormat="1" ht="15.75">
      <c r="A63" s="42"/>
      <c r="B63" s="45"/>
      <c r="C63" s="12" t="s">
        <v>18</v>
      </c>
      <c r="D63" s="16">
        <v>1</v>
      </c>
      <c r="E63" s="13">
        <f t="shared" si="0"/>
        <v>1.4228718106328364</v>
      </c>
      <c r="F63" s="13">
        <f t="shared" si="4"/>
        <v>1.42</v>
      </c>
      <c r="G63" s="26">
        <f t="shared" si="7"/>
        <v>-2.8718106328364801E-3</v>
      </c>
      <c r="H63" s="14">
        <v>1.42</v>
      </c>
    </row>
    <row r="64" spans="1:8" s="3" customFormat="1" ht="15.75">
      <c r="A64" s="19" t="s">
        <v>90</v>
      </c>
      <c r="B64" s="12" t="s">
        <v>91</v>
      </c>
      <c r="C64" s="12" t="s">
        <v>92</v>
      </c>
      <c r="D64" s="16">
        <v>5</v>
      </c>
      <c r="E64" s="13">
        <f t="shared" si="0"/>
        <v>7.1143590531641827</v>
      </c>
      <c r="F64" s="13">
        <f t="shared" si="4"/>
        <v>7.11</v>
      </c>
      <c r="G64" s="26">
        <f t="shared" si="7"/>
        <v>-4.3590531641823915E-3</v>
      </c>
      <c r="H64" s="14">
        <v>7.11</v>
      </c>
    </row>
    <row r="65" spans="1:9" s="3" customFormat="1" ht="51.75" customHeight="1">
      <c r="A65" s="19" t="s">
        <v>114</v>
      </c>
      <c r="B65" s="12" t="s">
        <v>93</v>
      </c>
      <c r="C65" s="12" t="s">
        <v>94</v>
      </c>
      <c r="D65" s="16">
        <v>30</v>
      </c>
      <c r="E65" s="13">
        <f t="shared" si="0"/>
        <v>42.686154318985096</v>
      </c>
      <c r="F65" s="15">
        <f t="shared" si="4"/>
        <v>42.69</v>
      </c>
      <c r="G65" s="26">
        <f t="shared" si="7"/>
        <v>3.8456810149014586E-3</v>
      </c>
      <c r="H65" s="16">
        <v>42.69</v>
      </c>
    </row>
    <row r="66" spans="1:9" s="3" customFormat="1" ht="31.5">
      <c r="A66" s="19" t="s">
        <v>115</v>
      </c>
      <c r="B66" s="12" t="s">
        <v>95</v>
      </c>
      <c r="C66" s="12"/>
      <c r="D66" s="16"/>
      <c r="E66" s="13"/>
      <c r="F66" s="13"/>
      <c r="G66" s="26"/>
      <c r="H66" s="14"/>
    </row>
    <row r="67" spans="1:9" s="3" customFormat="1" ht="31.5">
      <c r="A67" s="19" t="s">
        <v>96</v>
      </c>
      <c r="B67" s="12" t="s">
        <v>97</v>
      </c>
      <c r="C67" s="12" t="s">
        <v>68</v>
      </c>
      <c r="D67" s="17">
        <v>20</v>
      </c>
      <c r="E67" s="13">
        <f t="shared" si="0"/>
        <v>28.457436212656731</v>
      </c>
      <c r="F67" s="13">
        <f t="shared" si="4"/>
        <v>28.46</v>
      </c>
      <c r="G67" s="26">
        <f t="shared" si="7"/>
        <v>2.5637873432700076E-3</v>
      </c>
      <c r="H67" s="14">
        <v>28.46</v>
      </c>
    </row>
    <row r="68" spans="1:9" s="3" customFormat="1" ht="31.5">
      <c r="A68" s="19" t="s">
        <v>98</v>
      </c>
      <c r="B68" s="12" t="s">
        <v>99</v>
      </c>
      <c r="C68" s="12" t="s">
        <v>68</v>
      </c>
      <c r="D68" s="16">
        <v>30</v>
      </c>
      <c r="E68" s="13">
        <f t="shared" si="0"/>
        <v>42.686154318985096</v>
      </c>
      <c r="F68" s="13">
        <f t="shared" si="4"/>
        <v>42.69</v>
      </c>
      <c r="G68" s="26">
        <f>F68-E68</f>
        <v>3.8456810149014586E-3</v>
      </c>
      <c r="H68" s="14">
        <v>42.69</v>
      </c>
    </row>
    <row r="69" spans="1:9" s="3" customFormat="1" ht="31.5">
      <c r="A69" s="19" t="s">
        <v>100</v>
      </c>
      <c r="B69" s="12" t="s">
        <v>101</v>
      </c>
      <c r="C69" s="12" t="s">
        <v>68</v>
      </c>
      <c r="D69" s="16">
        <v>30</v>
      </c>
      <c r="E69" s="13">
        <f t="shared" si="0"/>
        <v>42.686154318985096</v>
      </c>
      <c r="F69" s="13">
        <f t="shared" si="4"/>
        <v>42.69</v>
      </c>
      <c r="G69" s="26">
        <f>F69-E69</f>
        <v>3.8456810149014586E-3</v>
      </c>
      <c r="H69" s="14">
        <v>42.69</v>
      </c>
    </row>
    <row r="70" spans="1:9" s="3" customFormat="1" ht="31.5">
      <c r="A70" s="19" t="s">
        <v>116</v>
      </c>
      <c r="B70" s="12" t="s">
        <v>102</v>
      </c>
      <c r="C70" s="12" t="s">
        <v>68</v>
      </c>
      <c r="D70" s="16">
        <v>40</v>
      </c>
      <c r="E70" s="13">
        <f t="shared" si="0"/>
        <v>56.914872425313462</v>
      </c>
      <c r="F70" s="13">
        <f t="shared" si="4"/>
        <v>56.91</v>
      </c>
      <c r="G70" s="26">
        <f>F70-E70</f>
        <v>-4.8724253134651008E-3</v>
      </c>
      <c r="H70" s="14">
        <v>56.91</v>
      </c>
    </row>
    <row r="71" spans="1:9" s="3" customFormat="1" ht="15.75">
      <c r="A71" s="19" t="s">
        <v>103</v>
      </c>
      <c r="B71" s="12" t="s">
        <v>104</v>
      </c>
      <c r="C71" s="12" t="s">
        <v>68</v>
      </c>
      <c r="D71" s="16">
        <v>10</v>
      </c>
      <c r="E71" s="13">
        <f t="shared" si="0"/>
        <v>14.228718106328365</v>
      </c>
      <c r="F71" s="15">
        <f t="shared" si="4"/>
        <v>14.23</v>
      </c>
      <c r="G71" s="26">
        <f t="shared" si="7"/>
        <v>1.2818936716350038E-3</v>
      </c>
      <c r="H71" s="16">
        <v>14.23</v>
      </c>
    </row>
    <row r="72" spans="1:9" s="3" customFormat="1" ht="15.75">
      <c r="A72" s="19" t="s">
        <v>117</v>
      </c>
      <c r="B72" s="12" t="s">
        <v>105</v>
      </c>
      <c r="C72" s="12" t="s">
        <v>68</v>
      </c>
      <c r="D72" s="16">
        <v>10</v>
      </c>
      <c r="E72" s="13">
        <f t="shared" si="0"/>
        <v>14.228718106328365</v>
      </c>
      <c r="F72" s="15">
        <f t="shared" si="4"/>
        <v>14.23</v>
      </c>
      <c r="G72" s="26">
        <f>F72-E72</f>
        <v>1.2818936716350038E-3</v>
      </c>
      <c r="H72" s="16">
        <v>14.23</v>
      </c>
    </row>
    <row r="73" spans="1:9">
      <c r="A73" s="27"/>
      <c r="B73" s="27"/>
      <c r="C73" s="27"/>
      <c r="D73" s="27"/>
      <c r="E73" s="27"/>
      <c r="F73" s="27"/>
      <c r="G73" s="27"/>
      <c r="H73" s="27"/>
    </row>
    <row r="75" spans="1:9" ht="18.75">
      <c r="A75"/>
      <c r="B75" s="34" t="s">
        <v>118</v>
      </c>
      <c r="C75" s="34"/>
      <c r="D75" s="34"/>
      <c r="E75" s="34"/>
      <c r="F75" s="34"/>
      <c r="G75" s="35" t="s">
        <v>119</v>
      </c>
      <c r="H75" s="28"/>
      <c r="I75" s="28"/>
    </row>
    <row r="78" spans="1:9" ht="15.75">
      <c r="B78" s="30">
        <v>41470.463888888888</v>
      </c>
    </row>
    <row r="79" spans="1:9" ht="15.75">
      <c r="B79" s="29" t="s">
        <v>120</v>
      </c>
    </row>
    <row r="80" spans="1:9" ht="15.75">
      <c r="B80" s="29" t="s">
        <v>121</v>
      </c>
    </row>
  </sheetData>
  <mergeCells count="21">
    <mergeCell ref="A61:A63"/>
    <mergeCell ref="B61:B63"/>
    <mergeCell ref="B5:B7"/>
    <mergeCell ref="B9:B11"/>
    <mergeCell ref="B12:B14"/>
    <mergeCell ref="B15:B17"/>
    <mergeCell ref="B18:B20"/>
    <mergeCell ref="B21:B23"/>
    <mergeCell ref="B24:B26"/>
    <mergeCell ref="B28:B30"/>
    <mergeCell ref="A24:A26"/>
    <mergeCell ref="A18:A20"/>
    <mergeCell ref="A21:A23"/>
    <mergeCell ref="A28:A30"/>
    <mergeCell ref="A58:A60"/>
    <mergeCell ref="B58:B60"/>
    <mergeCell ref="A1:H1"/>
    <mergeCell ref="A5:A7"/>
    <mergeCell ref="A9:A11"/>
    <mergeCell ref="A12:A14"/>
    <mergeCell ref="A15:A17"/>
  </mergeCells>
  <phoneticPr fontId="0" type="noConversion"/>
  <pageMargins left="0.18" right="0.16" top="0.59055118110236227" bottom="0.74803149606299213" header="0.19685039370078741" footer="0.31496062992125984"/>
  <pageSetup paperSize="9" scale="90" orientation="portrait" r:id="rId1"/>
  <headerFooter differentFirst="1">
    <oddHeader>&amp;C&amp;P</oddHeader>
    <oddFooter>&amp;LVMAnotp_150713_PSMVM; Pielikums Ministru kabineta noteikumu „Paula Stradiņa Medicīnas vēstures muzeja maksas pakalpojumu cenrādis” projekta sākotnējās (ex-ante) ietekmes novērtējuma ziņojumam (anotācijai)</oddFooter>
    <firstHeader>&amp;RPielikums Ministru kabineta noteikumu „Paula Stradiņa Medicīnas vēstures muzeja maksas pakalpojumu cenrādis” projekta sākotnējās (ex-ante) ietekmes novērtējuma ziņojumam (anotācijai)</firstHeader>
    <firstFooter>&amp;LVMAnotp_150713_PSMVM; Pielikums Ministru kabineta noteikumu „Paula Stradiņa Medicīnas vēstures muzeja maksas pakalpojumu cenrādis” projekta sākotnējās (ex-ante) ietekmes novērtējuma ziņojumam (anotācijai)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pārrēķins'!Print_Area</vt:lpstr>
      <vt:lpstr>'NAietvertais pārrēķins'!Print_Titles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"Paula Stradiņa Medicīnas vēstures muzeja maksas pakalpojumu cenrādis" projekta sākotnējās (ex-ante) ietekmes novērtējuma ziņojumam (anotācijai)</dc:title>
  <dc:subject>Anotācijas projekta pielikums</dc:subject>
  <dc:creator/>
  <dc:description>Budžeta un investīciju departamenta 
Budžeta plānošanas nodaļa, tel.67876147, Sandra.Dreimane@vm.gov.lv</dc:description>
  <cp:lastModifiedBy/>
  <dcterms:created xsi:type="dcterms:W3CDTF">2006-09-16T00:00:00Z</dcterms:created>
  <dcterms:modified xsi:type="dcterms:W3CDTF">2013-07-15T13:34:18Z</dcterms:modified>
</cp:coreProperties>
</file>