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5" yWindow="-15" windowWidth="12195" windowHeight="12285"/>
  </bookViews>
  <sheets>
    <sheet name="NAietvertais pārrēķins" sheetId="1" r:id="rId1"/>
  </sheets>
  <definedNames>
    <definedName name="_1Excel_BuiltIn_Print_Area_1_1">'NAietvertais pārrēķins'!$A$1:$F$10</definedName>
    <definedName name="_xlnm.Print_Area" localSheetId="0">'NAietvertais pārrēķins'!$A$1:$G$134</definedName>
    <definedName name="_xlnm.Print_Titles" localSheetId="0">'NAietvertais pārrēķins'!$2:$2</definedName>
  </definedNames>
  <calcPr calcId="125725"/>
</workbook>
</file>

<file path=xl/calcChain.xml><?xml version="1.0" encoding="utf-8"?>
<calcChain xmlns="http://schemas.openxmlformats.org/spreadsheetml/2006/main">
  <c r="E126" i="1"/>
  <c r="F126" s="1"/>
  <c r="D126"/>
  <c r="E125"/>
  <c r="F125" s="1"/>
  <c r="D125"/>
  <c r="E124"/>
  <c r="F124" s="1"/>
  <c r="D124"/>
  <c r="E123"/>
  <c r="F123" s="1"/>
  <c r="D123"/>
  <c r="E122"/>
  <c r="F122" s="1"/>
  <c r="D122"/>
  <c r="E121"/>
  <c r="F121" s="1"/>
  <c r="D121"/>
  <c r="E120"/>
  <c r="F120" s="1"/>
  <c r="D120"/>
  <c r="E119"/>
  <c r="F119" s="1"/>
  <c r="D119"/>
  <c r="E118"/>
  <c r="F118" s="1"/>
  <c r="D118"/>
  <c r="E117"/>
  <c r="F117" s="1"/>
  <c r="D117"/>
  <c r="E116"/>
  <c r="F116" s="1"/>
  <c r="D116"/>
  <c r="E115"/>
  <c r="F115" s="1"/>
  <c r="D115"/>
  <c r="E114"/>
  <c r="F114" s="1"/>
  <c r="D114"/>
  <c r="E113"/>
  <c r="F113" s="1"/>
  <c r="D113"/>
  <c r="E112"/>
  <c r="F112" s="1"/>
  <c r="D112"/>
  <c r="E111"/>
  <c r="F111" s="1"/>
  <c r="D111"/>
  <c r="E110"/>
  <c r="F110" s="1"/>
  <c r="D110"/>
  <c r="E109"/>
  <c r="F109" s="1"/>
  <c r="D109"/>
  <c r="E108"/>
  <c r="F108" s="1"/>
  <c r="D108"/>
  <c r="E107"/>
  <c r="F107" s="1"/>
  <c r="D107"/>
  <c r="E106"/>
  <c r="F106" s="1"/>
  <c r="D106"/>
  <c r="E105"/>
  <c r="F105" s="1"/>
  <c r="D105"/>
  <c r="E104"/>
  <c r="F104" s="1"/>
  <c r="D104"/>
  <c r="E103"/>
  <c r="F103" s="1"/>
  <c r="D103"/>
  <c r="E102"/>
  <c r="F102" s="1"/>
  <c r="D102"/>
  <c r="E101"/>
  <c r="F101" s="1"/>
  <c r="D101"/>
  <c r="E100"/>
  <c r="F100" s="1"/>
  <c r="D100"/>
  <c r="E99"/>
  <c r="F99" s="1"/>
  <c r="D99"/>
  <c r="E98"/>
  <c r="F98" s="1"/>
  <c r="D98"/>
  <c r="E97"/>
  <c r="F97" s="1"/>
  <c r="D97"/>
  <c r="E96"/>
  <c r="F96" s="1"/>
  <c r="D96"/>
  <c r="E95"/>
  <c r="F95" s="1"/>
  <c r="D95"/>
  <c r="E94"/>
  <c r="F94" s="1"/>
  <c r="D94"/>
  <c r="E93"/>
  <c r="F93" s="1"/>
  <c r="D93"/>
  <c r="E92"/>
  <c r="F92" s="1"/>
  <c r="D92"/>
  <c r="E91"/>
  <c r="F91" s="1"/>
  <c r="D91"/>
  <c r="E90"/>
  <c r="F90" s="1"/>
  <c r="D90"/>
  <c r="E89"/>
  <c r="F89" s="1"/>
  <c r="D89"/>
  <c r="E88"/>
  <c r="F88" s="1"/>
  <c r="D88"/>
  <c r="E87"/>
  <c r="F87" s="1"/>
  <c r="D87"/>
  <c r="E86"/>
  <c r="F86" s="1"/>
  <c r="D86"/>
  <c r="E85"/>
  <c r="F85" s="1"/>
  <c r="D85"/>
  <c r="E84"/>
  <c r="F84" s="1"/>
  <c r="D84"/>
  <c r="E83"/>
  <c r="F83" s="1"/>
  <c r="D83"/>
  <c r="E82"/>
  <c r="F82" s="1"/>
  <c r="D82"/>
  <c r="E81"/>
  <c r="F81" s="1"/>
  <c r="D81"/>
  <c r="E80"/>
  <c r="F80" s="1"/>
  <c r="D80"/>
  <c r="E79"/>
  <c r="F79" s="1"/>
  <c r="D79"/>
  <c r="E78"/>
  <c r="F78" s="1"/>
  <c r="D78"/>
  <c r="E77"/>
  <c r="F77" s="1"/>
  <c r="D77"/>
  <c r="E76"/>
  <c r="F76" s="1"/>
  <c r="D76"/>
  <c r="E75"/>
  <c r="F75" s="1"/>
  <c r="D75"/>
  <c r="E74"/>
  <c r="F74" s="1"/>
  <c r="D74"/>
  <c r="E73"/>
  <c r="F73" s="1"/>
  <c r="D73"/>
  <c r="E72"/>
  <c r="F72" s="1"/>
  <c r="D72"/>
  <c r="E71"/>
  <c r="F71" s="1"/>
  <c r="D71"/>
  <c r="E70"/>
  <c r="F70" s="1"/>
  <c r="D70"/>
  <c r="E69"/>
  <c r="F69" s="1"/>
  <c r="D69"/>
  <c r="E68"/>
  <c r="F68" s="1"/>
  <c r="D68"/>
  <c r="E67"/>
  <c r="F67" s="1"/>
  <c r="D67"/>
  <c r="E66"/>
  <c r="F66" s="1"/>
  <c r="D66"/>
  <c r="E65"/>
  <c r="F65" s="1"/>
  <c r="D65"/>
  <c r="E64"/>
  <c r="F64" s="1"/>
  <c r="D64"/>
  <c r="E63"/>
  <c r="F63" s="1"/>
  <c r="D63"/>
  <c r="E62"/>
  <c r="F62" s="1"/>
  <c r="D62"/>
  <c r="E61"/>
  <c r="F61" s="1"/>
  <c r="D61"/>
  <c r="E60"/>
  <c r="F60" s="1"/>
  <c r="D60"/>
  <c r="E59"/>
  <c r="F59" s="1"/>
  <c r="D59"/>
  <c r="E58"/>
  <c r="F58" s="1"/>
  <c r="D58"/>
  <c r="E57"/>
  <c r="F57" s="1"/>
  <c r="D57"/>
  <c r="E56"/>
  <c r="F56" s="1"/>
  <c r="D56"/>
  <c r="E55"/>
  <c r="F55" s="1"/>
  <c r="D55"/>
  <c r="E54"/>
  <c r="F54" s="1"/>
  <c r="D54"/>
  <c r="E53"/>
  <c r="F53" s="1"/>
  <c r="D53"/>
  <c r="E52"/>
  <c r="F52" s="1"/>
  <c r="D52"/>
  <c r="E51"/>
  <c r="F51" s="1"/>
  <c r="D51"/>
  <c r="E50"/>
  <c r="F50" s="1"/>
  <c r="D50"/>
  <c r="E49"/>
  <c r="F49" s="1"/>
  <c r="D49"/>
  <c r="E48"/>
  <c r="F48" s="1"/>
  <c r="D48"/>
  <c r="E47"/>
  <c r="F47" s="1"/>
  <c r="D47"/>
  <c r="E46"/>
  <c r="F46" s="1"/>
  <c r="D46"/>
  <c r="E45"/>
  <c r="F45" s="1"/>
  <c r="D45"/>
  <c r="E44"/>
  <c r="F44" s="1"/>
  <c r="D44"/>
  <c r="E43"/>
  <c r="F43" s="1"/>
  <c r="D43"/>
  <c r="E42"/>
  <c r="F42" s="1"/>
  <c r="D42"/>
  <c r="E41"/>
  <c r="F41" s="1"/>
  <c r="D41"/>
  <c r="E40"/>
  <c r="F40" s="1"/>
  <c r="D40"/>
  <c r="E39"/>
  <c r="F39" s="1"/>
  <c r="D39"/>
  <c r="E38"/>
  <c r="F38" s="1"/>
  <c r="D38"/>
  <c r="E37"/>
  <c r="F37" s="1"/>
  <c r="D37"/>
  <c r="E36"/>
  <c r="F36" s="1"/>
  <c r="D36"/>
  <c r="E35"/>
  <c r="F35" s="1"/>
  <c r="D35"/>
  <c r="E34"/>
  <c r="F34" s="1"/>
  <c r="D34"/>
  <c r="E33"/>
  <c r="F33" s="1"/>
  <c r="D33"/>
  <c r="E32"/>
  <c r="F32" s="1"/>
  <c r="D32"/>
  <c r="E31"/>
  <c r="F31" s="1"/>
  <c r="D31"/>
  <c r="E30"/>
  <c r="F30" s="1"/>
  <c r="D30"/>
  <c r="E29"/>
  <c r="F29" s="1"/>
  <c r="D29"/>
  <c r="E28"/>
  <c r="F28" s="1"/>
  <c r="D28"/>
  <c r="E27"/>
  <c r="F27" s="1"/>
  <c r="D27"/>
  <c r="E26"/>
  <c r="F26" s="1"/>
  <c r="D26"/>
  <c r="E25"/>
  <c r="F25" s="1"/>
  <c r="D25"/>
  <c r="E24"/>
  <c r="F24" s="1"/>
  <c r="D24"/>
  <c r="E23"/>
  <c r="F23" s="1"/>
  <c r="D23"/>
  <c r="E22"/>
  <c r="F22" s="1"/>
  <c r="D22"/>
  <c r="E21"/>
  <c r="F21" s="1"/>
  <c r="D21"/>
  <c r="E20"/>
  <c r="F20" s="1"/>
  <c r="D20"/>
  <c r="E19"/>
  <c r="F19" s="1"/>
  <c r="D19"/>
  <c r="E18"/>
  <c r="F18" s="1"/>
  <c r="D18"/>
  <c r="E17"/>
  <c r="F17" s="1"/>
  <c r="D17"/>
  <c r="E16"/>
  <c r="F16" s="1"/>
  <c r="D16"/>
  <c r="E15"/>
  <c r="F15" s="1"/>
  <c r="D15"/>
  <c r="E14"/>
  <c r="F14" s="1"/>
  <c r="D14"/>
  <c r="E13"/>
  <c r="F13" s="1"/>
  <c r="D13"/>
  <c r="E12"/>
  <c r="F12" s="1"/>
  <c r="D12"/>
  <c r="E11"/>
  <c r="F11" s="1"/>
  <c r="D11"/>
  <c r="E10"/>
  <c r="F10" s="1"/>
  <c r="D10"/>
  <c r="E9"/>
  <c r="F9" s="1"/>
  <c r="D9"/>
  <c r="E8"/>
  <c r="F8" s="1"/>
  <c r="D8"/>
  <c r="E7"/>
  <c r="F7" s="1"/>
  <c r="D7"/>
  <c r="E6"/>
  <c r="F6" s="1"/>
  <c r="D6"/>
  <c r="E5"/>
  <c r="F5" s="1"/>
  <c r="D5"/>
  <c r="E4"/>
  <c r="F4" s="1"/>
  <c r="D4"/>
  <c r="G4" l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</calcChain>
</file>

<file path=xl/sharedStrings.xml><?xml version="1.0" encoding="utf-8"?>
<sst xmlns="http://schemas.openxmlformats.org/spreadsheetml/2006/main" count="263" uniqueCount="263">
  <si>
    <t>Nr.p.k.</t>
  </si>
  <si>
    <t>Maksas pakalpojuma nosaukums</t>
  </si>
  <si>
    <t>Spēkā esošajā normatīvajā aktā paredzētā skaitļa izteiksme latos</t>
  </si>
  <si>
    <r>
      <t xml:space="preserve">Matemātiskā noapaļošana uz </t>
    </r>
    <r>
      <rPr>
        <i/>
        <sz val="12"/>
        <color indexed="8"/>
        <rFont val="Times New Roman"/>
        <family val="1"/>
        <charset val="186"/>
      </rPr>
      <t>euro</t>
    </r>
    <r>
      <rPr>
        <sz val="12"/>
        <color indexed="8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</si>
  <si>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12"/>
        <color indexed="8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</si>
  <si>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indexed="8"/>
        <rFont val="Times New Roman"/>
        <family val="1"/>
        <charset val="186"/>
      </rPr>
      <t>euro</t>
    </r>
    <r>
      <rPr>
        <sz val="12"/>
        <color indexed="8"/>
        <rFont val="Times New Roman"/>
        <family val="1"/>
        <charset val="186"/>
      </rPr>
      <t xml:space="preserve"> 
(norāda 6 ciparus aiz komata) </t>
    </r>
  </si>
  <si>
    <r>
      <t xml:space="preserve"> Summa, kas paredzēta normatīvā akta grozījumos, </t>
    </r>
    <r>
      <rPr>
        <i/>
        <sz val="12"/>
        <color indexed="8"/>
        <rFont val="Times New Roman"/>
        <family val="1"/>
        <charset val="186"/>
      </rPr>
      <t>euro</t>
    </r>
  </si>
  <si>
    <t>3.</t>
  </si>
  <si>
    <t>(4)=(3)/0,702804</t>
  </si>
  <si>
    <t>5.</t>
  </si>
  <si>
    <t xml:space="preserve">(6)=(4)-(3) 
</t>
  </si>
  <si>
    <t>7=(5) divas vienībs aiz komata</t>
  </si>
  <si>
    <t>1.1.1.</t>
  </si>
  <si>
    <t>Manuālā terapija - vairāklīmeņu</t>
  </si>
  <si>
    <t>1.1.2.</t>
  </si>
  <si>
    <t>Podometrija</t>
  </si>
  <si>
    <t>1.1.3.</t>
  </si>
  <si>
    <t>Fiziskās veselības vērtējums pieaugušajam ar EUROFIT metodi</t>
  </si>
  <si>
    <t>1.2.1.</t>
  </si>
  <si>
    <t>Gūžas locītavas un augšstilba masāža</t>
  </si>
  <si>
    <t>1.2.2.</t>
  </si>
  <si>
    <t>Abu kāju masāža</t>
  </si>
  <si>
    <t>1.2.3.</t>
  </si>
  <si>
    <t>1.2.4.</t>
  </si>
  <si>
    <t>Mugurkaula krustu zonas masāža</t>
  </si>
  <si>
    <t>1.2.5.</t>
  </si>
  <si>
    <t>Mugurkaula jostas daļas un  krustu zonas masāža</t>
  </si>
  <si>
    <t>1.2.6.</t>
  </si>
  <si>
    <t>Muguras (krūšu, kakla, jostas daļas) masāža bērnam līdz 11 gadu vecumam</t>
  </si>
  <si>
    <t>1.2.7.</t>
  </si>
  <si>
    <t>Muguras (krūšu, kakla, jostas daļas) masāža bērnam no 12 līdz 18 gadu vecumam</t>
  </si>
  <si>
    <t>1.2.8.</t>
  </si>
  <si>
    <t>Muguras (kakla, krūšu daļas) masāža līdz jostasvietai pieaugušajam</t>
  </si>
  <si>
    <t>1.2.9.</t>
  </si>
  <si>
    <t>Muguras (kakla,krūšu, jostas daļas) masāža pieaugušajam</t>
  </si>
  <si>
    <t>1.2.10.</t>
  </si>
  <si>
    <t>Kakla, krūšu un abu roku masāža pieaugušajam</t>
  </si>
  <si>
    <t>1.2.11.</t>
  </si>
  <si>
    <t>Krūšu kurvja masāža, elpošanas vingrinājumi bērnam līdz 11 gadu vecumam</t>
  </si>
  <si>
    <t>1.2.12.</t>
  </si>
  <si>
    <t>Krūšu kurvja masāža, elpošanas vingrinājumi bērnam no 12 līdz 18 gadu vecumam</t>
  </si>
  <si>
    <t>1.2.13.</t>
  </si>
  <si>
    <t>Krūšu kurvja masāža, elpošanas vingrinājumi pieaugušajiem</t>
  </si>
  <si>
    <t>1.2.14.</t>
  </si>
  <si>
    <t>Muguras (kakla, krūšu, jostas daļas) un abu kāju masāža bērnam līdz 11 gadu vecumam</t>
  </si>
  <si>
    <t>1.2.15.</t>
  </si>
  <si>
    <t>Muguras (kakla, krūšu, jostas daļas) un abu kāju masāža bērnam no 12 līdz 18 gadu vecumam</t>
  </si>
  <si>
    <t>1.2.16.</t>
  </si>
  <si>
    <t>Muguras (kakla, krūšu, jostas daļas) un abu kāju masāža pieaugušajam</t>
  </si>
  <si>
    <t>1.2.17.</t>
  </si>
  <si>
    <t>Apkakles zonas masāža</t>
  </si>
  <si>
    <t>1.2.18.</t>
  </si>
  <si>
    <t>Apkakles zonas un plecu locītavu masāža</t>
  </si>
  <si>
    <t>1.2.19.</t>
  </si>
  <si>
    <t>Abu roku masāža</t>
  </si>
  <si>
    <t>1.2.20.</t>
  </si>
  <si>
    <t>Vispārējā masāža</t>
  </si>
  <si>
    <t>1.2.21.</t>
  </si>
  <si>
    <t>1.2.22.</t>
  </si>
  <si>
    <t xml:space="preserve">Muguras (kakla, krūšu, jostas daļas) masāža daudzbērnu ģimenes bērnam, kā arī bārenim un bez vecāku gādības palikušajam bērnam no 12 līdz 18 gadu vecumam
</t>
  </si>
  <si>
    <t>1.3.1.</t>
  </si>
  <si>
    <t>Fizioterapeita veikta pacienta funkcionāla izmeklēšana</t>
  </si>
  <si>
    <t>1.3.2.</t>
  </si>
  <si>
    <t>1.3.3.</t>
  </si>
  <si>
    <t>1.3.4.</t>
  </si>
  <si>
    <t>Koriģējošā vingrošana grupā vienam bērnam līdz 18 gadu vecumam</t>
  </si>
  <si>
    <t>1.3.5.</t>
  </si>
  <si>
    <t>Ārstnieciskā vingrošana grupā vienam pieaugušajam (izņemot pensionārus, politiski represētās personas, invalīdus)</t>
  </si>
  <si>
    <t>1.3.6.</t>
  </si>
  <si>
    <t>Ārstnieciskās vingrošanas komplekss nodarbībām mājās</t>
  </si>
  <si>
    <t>1.3.7.</t>
  </si>
  <si>
    <t>Ārstnieciskā vingrošana grupā vienam pensionāram, vienai politiski represētajai personai, invalīdam</t>
  </si>
  <si>
    <t>1.3.8.</t>
  </si>
  <si>
    <t>Ārstnieciskā un koriģējošā vingrošana grupā daudzbērnu ģimenes bērnam, kā arī bārenim un bez vecāku gādības palikušajam bērnam</t>
  </si>
  <si>
    <t>1.4.1.</t>
  </si>
  <si>
    <t>Sporta ārsta veiktā medicīniskā aprūpe sacensībās (stundā) darba dienā (neietverot medikamentus un pārsienamos materiālus)</t>
  </si>
  <si>
    <t>1.4.2.</t>
  </si>
  <si>
    <t>Sporta ārsta veiktā medicīniskā aprūpe sacensībās (stundā) brīvdienā vai svētku dienā (neietverot medikamentus un pārsienamos materiālus)</t>
  </si>
  <si>
    <t>1.4.3.</t>
  </si>
  <si>
    <t>Māsas  veiktā medicīniskā aprūpe sacensībās (stundā) darba dienā (neietverot medikamentus un pārsienamos materiālus)</t>
  </si>
  <si>
    <t>1.4.4.</t>
  </si>
  <si>
    <t>Māsas veiktā medicīniskā aprūpe sacensībās (stundā) brīvdienā vai svētku dienā (neietverot medikamentus un pārsienamos materiālus)</t>
  </si>
  <si>
    <t>2.1.1.</t>
  </si>
  <si>
    <t>Sporta ārsta konsultācija</t>
  </si>
  <si>
    <t>2.1.2.</t>
  </si>
  <si>
    <t>Sporta ārsta atkārtota konsultācija (mēneša laikā)</t>
  </si>
  <si>
    <t>2.1.3.</t>
  </si>
  <si>
    <t>Traumatologa, ortopēda konsultācija</t>
  </si>
  <si>
    <t>2.1.4.</t>
  </si>
  <si>
    <t>Traumatologa, ortopēda atkārtota konsultācija (mēneša laikā)</t>
  </si>
  <si>
    <t>2.1.5.</t>
  </si>
  <si>
    <t>Kardiologa konsultācija</t>
  </si>
  <si>
    <t>2.1.6.</t>
  </si>
  <si>
    <t>Kardiologa atkārtota konsultācija (mēneša laikā)</t>
  </si>
  <si>
    <t>2.1.7.</t>
  </si>
  <si>
    <t>Neirologa konsultācija</t>
  </si>
  <si>
    <t>2.1.8.</t>
  </si>
  <si>
    <t>Neirologa atkārtota konsultācija (mēneša laikā)</t>
  </si>
  <si>
    <t>2.1.9.</t>
  </si>
  <si>
    <t>Otolaringologa konsultācija</t>
  </si>
  <si>
    <t>2.1.10.</t>
  </si>
  <si>
    <t>Otolaringologa atkārtota konsultācija (mēneša laikā)</t>
  </si>
  <si>
    <t>2.1.11.</t>
  </si>
  <si>
    <t>Ķirurga konsultācija</t>
  </si>
  <si>
    <t>2.1.12.</t>
  </si>
  <si>
    <t>Ķirurga atkārtota konsultācija (mēneša laikā)</t>
  </si>
  <si>
    <t>2.1.13.</t>
  </si>
  <si>
    <t>Fizikālās un rehabilitācijas medicīnas ārsta konsultācija bērnam līdz 18 gadu vecumam</t>
  </si>
  <si>
    <t>2.1.14.</t>
  </si>
  <si>
    <t>Fizikālās un rehabilitācijas medicīnas ārsta konsultācija pieaugušajam</t>
  </si>
  <si>
    <t>2.1.15.</t>
  </si>
  <si>
    <t>Fizikālās un rehabilitācijas medicīnas ārsta konsultācija pensionāram, politiski represētajai personai vai invalīdam</t>
  </si>
  <si>
    <t>2.1.16.</t>
  </si>
  <si>
    <t>Fizikālās un rehabilitācijas medicīnas ārsta atkārtota konsultācija pensionāram, politiski represētajai personai, invalīdam vai bērnam (mēneša laikā)</t>
  </si>
  <si>
    <t>2.1.17.</t>
  </si>
  <si>
    <t>Fizikālās un rehabilitācijas medicīnas ārsta atkārtota konsultācija pieaugušajam (mēneša laikā)</t>
  </si>
  <si>
    <t>2.1.18.</t>
  </si>
  <si>
    <t xml:space="preserve">Izziņas izsniegšana par veselības stāvokli </t>
  </si>
  <si>
    <t>2.2.1.</t>
  </si>
  <si>
    <t>Elektrokardiogramma bez slodzes</t>
  </si>
  <si>
    <t>2.2.2.</t>
  </si>
  <si>
    <t>Elektrokardiogramma ar nedozētu slodzi</t>
  </si>
  <si>
    <t>2.2.3.</t>
  </si>
  <si>
    <r>
      <t xml:space="preserve">Elektrokardiogramma ar dozētu slodzi (ar fizisko darbspēju noteikšanas testu PWC </t>
    </r>
    <r>
      <rPr>
        <vertAlign val="subscript"/>
        <sz val="12"/>
        <color indexed="8"/>
        <rFont val="Times New Roman"/>
        <family val="1"/>
        <charset val="186"/>
      </rPr>
      <t>170</t>
    </r>
    <r>
      <rPr>
        <sz val="12"/>
        <color indexed="8"/>
        <rFont val="Times New Roman"/>
        <family val="1"/>
        <charset val="186"/>
      </rPr>
      <t>)</t>
    </r>
  </si>
  <si>
    <t>2.2.4.</t>
  </si>
  <si>
    <r>
      <t xml:space="preserve">Fiziskās darbspējas un adaptācijas noteikšana  
(ar fizisko darbspēju noteikšanas testu PWC </t>
    </r>
    <r>
      <rPr>
        <vertAlign val="subscript"/>
        <sz val="12"/>
        <color indexed="8"/>
        <rFont val="Times New Roman"/>
        <family val="1"/>
        <charset val="186"/>
      </rPr>
      <t>170</t>
    </r>
    <r>
      <rPr>
        <sz val="12"/>
        <color indexed="8"/>
        <rFont val="Times New Roman"/>
        <family val="1"/>
        <charset val="186"/>
      </rPr>
      <t>)</t>
    </r>
  </si>
  <si>
    <t>2.2.5.</t>
  </si>
  <si>
    <t>Veloergometrijas slodzes tests ar pakāpenisku nepārtraukti pieaugošu slodzi, elektrokardiogrammas (EKG) pieraksts 12 novadījumos asinsspiediena un elektrokardioskopiskā kontrolē</t>
  </si>
  <si>
    <t>2.2.6.</t>
  </si>
  <si>
    <t>Ehokardiogrāfija M un B režīmā</t>
  </si>
  <si>
    <t>2.2.7.</t>
  </si>
  <si>
    <t xml:space="preserve">Holtera monitorēšana no 18 līdz 24 stundām </t>
  </si>
  <si>
    <t>2.3.1.</t>
  </si>
  <si>
    <t>Intramuskulārās injekcijas (bez medikamentu cenas)</t>
  </si>
  <si>
    <t>2.3.2.</t>
  </si>
  <si>
    <t>Intravenozās injekcijas (bez medikamentu cenas)</t>
  </si>
  <si>
    <t>2.3.3.</t>
  </si>
  <si>
    <t>Riņķveida pārsēju (piemēram, galvas, pleca) uzlikšana</t>
  </si>
  <si>
    <t>2.3.4.</t>
  </si>
  <si>
    <t xml:space="preserve">Locītavu stabilizācijas atbalsta pārsēju (piemēram, astoņveidīgais pēdas locītavas pārsējs) uzlikšana </t>
  </si>
  <si>
    <t>2.3.5.</t>
  </si>
  <si>
    <t>Ģipša longete, aptverot vismaz divas lielās locītavas (pleca, elkoņa, plaukstas, ceļa, pēdas), kā arī pagaidu pārsējs lūzuma gadījumā</t>
  </si>
  <si>
    <t>2.3.6.</t>
  </si>
  <si>
    <t>Ģipša pārsēja noņemšana (longetes vai šinas)</t>
  </si>
  <si>
    <t>2.4.1.</t>
  </si>
  <si>
    <t>Deguna skalošana ar sūkni</t>
  </si>
  <si>
    <t>2.4.2.</t>
  </si>
  <si>
    <t xml:space="preserve">Deguna asiņošanas apturēšana ar embolizējošiem kairinātājiem </t>
  </si>
  <si>
    <t>2.4.3.</t>
  </si>
  <si>
    <t>Aukslēju mandeļu konservatīva ārstēšana abās pusēs</t>
  </si>
  <si>
    <t>2.4.4.</t>
  </si>
  <si>
    <t>Medikamentu ievadīšana balsenē</t>
  </si>
  <si>
    <t>2.4.5.</t>
  </si>
  <si>
    <t xml:space="preserve">Sēra korķu izņemšana vienā pusē </t>
  </si>
  <si>
    <t>2.4.6.</t>
  </si>
  <si>
    <t>Mērķtiecīga medikamentu ievadīšana dzirdes ejā ar spoguļa palīdzību</t>
  </si>
  <si>
    <t>2.4.7.</t>
  </si>
  <si>
    <t>Dzirdes kanālu izpūšana ar Policera balonu</t>
  </si>
  <si>
    <t>2.4.8.</t>
  </si>
  <si>
    <t>Dzirdes pārbaude</t>
  </si>
  <si>
    <t>2.4.9.</t>
  </si>
  <si>
    <t>Timpanometrija un audiometrija</t>
  </si>
  <si>
    <t>2.4.10.</t>
  </si>
  <si>
    <t>Refleksometrija</t>
  </si>
  <si>
    <t>2.4.11.</t>
  </si>
  <si>
    <t>Virsmas anestēzija dziļākiem deguna rajoniem, bungādiņai, bungdobumam</t>
  </si>
  <si>
    <t>2.4.12.</t>
  </si>
  <si>
    <t>Virsmas anestēzija rīkles, balsenes rajonos</t>
  </si>
  <si>
    <t>2.5.1.</t>
  </si>
  <si>
    <t>Diadinamiskās strāvas terapija</t>
  </si>
  <si>
    <t>2.5.2.</t>
  </si>
  <si>
    <t>Sinusoidāli modulētās strāvas</t>
  </si>
  <si>
    <t>2.5.3.</t>
  </si>
  <si>
    <t>Elektroforēze (1 seanss)</t>
  </si>
  <si>
    <t>2.5.4.</t>
  </si>
  <si>
    <t>Ultraskaņa (bez medikamenta)</t>
  </si>
  <si>
    <t>2.5.5.</t>
  </si>
  <si>
    <t>Fonoforēze (ar medikamentu)</t>
  </si>
  <si>
    <t>2.5.6.</t>
  </si>
  <si>
    <t>Ultraīsviļņu terapija</t>
  </si>
  <si>
    <t>2.5.7.</t>
  </si>
  <si>
    <t>Mikroviļņu terapija</t>
  </si>
  <si>
    <t>2.5.8.</t>
  </si>
  <si>
    <t>Darsonvalizācija</t>
  </si>
  <si>
    <t>2.5.9.</t>
  </si>
  <si>
    <t>Lāzermagnētterapija</t>
  </si>
  <si>
    <t>2.5.10.</t>
  </si>
  <si>
    <t>Mainīgā magnētiskā lauka terapija</t>
  </si>
  <si>
    <t>2.6.1.</t>
  </si>
  <si>
    <t xml:space="preserve">Ķermeņa masas analīze </t>
  </si>
  <si>
    <t>2.6.2.</t>
  </si>
  <si>
    <t>Ķermeņa svara noteikšana</t>
  </si>
  <si>
    <t>2.6.3.</t>
  </si>
  <si>
    <t>Auguma garuma mērīšana</t>
  </si>
  <si>
    <t>2.6.4.</t>
  </si>
  <si>
    <t>Redzes asuma noteikšana tālumā bērniem un pieaugušajiem</t>
  </si>
  <si>
    <t>2.6.5.</t>
  </si>
  <si>
    <t>Plaukstas dinamometrija</t>
  </si>
  <si>
    <t>2.6.6.</t>
  </si>
  <si>
    <t>Krūšu kurvja apkārtmēra noteikšana miera stāvoklī, ieelpā un izelpā</t>
  </si>
  <si>
    <t>2.6.7.</t>
  </si>
  <si>
    <t>Ārējās elpošanas pamatrādītāju noteikšana (vitālā kapacitāte – VC, padziļinātās izelpas tilpums vienā  sekundē – FEV)</t>
  </si>
  <si>
    <t>2.7.1.</t>
  </si>
  <si>
    <r>
      <t xml:space="preserve">Hematoloģiskās izmeklēšanas sistēma, </t>
    </r>
    <r>
      <rPr>
        <i/>
        <sz val="12"/>
        <color indexed="8"/>
        <rFont val="Times New Roman"/>
        <family val="1"/>
        <charset val="186"/>
      </rPr>
      <t>QBS Auto Read Plus</t>
    </r>
    <r>
      <rPr>
        <sz val="12"/>
        <color indexed="8"/>
        <rFont val="Times New Roman"/>
        <family val="1"/>
        <charset val="186"/>
      </rPr>
      <t xml:space="preserve"> (asinsaina bez eritrocītu grimšanas ātruma (EGĀ))</t>
    </r>
  </si>
  <si>
    <t>2.7.2.</t>
  </si>
  <si>
    <r>
      <t>Micros ar C</t>
    </r>
    <r>
      <rPr>
        <sz val="12"/>
        <color indexed="8"/>
        <rFont val="Times New Roman"/>
        <family val="1"/>
        <charset val="186"/>
      </rPr>
      <t xml:space="preserve"> reaktīvo proteīnu (CRP) hematoloģiskās izmeklēšanas sistēma </t>
    </r>
  </si>
  <si>
    <t>2.7.3.</t>
  </si>
  <si>
    <r>
      <t>Micros</t>
    </r>
    <r>
      <rPr>
        <sz val="12"/>
        <color indexed="8"/>
        <rFont val="Times New Roman"/>
        <family val="1"/>
        <charset val="186"/>
      </rPr>
      <t xml:space="preserve"> hematoloģiskās izmeklēšanas sistēma (asinsaina bez 
C reaktīvā proteīna (CRP) un eritrocītu grimšanas ātruma (EGĀ))</t>
    </r>
  </si>
  <si>
    <t>2.7.4.</t>
  </si>
  <si>
    <t>Glikoze (ekspresdiagnostika)</t>
  </si>
  <si>
    <t>2.7.5.</t>
  </si>
  <si>
    <t>Triglicerīdi (ekspresdiagnostika)</t>
  </si>
  <si>
    <t>2.7.6.</t>
  </si>
  <si>
    <t>Holesterīns (ekspresdiagnostika)</t>
  </si>
  <si>
    <t>2.7.7.</t>
  </si>
  <si>
    <t>Laktāts (ekspresdiagnostika)</t>
  </si>
  <si>
    <t>2.7.8.</t>
  </si>
  <si>
    <t>Urīna analīze ar stripu</t>
  </si>
  <si>
    <t>2.7.9.</t>
  </si>
  <si>
    <t>Trauks urīna analīzei</t>
  </si>
  <si>
    <t>2.8.1.</t>
  </si>
  <si>
    <r>
      <t>Medicīniskās kartes izsniegšana</t>
    </r>
    <r>
      <rPr>
        <vertAlign val="superscript"/>
        <sz val="12"/>
        <color indexed="8"/>
        <rFont val="Times New Roman"/>
        <family val="1"/>
        <charset val="186"/>
      </rPr>
      <t xml:space="preserve">  </t>
    </r>
    <r>
      <rPr>
        <sz val="12"/>
        <color indexed="8"/>
        <rFont val="Times New Roman"/>
        <family val="1"/>
        <charset val="186"/>
      </rPr>
      <t xml:space="preserve">sportistam un bērnam ar paaugstinātu fizisko slodzi </t>
    </r>
  </si>
  <si>
    <t>2.8.2.</t>
  </si>
  <si>
    <t>Ambulatorā slimnieka medicīniskās kartes izsniegšana</t>
  </si>
  <si>
    <t>2.8.3.</t>
  </si>
  <si>
    <t>Sporta treniņu (nodarbību) un sporta sacensību medicīniskās aprūpes reģistrācijas žurnāla izsniegšana</t>
  </si>
  <si>
    <t>2.8.4.</t>
  </si>
  <si>
    <t>Sporta treniņos (nodarbībās) un sporta sacensībās sniegtās medicīniskās palīdzības reģistrācijas žurnāla izsniegšana</t>
  </si>
  <si>
    <t>2.8.5.</t>
  </si>
  <si>
    <t>Kopēšana</t>
  </si>
  <si>
    <t>2.9.1.</t>
  </si>
  <si>
    <t>Viena urīna parauga analīze dopinga vielu noteikšanai sacensību laikā</t>
  </si>
  <si>
    <t>2.9.2.</t>
  </si>
  <si>
    <t>Viena urīna parauga analīze dopinga vielu noteikšanai ārpus sacensībām</t>
  </si>
  <si>
    <t>2.9.3.</t>
  </si>
  <si>
    <t>Viena urīna parauga analīze eritropoetīna noteikšanai</t>
  </si>
  <si>
    <t>2.9.4.</t>
  </si>
  <si>
    <t>Viena urīna parauga analīze endogēno steroīdu noteikšanai ar IRMS metodi</t>
  </si>
  <si>
    <t>2.9.5.</t>
  </si>
  <si>
    <t>Viena urīna parauga analīze dopinga vielu noteikšanai ar atbildes sniegšanu 48 stundu laikā</t>
  </si>
  <si>
    <t>2.9.6.</t>
  </si>
  <si>
    <t>Viena urīna parauga savākšana bez laboratorijas pakalpojumu un komandējuma izdevumu apmaksas</t>
  </si>
  <si>
    <t>2.9.7.</t>
  </si>
  <si>
    <t>Viena urīna parauga B daļas analīze A paraugā noteiktās dopinga vielas apstiprināšanai</t>
  </si>
  <si>
    <t>2.9.8.</t>
  </si>
  <si>
    <t>Viena asins parauga analīze augšanas hormona noteikšanai</t>
  </si>
  <si>
    <t>2.9.9.</t>
  </si>
  <si>
    <t>Viena asins parauga analīze sportista bioloģiskajai pasei</t>
  </si>
  <si>
    <t>2.9.10.</t>
  </si>
  <si>
    <t>Viena asins parauga savākšana bez laboratorijas pakalpojumu un komandējuma izdevumu apmaksas</t>
  </si>
  <si>
    <t>2.9.11.</t>
  </si>
  <si>
    <t>Analītisko rezultātu pilna dokumentāla atskaite no dopinga kontroles laboratorijas</t>
  </si>
  <si>
    <t>2.10.</t>
  </si>
  <si>
    <t>Izglītojošais darbs  –vienas lekcijas nolasīšana grupai (no 10 līdz 20 cilvēkiem) sporta medicīnas, tai skaitā antidopinga un iedzīvotāju fiziskās veselības aprūpes, jomā</t>
  </si>
  <si>
    <t>Normatīvajos aktos ietverto skaitļu pārrēķins no latiem uz euro
Ministru kabineta 2012.gada 11.decembra noteikumus Nr.859 „Valsts sporta medicīnas centra maksas pakalpojumu cenrādis”</t>
  </si>
  <si>
    <t xml:space="preserve">Veselības ministre   </t>
  </si>
  <si>
    <t>I.Circene</t>
  </si>
  <si>
    <t>Pēdas un apakšstilba masāža</t>
  </si>
  <si>
    <t>Muguras (kakla, krūšu, jostas daļas) masāža daudzbērnu ģimenes,ka arī bārenim un  bez vecāku gādības palikušajam bērnam līdz 11 gadu vecumam</t>
  </si>
  <si>
    <t>Fizioterapeita vadītā individuālā nodarbība ar pacientu (30 minūtes)</t>
  </si>
  <si>
    <t>Fizioterapeita vadītā individuālā nodarbība ar pacientu (60 minūtes)</t>
  </si>
  <si>
    <t>S.Dreimane</t>
  </si>
  <si>
    <t>67876147, Sandra.Dreimane@vm.gov.lv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</si>
</sst>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000"/>
  </numFmts>
  <fonts count="3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  <font>
      <vertAlign val="subscript"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Protection="0">
      <alignment horizontal="left" wrapText="1" indent="1" shrinkToFit="1"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/>
    <xf numFmtId="0" fontId="19" fillId="0" borderId="0" xfId="0" applyFont="1"/>
    <xf numFmtId="0" fontId="19" fillId="24" borderId="0" xfId="0" applyFont="1" applyFill="1"/>
    <xf numFmtId="16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19" fillId="0" borderId="0" xfId="0" applyNumberFormat="1" applyFont="1"/>
    <xf numFmtId="165" fontId="19" fillId="0" borderId="0" xfId="0" applyNumberFormat="1" applyFont="1"/>
    <xf numFmtId="22" fontId="28" fillId="0" borderId="0" xfId="0" applyNumberFormat="1" applyFont="1" applyAlignment="1">
      <alignment horizontal="left"/>
    </xf>
    <xf numFmtId="0" fontId="28" fillId="0" borderId="0" xfId="0" applyFont="1"/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65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0" fillId="0" borderId="10" xfId="28" applyFont="1" applyFill="1" applyBorder="1" applyAlignment="1">
      <alignment vertical="top" wrapText="1"/>
    </xf>
    <xf numFmtId="49" fontId="20" fillId="0" borderId="10" xfId="28" applyNumberFormat="1" applyFont="1" applyFill="1" applyBorder="1" applyAlignment="1">
      <alignment vertical="top" wrapText="1"/>
    </xf>
    <xf numFmtId="0" fontId="21" fillId="0" borderId="10" xfId="28" applyFont="1" applyFill="1" applyBorder="1" applyAlignment="1">
      <alignment vertical="top" wrapText="1"/>
    </xf>
    <xf numFmtId="0" fontId="30" fillId="0" borderId="0" xfId="0" applyFont="1"/>
    <xf numFmtId="0" fontId="30" fillId="0" borderId="0" xfId="0" applyFont="1" applyAlignment="1">
      <alignment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right" vertical="center"/>
    </xf>
    <xf numFmtId="0" fontId="32" fillId="0" borderId="0" xfId="0" applyFont="1"/>
    <xf numFmtId="0" fontId="33" fillId="0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top" wrapText="1"/>
    </xf>
    <xf numFmtId="0" fontId="29" fillId="24" borderId="0" xfId="0" applyFont="1" applyFill="1" applyAlignment="1">
      <alignment horizontal="lef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SAPBEXstdItem" xfId="40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topLeftCell="A121" zoomScaleNormal="100" zoomScaleSheetLayoutView="100" workbookViewId="0">
      <selection activeCell="B141" sqref="B141"/>
    </sheetView>
  </sheetViews>
  <sheetFormatPr defaultRowHeight="15.75"/>
  <cols>
    <col min="1" max="1" width="7.5703125" style="1" customWidth="1"/>
    <col min="2" max="2" width="33.42578125" style="1" customWidth="1"/>
    <col min="3" max="3" width="11.28515625" style="27" customWidth="1"/>
    <col min="4" max="4" width="16.42578125" style="1" customWidth="1"/>
    <col min="5" max="5" width="12.42578125" style="1" customWidth="1"/>
    <col min="6" max="7" width="15" style="1" customWidth="1"/>
    <col min="8" max="8" width="10.85546875" style="1" customWidth="1"/>
    <col min="9" max="16384" width="9.140625" style="1"/>
  </cols>
  <sheetData>
    <row r="1" spans="1:8" ht="53.25" customHeight="1">
      <c r="A1" s="29" t="s">
        <v>254</v>
      </c>
      <c r="B1" s="30"/>
      <c r="C1" s="30"/>
      <c r="D1" s="30"/>
      <c r="E1" s="30"/>
      <c r="F1" s="30"/>
      <c r="G1" s="30"/>
    </row>
    <row r="2" spans="1:8" ht="126">
      <c r="A2" s="9" t="s">
        <v>0</v>
      </c>
      <c r="B2" s="9" t="s">
        <v>1</v>
      </c>
      <c r="C2" s="24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8" s="4" customFormat="1" ht="47.25" customHeight="1">
      <c r="A3" s="22">
        <v>1</v>
      </c>
      <c r="B3" s="22">
        <v>2</v>
      </c>
      <c r="C3" s="28" t="s">
        <v>7</v>
      </c>
      <c r="D3" s="23" t="s">
        <v>8</v>
      </c>
      <c r="E3" s="22" t="s">
        <v>9</v>
      </c>
      <c r="F3" s="23" t="s">
        <v>10</v>
      </c>
      <c r="G3" s="23" t="s">
        <v>11</v>
      </c>
      <c r="H3" s="3"/>
    </row>
    <row r="4" spans="1:8" ht="15.75" customHeight="1">
      <c r="A4" s="10" t="s">
        <v>12</v>
      </c>
      <c r="B4" s="10" t="s">
        <v>13</v>
      </c>
      <c r="C4" s="25">
        <v>15</v>
      </c>
      <c r="D4" s="11">
        <f t="shared" ref="D4:D67" si="0">C4/0.702804</f>
        <v>21.343077159492548</v>
      </c>
      <c r="E4" s="11">
        <f t="shared" ref="E4:E67" si="1">ROUND(C4/0.702804,2)</f>
        <v>21.34</v>
      </c>
      <c r="F4" s="11">
        <f t="shared" ref="F4:F67" si="2">E4-D4</f>
        <v>-3.0771594925482759E-3</v>
      </c>
      <c r="G4" s="12">
        <f t="shared" ref="G4:G67" si="3">E4</f>
        <v>21.34</v>
      </c>
      <c r="H4" s="5"/>
    </row>
    <row r="5" spans="1:8" ht="15.75" customHeight="1">
      <c r="A5" s="10" t="s">
        <v>14</v>
      </c>
      <c r="B5" s="10" t="s">
        <v>15</v>
      </c>
      <c r="C5" s="25">
        <v>3.85</v>
      </c>
      <c r="D5" s="11">
        <f t="shared" si="0"/>
        <v>5.478056470936421</v>
      </c>
      <c r="E5" s="11">
        <f t="shared" si="1"/>
        <v>5.48</v>
      </c>
      <c r="F5" s="11">
        <f t="shared" si="2"/>
        <v>1.9435290635794189E-3</v>
      </c>
      <c r="G5" s="12">
        <f t="shared" si="3"/>
        <v>5.48</v>
      </c>
      <c r="H5" s="6"/>
    </row>
    <row r="6" spans="1:8" ht="31.5">
      <c r="A6" s="10" t="s">
        <v>16</v>
      </c>
      <c r="B6" s="10" t="s">
        <v>17</v>
      </c>
      <c r="C6" s="25">
        <v>19.5</v>
      </c>
      <c r="D6" s="11">
        <f t="shared" si="0"/>
        <v>27.74600030734031</v>
      </c>
      <c r="E6" s="11">
        <f t="shared" si="1"/>
        <v>27.75</v>
      </c>
      <c r="F6" s="11">
        <f t="shared" si="2"/>
        <v>3.9996926596899129E-3</v>
      </c>
      <c r="G6" s="12">
        <f t="shared" si="3"/>
        <v>27.75</v>
      </c>
    </row>
    <row r="7" spans="1:8" s="2" customFormat="1">
      <c r="A7" s="10" t="s">
        <v>18</v>
      </c>
      <c r="B7" s="10" t="s">
        <v>19</v>
      </c>
      <c r="C7" s="25">
        <v>5</v>
      </c>
      <c r="D7" s="11">
        <f t="shared" si="0"/>
        <v>7.1143590531641827</v>
      </c>
      <c r="E7" s="11">
        <f t="shared" si="1"/>
        <v>7.11</v>
      </c>
      <c r="F7" s="11">
        <f t="shared" si="2"/>
        <v>-4.3590531641823915E-3</v>
      </c>
      <c r="G7" s="12">
        <f t="shared" si="3"/>
        <v>7.11</v>
      </c>
    </row>
    <row r="8" spans="1:8" s="2" customFormat="1">
      <c r="A8" s="10" t="s">
        <v>20</v>
      </c>
      <c r="B8" s="10" t="s">
        <v>21</v>
      </c>
      <c r="C8" s="25">
        <v>7</v>
      </c>
      <c r="D8" s="11">
        <f t="shared" si="0"/>
        <v>9.9601026744298551</v>
      </c>
      <c r="E8" s="11">
        <f t="shared" si="1"/>
        <v>9.9600000000000009</v>
      </c>
      <c r="F8" s="11">
        <f t="shared" si="2"/>
        <v>-1.0267442985423259E-4</v>
      </c>
      <c r="G8" s="12">
        <f t="shared" si="3"/>
        <v>9.9600000000000009</v>
      </c>
    </row>
    <row r="9" spans="1:8" s="2" customFormat="1" ht="15.75" customHeight="1">
      <c r="A9" s="10" t="s">
        <v>22</v>
      </c>
      <c r="B9" s="10" t="s">
        <v>257</v>
      </c>
      <c r="C9" s="25">
        <v>5</v>
      </c>
      <c r="D9" s="11">
        <f t="shared" si="0"/>
        <v>7.1143590531641827</v>
      </c>
      <c r="E9" s="11">
        <f t="shared" si="1"/>
        <v>7.11</v>
      </c>
      <c r="F9" s="11">
        <f t="shared" si="2"/>
        <v>-4.3590531641823915E-3</v>
      </c>
      <c r="G9" s="12">
        <f t="shared" si="3"/>
        <v>7.11</v>
      </c>
    </row>
    <row r="10" spans="1:8" s="2" customFormat="1">
      <c r="A10" s="10" t="s">
        <v>23</v>
      </c>
      <c r="B10" s="10" t="s">
        <v>24</v>
      </c>
      <c r="C10" s="25">
        <v>3</v>
      </c>
      <c r="D10" s="11">
        <f t="shared" si="0"/>
        <v>4.2686154318985094</v>
      </c>
      <c r="E10" s="11">
        <f t="shared" si="1"/>
        <v>4.2699999999999996</v>
      </c>
      <c r="F10" s="11">
        <f t="shared" si="2"/>
        <v>1.3845681014901245E-3</v>
      </c>
      <c r="G10" s="12">
        <f t="shared" si="3"/>
        <v>4.2699999999999996</v>
      </c>
    </row>
    <row r="11" spans="1:8" s="2" customFormat="1" ht="31.5">
      <c r="A11" s="10" t="s">
        <v>25</v>
      </c>
      <c r="B11" s="10" t="s">
        <v>26</v>
      </c>
      <c r="C11" s="26">
        <v>5.35</v>
      </c>
      <c r="D11" s="11">
        <f t="shared" si="0"/>
        <v>7.6123641868856744</v>
      </c>
      <c r="E11" s="11">
        <f t="shared" si="1"/>
        <v>7.61</v>
      </c>
      <c r="F11" s="11">
        <f t="shared" si="2"/>
        <v>-2.36418688567408E-3</v>
      </c>
      <c r="G11" s="12">
        <f t="shared" si="3"/>
        <v>7.61</v>
      </c>
    </row>
    <row r="12" spans="1:8" s="2" customFormat="1" ht="47.25">
      <c r="A12" s="10" t="s">
        <v>27</v>
      </c>
      <c r="B12" s="10" t="s">
        <v>28</v>
      </c>
      <c r="C12" s="26">
        <v>3</v>
      </c>
      <c r="D12" s="11">
        <f t="shared" si="0"/>
        <v>4.2686154318985094</v>
      </c>
      <c r="E12" s="11">
        <f t="shared" si="1"/>
        <v>4.2699999999999996</v>
      </c>
      <c r="F12" s="11">
        <f t="shared" si="2"/>
        <v>1.3845681014901245E-3</v>
      </c>
      <c r="G12" s="12">
        <f t="shared" si="3"/>
        <v>4.2699999999999996</v>
      </c>
    </row>
    <row r="13" spans="1:8" s="2" customFormat="1" ht="47.25">
      <c r="A13" s="10" t="s">
        <v>29</v>
      </c>
      <c r="B13" s="10" t="s">
        <v>30</v>
      </c>
      <c r="C13" s="25">
        <v>5</v>
      </c>
      <c r="D13" s="11">
        <f t="shared" si="0"/>
        <v>7.1143590531641827</v>
      </c>
      <c r="E13" s="11">
        <f t="shared" si="1"/>
        <v>7.11</v>
      </c>
      <c r="F13" s="11">
        <f t="shared" si="2"/>
        <v>-4.3590531641823915E-3</v>
      </c>
      <c r="G13" s="12">
        <f t="shared" si="3"/>
        <v>7.11</v>
      </c>
    </row>
    <row r="14" spans="1:8" ht="47.25">
      <c r="A14" s="10" t="s">
        <v>31</v>
      </c>
      <c r="B14" s="10" t="s">
        <v>32</v>
      </c>
      <c r="C14" s="26">
        <v>7</v>
      </c>
      <c r="D14" s="11">
        <f t="shared" si="0"/>
        <v>9.9601026744298551</v>
      </c>
      <c r="E14" s="11">
        <f t="shared" si="1"/>
        <v>9.9600000000000009</v>
      </c>
      <c r="F14" s="11">
        <f t="shared" si="2"/>
        <v>-1.0267442985423259E-4</v>
      </c>
      <c r="G14" s="12">
        <f t="shared" si="3"/>
        <v>9.9600000000000009</v>
      </c>
    </row>
    <row r="15" spans="1:8" ht="31.5">
      <c r="A15" s="10" t="s">
        <v>33</v>
      </c>
      <c r="B15" s="10" t="s">
        <v>34</v>
      </c>
      <c r="C15" s="26">
        <v>11</v>
      </c>
      <c r="D15" s="11">
        <f t="shared" si="0"/>
        <v>15.651589916961202</v>
      </c>
      <c r="E15" s="11">
        <f t="shared" si="1"/>
        <v>15.65</v>
      </c>
      <c r="F15" s="11">
        <f t="shared" si="2"/>
        <v>-1.5899169612012543E-3</v>
      </c>
      <c r="G15" s="12">
        <f t="shared" si="3"/>
        <v>15.65</v>
      </c>
    </row>
    <row r="16" spans="1:8" ht="31.5">
      <c r="A16" s="10" t="s">
        <v>35</v>
      </c>
      <c r="B16" s="10" t="s">
        <v>36</v>
      </c>
      <c r="C16" s="26">
        <v>12</v>
      </c>
      <c r="D16" s="11">
        <f t="shared" si="0"/>
        <v>17.074461727594038</v>
      </c>
      <c r="E16" s="11">
        <f t="shared" si="1"/>
        <v>17.07</v>
      </c>
      <c r="F16" s="11">
        <f t="shared" si="2"/>
        <v>-4.4617275940375123E-3</v>
      </c>
      <c r="G16" s="12">
        <f t="shared" si="3"/>
        <v>17.07</v>
      </c>
    </row>
    <row r="17" spans="1:7" ht="47.25">
      <c r="A17" s="10" t="s">
        <v>37</v>
      </c>
      <c r="B17" s="10" t="s">
        <v>38</v>
      </c>
      <c r="C17" s="26">
        <v>5</v>
      </c>
      <c r="D17" s="11">
        <f t="shared" si="0"/>
        <v>7.1143590531641827</v>
      </c>
      <c r="E17" s="11">
        <f t="shared" si="1"/>
        <v>7.11</v>
      </c>
      <c r="F17" s="11">
        <f t="shared" si="2"/>
        <v>-4.3590531641823915E-3</v>
      </c>
      <c r="G17" s="12">
        <f t="shared" si="3"/>
        <v>7.11</v>
      </c>
    </row>
    <row r="18" spans="1:7" ht="47.25">
      <c r="A18" s="10" t="s">
        <v>39</v>
      </c>
      <c r="B18" s="10" t="s">
        <v>40</v>
      </c>
      <c r="C18" s="26">
        <v>6</v>
      </c>
      <c r="D18" s="11">
        <f t="shared" si="0"/>
        <v>8.5372308637970189</v>
      </c>
      <c r="E18" s="11">
        <f t="shared" si="1"/>
        <v>8.5399999999999991</v>
      </c>
      <c r="F18" s="11">
        <f t="shared" si="2"/>
        <v>2.7691362029802491E-3</v>
      </c>
      <c r="G18" s="12">
        <f t="shared" si="3"/>
        <v>8.5399999999999991</v>
      </c>
    </row>
    <row r="19" spans="1:7" ht="31.5">
      <c r="A19" s="10" t="s">
        <v>41</v>
      </c>
      <c r="B19" s="10" t="s">
        <v>42</v>
      </c>
      <c r="C19" s="26">
        <v>9</v>
      </c>
      <c r="D19" s="11">
        <f t="shared" si="0"/>
        <v>12.805846295695529</v>
      </c>
      <c r="E19" s="11">
        <f t="shared" si="1"/>
        <v>12.81</v>
      </c>
      <c r="F19" s="11">
        <f t="shared" si="2"/>
        <v>4.1537043044712618E-3</v>
      </c>
      <c r="G19" s="12">
        <f t="shared" si="3"/>
        <v>12.81</v>
      </c>
    </row>
    <row r="20" spans="1:7" ht="47.25">
      <c r="A20" s="10" t="s">
        <v>43</v>
      </c>
      <c r="B20" s="10" t="s">
        <v>44</v>
      </c>
      <c r="C20" s="26">
        <v>6</v>
      </c>
      <c r="D20" s="11">
        <f t="shared" si="0"/>
        <v>8.5372308637970189</v>
      </c>
      <c r="E20" s="11">
        <f t="shared" si="1"/>
        <v>8.5399999999999991</v>
      </c>
      <c r="F20" s="11">
        <f t="shared" si="2"/>
        <v>2.7691362029802491E-3</v>
      </c>
      <c r="G20" s="12">
        <f t="shared" si="3"/>
        <v>8.5399999999999991</v>
      </c>
    </row>
    <row r="21" spans="1:7" ht="47.25">
      <c r="A21" s="10" t="s">
        <v>45</v>
      </c>
      <c r="B21" s="10" t="s">
        <v>46</v>
      </c>
      <c r="C21" s="26">
        <v>9</v>
      </c>
      <c r="D21" s="11">
        <f t="shared" si="0"/>
        <v>12.805846295695529</v>
      </c>
      <c r="E21" s="11">
        <f t="shared" si="1"/>
        <v>12.81</v>
      </c>
      <c r="F21" s="11">
        <f t="shared" si="2"/>
        <v>4.1537043044712618E-3</v>
      </c>
      <c r="G21" s="12">
        <f t="shared" si="3"/>
        <v>12.81</v>
      </c>
    </row>
    <row r="22" spans="1:7" ht="31.5">
      <c r="A22" s="10" t="s">
        <v>47</v>
      </c>
      <c r="B22" s="10" t="s">
        <v>48</v>
      </c>
      <c r="C22" s="26">
        <v>17</v>
      </c>
      <c r="D22" s="11">
        <f t="shared" si="0"/>
        <v>24.188820780758221</v>
      </c>
      <c r="E22" s="11">
        <f t="shared" si="1"/>
        <v>24.19</v>
      </c>
      <c r="F22" s="11">
        <f t="shared" si="2"/>
        <v>1.1792192417807712E-3</v>
      </c>
      <c r="G22" s="12">
        <f t="shared" si="3"/>
        <v>24.19</v>
      </c>
    </row>
    <row r="23" spans="1:7">
      <c r="A23" s="10" t="s">
        <v>49</v>
      </c>
      <c r="B23" s="10" t="s">
        <v>50</v>
      </c>
      <c r="C23" s="26">
        <v>4</v>
      </c>
      <c r="D23" s="11">
        <f t="shared" si="0"/>
        <v>5.6914872425313456</v>
      </c>
      <c r="E23" s="11">
        <f t="shared" si="1"/>
        <v>5.69</v>
      </c>
      <c r="F23" s="11">
        <f t="shared" si="2"/>
        <v>-1.4872425313452453E-3</v>
      </c>
      <c r="G23" s="12">
        <f t="shared" si="3"/>
        <v>5.69</v>
      </c>
    </row>
    <row r="24" spans="1:7" ht="31.5">
      <c r="A24" s="10" t="s">
        <v>51</v>
      </c>
      <c r="B24" s="10" t="s">
        <v>52</v>
      </c>
      <c r="C24" s="26">
        <v>7</v>
      </c>
      <c r="D24" s="11">
        <f t="shared" si="0"/>
        <v>9.9601026744298551</v>
      </c>
      <c r="E24" s="11">
        <f t="shared" si="1"/>
        <v>9.9600000000000009</v>
      </c>
      <c r="F24" s="11">
        <f t="shared" si="2"/>
        <v>-1.0267442985423259E-4</v>
      </c>
      <c r="G24" s="12">
        <f t="shared" si="3"/>
        <v>9.9600000000000009</v>
      </c>
    </row>
    <row r="25" spans="1:7">
      <c r="A25" s="10" t="s">
        <v>53</v>
      </c>
      <c r="B25" s="10" t="s">
        <v>54</v>
      </c>
      <c r="C25" s="26">
        <v>7</v>
      </c>
      <c r="D25" s="11">
        <f t="shared" si="0"/>
        <v>9.9601026744298551</v>
      </c>
      <c r="E25" s="11">
        <f t="shared" si="1"/>
        <v>9.9600000000000009</v>
      </c>
      <c r="F25" s="11">
        <f t="shared" si="2"/>
        <v>-1.0267442985423259E-4</v>
      </c>
      <c r="G25" s="12">
        <f t="shared" si="3"/>
        <v>9.9600000000000009</v>
      </c>
    </row>
    <row r="26" spans="1:7">
      <c r="A26" s="10" t="s">
        <v>55</v>
      </c>
      <c r="B26" s="10" t="s">
        <v>56</v>
      </c>
      <c r="C26" s="26">
        <v>20</v>
      </c>
      <c r="D26" s="11">
        <f t="shared" si="0"/>
        <v>28.457436212656731</v>
      </c>
      <c r="E26" s="11">
        <f t="shared" si="1"/>
        <v>28.46</v>
      </c>
      <c r="F26" s="11">
        <f t="shared" si="2"/>
        <v>2.5637873432700076E-3</v>
      </c>
      <c r="G26" s="12">
        <f t="shared" si="3"/>
        <v>28.46</v>
      </c>
    </row>
    <row r="27" spans="1:7" ht="78.75">
      <c r="A27" s="10" t="s">
        <v>57</v>
      </c>
      <c r="B27" s="10" t="s">
        <v>258</v>
      </c>
      <c r="C27" s="26">
        <v>2</v>
      </c>
      <c r="D27" s="11">
        <f t="shared" si="0"/>
        <v>2.8457436212656728</v>
      </c>
      <c r="E27" s="11">
        <f t="shared" si="1"/>
        <v>2.85</v>
      </c>
      <c r="F27" s="11">
        <f t="shared" si="2"/>
        <v>4.2563787343272708E-3</v>
      </c>
      <c r="G27" s="12">
        <f t="shared" si="3"/>
        <v>2.85</v>
      </c>
    </row>
    <row r="28" spans="1:7" ht="78.400000000000006" customHeight="1">
      <c r="A28" s="13" t="s">
        <v>58</v>
      </c>
      <c r="B28" s="14" t="s">
        <v>59</v>
      </c>
      <c r="C28" s="26">
        <v>4</v>
      </c>
      <c r="D28" s="11">
        <f t="shared" si="0"/>
        <v>5.6914872425313456</v>
      </c>
      <c r="E28" s="11">
        <f t="shared" si="1"/>
        <v>5.69</v>
      </c>
      <c r="F28" s="11">
        <f t="shared" si="2"/>
        <v>-1.4872425313452453E-3</v>
      </c>
      <c r="G28" s="12">
        <f t="shared" si="3"/>
        <v>5.69</v>
      </c>
    </row>
    <row r="29" spans="1:7" ht="31.5">
      <c r="A29" s="15" t="s">
        <v>60</v>
      </c>
      <c r="B29" s="10" t="s">
        <v>61</v>
      </c>
      <c r="C29" s="26">
        <v>7.5</v>
      </c>
      <c r="D29" s="11">
        <f t="shared" si="0"/>
        <v>10.671538579746274</v>
      </c>
      <c r="E29" s="11">
        <f t="shared" si="1"/>
        <v>10.67</v>
      </c>
      <c r="F29" s="11">
        <f t="shared" si="2"/>
        <v>-1.538579746274138E-3</v>
      </c>
      <c r="G29" s="12">
        <f t="shared" si="3"/>
        <v>10.67</v>
      </c>
    </row>
    <row r="30" spans="1:7" ht="31.5">
      <c r="A30" s="10" t="s">
        <v>62</v>
      </c>
      <c r="B30" s="10" t="s">
        <v>259</v>
      </c>
      <c r="C30" s="26">
        <v>7</v>
      </c>
      <c r="D30" s="11">
        <f t="shared" si="0"/>
        <v>9.9601026744298551</v>
      </c>
      <c r="E30" s="11">
        <f t="shared" si="1"/>
        <v>9.9600000000000009</v>
      </c>
      <c r="F30" s="11">
        <f t="shared" si="2"/>
        <v>-1.0267442985423259E-4</v>
      </c>
      <c r="G30" s="12">
        <f t="shared" si="3"/>
        <v>9.9600000000000009</v>
      </c>
    </row>
    <row r="31" spans="1:7" ht="31.5">
      <c r="A31" s="10" t="s">
        <v>63</v>
      </c>
      <c r="B31" s="10" t="s">
        <v>260</v>
      </c>
      <c r="C31" s="26">
        <v>12</v>
      </c>
      <c r="D31" s="11">
        <f t="shared" si="0"/>
        <v>17.074461727594038</v>
      </c>
      <c r="E31" s="11">
        <f t="shared" si="1"/>
        <v>17.07</v>
      </c>
      <c r="F31" s="11">
        <f t="shared" si="2"/>
        <v>-4.4617275940375123E-3</v>
      </c>
      <c r="G31" s="12">
        <f t="shared" si="3"/>
        <v>17.07</v>
      </c>
    </row>
    <row r="32" spans="1:7" ht="31.5" customHeight="1">
      <c r="A32" s="10" t="s">
        <v>64</v>
      </c>
      <c r="B32" s="10" t="s">
        <v>65</v>
      </c>
      <c r="C32" s="26">
        <v>3</v>
      </c>
      <c r="D32" s="11">
        <f t="shared" si="0"/>
        <v>4.2686154318985094</v>
      </c>
      <c r="E32" s="11">
        <f t="shared" si="1"/>
        <v>4.2699999999999996</v>
      </c>
      <c r="F32" s="11">
        <f t="shared" si="2"/>
        <v>1.3845681014901245E-3</v>
      </c>
      <c r="G32" s="12">
        <f t="shared" si="3"/>
        <v>4.2699999999999996</v>
      </c>
    </row>
    <row r="33" spans="1:7" ht="63">
      <c r="A33" s="10" t="s">
        <v>66</v>
      </c>
      <c r="B33" s="10" t="s">
        <v>67</v>
      </c>
      <c r="C33" s="26">
        <v>4</v>
      </c>
      <c r="D33" s="11">
        <f t="shared" si="0"/>
        <v>5.6914872425313456</v>
      </c>
      <c r="E33" s="11">
        <f t="shared" si="1"/>
        <v>5.69</v>
      </c>
      <c r="F33" s="11">
        <f t="shared" si="2"/>
        <v>-1.4872425313452453E-3</v>
      </c>
      <c r="G33" s="12">
        <f t="shared" si="3"/>
        <v>5.69</v>
      </c>
    </row>
    <row r="34" spans="1:7" ht="31.5">
      <c r="A34" s="10" t="s">
        <v>68</v>
      </c>
      <c r="B34" s="10" t="s">
        <v>69</v>
      </c>
      <c r="C34" s="26">
        <v>12</v>
      </c>
      <c r="D34" s="11">
        <f t="shared" si="0"/>
        <v>17.074461727594038</v>
      </c>
      <c r="E34" s="11">
        <f t="shared" si="1"/>
        <v>17.07</v>
      </c>
      <c r="F34" s="11">
        <f t="shared" si="2"/>
        <v>-4.4617275940375123E-3</v>
      </c>
      <c r="G34" s="12">
        <f t="shared" si="3"/>
        <v>17.07</v>
      </c>
    </row>
    <row r="35" spans="1:7" ht="47.25">
      <c r="A35" s="10" t="s">
        <v>70</v>
      </c>
      <c r="B35" s="10" t="s">
        <v>71</v>
      </c>
      <c r="C35" s="26">
        <v>3</v>
      </c>
      <c r="D35" s="11">
        <f t="shared" si="0"/>
        <v>4.2686154318985094</v>
      </c>
      <c r="E35" s="11">
        <f t="shared" si="1"/>
        <v>4.2699999999999996</v>
      </c>
      <c r="F35" s="11">
        <f t="shared" si="2"/>
        <v>1.3845681014901245E-3</v>
      </c>
      <c r="G35" s="12">
        <f t="shared" si="3"/>
        <v>4.2699999999999996</v>
      </c>
    </row>
    <row r="36" spans="1:7" ht="78.75">
      <c r="A36" s="10" t="s">
        <v>72</v>
      </c>
      <c r="B36" s="16" t="s">
        <v>73</v>
      </c>
      <c r="C36" s="26">
        <v>2</v>
      </c>
      <c r="D36" s="11">
        <f t="shared" si="0"/>
        <v>2.8457436212656728</v>
      </c>
      <c r="E36" s="11">
        <f t="shared" si="1"/>
        <v>2.85</v>
      </c>
      <c r="F36" s="11">
        <f t="shared" si="2"/>
        <v>4.2563787343272708E-3</v>
      </c>
      <c r="G36" s="12">
        <f t="shared" si="3"/>
        <v>2.85</v>
      </c>
    </row>
    <row r="37" spans="1:7" ht="63">
      <c r="A37" s="10" t="s">
        <v>74</v>
      </c>
      <c r="B37" s="10" t="s">
        <v>75</v>
      </c>
      <c r="C37" s="26">
        <v>13</v>
      </c>
      <c r="D37" s="11">
        <f t="shared" si="0"/>
        <v>18.497333538226876</v>
      </c>
      <c r="E37" s="11">
        <f t="shared" si="1"/>
        <v>18.5</v>
      </c>
      <c r="F37" s="11">
        <f t="shared" si="2"/>
        <v>2.6664617731242402E-3</v>
      </c>
      <c r="G37" s="12">
        <f t="shared" si="3"/>
        <v>18.5</v>
      </c>
    </row>
    <row r="38" spans="1:7" ht="78.75">
      <c r="A38" s="10" t="s">
        <v>76</v>
      </c>
      <c r="B38" s="10" t="s">
        <v>77</v>
      </c>
      <c r="C38" s="26">
        <v>23</v>
      </c>
      <c r="D38" s="11">
        <f t="shared" si="0"/>
        <v>32.726051644555241</v>
      </c>
      <c r="E38" s="11">
        <f t="shared" si="1"/>
        <v>32.729999999999997</v>
      </c>
      <c r="F38" s="11">
        <f t="shared" si="2"/>
        <v>3.9483554447556912E-3</v>
      </c>
      <c r="G38" s="12">
        <f t="shared" si="3"/>
        <v>32.729999999999997</v>
      </c>
    </row>
    <row r="39" spans="1:7" ht="63">
      <c r="A39" s="10" t="s">
        <v>78</v>
      </c>
      <c r="B39" s="10" t="s">
        <v>79</v>
      </c>
      <c r="C39" s="26">
        <v>8</v>
      </c>
      <c r="D39" s="11">
        <f t="shared" si="0"/>
        <v>11.382974485062691</v>
      </c>
      <c r="E39" s="11">
        <f t="shared" si="1"/>
        <v>11.38</v>
      </c>
      <c r="F39" s="11">
        <f t="shared" si="2"/>
        <v>-2.9744850626904906E-3</v>
      </c>
      <c r="G39" s="12">
        <f t="shared" si="3"/>
        <v>11.38</v>
      </c>
    </row>
    <row r="40" spans="1:7" ht="78.75">
      <c r="A40" s="10" t="s">
        <v>80</v>
      </c>
      <c r="B40" s="10" t="s">
        <v>81</v>
      </c>
      <c r="C40" s="26">
        <v>14</v>
      </c>
      <c r="D40" s="11">
        <f t="shared" si="0"/>
        <v>19.92020534885971</v>
      </c>
      <c r="E40" s="11">
        <f t="shared" si="1"/>
        <v>19.920000000000002</v>
      </c>
      <c r="F40" s="11">
        <f t="shared" si="2"/>
        <v>-2.0534885970846517E-4</v>
      </c>
      <c r="G40" s="12">
        <f t="shared" si="3"/>
        <v>19.920000000000002</v>
      </c>
    </row>
    <row r="41" spans="1:7" ht="31.5" customHeight="1">
      <c r="A41" s="17" t="s">
        <v>82</v>
      </c>
      <c r="B41" s="17" t="s">
        <v>83</v>
      </c>
      <c r="C41" s="26">
        <v>13</v>
      </c>
      <c r="D41" s="11">
        <f t="shared" si="0"/>
        <v>18.497333538226876</v>
      </c>
      <c r="E41" s="11">
        <f t="shared" si="1"/>
        <v>18.5</v>
      </c>
      <c r="F41" s="11">
        <f t="shared" si="2"/>
        <v>2.6664617731242402E-3</v>
      </c>
      <c r="G41" s="12">
        <f t="shared" si="3"/>
        <v>18.5</v>
      </c>
    </row>
    <row r="42" spans="1:7" ht="31.5">
      <c r="A42" s="17" t="s">
        <v>84</v>
      </c>
      <c r="B42" s="17" t="s">
        <v>85</v>
      </c>
      <c r="C42" s="26">
        <v>6.5</v>
      </c>
      <c r="D42" s="11">
        <f t="shared" si="0"/>
        <v>9.2486667691134379</v>
      </c>
      <c r="E42" s="11">
        <f t="shared" si="1"/>
        <v>9.25</v>
      </c>
      <c r="F42" s="11">
        <f t="shared" si="2"/>
        <v>1.3332308865621201E-3</v>
      </c>
      <c r="G42" s="12">
        <f t="shared" si="3"/>
        <v>9.25</v>
      </c>
    </row>
    <row r="43" spans="1:7">
      <c r="A43" s="17" t="s">
        <v>86</v>
      </c>
      <c r="B43" s="17" t="s">
        <v>87</v>
      </c>
      <c r="C43" s="26">
        <v>13</v>
      </c>
      <c r="D43" s="11">
        <f t="shared" si="0"/>
        <v>18.497333538226876</v>
      </c>
      <c r="E43" s="11">
        <f t="shared" si="1"/>
        <v>18.5</v>
      </c>
      <c r="F43" s="11">
        <f t="shared" si="2"/>
        <v>2.6664617731242402E-3</v>
      </c>
      <c r="G43" s="12">
        <f t="shared" si="3"/>
        <v>18.5</v>
      </c>
    </row>
    <row r="44" spans="1:7" ht="31.5">
      <c r="A44" s="17" t="s">
        <v>88</v>
      </c>
      <c r="B44" s="17" t="s">
        <v>89</v>
      </c>
      <c r="C44" s="26">
        <v>6.5</v>
      </c>
      <c r="D44" s="11">
        <f t="shared" si="0"/>
        <v>9.2486667691134379</v>
      </c>
      <c r="E44" s="11">
        <f t="shared" si="1"/>
        <v>9.25</v>
      </c>
      <c r="F44" s="11">
        <f t="shared" si="2"/>
        <v>1.3332308865621201E-3</v>
      </c>
      <c r="G44" s="12">
        <f t="shared" si="3"/>
        <v>9.25</v>
      </c>
    </row>
    <row r="45" spans="1:7">
      <c r="A45" s="17" t="s">
        <v>90</v>
      </c>
      <c r="B45" s="17" t="s">
        <v>91</v>
      </c>
      <c r="C45" s="26">
        <v>13</v>
      </c>
      <c r="D45" s="11">
        <f t="shared" si="0"/>
        <v>18.497333538226876</v>
      </c>
      <c r="E45" s="11">
        <f t="shared" si="1"/>
        <v>18.5</v>
      </c>
      <c r="F45" s="11">
        <f t="shared" si="2"/>
        <v>2.6664617731242402E-3</v>
      </c>
      <c r="G45" s="12">
        <f t="shared" si="3"/>
        <v>18.5</v>
      </c>
    </row>
    <row r="46" spans="1:7" ht="31.5" customHeight="1">
      <c r="A46" s="17" t="s">
        <v>92</v>
      </c>
      <c r="B46" s="17" t="s">
        <v>93</v>
      </c>
      <c r="C46" s="26">
        <v>6.5</v>
      </c>
      <c r="D46" s="11">
        <f t="shared" si="0"/>
        <v>9.2486667691134379</v>
      </c>
      <c r="E46" s="11">
        <f t="shared" si="1"/>
        <v>9.25</v>
      </c>
      <c r="F46" s="11">
        <f t="shared" si="2"/>
        <v>1.3332308865621201E-3</v>
      </c>
      <c r="G46" s="12">
        <f t="shared" si="3"/>
        <v>9.25</v>
      </c>
    </row>
    <row r="47" spans="1:7" ht="15.75" customHeight="1">
      <c r="A47" s="17" t="s">
        <v>94</v>
      </c>
      <c r="B47" s="17" t="s">
        <v>95</v>
      </c>
      <c r="C47" s="26">
        <v>13</v>
      </c>
      <c r="D47" s="11">
        <f t="shared" si="0"/>
        <v>18.497333538226876</v>
      </c>
      <c r="E47" s="11">
        <f t="shared" si="1"/>
        <v>18.5</v>
      </c>
      <c r="F47" s="11">
        <f t="shared" si="2"/>
        <v>2.6664617731242402E-3</v>
      </c>
      <c r="G47" s="12">
        <f t="shared" si="3"/>
        <v>18.5</v>
      </c>
    </row>
    <row r="48" spans="1:7" ht="31.5">
      <c r="A48" s="17" t="s">
        <v>96</v>
      </c>
      <c r="B48" s="17" t="s">
        <v>97</v>
      </c>
      <c r="C48" s="26">
        <v>6.5</v>
      </c>
      <c r="D48" s="11">
        <f t="shared" si="0"/>
        <v>9.2486667691134379</v>
      </c>
      <c r="E48" s="11">
        <f t="shared" si="1"/>
        <v>9.25</v>
      </c>
      <c r="F48" s="11">
        <f t="shared" si="2"/>
        <v>1.3332308865621201E-3</v>
      </c>
      <c r="G48" s="12">
        <f t="shared" si="3"/>
        <v>9.25</v>
      </c>
    </row>
    <row r="49" spans="1:7">
      <c r="A49" s="17" t="s">
        <v>98</v>
      </c>
      <c r="B49" s="17" t="s">
        <v>99</v>
      </c>
      <c r="C49" s="26">
        <v>13</v>
      </c>
      <c r="D49" s="11">
        <f t="shared" si="0"/>
        <v>18.497333538226876</v>
      </c>
      <c r="E49" s="11">
        <f t="shared" si="1"/>
        <v>18.5</v>
      </c>
      <c r="F49" s="11">
        <f t="shared" si="2"/>
        <v>2.6664617731242402E-3</v>
      </c>
      <c r="G49" s="12">
        <f t="shared" si="3"/>
        <v>18.5</v>
      </c>
    </row>
    <row r="50" spans="1:7" ht="31.5">
      <c r="A50" s="17" t="s">
        <v>100</v>
      </c>
      <c r="B50" s="17" t="s">
        <v>101</v>
      </c>
      <c r="C50" s="26">
        <v>6.5</v>
      </c>
      <c r="D50" s="11">
        <f t="shared" si="0"/>
        <v>9.2486667691134379</v>
      </c>
      <c r="E50" s="11">
        <f t="shared" si="1"/>
        <v>9.25</v>
      </c>
      <c r="F50" s="11">
        <f t="shared" si="2"/>
        <v>1.3332308865621201E-3</v>
      </c>
      <c r="G50" s="12">
        <f t="shared" si="3"/>
        <v>9.25</v>
      </c>
    </row>
    <row r="51" spans="1:7">
      <c r="A51" s="17" t="s">
        <v>102</v>
      </c>
      <c r="B51" s="17" t="s">
        <v>103</v>
      </c>
      <c r="C51" s="26">
        <v>13</v>
      </c>
      <c r="D51" s="11">
        <f t="shared" si="0"/>
        <v>18.497333538226876</v>
      </c>
      <c r="E51" s="11">
        <f t="shared" si="1"/>
        <v>18.5</v>
      </c>
      <c r="F51" s="11">
        <f t="shared" si="2"/>
        <v>2.6664617731242402E-3</v>
      </c>
      <c r="G51" s="12">
        <f t="shared" si="3"/>
        <v>18.5</v>
      </c>
    </row>
    <row r="52" spans="1:7" ht="31.5">
      <c r="A52" s="17" t="s">
        <v>104</v>
      </c>
      <c r="B52" s="17" t="s">
        <v>105</v>
      </c>
      <c r="C52" s="26">
        <v>6.5</v>
      </c>
      <c r="D52" s="11">
        <f t="shared" si="0"/>
        <v>9.2486667691134379</v>
      </c>
      <c r="E52" s="11">
        <f t="shared" si="1"/>
        <v>9.25</v>
      </c>
      <c r="F52" s="11">
        <f t="shared" si="2"/>
        <v>1.3332308865621201E-3</v>
      </c>
      <c r="G52" s="12">
        <f t="shared" si="3"/>
        <v>9.25</v>
      </c>
    </row>
    <row r="53" spans="1:7" ht="47.25">
      <c r="A53" s="17" t="s">
        <v>106</v>
      </c>
      <c r="B53" s="17" t="s">
        <v>107</v>
      </c>
      <c r="C53" s="26">
        <v>10</v>
      </c>
      <c r="D53" s="11">
        <f t="shared" si="0"/>
        <v>14.228718106328365</v>
      </c>
      <c r="E53" s="11">
        <f t="shared" si="1"/>
        <v>14.23</v>
      </c>
      <c r="F53" s="11">
        <f t="shared" si="2"/>
        <v>1.2818936716350038E-3</v>
      </c>
      <c r="G53" s="12">
        <f t="shared" si="3"/>
        <v>14.23</v>
      </c>
    </row>
    <row r="54" spans="1:7" ht="31.5">
      <c r="A54" s="17" t="s">
        <v>108</v>
      </c>
      <c r="B54" s="17" t="s">
        <v>109</v>
      </c>
      <c r="C54" s="26">
        <v>13</v>
      </c>
      <c r="D54" s="11">
        <f t="shared" si="0"/>
        <v>18.497333538226876</v>
      </c>
      <c r="E54" s="11">
        <f t="shared" si="1"/>
        <v>18.5</v>
      </c>
      <c r="F54" s="11">
        <f t="shared" si="2"/>
        <v>2.6664617731242402E-3</v>
      </c>
      <c r="G54" s="12">
        <f t="shared" si="3"/>
        <v>18.5</v>
      </c>
    </row>
    <row r="55" spans="1:7" ht="63">
      <c r="A55" s="18" t="s">
        <v>110</v>
      </c>
      <c r="B55" s="17" t="s">
        <v>111</v>
      </c>
      <c r="C55" s="26">
        <v>10</v>
      </c>
      <c r="D55" s="11">
        <f t="shared" si="0"/>
        <v>14.228718106328365</v>
      </c>
      <c r="E55" s="11">
        <f t="shared" si="1"/>
        <v>14.23</v>
      </c>
      <c r="F55" s="11">
        <f t="shared" si="2"/>
        <v>1.2818936716350038E-3</v>
      </c>
      <c r="G55" s="12">
        <f t="shared" si="3"/>
        <v>14.23</v>
      </c>
    </row>
    <row r="56" spans="1:7" ht="78.75">
      <c r="A56" s="18" t="s">
        <v>112</v>
      </c>
      <c r="B56" s="17" t="s">
        <v>113</v>
      </c>
      <c r="C56" s="26">
        <v>5</v>
      </c>
      <c r="D56" s="11">
        <f t="shared" si="0"/>
        <v>7.1143590531641827</v>
      </c>
      <c r="E56" s="11">
        <f t="shared" si="1"/>
        <v>7.11</v>
      </c>
      <c r="F56" s="11">
        <f t="shared" si="2"/>
        <v>-4.3590531641823915E-3</v>
      </c>
      <c r="G56" s="12">
        <f t="shared" si="3"/>
        <v>7.11</v>
      </c>
    </row>
    <row r="57" spans="1:7" ht="47.25">
      <c r="A57" s="18" t="s">
        <v>114</v>
      </c>
      <c r="B57" s="17" t="s">
        <v>115</v>
      </c>
      <c r="C57" s="26">
        <v>6.5</v>
      </c>
      <c r="D57" s="11">
        <f t="shared" si="0"/>
        <v>9.2486667691134379</v>
      </c>
      <c r="E57" s="11">
        <f t="shared" si="1"/>
        <v>9.25</v>
      </c>
      <c r="F57" s="11">
        <f t="shared" si="2"/>
        <v>1.3332308865621201E-3</v>
      </c>
      <c r="G57" s="12">
        <f t="shared" si="3"/>
        <v>9.25</v>
      </c>
    </row>
    <row r="58" spans="1:7" ht="31.5">
      <c r="A58" s="18" t="s">
        <v>116</v>
      </c>
      <c r="B58" s="17" t="s">
        <v>117</v>
      </c>
      <c r="C58" s="26">
        <v>2</v>
      </c>
      <c r="D58" s="11">
        <f t="shared" si="0"/>
        <v>2.8457436212656728</v>
      </c>
      <c r="E58" s="11">
        <f t="shared" si="1"/>
        <v>2.85</v>
      </c>
      <c r="F58" s="11">
        <f t="shared" si="2"/>
        <v>4.2563787343272708E-3</v>
      </c>
      <c r="G58" s="12">
        <f t="shared" si="3"/>
        <v>2.85</v>
      </c>
    </row>
    <row r="59" spans="1:7">
      <c r="A59" s="18" t="s">
        <v>118</v>
      </c>
      <c r="B59" s="17" t="s">
        <v>119</v>
      </c>
      <c r="C59" s="26">
        <v>3.8</v>
      </c>
      <c r="D59" s="11">
        <f t="shared" si="0"/>
        <v>5.4069128804047786</v>
      </c>
      <c r="E59" s="11">
        <f t="shared" si="1"/>
        <v>5.41</v>
      </c>
      <c r="F59" s="11">
        <f t="shared" si="2"/>
        <v>3.0871195952215658E-3</v>
      </c>
      <c r="G59" s="12">
        <f t="shared" si="3"/>
        <v>5.41</v>
      </c>
    </row>
    <row r="60" spans="1:7" ht="31.5">
      <c r="A60" s="18" t="s">
        <v>120</v>
      </c>
      <c r="B60" s="17" t="s">
        <v>121</v>
      </c>
      <c r="C60" s="26">
        <v>5.5</v>
      </c>
      <c r="D60" s="11">
        <f t="shared" si="0"/>
        <v>7.8257949584806008</v>
      </c>
      <c r="E60" s="11">
        <f t="shared" si="1"/>
        <v>7.83</v>
      </c>
      <c r="F60" s="11">
        <f t="shared" si="2"/>
        <v>4.2050415193992663E-3</v>
      </c>
      <c r="G60" s="12">
        <f t="shared" si="3"/>
        <v>7.83</v>
      </c>
    </row>
    <row r="61" spans="1:7" ht="50.25">
      <c r="A61" s="18" t="s">
        <v>122</v>
      </c>
      <c r="B61" s="17" t="s">
        <v>123</v>
      </c>
      <c r="C61" s="26">
        <v>13</v>
      </c>
      <c r="D61" s="11">
        <f t="shared" si="0"/>
        <v>18.497333538226876</v>
      </c>
      <c r="E61" s="11">
        <f t="shared" si="1"/>
        <v>18.5</v>
      </c>
      <c r="F61" s="11">
        <f t="shared" si="2"/>
        <v>2.6664617731242402E-3</v>
      </c>
      <c r="G61" s="12">
        <f t="shared" si="3"/>
        <v>18.5</v>
      </c>
    </row>
    <row r="62" spans="1:7" ht="66">
      <c r="A62" s="18" t="s">
        <v>124</v>
      </c>
      <c r="B62" s="17" t="s">
        <v>125</v>
      </c>
      <c r="C62" s="26">
        <v>13</v>
      </c>
      <c r="D62" s="11">
        <f t="shared" si="0"/>
        <v>18.497333538226876</v>
      </c>
      <c r="E62" s="11">
        <f t="shared" si="1"/>
        <v>18.5</v>
      </c>
      <c r="F62" s="11">
        <f t="shared" si="2"/>
        <v>2.6664617731242402E-3</v>
      </c>
      <c r="G62" s="12">
        <f t="shared" si="3"/>
        <v>18.5</v>
      </c>
    </row>
    <row r="63" spans="1:7" ht="94.5">
      <c r="A63" s="18" t="s">
        <v>126</v>
      </c>
      <c r="B63" s="17" t="s">
        <v>127</v>
      </c>
      <c r="C63" s="26">
        <v>18</v>
      </c>
      <c r="D63" s="11">
        <f t="shared" si="0"/>
        <v>25.611692591391058</v>
      </c>
      <c r="E63" s="11">
        <f t="shared" si="1"/>
        <v>25.61</v>
      </c>
      <c r="F63" s="11">
        <f t="shared" si="2"/>
        <v>-1.6925913910590396E-3</v>
      </c>
      <c r="G63" s="12">
        <f t="shared" si="3"/>
        <v>25.61</v>
      </c>
    </row>
    <row r="64" spans="1:7" ht="31.5" customHeight="1">
      <c r="A64" s="18" t="s">
        <v>128</v>
      </c>
      <c r="B64" s="17" t="s">
        <v>129</v>
      </c>
      <c r="C64" s="26">
        <v>14</v>
      </c>
      <c r="D64" s="11">
        <f t="shared" si="0"/>
        <v>19.92020534885971</v>
      </c>
      <c r="E64" s="11">
        <f t="shared" si="1"/>
        <v>19.920000000000002</v>
      </c>
      <c r="F64" s="11">
        <f t="shared" si="2"/>
        <v>-2.0534885970846517E-4</v>
      </c>
      <c r="G64" s="12">
        <f t="shared" si="3"/>
        <v>19.920000000000002</v>
      </c>
    </row>
    <row r="65" spans="1:7" ht="31.5">
      <c r="A65" s="18" t="s">
        <v>130</v>
      </c>
      <c r="B65" s="17" t="s">
        <v>131</v>
      </c>
      <c r="C65" s="26">
        <v>26</v>
      </c>
      <c r="D65" s="11">
        <f t="shared" si="0"/>
        <v>36.994667076453752</v>
      </c>
      <c r="E65" s="11">
        <f t="shared" si="1"/>
        <v>36.99</v>
      </c>
      <c r="F65" s="11">
        <f t="shared" si="2"/>
        <v>-4.6670764537495302E-3</v>
      </c>
      <c r="G65" s="12">
        <f t="shared" si="3"/>
        <v>36.99</v>
      </c>
    </row>
    <row r="66" spans="1:7" ht="31.5" customHeight="1">
      <c r="A66" s="18" t="s">
        <v>132</v>
      </c>
      <c r="B66" s="17" t="s">
        <v>133</v>
      </c>
      <c r="C66" s="26">
        <v>1.5</v>
      </c>
      <c r="D66" s="11">
        <f t="shared" si="0"/>
        <v>2.1343077159492547</v>
      </c>
      <c r="E66" s="11">
        <f t="shared" si="1"/>
        <v>2.13</v>
      </c>
      <c r="F66" s="11">
        <f t="shared" si="2"/>
        <v>-4.3077159492548311E-3</v>
      </c>
      <c r="G66" s="12">
        <f t="shared" si="3"/>
        <v>2.13</v>
      </c>
    </row>
    <row r="67" spans="1:7" ht="31.5">
      <c r="A67" s="18" t="s">
        <v>134</v>
      </c>
      <c r="B67" s="17" t="s">
        <v>135</v>
      </c>
      <c r="C67" s="26">
        <v>2.5</v>
      </c>
      <c r="D67" s="11">
        <f t="shared" si="0"/>
        <v>3.5571795265820914</v>
      </c>
      <c r="E67" s="11">
        <f t="shared" si="1"/>
        <v>3.56</v>
      </c>
      <c r="F67" s="11">
        <f t="shared" si="2"/>
        <v>2.8204734179086977E-3</v>
      </c>
      <c r="G67" s="12">
        <f t="shared" si="3"/>
        <v>3.56</v>
      </c>
    </row>
    <row r="68" spans="1:7" ht="31.5">
      <c r="A68" s="18" t="s">
        <v>136</v>
      </c>
      <c r="B68" s="17" t="s">
        <v>137</v>
      </c>
      <c r="C68" s="26">
        <v>4</v>
      </c>
      <c r="D68" s="11">
        <f t="shared" ref="D68:D126" si="4">C68/0.702804</f>
        <v>5.6914872425313456</v>
      </c>
      <c r="E68" s="11">
        <f t="shared" ref="E68:E126" si="5">ROUND(C68/0.702804,2)</f>
        <v>5.69</v>
      </c>
      <c r="F68" s="11">
        <f t="shared" ref="F68:F126" si="6">E68-D68</f>
        <v>-1.4872425313452453E-3</v>
      </c>
      <c r="G68" s="12">
        <f t="shared" ref="G68:G126" si="7">E68</f>
        <v>5.69</v>
      </c>
    </row>
    <row r="69" spans="1:7" ht="47.25">
      <c r="A69" s="18" t="s">
        <v>138</v>
      </c>
      <c r="B69" s="17" t="s">
        <v>139</v>
      </c>
      <c r="C69" s="26">
        <v>4</v>
      </c>
      <c r="D69" s="11">
        <f t="shared" si="4"/>
        <v>5.6914872425313456</v>
      </c>
      <c r="E69" s="11">
        <f t="shared" si="5"/>
        <v>5.69</v>
      </c>
      <c r="F69" s="11">
        <f t="shared" si="6"/>
        <v>-1.4872425313452453E-3</v>
      </c>
      <c r="G69" s="12">
        <f t="shared" si="7"/>
        <v>5.69</v>
      </c>
    </row>
    <row r="70" spans="1:7" ht="63">
      <c r="A70" s="18" t="s">
        <v>140</v>
      </c>
      <c r="B70" s="17" t="s">
        <v>141</v>
      </c>
      <c r="C70" s="26">
        <v>10</v>
      </c>
      <c r="D70" s="11">
        <f t="shared" si="4"/>
        <v>14.228718106328365</v>
      </c>
      <c r="E70" s="11">
        <f t="shared" si="5"/>
        <v>14.23</v>
      </c>
      <c r="F70" s="11">
        <f t="shared" si="6"/>
        <v>1.2818936716350038E-3</v>
      </c>
      <c r="G70" s="12">
        <f t="shared" si="7"/>
        <v>14.23</v>
      </c>
    </row>
    <row r="71" spans="1:7" ht="31.5">
      <c r="A71" s="18" t="s">
        <v>142</v>
      </c>
      <c r="B71" s="17" t="s">
        <v>143</v>
      </c>
      <c r="C71" s="26">
        <v>1.7</v>
      </c>
      <c r="D71" s="11">
        <f t="shared" si="4"/>
        <v>2.4188820780758218</v>
      </c>
      <c r="E71" s="11">
        <f t="shared" si="5"/>
        <v>2.42</v>
      </c>
      <c r="F71" s="11">
        <f t="shared" si="6"/>
        <v>1.1179219241781446E-3</v>
      </c>
      <c r="G71" s="12">
        <f t="shared" si="7"/>
        <v>2.42</v>
      </c>
    </row>
    <row r="72" spans="1:7">
      <c r="A72" s="18" t="s">
        <v>144</v>
      </c>
      <c r="B72" s="17" t="s">
        <v>145</v>
      </c>
      <c r="C72" s="26">
        <v>2.2000000000000002</v>
      </c>
      <c r="D72" s="11">
        <f t="shared" si="4"/>
        <v>3.1303179833922408</v>
      </c>
      <c r="E72" s="11">
        <f t="shared" si="5"/>
        <v>3.13</v>
      </c>
      <c r="F72" s="11">
        <f t="shared" si="6"/>
        <v>-3.1798339224087258E-4</v>
      </c>
      <c r="G72" s="12">
        <f t="shared" si="7"/>
        <v>3.13</v>
      </c>
    </row>
    <row r="73" spans="1:7" ht="31.5">
      <c r="A73" s="18" t="s">
        <v>146</v>
      </c>
      <c r="B73" s="17" t="s">
        <v>147</v>
      </c>
      <c r="C73" s="26">
        <v>3</v>
      </c>
      <c r="D73" s="11">
        <f t="shared" si="4"/>
        <v>4.2686154318985094</v>
      </c>
      <c r="E73" s="11">
        <f t="shared" si="5"/>
        <v>4.2699999999999996</v>
      </c>
      <c r="F73" s="11">
        <f t="shared" si="6"/>
        <v>1.3845681014901245E-3</v>
      </c>
      <c r="G73" s="12">
        <f t="shared" si="7"/>
        <v>4.2699999999999996</v>
      </c>
    </row>
    <row r="74" spans="1:7" ht="31.5" customHeight="1">
      <c r="A74" s="18" t="s">
        <v>148</v>
      </c>
      <c r="B74" s="17" t="s">
        <v>149</v>
      </c>
      <c r="C74" s="26">
        <v>5</v>
      </c>
      <c r="D74" s="11">
        <f t="shared" si="4"/>
        <v>7.1143590531641827</v>
      </c>
      <c r="E74" s="11">
        <f t="shared" si="5"/>
        <v>7.11</v>
      </c>
      <c r="F74" s="11">
        <f t="shared" si="6"/>
        <v>-4.3590531641823915E-3</v>
      </c>
      <c r="G74" s="12">
        <f t="shared" si="7"/>
        <v>7.11</v>
      </c>
    </row>
    <row r="75" spans="1:7">
      <c r="A75" s="18" t="s">
        <v>150</v>
      </c>
      <c r="B75" s="17" t="s">
        <v>151</v>
      </c>
      <c r="C75" s="26">
        <v>2</v>
      </c>
      <c r="D75" s="11">
        <f t="shared" si="4"/>
        <v>2.8457436212656728</v>
      </c>
      <c r="E75" s="11">
        <f t="shared" si="5"/>
        <v>2.85</v>
      </c>
      <c r="F75" s="11">
        <f t="shared" si="6"/>
        <v>4.2563787343272708E-3</v>
      </c>
      <c r="G75" s="12">
        <f t="shared" si="7"/>
        <v>2.85</v>
      </c>
    </row>
    <row r="76" spans="1:7">
      <c r="A76" s="18" t="s">
        <v>152</v>
      </c>
      <c r="B76" s="17" t="s">
        <v>153</v>
      </c>
      <c r="C76" s="26">
        <v>2.5</v>
      </c>
      <c r="D76" s="11">
        <f t="shared" si="4"/>
        <v>3.5571795265820914</v>
      </c>
      <c r="E76" s="11">
        <f t="shared" si="5"/>
        <v>3.56</v>
      </c>
      <c r="F76" s="11">
        <f t="shared" si="6"/>
        <v>2.8204734179086977E-3</v>
      </c>
      <c r="G76" s="12">
        <f t="shared" si="7"/>
        <v>3.56</v>
      </c>
    </row>
    <row r="77" spans="1:7" ht="31.5">
      <c r="A77" s="18" t="s">
        <v>154</v>
      </c>
      <c r="B77" s="17" t="s">
        <v>155</v>
      </c>
      <c r="C77" s="26">
        <v>2</v>
      </c>
      <c r="D77" s="11">
        <f t="shared" si="4"/>
        <v>2.8457436212656728</v>
      </c>
      <c r="E77" s="11">
        <f t="shared" si="5"/>
        <v>2.85</v>
      </c>
      <c r="F77" s="11">
        <f t="shared" si="6"/>
        <v>4.2563787343272708E-3</v>
      </c>
      <c r="G77" s="12">
        <f t="shared" si="7"/>
        <v>2.85</v>
      </c>
    </row>
    <row r="78" spans="1:7" ht="31.5">
      <c r="A78" s="18" t="s">
        <v>156</v>
      </c>
      <c r="B78" s="17" t="s">
        <v>157</v>
      </c>
      <c r="C78" s="26">
        <v>2</v>
      </c>
      <c r="D78" s="11">
        <f t="shared" si="4"/>
        <v>2.8457436212656728</v>
      </c>
      <c r="E78" s="11">
        <f t="shared" si="5"/>
        <v>2.85</v>
      </c>
      <c r="F78" s="11">
        <f t="shared" si="6"/>
        <v>4.2563787343272708E-3</v>
      </c>
      <c r="G78" s="12">
        <f t="shared" si="7"/>
        <v>2.85</v>
      </c>
    </row>
    <row r="79" spans="1:7">
      <c r="A79" s="18" t="s">
        <v>158</v>
      </c>
      <c r="B79" s="17" t="s">
        <v>159</v>
      </c>
      <c r="C79" s="26">
        <v>2.5</v>
      </c>
      <c r="D79" s="11">
        <f t="shared" si="4"/>
        <v>3.5571795265820914</v>
      </c>
      <c r="E79" s="11">
        <f t="shared" si="5"/>
        <v>3.56</v>
      </c>
      <c r="F79" s="11">
        <f t="shared" si="6"/>
        <v>2.8204734179086977E-3</v>
      </c>
      <c r="G79" s="12">
        <f t="shared" si="7"/>
        <v>3.56</v>
      </c>
    </row>
    <row r="80" spans="1:7">
      <c r="A80" s="18" t="s">
        <v>160</v>
      </c>
      <c r="B80" s="17" t="s">
        <v>161</v>
      </c>
      <c r="C80" s="26">
        <v>3.25</v>
      </c>
      <c r="D80" s="11">
        <f t="shared" si="4"/>
        <v>4.6243333845567189</v>
      </c>
      <c r="E80" s="11">
        <f t="shared" si="5"/>
        <v>4.62</v>
      </c>
      <c r="F80" s="11">
        <f t="shared" si="6"/>
        <v>-4.3333845567188334E-3</v>
      </c>
      <c r="G80" s="12">
        <f t="shared" si="7"/>
        <v>4.62</v>
      </c>
    </row>
    <row r="81" spans="1:7" ht="15.75" customHeight="1">
      <c r="A81" s="18" t="s">
        <v>162</v>
      </c>
      <c r="B81" s="17" t="s">
        <v>163</v>
      </c>
      <c r="C81" s="26">
        <v>3.25</v>
      </c>
      <c r="D81" s="11">
        <f t="shared" si="4"/>
        <v>4.6243333845567189</v>
      </c>
      <c r="E81" s="11">
        <f t="shared" si="5"/>
        <v>4.62</v>
      </c>
      <c r="F81" s="11">
        <f t="shared" si="6"/>
        <v>-4.3333845567188334E-3</v>
      </c>
      <c r="G81" s="12">
        <f t="shared" si="7"/>
        <v>4.62</v>
      </c>
    </row>
    <row r="82" spans="1:7" ht="31.5">
      <c r="A82" s="18" t="s">
        <v>164</v>
      </c>
      <c r="B82" s="17" t="s">
        <v>165</v>
      </c>
      <c r="C82" s="26">
        <v>3.5</v>
      </c>
      <c r="D82" s="11">
        <f t="shared" si="4"/>
        <v>4.9800513372149275</v>
      </c>
      <c r="E82" s="11">
        <f t="shared" si="5"/>
        <v>4.9800000000000004</v>
      </c>
      <c r="F82" s="11">
        <f t="shared" si="6"/>
        <v>-5.1337214927116293E-5</v>
      </c>
      <c r="G82" s="12">
        <f t="shared" si="7"/>
        <v>4.9800000000000004</v>
      </c>
    </row>
    <row r="83" spans="1:7" ht="31.5">
      <c r="A83" s="18" t="s">
        <v>166</v>
      </c>
      <c r="B83" s="17" t="s">
        <v>167</v>
      </c>
      <c r="C83" s="26">
        <v>3.5</v>
      </c>
      <c r="D83" s="11">
        <f t="shared" si="4"/>
        <v>4.9800513372149275</v>
      </c>
      <c r="E83" s="11">
        <f t="shared" si="5"/>
        <v>4.9800000000000004</v>
      </c>
      <c r="F83" s="11">
        <f t="shared" si="6"/>
        <v>-5.1337214927116293E-5</v>
      </c>
      <c r="G83" s="12">
        <f t="shared" si="7"/>
        <v>4.9800000000000004</v>
      </c>
    </row>
    <row r="84" spans="1:7">
      <c r="A84" s="18" t="s">
        <v>168</v>
      </c>
      <c r="B84" s="17" t="s">
        <v>169</v>
      </c>
      <c r="C84" s="26">
        <v>2.7</v>
      </c>
      <c r="D84" s="11">
        <f t="shared" si="4"/>
        <v>3.8417538887086589</v>
      </c>
      <c r="E84" s="11">
        <f t="shared" si="5"/>
        <v>3.84</v>
      </c>
      <c r="F84" s="11">
        <f t="shared" si="6"/>
        <v>-1.7538887086590016E-3</v>
      </c>
      <c r="G84" s="12">
        <f t="shared" si="7"/>
        <v>3.84</v>
      </c>
    </row>
    <row r="85" spans="1:7">
      <c r="A85" s="18" t="s">
        <v>170</v>
      </c>
      <c r="B85" s="17" t="s">
        <v>171</v>
      </c>
      <c r="C85" s="26">
        <v>2.7</v>
      </c>
      <c r="D85" s="11">
        <f t="shared" si="4"/>
        <v>3.8417538887086589</v>
      </c>
      <c r="E85" s="11">
        <f t="shared" si="5"/>
        <v>3.84</v>
      </c>
      <c r="F85" s="11">
        <f t="shared" si="6"/>
        <v>-1.7538887086590016E-3</v>
      </c>
      <c r="G85" s="12">
        <f t="shared" si="7"/>
        <v>3.84</v>
      </c>
    </row>
    <row r="86" spans="1:7">
      <c r="A86" s="18" t="s">
        <v>172</v>
      </c>
      <c r="B86" s="17" t="s">
        <v>173</v>
      </c>
      <c r="C86" s="26">
        <v>2.7</v>
      </c>
      <c r="D86" s="11">
        <f t="shared" si="4"/>
        <v>3.8417538887086589</v>
      </c>
      <c r="E86" s="11">
        <f t="shared" si="5"/>
        <v>3.84</v>
      </c>
      <c r="F86" s="11">
        <f t="shared" si="6"/>
        <v>-1.7538887086590016E-3</v>
      </c>
      <c r="G86" s="12">
        <f t="shared" si="7"/>
        <v>3.84</v>
      </c>
    </row>
    <row r="87" spans="1:7">
      <c r="A87" s="18" t="s">
        <v>174</v>
      </c>
      <c r="B87" s="17" t="s">
        <v>175</v>
      </c>
      <c r="C87" s="26">
        <v>2.2000000000000002</v>
      </c>
      <c r="D87" s="11">
        <f t="shared" si="4"/>
        <v>3.1303179833922408</v>
      </c>
      <c r="E87" s="11">
        <f t="shared" si="5"/>
        <v>3.13</v>
      </c>
      <c r="F87" s="11">
        <f t="shared" si="6"/>
        <v>-3.1798339224087258E-4</v>
      </c>
      <c r="G87" s="12">
        <f t="shared" si="7"/>
        <v>3.13</v>
      </c>
    </row>
    <row r="88" spans="1:7">
      <c r="A88" s="18" t="s">
        <v>176</v>
      </c>
      <c r="B88" s="17" t="s">
        <v>177</v>
      </c>
      <c r="C88" s="26">
        <v>2.2000000000000002</v>
      </c>
      <c r="D88" s="11">
        <f t="shared" si="4"/>
        <v>3.1303179833922408</v>
      </c>
      <c r="E88" s="11">
        <f t="shared" si="5"/>
        <v>3.13</v>
      </c>
      <c r="F88" s="11">
        <f t="shared" si="6"/>
        <v>-3.1798339224087258E-4</v>
      </c>
      <c r="G88" s="12">
        <f t="shared" si="7"/>
        <v>3.13</v>
      </c>
    </row>
    <row r="89" spans="1:7">
      <c r="A89" s="18" t="s">
        <v>178</v>
      </c>
      <c r="B89" s="17" t="s">
        <v>179</v>
      </c>
      <c r="C89" s="26">
        <v>2.2000000000000002</v>
      </c>
      <c r="D89" s="11">
        <f t="shared" si="4"/>
        <v>3.1303179833922408</v>
      </c>
      <c r="E89" s="11">
        <f t="shared" si="5"/>
        <v>3.13</v>
      </c>
      <c r="F89" s="11">
        <f t="shared" si="6"/>
        <v>-3.1798339224087258E-4</v>
      </c>
      <c r="G89" s="12">
        <f t="shared" si="7"/>
        <v>3.13</v>
      </c>
    </row>
    <row r="90" spans="1:7">
      <c r="A90" s="18" t="s">
        <v>180</v>
      </c>
      <c r="B90" s="17" t="s">
        <v>181</v>
      </c>
      <c r="C90" s="26">
        <v>2.2000000000000002</v>
      </c>
      <c r="D90" s="11">
        <f t="shared" si="4"/>
        <v>3.1303179833922408</v>
      </c>
      <c r="E90" s="11">
        <f t="shared" si="5"/>
        <v>3.13</v>
      </c>
      <c r="F90" s="11">
        <f t="shared" si="6"/>
        <v>-3.1798339224087258E-4</v>
      </c>
      <c r="G90" s="12">
        <f t="shared" si="7"/>
        <v>3.13</v>
      </c>
    </row>
    <row r="91" spans="1:7">
      <c r="A91" s="18" t="s">
        <v>182</v>
      </c>
      <c r="B91" s="17" t="s">
        <v>183</v>
      </c>
      <c r="C91" s="26">
        <v>1.7</v>
      </c>
      <c r="D91" s="11">
        <f t="shared" si="4"/>
        <v>2.4188820780758218</v>
      </c>
      <c r="E91" s="11">
        <f t="shared" si="5"/>
        <v>2.42</v>
      </c>
      <c r="F91" s="11">
        <f t="shared" si="6"/>
        <v>1.1179219241781446E-3</v>
      </c>
      <c r="G91" s="12">
        <f t="shared" si="7"/>
        <v>2.42</v>
      </c>
    </row>
    <row r="92" spans="1:7">
      <c r="A92" s="18" t="s">
        <v>184</v>
      </c>
      <c r="B92" s="17" t="s">
        <v>185</v>
      </c>
      <c r="C92" s="26">
        <v>2.7</v>
      </c>
      <c r="D92" s="11">
        <f t="shared" si="4"/>
        <v>3.8417538887086589</v>
      </c>
      <c r="E92" s="11">
        <f t="shared" si="5"/>
        <v>3.84</v>
      </c>
      <c r="F92" s="11">
        <f t="shared" si="6"/>
        <v>-1.7538887086590016E-3</v>
      </c>
      <c r="G92" s="12">
        <f t="shared" si="7"/>
        <v>3.84</v>
      </c>
    </row>
    <row r="93" spans="1:7">
      <c r="A93" s="18" t="s">
        <v>186</v>
      </c>
      <c r="B93" s="17" t="s">
        <v>187</v>
      </c>
      <c r="C93" s="26">
        <v>2.7</v>
      </c>
      <c r="D93" s="11">
        <f t="shared" si="4"/>
        <v>3.8417538887086589</v>
      </c>
      <c r="E93" s="11">
        <f t="shared" si="5"/>
        <v>3.84</v>
      </c>
      <c r="F93" s="11">
        <f t="shared" si="6"/>
        <v>-1.7538887086590016E-3</v>
      </c>
      <c r="G93" s="12">
        <f t="shared" si="7"/>
        <v>3.84</v>
      </c>
    </row>
    <row r="94" spans="1:7" ht="15.75" customHeight="1">
      <c r="A94" s="18" t="s">
        <v>188</v>
      </c>
      <c r="B94" s="17" t="s">
        <v>189</v>
      </c>
      <c r="C94" s="26">
        <v>2.7</v>
      </c>
      <c r="D94" s="11">
        <f t="shared" si="4"/>
        <v>3.8417538887086589</v>
      </c>
      <c r="E94" s="11">
        <f t="shared" si="5"/>
        <v>3.84</v>
      </c>
      <c r="F94" s="11">
        <f t="shared" si="6"/>
        <v>-1.7538887086590016E-3</v>
      </c>
      <c r="G94" s="12">
        <f t="shared" si="7"/>
        <v>3.84</v>
      </c>
    </row>
    <row r="95" spans="1:7">
      <c r="A95" s="18" t="s">
        <v>190</v>
      </c>
      <c r="B95" s="17" t="s">
        <v>191</v>
      </c>
      <c r="C95" s="26">
        <v>0.5</v>
      </c>
      <c r="D95" s="11">
        <f t="shared" si="4"/>
        <v>0.7114359053164182</v>
      </c>
      <c r="E95" s="11">
        <f t="shared" si="5"/>
        <v>0.71</v>
      </c>
      <c r="F95" s="11">
        <f t="shared" si="6"/>
        <v>-1.43590531641824E-3</v>
      </c>
      <c r="G95" s="12">
        <f t="shared" si="7"/>
        <v>0.71</v>
      </c>
    </row>
    <row r="96" spans="1:7">
      <c r="A96" s="18" t="s">
        <v>192</v>
      </c>
      <c r="B96" s="17" t="s">
        <v>193</v>
      </c>
      <c r="C96" s="26">
        <v>0.5</v>
      </c>
      <c r="D96" s="11">
        <f t="shared" si="4"/>
        <v>0.7114359053164182</v>
      </c>
      <c r="E96" s="11">
        <f t="shared" si="5"/>
        <v>0.71</v>
      </c>
      <c r="F96" s="11">
        <f t="shared" si="6"/>
        <v>-1.43590531641824E-3</v>
      </c>
      <c r="G96" s="12">
        <f t="shared" si="7"/>
        <v>0.71</v>
      </c>
    </row>
    <row r="97" spans="1:7" ht="31.5">
      <c r="A97" s="18" t="s">
        <v>194</v>
      </c>
      <c r="B97" s="17" t="s">
        <v>195</v>
      </c>
      <c r="C97" s="26">
        <v>1.1000000000000001</v>
      </c>
      <c r="D97" s="11">
        <f t="shared" si="4"/>
        <v>1.5651589916961204</v>
      </c>
      <c r="E97" s="11">
        <f t="shared" si="5"/>
        <v>1.57</v>
      </c>
      <c r="F97" s="11">
        <f t="shared" si="6"/>
        <v>4.8410083038796792E-3</v>
      </c>
      <c r="G97" s="12">
        <f t="shared" si="7"/>
        <v>1.57</v>
      </c>
    </row>
    <row r="98" spans="1:7">
      <c r="A98" s="18" t="s">
        <v>196</v>
      </c>
      <c r="B98" s="17" t="s">
        <v>197</v>
      </c>
      <c r="C98" s="26">
        <v>0.5</v>
      </c>
      <c r="D98" s="11">
        <f t="shared" si="4"/>
        <v>0.7114359053164182</v>
      </c>
      <c r="E98" s="11">
        <f t="shared" si="5"/>
        <v>0.71</v>
      </c>
      <c r="F98" s="11">
        <f t="shared" si="6"/>
        <v>-1.43590531641824E-3</v>
      </c>
      <c r="G98" s="12">
        <f t="shared" si="7"/>
        <v>0.71</v>
      </c>
    </row>
    <row r="99" spans="1:7" ht="31.5">
      <c r="A99" s="18" t="s">
        <v>198</v>
      </c>
      <c r="B99" s="17" t="s">
        <v>199</v>
      </c>
      <c r="C99" s="26">
        <v>0.5</v>
      </c>
      <c r="D99" s="11">
        <f t="shared" si="4"/>
        <v>0.7114359053164182</v>
      </c>
      <c r="E99" s="11">
        <f t="shared" si="5"/>
        <v>0.71</v>
      </c>
      <c r="F99" s="11">
        <f t="shared" si="6"/>
        <v>-1.43590531641824E-3</v>
      </c>
      <c r="G99" s="12">
        <f t="shared" si="7"/>
        <v>0.71</v>
      </c>
    </row>
    <row r="100" spans="1:7" ht="63">
      <c r="A100" s="18" t="s">
        <v>200</v>
      </c>
      <c r="B100" s="17" t="s">
        <v>201</v>
      </c>
      <c r="C100" s="26">
        <v>1.2</v>
      </c>
      <c r="D100" s="11">
        <f t="shared" si="4"/>
        <v>1.7074461727594037</v>
      </c>
      <c r="E100" s="11">
        <f t="shared" si="5"/>
        <v>1.71</v>
      </c>
      <c r="F100" s="11">
        <f t="shared" si="6"/>
        <v>2.5538272405962736E-3</v>
      </c>
      <c r="G100" s="12">
        <f t="shared" si="7"/>
        <v>1.71</v>
      </c>
    </row>
    <row r="101" spans="1:7" ht="63">
      <c r="A101" s="18" t="s">
        <v>202</v>
      </c>
      <c r="B101" s="17" t="s">
        <v>203</v>
      </c>
      <c r="C101" s="26">
        <v>4</v>
      </c>
      <c r="D101" s="11">
        <f t="shared" si="4"/>
        <v>5.6914872425313456</v>
      </c>
      <c r="E101" s="11">
        <f t="shared" si="5"/>
        <v>5.69</v>
      </c>
      <c r="F101" s="11">
        <f t="shared" si="6"/>
        <v>-1.4872425313452453E-3</v>
      </c>
      <c r="G101" s="12">
        <f t="shared" si="7"/>
        <v>5.69</v>
      </c>
    </row>
    <row r="102" spans="1:7" ht="47.25">
      <c r="A102" s="18" t="s">
        <v>204</v>
      </c>
      <c r="B102" s="19" t="s">
        <v>205</v>
      </c>
      <c r="C102" s="26">
        <v>6</v>
      </c>
      <c r="D102" s="11">
        <f t="shared" si="4"/>
        <v>8.5372308637970189</v>
      </c>
      <c r="E102" s="11">
        <f t="shared" si="5"/>
        <v>8.5399999999999991</v>
      </c>
      <c r="F102" s="11">
        <f t="shared" si="6"/>
        <v>2.7691362029802491E-3</v>
      </c>
      <c r="G102" s="12">
        <f t="shared" si="7"/>
        <v>8.5399999999999991</v>
      </c>
    </row>
    <row r="103" spans="1:7" ht="63">
      <c r="A103" s="18" t="s">
        <v>206</v>
      </c>
      <c r="B103" s="19" t="s">
        <v>207</v>
      </c>
      <c r="C103" s="26">
        <v>4</v>
      </c>
      <c r="D103" s="11">
        <f t="shared" si="4"/>
        <v>5.6914872425313456</v>
      </c>
      <c r="E103" s="11">
        <f t="shared" si="5"/>
        <v>5.69</v>
      </c>
      <c r="F103" s="11">
        <f t="shared" si="6"/>
        <v>-1.4872425313452453E-3</v>
      </c>
      <c r="G103" s="12">
        <f t="shared" si="7"/>
        <v>5.69</v>
      </c>
    </row>
    <row r="104" spans="1:7">
      <c r="A104" s="18" t="s">
        <v>208</v>
      </c>
      <c r="B104" s="17" t="s">
        <v>209</v>
      </c>
      <c r="C104" s="26">
        <v>2.4</v>
      </c>
      <c r="D104" s="11">
        <f t="shared" si="4"/>
        <v>3.4148923455188074</v>
      </c>
      <c r="E104" s="11">
        <f t="shared" si="5"/>
        <v>3.41</v>
      </c>
      <c r="F104" s="11">
        <f t="shared" si="6"/>
        <v>-4.8923455188072396E-3</v>
      </c>
      <c r="G104" s="12">
        <f t="shared" si="7"/>
        <v>3.41</v>
      </c>
    </row>
    <row r="105" spans="1:7" ht="15.75" customHeight="1">
      <c r="A105" s="18" t="s">
        <v>210</v>
      </c>
      <c r="B105" s="17" t="s">
        <v>211</v>
      </c>
      <c r="C105" s="26">
        <v>2.4</v>
      </c>
      <c r="D105" s="11">
        <f t="shared" si="4"/>
        <v>3.4148923455188074</v>
      </c>
      <c r="E105" s="11">
        <f t="shared" si="5"/>
        <v>3.41</v>
      </c>
      <c r="F105" s="11">
        <f t="shared" si="6"/>
        <v>-4.8923455188072396E-3</v>
      </c>
      <c r="G105" s="12">
        <f t="shared" si="7"/>
        <v>3.41</v>
      </c>
    </row>
    <row r="106" spans="1:7">
      <c r="A106" s="18" t="s">
        <v>212</v>
      </c>
      <c r="B106" s="17" t="s">
        <v>213</v>
      </c>
      <c r="C106" s="26">
        <v>2.4</v>
      </c>
      <c r="D106" s="11">
        <f t="shared" si="4"/>
        <v>3.4148923455188074</v>
      </c>
      <c r="E106" s="11">
        <f t="shared" si="5"/>
        <v>3.41</v>
      </c>
      <c r="F106" s="11">
        <f t="shared" si="6"/>
        <v>-4.8923455188072396E-3</v>
      </c>
      <c r="G106" s="12">
        <f t="shared" si="7"/>
        <v>3.41</v>
      </c>
    </row>
    <row r="107" spans="1:7">
      <c r="A107" s="18" t="s">
        <v>214</v>
      </c>
      <c r="B107" s="17" t="s">
        <v>215</v>
      </c>
      <c r="C107" s="26">
        <v>2.4</v>
      </c>
      <c r="D107" s="11">
        <f t="shared" si="4"/>
        <v>3.4148923455188074</v>
      </c>
      <c r="E107" s="11">
        <f t="shared" si="5"/>
        <v>3.41</v>
      </c>
      <c r="F107" s="11">
        <f t="shared" si="6"/>
        <v>-4.8923455188072396E-3</v>
      </c>
      <c r="G107" s="12">
        <f t="shared" si="7"/>
        <v>3.41</v>
      </c>
    </row>
    <row r="108" spans="1:7">
      <c r="A108" s="18" t="s">
        <v>216</v>
      </c>
      <c r="B108" s="17" t="s">
        <v>217</v>
      </c>
      <c r="C108" s="26">
        <v>2.5</v>
      </c>
      <c r="D108" s="11">
        <f t="shared" si="4"/>
        <v>3.5571795265820914</v>
      </c>
      <c r="E108" s="11">
        <f t="shared" si="5"/>
        <v>3.56</v>
      </c>
      <c r="F108" s="11">
        <f t="shared" si="6"/>
        <v>2.8204734179086977E-3</v>
      </c>
      <c r="G108" s="12">
        <f t="shared" si="7"/>
        <v>3.56</v>
      </c>
    </row>
    <row r="109" spans="1:7">
      <c r="A109" s="18" t="s">
        <v>218</v>
      </c>
      <c r="B109" s="17" t="s">
        <v>219</v>
      </c>
      <c r="C109" s="26">
        <v>0.4</v>
      </c>
      <c r="D109" s="11">
        <f t="shared" si="4"/>
        <v>0.56914872425313467</v>
      </c>
      <c r="E109" s="11">
        <f t="shared" si="5"/>
        <v>0.56999999999999995</v>
      </c>
      <c r="F109" s="11">
        <f t="shared" si="6"/>
        <v>8.5127574686527652E-4</v>
      </c>
      <c r="G109" s="12">
        <f t="shared" si="7"/>
        <v>0.56999999999999995</v>
      </c>
    </row>
    <row r="110" spans="1:7" ht="50.25">
      <c r="A110" s="18" t="s">
        <v>220</v>
      </c>
      <c r="B110" s="17" t="s">
        <v>221</v>
      </c>
      <c r="C110" s="26">
        <v>0.5</v>
      </c>
      <c r="D110" s="11">
        <f t="shared" si="4"/>
        <v>0.7114359053164182</v>
      </c>
      <c r="E110" s="11">
        <f t="shared" si="5"/>
        <v>0.71</v>
      </c>
      <c r="F110" s="11">
        <f t="shared" si="6"/>
        <v>-1.43590531641824E-3</v>
      </c>
      <c r="G110" s="12">
        <f t="shared" si="7"/>
        <v>0.71</v>
      </c>
    </row>
    <row r="111" spans="1:7" ht="31.5">
      <c r="A111" s="18" t="s">
        <v>222</v>
      </c>
      <c r="B111" s="17" t="s">
        <v>223</v>
      </c>
      <c r="C111" s="26">
        <v>0.3</v>
      </c>
      <c r="D111" s="11">
        <f t="shared" si="4"/>
        <v>0.42686154318985092</v>
      </c>
      <c r="E111" s="11">
        <f t="shared" si="5"/>
        <v>0.43</v>
      </c>
      <c r="F111" s="11">
        <f t="shared" si="6"/>
        <v>3.1384568101490706E-3</v>
      </c>
      <c r="G111" s="12">
        <f t="shared" si="7"/>
        <v>0.43</v>
      </c>
    </row>
    <row r="112" spans="1:7" ht="47.25">
      <c r="A112" s="18" t="s">
        <v>224</v>
      </c>
      <c r="B112" s="17" t="s">
        <v>225</v>
      </c>
      <c r="C112" s="26">
        <v>2</v>
      </c>
      <c r="D112" s="11">
        <f t="shared" si="4"/>
        <v>2.8457436212656728</v>
      </c>
      <c r="E112" s="11">
        <f t="shared" si="5"/>
        <v>2.85</v>
      </c>
      <c r="F112" s="11">
        <f t="shared" si="6"/>
        <v>4.2563787343272708E-3</v>
      </c>
      <c r="G112" s="12">
        <f t="shared" si="7"/>
        <v>2.85</v>
      </c>
    </row>
    <row r="113" spans="1:7" ht="63">
      <c r="A113" s="18" t="s">
        <v>226</v>
      </c>
      <c r="B113" s="17" t="s">
        <v>227</v>
      </c>
      <c r="C113" s="26">
        <v>2</v>
      </c>
      <c r="D113" s="11">
        <f t="shared" si="4"/>
        <v>2.8457436212656728</v>
      </c>
      <c r="E113" s="11">
        <f t="shared" si="5"/>
        <v>2.85</v>
      </c>
      <c r="F113" s="11">
        <f t="shared" si="6"/>
        <v>4.2563787343272708E-3</v>
      </c>
      <c r="G113" s="12">
        <f t="shared" si="7"/>
        <v>2.85</v>
      </c>
    </row>
    <row r="114" spans="1:7">
      <c r="A114" s="18" t="s">
        <v>228</v>
      </c>
      <c r="B114" s="17" t="s">
        <v>229</v>
      </c>
      <c r="C114" s="26">
        <v>7.0000000000000007E-2</v>
      </c>
      <c r="D114" s="11">
        <f t="shared" si="4"/>
        <v>9.9601026744298563E-2</v>
      </c>
      <c r="E114" s="11">
        <f t="shared" si="5"/>
        <v>0.1</v>
      </c>
      <c r="F114" s="11">
        <f t="shared" si="6"/>
        <v>3.9897325570144304E-4</v>
      </c>
      <c r="G114" s="12">
        <f t="shared" si="7"/>
        <v>0.1</v>
      </c>
    </row>
    <row r="115" spans="1:7" ht="31.5">
      <c r="A115" s="18" t="s">
        <v>230</v>
      </c>
      <c r="B115" s="17" t="s">
        <v>231</v>
      </c>
      <c r="C115" s="26">
        <v>245.5</v>
      </c>
      <c r="D115" s="11">
        <f t="shared" si="4"/>
        <v>349.31502951036134</v>
      </c>
      <c r="E115" s="11">
        <f t="shared" si="5"/>
        <v>349.32</v>
      </c>
      <c r="F115" s="11">
        <f t="shared" si="6"/>
        <v>4.9704896386515429E-3</v>
      </c>
      <c r="G115" s="12">
        <f t="shared" si="7"/>
        <v>349.32</v>
      </c>
    </row>
    <row r="116" spans="1:7" ht="31.5">
      <c r="A116" s="18" t="s">
        <v>232</v>
      </c>
      <c r="B116" s="17" t="s">
        <v>233</v>
      </c>
      <c r="C116" s="26">
        <v>188.36</v>
      </c>
      <c r="D116" s="11">
        <f t="shared" si="4"/>
        <v>268.01213425080113</v>
      </c>
      <c r="E116" s="11">
        <f t="shared" si="5"/>
        <v>268.01</v>
      </c>
      <c r="F116" s="11">
        <f t="shared" si="6"/>
        <v>-2.1342508011343853E-3</v>
      </c>
      <c r="G116" s="12">
        <f t="shared" si="7"/>
        <v>268.01</v>
      </c>
    </row>
    <row r="117" spans="1:7" ht="31.5">
      <c r="A117" s="18" t="s">
        <v>234</v>
      </c>
      <c r="B117" s="17" t="s">
        <v>235</v>
      </c>
      <c r="C117" s="26">
        <v>213.48</v>
      </c>
      <c r="D117" s="11">
        <f t="shared" si="4"/>
        <v>303.75467413389794</v>
      </c>
      <c r="E117" s="11">
        <f t="shared" si="5"/>
        <v>303.75</v>
      </c>
      <c r="F117" s="11">
        <f t="shared" si="6"/>
        <v>-4.674133897935917E-3</v>
      </c>
      <c r="G117" s="12">
        <f t="shared" si="7"/>
        <v>303.75</v>
      </c>
    </row>
    <row r="118" spans="1:7" ht="47.25">
      <c r="A118" s="18" t="s">
        <v>236</v>
      </c>
      <c r="B118" s="17" t="s">
        <v>237</v>
      </c>
      <c r="C118" s="26">
        <v>402.71</v>
      </c>
      <c r="D118" s="11">
        <f t="shared" si="4"/>
        <v>573.00470685994958</v>
      </c>
      <c r="E118" s="11">
        <f t="shared" si="5"/>
        <v>573</v>
      </c>
      <c r="F118" s="11">
        <f t="shared" si="6"/>
        <v>-4.7068599495787566E-3</v>
      </c>
      <c r="G118" s="12">
        <f t="shared" si="7"/>
        <v>573</v>
      </c>
    </row>
    <row r="119" spans="1:7" ht="47.25">
      <c r="A119" s="18" t="s">
        <v>238</v>
      </c>
      <c r="B119" s="17" t="s">
        <v>239</v>
      </c>
      <c r="C119" s="26">
        <v>501.43</v>
      </c>
      <c r="D119" s="11">
        <f t="shared" si="4"/>
        <v>713.47061200562325</v>
      </c>
      <c r="E119" s="11">
        <f t="shared" si="5"/>
        <v>713.47</v>
      </c>
      <c r="F119" s="11">
        <f t="shared" si="6"/>
        <v>-6.1200562322483165E-4</v>
      </c>
      <c r="G119" s="12">
        <f t="shared" si="7"/>
        <v>713.47</v>
      </c>
    </row>
    <row r="120" spans="1:7" ht="47.25">
      <c r="A120" s="18" t="s">
        <v>240</v>
      </c>
      <c r="B120" s="17" t="s">
        <v>241</v>
      </c>
      <c r="C120" s="26">
        <v>59.12</v>
      </c>
      <c r="D120" s="11">
        <f t="shared" si="4"/>
        <v>84.120181444613294</v>
      </c>
      <c r="E120" s="11">
        <f t="shared" si="5"/>
        <v>84.12</v>
      </c>
      <c r="F120" s="11">
        <f t="shared" si="6"/>
        <v>-1.8144461328972739E-4</v>
      </c>
      <c r="G120" s="12">
        <f t="shared" si="7"/>
        <v>84.12</v>
      </c>
    </row>
    <row r="121" spans="1:7" ht="47.25">
      <c r="A121" s="18" t="s">
        <v>242</v>
      </c>
      <c r="B121" s="17" t="s">
        <v>243</v>
      </c>
      <c r="C121" s="26">
        <v>438.87</v>
      </c>
      <c r="D121" s="11">
        <f t="shared" si="4"/>
        <v>624.45575153243294</v>
      </c>
      <c r="E121" s="11">
        <f t="shared" si="5"/>
        <v>624.46</v>
      </c>
      <c r="F121" s="11">
        <f t="shared" si="6"/>
        <v>4.2484675670948491E-3</v>
      </c>
      <c r="G121" s="12">
        <f t="shared" si="7"/>
        <v>624.46</v>
      </c>
    </row>
    <row r="122" spans="1:7" ht="31.5">
      <c r="A122" s="18" t="s">
        <v>244</v>
      </c>
      <c r="B122" s="17" t="s">
        <v>245</v>
      </c>
      <c r="C122" s="26">
        <v>190.46</v>
      </c>
      <c r="D122" s="11">
        <f t="shared" si="4"/>
        <v>271.00016505313005</v>
      </c>
      <c r="E122" s="11">
        <f t="shared" si="5"/>
        <v>271</v>
      </c>
      <c r="F122" s="11">
        <f t="shared" si="6"/>
        <v>-1.6505313004699929E-4</v>
      </c>
      <c r="G122" s="12">
        <f t="shared" si="7"/>
        <v>271</v>
      </c>
    </row>
    <row r="123" spans="1:7" ht="31.5" customHeight="1">
      <c r="A123" s="18" t="s">
        <v>246</v>
      </c>
      <c r="B123" s="17" t="s">
        <v>247</v>
      </c>
      <c r="C123" s="26">
        <v>100.12</v>
      </c>
      <c r="D123" s="11">
        <f t="shared" si="4"/>
        <v>142.45792568055958</v>
      </c>
      <c r="E123" s="11">
        <f t="shared" si="5"/>
        <v>142.46</v>
      </c>
      <c r="F123" s="11">
        <f t="shared" si="6"/>
        <v>2.0743194404246879E-3</v>
      </c>
      <c r="G123" s="12">
        <f t="shared" si="7"/>
        <v>142.46</v>
      </c>
    </row>
    <row r="124" spans="1:7" ht="47.25">
      <c r="A124" s="18" t="s">
        <v>248</v>
      </c>
      <c r="B124" s="17" t="s">
        <v>249</v>
      </c>
      <c r="C124" s="26">
        <v>56.47</v>
      </c>
      <c r="D124" s="11">
        <f t="shared" si="4"/>
        <v>80.349571146436276</v>
      </c>
      <c r="E124" s="11">
        <f t="shared" si="5"/>
        <v>80.349999999999994</v>
      </c>
      <c r="F124" s="11">
        <f t="shared" si="6"/>
        <v>4.2885356371868966E-4</v>
      </c>
      <c r="G124" s="12">
        <f t="shared" si="7"/>
        <v>80.349999999999994</v>
      </c>
    </row>
    <row r="125" spans="1:7" ht="47.25">
      <c r="A125" s="18" t="s">
        <v>250</v>
      </c>
      <c r="B125" s="17" t="s">
        <v>251</v>
      </c>
      <c r="C125" s="26">
        <v>447.44</v>
      </c>
      <c r="D125" s="11">
        <f t="shared" si="4"/>
        <v>636.64976294955636</v>
      </c>
      <c r="E125" s="11">
        <f t="shared" si="5"/>
        <v>636.65</v>
      </c>
      <c r="F125" s="11">
        <f t="shared" si="6"/>
        <v>2.3705044361577166E-4</v>
      </c>
      <c r="G125" s="12">
        <f t="shared" si="7"/>
        <v>636.65</v>
      </c>
    </row>
    <row r="126" spans="1:7" ht="78.75">
      <c r="A126" s="18" t="s">
        <v>252</v>
      </c>
      <c r="B126" s="17" t="s">
        <v>253</v>
      </c>
      <c r="C126" s="26">
        <v>15</v>
      </c>
      <c r="D126" s="11">
        <f t="shared" si="4"/>
        <v>21.343077159492548</v>
      </c>
      <c r="E126" s="11">
        <f t="shared" si="5"/>
        <v>21.34</v>
      </c>
      <c r="F126" s="11">
        <f t="shared" si="6"/>
        <v>-3.0771594925482759E-3</v>
      </c>
      <c r="G126" s="12">
        <f t="shared" si="7"/>
        <v>21.34</v>
      </c>
    </row>
    <row r="129" spans="1:7" ht="15.75" customHeight="1">
      <c r="A129"/>
      <c r="B129" s="20" t="s">
        <v>255</v>
      </c>
      <c r="C129" s="8"/>
      <c r="D129" s="20"/>
      <c r="E129" s="20"/>
      <c r="F129" s="20"/>
      <c r="G129" s="21" t="s">
        <v>256</v>
      </c>
    </row>
    <row r="132" spans="1:7">
      <c r="B132" s="7">
        <v>41470.467361111114</v>
      </c>
    </row>
    <row r="133" spans="1:7">
      <c r="B133" s="8" t="s">
        <v>261</v>
      </c>
    </row>
    <row r="134" spans="1:7">
      <c r="B134" s="8" t="s">
        <v>262</v>
      </c>
    </row>
  </sheetData>
  <sheetProtection selectLockedCells="1" selectUnlockedCells="1"/>
  <mergeCells count="1">
    <mergeCell ref="A1:G1"/>
  </mergeCells>
  <phoneticPr fontId="26" type="noConversion"/>
  <pageMargins left="0.31496062992125984" right="0.11811023622047245" top="0.82677165354330717" bottom="0.59055118110236227" header="0.39370078740157483" footer="0.23622047244094491"/>
  <pageSetup paperSize="9" scale="90" firstPageNumber="0" orientation="portrait" horizontalDpi="300" verticalDpi="300" r:id="rId1"/>
  <headerFooter differentFirst="1" alignWithMargins="0">
    <oddHeader>&amp;C&amp;P</oddHeader>
    <oddFooter>&amp;LVMAnotp_150713_VSMC; Pielikums Ministru kabineta noteikumu „Valsts sporta medicīnas centra maksas pakalpojumu cenrādis” projekta sākotnējās (ex-ante) ietekmes novērtējuma ziņojumam (anotācijai)</oddFooter>
    <firstHeader>&amp;RPielikums Ministru kabineta noteikumu „Valsts sporta medicīnas centra maksas pakalpojumu cenrādis”
 projekta sākotnējās (ex-ante) ietekmes novērtējuma ziņojumam (anotācijai)</firstHeader>
    <firstFooter>&amp;LVMAnotp_150713_VSMC; Pielikums Ministru kabineta noteikumu „Valsts sporta medicīnas centra maksas pakalpojumu cenrādis” projekta sākotnējās (ex-ante) ietekmes novērtējuma ziņojumam (anotācijai)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NAietvertais pārrēķins</vt:lpstr>
      <vt:lpstr>_1Excel_BuiltIn_Print_Area_1_1</vt:lpstr>
      <vt:lpstr>'NAietvertais pārrēķins'!Print_Area</vt:lpstr>
      <vt:lpstr>'NAietvertais pārrēķins'!Print_Titles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„Valsts sporta medicīnas centra maksas pakalpojumu cenrādis” projekta sākotnējās (ex-ante) ietekmes novērtējuma ziņojumam (anotācijai)</dc:title>
  <dc:subject>Anotācijas pielikums</dc:subject>
  <dc:creator>Artūrs Veidemanis</dc:creator>
  <dc:description>Budžeta un investīciju departamenta Budžeta plānošanas nodaļa, tel.67876029, Arturs.Veidemanis@vm.gov.lv</dc:description>
  <cp:lastModifiedBy>sdreimane</cp:lastModifiedBy>
  <cp:lastPrinted>2013-07-15T08:16:03Z</cp:lastPrinted>
  <dcterms:created xsi:type="dcterms:W3CDTF">2013-04-23T10:22:17Z</dcterms:created>
  <dcterms:modified xsi:type="dcterms:W3CDTF">2013-07-15T08:18:08Z</dcterms:modified>
</cp:coreProperties>
</file>