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080" windowHeight="11760"/>
  </bookViews>
  <sheets>
    <sheet name="2.pielikums" sheetId="2" r:id="rId1"/>
  </sheets>
  <calcPr calcId="145621"/>
</workbook>
</file>

<file path=xl/calcChain.xml><?xml version="1.0" encoding="utf-8"?>
<calcChain xmlns="http://schemas.openxmlformats.org/spreadsheetml/2006/main">
  <c r="N8" i="2" l="1"/>
  <c r="N9" i="2"/>
  <c r="N10" i="2"/>
  <c r="N11" i="2"/>
  <c r="P11" i="2" s="1"/>
  <c r="Q11" i="2" s="1"/>
  <c r="R11" i="2" s="1"/>
  <c r="N40" i="2"/>
  <c r="B44" i="2" s="1"/>
  <c r="B46" i="2" s="1"/>
  <c r="N41" i="2"/>
</calcChain>
</file>

<file path=xl/sharedStrings.xml><?xml version="1.0" encoding="utf-8"?>
<sst xmlns="http://schemas.openxmlformats.org/spreadsheetml/2006/main" count="50" uniqueCount="38">
  <si>
    <t>2011.gads</t>
  </si>
  <si>
    <t>2012.gads</t>
  </si>
  <si>
    <t>2013.gads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</si>
  <si>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</si>
  <si>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</si>
  <si>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</si>
  <si>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</si>
  <si>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</si>
  <si>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</si>
  <si>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</si>
  <si>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</si>
  <si>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</si>
  <si>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</si>
  <si>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</si>
  <si>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</si>
  <si>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Vid.gadā</t>
  </si>
  <si>
    <t>Ministru kabineta rīkojuma „Par finanšu līdzekļu piešķiršanu Valsts sociālās apdrošināšanas aģentūras administrēto pakalpojumu izmaksu nodrošināšanai 2014.gadā” projekta sākotnējās ietekmes novērtējuma ziņojumam (anotācijai)</t>
  </si>
  <si>
    <t>2.pielikums</t>
  </si>
  <si>
    <t>Vid.gadā
(plāns)*</t>
  </si>
  <si>
    <t>Novirze no plāna</t>
  </si>
  <si>
    <t>* Saskaņā ar likumu " Par valsts budžetu 2014.gadam" (2011.-2014.gada augusts fakts; 2014.gada septembris-oktobris plāns)</t>
  </si>
  <si>
    <t>2014.gads</t>
  </si>
  <si>
    <t>Nosaukums</t>
  </si>
  <si>
    <t>fakts</t>
  </si>
  <si>
    <t>prognoze</t>
  </si>
  <si>
    <t>personu skaits, kas saņem piemaksu</t>
  </si>
  <si>
    <t>piemaksas izmaksājamais  apmērs</t>
  </si>
  <si>
    <t xml:space="preserve">Nepieciešamie izdevumi 2014.gadā </t>
  </si>
  <si>
    <t>Apstiprināts 2014.gadā</t>
  </si>
  <si>
    <t>Finanšu nepietiekamība</t>
  </si>
  <si>
    <t>Vidējais pensijas apmērs</t>
  </si>
  <si>
    <t>Finanšu pārpalikums</t>
  </si>
  <si>
    <t>I. Izdienas pensiju saņēmēju skaita dinamika, vidēji mēnesī un finanšu pārpalikums izdienas pensijām 2014.gadā</t>
  </si>
  <si>
    <t>II. Politiski represēto pensiju saņēmēju skaita, piemaksas pie politiski represēto pensijām un finanšu nepieteikamības prognoze 2014.gadam</t>
  </si>
  <si>
    <t>Vidēji gadā
(prognoze)</t>
  </si>
  <si>
    <t>Sagatavotāja: vadošā finansiste I.Štrausa</t>
  </si>
  <si>
    <t>Tālrunis: 67021636</t>
  </si>
  <si>
    <t>E-pasts: Ilze.Strausa@lm.gov.lv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</si>
</sst>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9" formatCode="#,##0_ ;[Red]\-#,##0\ "/>
  </numFmts>
  <fonts count="25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Helv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b/>
      <sz val="10"/>
      <color rgb="FFFF0000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6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21" fillId="0" borderId="0" xfId="0" applyFont="1" applyAlignment="1">
      <alignment horizontal="center"/>
    </xf>
    <xf numFmtId="1" fontId="21" fillId="0" borderId="0" xfId="0" applyNumberFormat="1" applyFont="1"/>
    <xf numFmtId="0" fontId="21" fillId="0" borderId="0" xfId="0" applyFont="1"/>
    <xf numFmtId="0" fontId="21" fillId="0" borderId="0" xfId="38" applyFont="1" applyFill="1" applyBorder="1"/>
    <xf numFmtId="3" fontId="21" fillId="0" borderId="10" xfId="38" applyNumberFormat="1" applyFont="1" applyFill="1" applyBorder="1"/>
    <xf numFmtId="3" fontId="21" fillId="0" borderId="0" xfId="38" applyNumberFormat="1" applyFont="1" applyFill="1" applyBorder="1"/>
    <xf numFmtId="0" fontId="21" fillId="24" borderId="0" xfId="38" applyFont="1" applyFill="1" applyBorder="1"/>
    <xf numFmtId="0" fontId="21" fillId="0" borderId="10" xfId="38" applyFont="1" applyFill="1" applyBorder="1"/>
    <xf numFmtId="0" fontId="22" fillId="0" borderId="0" xfId="38" applyFont="1" applyFill="1" applyBorder="1"/>
    <xf numFmtId="0" fontId="21" fillId="0" borderId="10" xfId="0" applyFont="1" applyBorder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25" borderId="10" xfId="0" applyNumberFormat="1" applyFont="1" applyFill="1" applyBorder="1"/>
    <xf numFmtId="2" fontId="21" fillId="0" borderId="10" xfId="0" applyNumberFormat="1" applyFont="1" applyFill="1" applyBorder="1"/>
    <xf numFmtId="2" fontId="21" fillId="25" borderId="10" xfId="0" applyNumberFormat="1" applyFont="1" applyFill="1" applyBorder="1"/>
    <xf numFmtId="0" fontId="22" fillId="0" borderId="0" xfId="0" applyFont="1" applyAlignment="1">
      <alignment horizontal="right"/>
    </xf>
    <xf numFmtId="3" fontId="21" fillId="0" borderId="0" xfId="38" applyNumberFormat="1" applyFont="1" applyFill="1" applyBorder="1" applyAlignment="1">
      <alignment horizontal="center"/>
    </xf>
    <xf numFmtId="1" fontId="21" fillId="0" borderId="10" xfId="38" applyNumberFormat="1" applyFont="1" applyFill="1" applyBorder="1" applyAlignment="1">
      <alignment horizontal="right" wrapText="1"/>
    </xf>
    <xf numFmtId="3" fontId="21" fillId="0" borderId="10" xfId="0" applyNumberFormat="1" applyFont="1" applyBorder="1"/>
    <xf numFmtId="2" fontId="21" fillId="0" borderId="10" xfId="0" applyNumberFormat="1" applyFont="1" applyBorder="1"/>
    <xf numFmtId="0" fontId="21" fillId="0" borderId="11" xfId="0" applyFont="1" applyBorder="1"/>
    <xf numFmtId="209" fontId="21" fillId="0" borderId="12" xfId="0" applyNumberFormat="1" applyFont="1" applyFill="1" applyBorder="1"/>
    <xf numFmtId="0" fontId="21" fillId="0" borderId="13" xfId="0" applyFont="1" applyBorder="1"/>
    <xf numFmtId="209" fontId="21" fillId="0" borderId="14" xfId="0" applyNumberFormat="1" applyFont="1" applyFill="1" applyBorder="1"/>
    <xf numFmtId="0" fontId="21" fillId="0" borderId="15" xfId="0" applyFont="1" applyBorder="1"/>
    <xf numFmtId="209" fontId="22" fillId="25" borderId="16" xfId="0" applyNumberFormat="1" applyFont="1" applyFill="1" applyBorder="1"/>
    <xf numFmtId="0" fontId="21" fillId="0" borderId="10" xfId="38" applyFont="1" applyBorder="1" applyAlignment="1">
      <alignment horizontal="center" vertical="center"/>
    </xf>
    <xf numFmtId="3" fontId="21" fillId="0" borderId="10" xfId="38" applyNumberFormat="1" applyFont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center" vertical="center" wrapText="1"/>
    </xf>
    <xf numFmtId="0" fontId="21" fillId="0" borderId="0" xfId="38" applyFont="1" applyFill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 wrapText="1"/>
    </xf>
    <xf numFmtId="3" fontId="24" fillId="25" borderId="10" xfId="0" applyNumberFormat="1" applyFont="1" applyFill="1" applyBorder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Continuous"/>
    </xf>
    <xf numFmtId="3" fontId="21" fillId="0" borderId="0" xfId="0" applyNumberFormat="1" applyFont="1"/>
    <xf numFmtId="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right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tatistika_Izdienas" xfId="38"/>
    <cellStyle name="Note" xfId="39" builtinId="10" customBuiltin="1"/>
    <cellStyle name="Output" xfId="40" builtinId="21" customBuiltin="1"/>
    <cellStyle name="Style 1" xfId="4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50651481064863E-2"/>
          <c:y val="8.5853804202618386E-2"/>
          <c:w val="0.92456945199345664"/>
          <c:h val="0.77796627218004932"/>
        </c:manualLayout>
      </c:layout>
      <c:lineChart>
        <c:grouping val="standard"/>
        <c:varyColors val="0"/>
        <c:ser>
          <c:idx val="0"/>
          <c:order val="0"/>
          <c:tx>
            <c:strRef>
              <c:f>'2.pielikums'!#REF!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'2.pielikums'!$B$7:$N$7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Jūn</c:v>
                </c:pt>
                <c:pt idx="6">
                  <c:v>Jūl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Vid.gadā</c:v>
                </c:pt>
              </c:strCache>
            </c:strRef>
          </c:cat>
          <c:val>
            <c:numRef>
              <c:f>'2.pielikums'!#REF!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'2.pielikums'!$A$8</c:f>
              <c:strCache>
                <c:ptCount val="1"/>
                <c:pt idx="0">
                  <c:v>2011.gads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square"/>
            <c:size val="3"/>
            <c:spPr>
              <a:solidFill>
                <a:srgbClr val="FF0000"/>
              </a:solidFill>
              <a:ln w="3175"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3392857142857142E-2"/>
                  <c:y val="-3.1936127744510906E-2"/>
                </c:manualLayout>
              </c:layout>
              <c:spPr>
                <a:ln>
                  <a:prstDash val="dash"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lv-LV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'2.pielikums'!$B$7:$N$7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Jūn</c:v>
                </c:pt>
                <c:pt idx="6">
                  <c:v>Jūl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Vid.gadā</c:v>
                </c:pt>
              </c:strCache>
            </c:strRef>
          </c:cat>
          <c:val>
            <c:numRef>
              <c:f>'2.pielikums'!$B$8:$N$8</c:f>
              <c:numCache>
                <c:formatCode>#,##0</c:formatCode>
                <c:ptCount val="13"/>
                <c:pt idx="0">
                  <c:v>5287</c:v>
                </c:pt>
                <c:pt idx="1">
                  <c:v>5390</c:v>
                </c:pt>
                <c:pt idx="2">
                  <c:v>5464</c:v>
                </c:pt>
                <c:pt idx="3">
                  <c:v>5512</c:v>
                </c:pt>
                <c:pt idx="4">
                  <c:v>5564</c:v>
                </c:pt>
                <c:pt idx="5">
                  <c:v>5625</c:v>
                </c:pt>
                <c:pt idx="6">
                  <c:v>5692</c:v>
                </c:pt>
                <c:pt idx="7">
                  <c:v>5736</c:v>
                </c:pt>
                <c:pt idx="8">
                  <c:v>5771</c:v>
                </c:pt>
                <c:pt idx="9">
                  <c:v>5798</c:v>
                </c:pt>
                <c:pt idx="10">
                  <c:v>5837</c:v>
                </c:pt>
                <c:pt idx="11">
                  <c:v>5856</c:v>
                </c:pt>
                <c:pt idx="12">
                  <c:v>5627.666666666667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'2.pielikums'!$A$9</c:f>
              <c:strCache>
                <c:ptCount val="1"/>
                <c:pt idx="0">
                  <c:v>2012.gads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9345238095238096E-2"/>
                  <c:y val="-1.9960079840319361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lv-LV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'2.pielikums'!$B$7:$N$7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Jūn</c:v>
                </c:pt>
                <c:pt idx="6">
                  <c:v>Jūl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Vid.gadā</c:v>
                </c:pt>
              </c:strCache>
            </c:strRef>
          </c:cat>
          <c:val>
            <c:numRef>
              <c:f>'2.pielikums'!$B$9:$N$9</c:f>
              <c:numCache>
                <c:formatCode>#,##0</c:formatCode>
                <c:ptCount val="13"/>
                <c:pt idx="0">
                  <c:v>5920</c:v>
                </c:pt>
                <c:pt idx="1">
                  <c:v>6029</c:v>
                </c:pt>
                <c:pt idx="2">
                  <c:v>6092</c:v>
                </c:pt>
                <c:pt idx="3">
                  <c:v>6135</c:v>
                </c:pt>
                <c:pt idx="4">
                  <c:v>6167</c:v>
                </c:pt>
                <c:pt idx="5">
                  <c:v>6202</c:v>
                </c:pt>
                <c:pt idx="6">
                  <c:v>6245</c:v>
                </c:pt>
                <c:pt idx="7">
                  <c:v>6284</c:v>
                </c:pt>
                <c:pt idx="8">
                  <c:v>6332</c:v>
                </c:pt>
                <c:pt idx="9">
                  <c:v>6373</c:v>
                </c:pt>
                <c:pt idx="10">
                  <c:v>6408</c:v>
                </c:pt>
                <c:pt idx="11">
                  <c:v>6467</c:v>
                </c:pt>
                <c:pt idx="12">
                  <c:v>6221.166666666667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'2.pielikums'!$A$10</c:f>
              <c:strCache>
                <c:ptCount val="1"/>
                <c:pt idx="0">
                  <c:v>2013.gads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1904761904761904E-2"/>
                  <c:y val="-1.1976047904191617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lv-LV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'2.pielikums'!$B$7:$N$7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Jūn</c:v>
                </c:pt>
                <c:pt idx="6">
                  <c:v>Jūl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Vid.gadā</c:v>
                </c:pt>
              </c:strCache>
            </c:strRef>
          </c:cat>
          <c:val>
            <c:numRef>
              <c:f>'2.pielikums'!$B$10:$N$10</c:f>
              <c:numCache>
                <c:formatCode>#,##0</c:formatCode>
                <c:ptCount val="13"/>
                <c:pt idx="0">
                  <c:v>6484</c:v>
                </c:pt>
                <c:pt idx="1">
                  <c:v>6533</c:v>
                </c:pt>
                <c:pt idx="2">
                  <c:v>6546</c:v>
                </c:pt>
                <c:pt idx="3">
                  <c:v>6571</c:v>
                </c:pt>
                <c:pt idx="4">
                  <c:v>6585</c:v>
                </c:pt>
                <c:pt idx="5">
                  <c:v>6593</c:v>
                </c:pt>
                <c:pt idx="6">
                  <c:v>6603</c:v>
                </c:pt>
                <c:pt idx="7">
                  <c:v>6658</c:v>
                </c:pt>
                <c:pt idx="8">
                  <c:v>6658</c:v>
                </c:pt>
                <c:pt idx="9">
                  <c:v>6666</c:v>
                </c:pt>
                <c:pt idx="10">
                  <c:v>6681</c:v>
                </c:pt>
                <c:pt idx="11">
                  <c:v>6690</c:v>
                </c:pt>
                <c:pt idx="12">
                  <c:v>6605.666666666667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'2.pielikums'!$A$11</c:f>
              <c:strCache>
                <c:ptCount val="1"/>
                <c:pt idx="0">
                  <c:v>2014.gads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2.2321428571428572E-2"/>
                  <c:y val="-3.992015968063872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lv-LV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'2.pielikums'!$B$7:$N$7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Jūn</c:v>
                </c:pt>
                <c:pt idx="6">
                  <c:v>Jūl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Vid.gadā</c:v>
                </c:pt>
              </c:strCache>
            </c:strRef>
          </c:cat>
          <c:val>
            <c:numRef>
              <c:f>'2.pielikums'!$B$11:$N$11</c:f>
              <c:numCache>
                <c:formatCode>#,##0</c:formatCode>
                <c:ptCount val="13"/>
                <c:pt idx="0">
                  <c:v>6688</c:v>
                </c:pt>
                <c:pt idx="1">
                  <c:v>6740</c:v>
                </c:pt>
                <c:pt idx="2">
                  <c:v>6743</c:v>
                </c:pt>
                <c:pt idx="3">
                  <c:v>6763</c:v>
                </c:pt>
                <c:pt idx="4">
                  <c:v>6782</c:v>
                </c:pt>
                <c:pt idx="5">
                  <c:v>6795</c:v>
                </c:pt>
                <c:pt idx="6">
                  <c:v>6801</c:v>
                </c:pt>
                <c:pt idx="7">
                  <c:v>6822</c:v>
                </c:pt>
                <c:pt idx="8">
                  <c:v>6847</c:v>
                </c:pt>
                <c:pt idx="9">
                  <c:v>6872</c:v>
                </c:pt>
                <c:pt idx="10">
                  <c:v>6897</c:v>
                </c:pt>
                <c:pt idx="11">
                  <c:v>6922</c:v>
                </c:pt>
                <c:pt idx="12">
                  <c:v>6806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60544"/>
        <c:axId val="66862080"/>
      </c:lineChart>
      <c:catAx>
        <c:axId val="668605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668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2080"/>
        <c:scaling>
          <c:orientation val="minMax"/>
          <c:max val="7000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66860544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</xdr:row>
      <xdr:rowOff>76200</xdr:rowOff>
    </xdr:from>
    <xdr:to>
      <xdr:col>6</xdr:col>
      <xdr:colOff>571500</xdr:colOff>
      <xdr:row>32</xdr:row>
      <xdr:rowOff>19050</xdr:rowOff>
    </xdr:to>
    <xdr:graphicFrame macro="">
      <xdr:nvGraphicFramePr>
        <xdr:cNvPr id="30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O28" sqref="O28"/>
    </sheetView>
  </sheetViews>
  <sheetFormatPr defaultColWidth="8.85546875" defaultRowHeight="12.75" x14ac:dyDescent="0.2"/>
  <cols>
    <col min="1" max="1" width="31" style="4" customWidth="1"/>
    <col min="2" max="18" width="10.85546875" style="4" customWidth="1"/>
    <col min="19" max="16384" width="8.85546875" style="4"/>
  </cols>
  <sheetData>
    <row r="1" spans="1:18" x14ac:dyDescent="0.2">
      <c r="A1" s="1"/>
      <c r="B1" s="2"/>
      <c r="C1" s="3"/>
      <c r="D1" s="3"/>
      <c r="E1" s="3"/>
      <c r="F1" s="3"/>
      <c r="G1" s="3"/>
      <c r="H1" s="3"/>
      <c r="I1" s="3"/>
      <c r="N1" s="16" t="s">
        <v>17</v>
      </c>
    </row>
    <row r="2" spans="1:18" ht="15.75" customHeight="1" x14ac:dyDescent="0.2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8" ht="16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8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8" x14ac:dyDescent="0.2">
      <c r="A5" s="9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8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8" s="31" customFormat="1" ht="38.25" x14ac:dyDescent="0.25">
      <c r="A7" s="27"/>
      <c r="B7" s="28" t="s">
        <v>3</v>
      </c>
      <c r="C7" s="28" t="s">
        <v>4</v>
      </c>
      <c r="D7" s="28" t="s">
        <v>5</v>
      </c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9" t="s">
        <v>11</v>
      </c>
      <c r="K7" s="29" t="s">
        <v>12</v>
      </c>
      <c r="L7" s="29" t="s">
        <v>13</v>
      </c>
      <c r="M7" s="29" t="s">
        <v>14</v>
      </c>
      <c r="N7" s="29" t="s">
        <v>15</v>
      </c>
      <c r="O7" s="30" t="s">
        <v>18</v>
      </c>
      <c r="P7" s="30" t="s">
        <v>19</v>
      </c>
      <c r="Q7" s="30" t="s">
        <v>30</v>
      </c>
      <c r="R7" s="30" t="s">
        <v>31</v>
      </c>
    </row>
    <row r="8" spans="1:18" ht="18" customHeight="1" x14ac:dyDescent="0.2">
      <c r="A8" s="18" t="s">
        <v>0</v>
      </c>
      <c r="B8" s="5">
        <v>5287</v>
      </c>
      <c r="C8" s="5">
        <v>5390</v>
      </c>
      <c r="D8" s="5">
        <v>5464</v>
      </c>
      <c r="E8" s="5">
        <v>5512</v>
      </c>
      <c r="F8" s="5">
        <v>5564</v>
      </c>
      <c r="G8" s="5">
        <v>5625</v>
      </c>
      <c r="H8" s="5">
        <v>5692</v>
      </c>
      <c r="I8" s="5">
        <v>5736</v>
      </c>
      <c r="J8" s="5">
        <v>5771</v>
      </c>
      <c r="K8" s="5">
        <v>5798</v>
      </c>
      <c r="L8" s="5">
        <v>5837</v>
      </c>
      <c r="M8" s="5">
        <v>5856</v>
      </c>
      <c r="N8" s="5">
        <f>(B8+C8+D8+E8+F8+G8+H8+I8+J8+K8+L8+M8)/12</f>
        <v>5627.666666666667</v>
      </c>
      <c r="O8" s="8"/>
      <c r="P8" s="8"/>
      <c r="Q8" s="8"/>
      <c r="R8" s="8"/>
    </row>
    <row r="9" spans="1:18" ht="18" customHeight="1" x14ac:dyDescent="0.2">
      <c r="A9" s="18" t="s">
        <v>1</v>
      </c>
      <c r="B9" s="5">
        <v>5920</v>
      </c>
      <c r="C9" s="5">
        <v>6029</v>
      </c>
      <c r="D9" s="5">
        <v>6092</v>
      </c>
      <c r="E9" s="5">
        <v>6135</v>
      </c>
      <c r="F9" s="5">
        <v>6167</v>
      </c>
      <c r="G9" s="5">
        <v>6202</v>
      </c>
      <c r="H9" s="5">
        <v>6245</v>
      </c>
      <c r="I9" s="5">
        <v>6284</v>
      </c>
      <c r="J9" s="5">
        <v>6332</v>
      </c>
      <c r="K9" s="5">
        <v>6373</v>
      </c>
      <c r="L9" s="5">
        <v>6408</v>
      </c>
      <c r="M9" s="5">
        <v>6467</v>
      </c>
      <c r="N9" s="5">
        <f>(B9+C9+D9+E9+F9+G9+H9+I9+J9+K9+L9+M9)/12</f>
        <v>6221.166666666667</v>
      </c>
      <c r="O9" s="8"/>
      <c r="P9" s="8"/>
      <c r="Q9" s="8"/>
      <c r="R9" s="8"/>
    </row>
    <row r="10" spans="1:18" x14ac:dyDescent="0.2">
      <c r="A10" s="18" t="s">
        <v>2</v>
      </c>
      <c r="B10" s="5">
        <v>6484</v>
      </c>
      <c r="C10" s="5">
        <v>6533</v>
      </c>
      <c r="D10" s="5">
        <v>6546</v>
      </c>
      <c r="E10" s="5">
        <v>6571</v>
      </c>
      <c r="F10" s="5">
        <v>6585</v>
      </c>
      <c r="G10" s="5">
        <v>6593</v>
      </c>
      <c r="H10" s="5">
        <v>6603</v>
      </c>
      <c r="I10" s="5">
        <v>6658</v>
      </c>
      <c r="J10" s="5">
        <v>6658</v>
      </c>
      <c r="K10" s="5">
        <v>6666</v>
      </c>
      <c r="L10" s="5">
        <v>6681</v>
      </c>
      <c r="M10" s="5">
        <v>6690</v>
      </c>
      <c r="N10" s="5">
        <f>(B10+C10+D10+E10+F10+G10+H10+I10+J10+K10+L10+M10)/12</f>
        <v>6605.666666666667</v>
      </c>
      <c r="O10" s="8"/>
      <c r="P10" s="8"/>
      <c r="Q10" s="8"/>
      <c r="R10" s="8"/>
    </row>
    <row r="11" spans="1:18" s="7" customFormat="1" x14ac:dyDescent="0.2">
      <c r="A11" s="18" t="s">
        <v>21</v>
      </c>
      <c r="B11" s="5">
        <v>6688</v>
      </c>
      <c r="C11" s="5">
        <v>6740</v>
      </c>
      <c r="D11" s="5">
        <v>6743</v>
      </c>
      <c r="E11" s="5">
        <v>6763</v>
      </c>
      <c r="F11" s="5">
        <v>6782</v>
      </c>
      <c r="G11" s="5">
        <v>6795</v>
      </c>
      <c r="H11" s="5">
        <v>6801</v>
      </c>
      <c r="I11" s="5">
        <v>6822</v>
      </c>
      <c r="J11" s="13">
        <v>6847</v>
      </c>
      <c r="K11" s="13">
        <v>6872</v>
      </c>
      <c r="L11" s="13">
        <v>6897</v>
      </c>
      <c r="M11" s="13">
        <v>6922</v>
      </c>
      <c r="N11" s="13">
        <f>(B11+C11+D11+E11+F11+G11+H11+I11+J11+K11+L11+M11)/12</f>
        <v>6806</v>
      </c>
      <c r="O11" s="13">
        <v>7255</v>
      </c>
      <c r="P11" s="13">
        <f>O11-N11</f>
        <v>449</v>
      </c>
      <c r="Q11" s="13">
        <f>1922930/P11/12</f>
        <v>356.89123979213065</v>
      </c>
      <c r="R11" s="33">
        <f>Q11*P11*12</f>
        <v>1922930</v>
      </c>
    </row>
    <row r="12" spans="1:18" x14ac:dyDescent="0.2">
      <c r="A12" s="4" t="s">
        <v>20</v>
      </c>
    </row>
    <row r="27" spans="5:9" x14ac:dyDescent="0.2">
      <c r="E27" s="6"/>
      <c r="F27" s="6"/>
      <c r="I27" s="6"/>
    </row>
    <row r="35" spans="1:14" x14ac:dyDescent="0.2">
      <c r="A35" s="9" t="s">
        <v>33</v>
      </c>
    </row>
    <row r="38" spans="1:14" ht="25.5" x14ac:dyDescent="0.2">
      <c r="A38" s="41" t="s">
        <v>22</v>
      </c>
      <c r="B38" s="10" t="s">
        <v>3</v>
      </c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1" t="s">
        <v>11</v>
      </c>
      <c r="K38" s="11" t="s">
        <v>12</v>
      </c>
      <c r="L38" s="11" t="s">
        <v>13</v>
      </c>
      <c r="M38" s="11" t="s">
        <v>14</v>
      </c>
      <c r="N38" s="32" t="s">
        <v>34</v>
      </c>
    </row>
    <row r="39" spans="1:14" x14ac:dyDescent="0.2">
      <c r="A39" s="42"/>
      <c r="B39" s="43" t="s">
        <v>23</v>
      </c>
      <c r="C39" s="43"/>
      <c r="D39" s="43"/>
      <c r="E39" s="43"/>
      <c r="F39" s="43"/>
      <c r="G39" s="43"/>
      <c r="H39" s="43"/>
      <c r="I39" s="43"/>
      <c r="J39" s="43" t="s">
        <v>24</v>
      </c>
      <c r="K39" s="43"/>
      <c r="L39" s="43"/>
      <c r="M39" s="43"/>
      <c r="N39" s="43"/>
    </row>
    <row r="40" spans="1:14" x14ac:dyDescent="0.2">
      <c r="A40" s="19" t="s">
        <v>25</v>
      </c>
      <c r="B40" s="12">
        <v>16296</v>
      </c>
      <c r="C40" s="12">
        <v>16210</v>
      </c>
      <c r="D40" s="12">
        <v>16128</v>
      </c>
      <c r="E40" s="12">
        <v>16073</v>
      </c>
      <c r="F40" s="12">
        <v>16040</v>
      </c>
      <c r="G40" s="12">
        <v>15973</v>
      </c>
      <c r="H40" s="12">
        <v>15936</v>
      </c>
      <c r="I40" s="12">
        <v>15878</v>
      </c>
      <c r="J40" s="13">
        <v>15808</v>
      </c>
      <c r="K40" s="13">
        <v>15738</v>
      </c>
      <c r="L40" s="13">
        <v>15668</v>
      </c>
      <c r="M40" s="13">
        <v>15598</v>
      </c>
      <c r="N40" s="13">
        <f>(B40+C40+D40+E40+F40+G40+H40+I40+J40+K40+L40+M40)/12</f>
        <v>15945.5</v>
      </c>
    </row>
    <row r="41" spans="1:14" x14ac:dyDescent="0.2">
      <c r="A41" s="20" t="s">
        <v>26</v>
      </c>
      <c r="B41" s="14">
        <v>85.369569154415743</v>
      </c>
      <c r="C41" s="14">
        <v>85.939569154415736</v>
      </c>
      <c r="D41" s="14">
        <v>85.80956915441574</v>
      </c>
      <c r="E41" s="14">
        <v>86.139569154415739</v>
      </c>
      <c r="F41" s="14">
        <v>86.539569154415744</v>
      </c>
      <c r="G41" s="14">
        <v>85.999569154415738</v>
      </c>
      <c r="H41" s="14">
        <v>85.709569154415732</v>
      </c>
      <c r="I41" s="14">
        <v>86.109569154415738</v>
      </c>
      <c r="J41" s="15">
        <v>86.109569154415738</v>
      </c>
      <c r="K41" s="15">
        <v>88.468971349246743</v>
      </c>
      <c r="L41" s="15">
        <v>88.468971349246743</v>
      </c>
      <c r="M41" s="15">
        <v>88.468971349246743</v>
      </c>
      <c r="N41" s="15">
        <f>(B41+C41+D41+E41+F41+G41+H41+I41+J41+K41+L41+M41)/12</f>
        <v>86.594419703123492</v>
      </c>
    </row>
    <row r="43" spans="1:14" ht="13.5" thickBot="1" x14ac:dyDescent="0.25"/>
    <row r="44" spans="1:14" x14ac:dyDescent="0.2">
      <c r="A44" s="21" t="s">
        <v>27</v>
      </c>
      <c r="B44" s="22">
        <f>N40*N41*12</f>
        <v>16569495.832513869</v>
      </c>
    </row>
    <row r="45" spans="1:14" ht="13.5" thickBot="1" x14ac:dyDescent="0.25">
      <c r="A45" s="23" t="s">
        <v>28</v>
      </c>
      <c r="B45" s="24">
        <v>14646566</v>
      </c>
    </row>
    <row r="46" spans="1:14" ht="13.5" thickBot="1" x14ac:dyDescent="0.25">
      <c r="A46" s="25" t="s">
        <v>29</v>
      </c>
      <c r="B46" s="26">
        <f>B45-B44</f>
        <v>-1922929.8325138688</v>
      </c>
    </row>
    <row r="49" spans="1:10" s="3" customFormat="1" x14ac:dyDescent="0.2">
      <c r="A49" s="34" t="s">
        <v>35</v>
      </c>
      <c r="B49" s="35"/>
      <c r="C49" s="36"/>
      <c r="I49" s="37"/>
      <c r="J49" s="38"/>
    </row>
    <row r="50" spans="1:10" s="3" customFormat="1" x14ac:dyDescent="0.2">
      <c r="A50" s="34" t="s">
        <v>36</v>
      </c>
      <c r="B50" s="39"/>
      <c r="C50" s="36"/>
      <c r="I50" s="37"/>
      <c r="J50" s="38"/>
    </row>
    <row r="51" spans="1:10" s="3" customFormat="1" x14ac:dyDescent="0.2">
      <c r="A51" s="34" t="s">
        <v>37</v>
      </c>
      <c r="B51" s="39"/>
      <c r="C51" s="36"/>
      <c r="I51" s="37"/>
      <c r="J51" s="38"/>
    </row>
  </sheetData>
  <mergeCells count="4">
    <mergeCell ref="A2:N3"/>
    <mergeCell ref="A38:A39"/>
    <mergeCell ref="B39:I39"/>
    <mergeCell ref="J39:N39"/>
  </mergeCells>
  <pageMargins left="0.31496062992125984" right="0.27559055118110237" top="0.98425196850393704" bottom="0.98425196850393704" header="0.51181102362204722" footer="0.51181102362204722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2.pielikums</vt:lpstr>
    </vt:vector>
  </TitlesOfParts>
  <Company>Valsts Socialas Apdrosinasanas Agentura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Ministru kabineta rīkojuma „Par finanšu līdzekļu piešķiršanu Valsts sociālās apdrošināšanas aģentūras administrēto pakalpojumu izmaksu nodrošināšanai 2014.gadā” projekta sākotnējās ietekmes novērtējuma ziņojumam (anotācijai)</dc:title>
  <dc:subject>2.pielikums anotācijai</dc:subject>
  <dc:creator>Ilze Štrausa</dc:creator>
  <cp:keywords>LMAnotPiel2_051114</cp:keywords>
  <dc:description>Ilze Štrausa
Labklājības ministrijas 
Finanšu vadības departamenta
Vadošā finansiste
tālr.67021636
Ilze.Strausa@lm.gov.lv</dc:description>
  <cp:lastModifiedBy>Ilze Štrausa</cp:lastModifiedBy>
  <cp:lastPrinted>2014-10-30T07:24:58Z</cp:lastPrinted>
  <dcterms:created xsi:type="dcterms:W3CDTF">2014-10-23T08:58:46Z</dcterms:created>
  <dcterms:modified xsi:type="dcterms:W3CDTF">2014-11-05T06:25:32Z</dcterms:modified>
</cp:coreProperties>
</file>