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70" activeTab="0"/>
  </bookViews>
  <sheets>
    <sheet name="Kopā" sheetId="1" r:id="rId1"/>
  </sheets>
  <definedNames/>
  <calcPr fullCalcOnLoad="1"/>
</workbook>
</file>

<file path=xl/sharedStrings.xml><?xml version="1.0" encoding="utf-8"?>
<sst xmlns="http://schemas.openxmlformats.org/spreadsheetml/2006/main" count="73" uniqueCount="73">
  <si>
    <t>Darba devēja valsts socialās apdrošināšanas obligātās iemaksas, sociālā rakstura pabalsti un kompensācijas</t>
  </si>
  <si>
    <t>1.</t>
  </si>
  <si>
    <t>2.</t>
  </si>
  <si>
    <t>4.</t>
  </si>
  <si>
    <t>5.</t>
  </si>
  <si>
    <t>6.</t>
  </si>
  <si>
    <t>7.</t>
  </si>
  <si>
    <t>Biroja preces un inventārs</t>
  </si>
  <si>
    <t>Biroja pamatlīdzekļi</t>
  </si>
  <si>
    <t>KOPĀ</t>
  </si>
  <si>
    <t>Biroja tehnika un informācijas sistēmu tehnika</t>
  </si>
  <si>
    <t>Pozīcija</t>
  </si>
  <si>
    <t>Izdevumi par mēbelēm</t>
  </si>
  <si>
    <t>Analītiķis</t>
  </si>
  <si>
    <t>Vecakais analītiķis</t>
  </si>
  <si>
    <t>Standartprogrammatūra, tās attīstība
Office 2013 OLP NL Gov</t>
  </si>
  <si>
    <t>Nodaļas vadītājs</t>
  </si>
  <si>
    <t>12. mēnešalgas grupa</t>
  </si>
  <si>
    <t>11. mēnešalgas grupa</t>
  </si>
  <si>
    <t>10. mēnešalgas grupa</t>
  </si>
  <si>
    <t>Konsultanta pakalpojumi sistēmas ieviešanā</t>
  </si>
  <si>
    <t>Semināru organizēšanas (tulkošanas) izdevumi</t>
  </si>
  <si>
    <t>Uzskaites un analīzes datubāzes izstrāde</t>
  </si>
  <si>
    <r>
      <t>Mēnešalga</t>
    </r>
    <r>
      <rPr>
        <sz val="8"/>
        <rFont val="Arial"/>
        <family val="2"/>
      </rPr>
      <t xml:space="preserve"> </t>
    </r>
  </si>
  <si>
    <t>EKK</t>
  </si>
  <si>
    <t xml:space="preserve">  Atalgojums</t>
  </si>
  <si>
    <t>Motivācijas piemaksas (ikmēneša)</t>
  </si>
  <si>
    <t>Prēmija (vienreizēja)</t>
  </si>
  <si>
    <t xml:space="preserve">Atvaļinajuma pabalsts (vienreizējais) </t>
  </si>
  <si>
    <t xml:space="preserve"> Darba devēja valsts sociālās apdrošināšanas obligātās iemaksas, sociāla rakstura pabalsti un kompensācijas</t>
  </si>
  <si>
    <t>Atlīdzība                                              t.sk.:</t>
  </si>
  <si>
    <t xml:space="preserve"> Preces un pakalpojumi                      t.sk.:</t>
  </si>
  <si>
    <t xml:space="preserve"> Kapitālie izdevumi                       t.sk.:</t>
  </si>
  <si>
    <t xml:space="preserve">Programmatūras licenču un sistēmas izstrāde
SQLCAL 2012UsrCAL            </t>
  </si>
  <si>
    <t xml:space="preserve">Datortehnika 
</t>
  </si>
  <si>
    <t>Papildus telpu nomas maksa un komunālie izdevumi</t>
  </si>
  <si>
    <t xml:space="preserve">Detalizēts aprēķins                                       </t>
  </si>
  <si>
    <t xml:space="preserve">Nepieciešams 2015.gadā </t>
  </si>
  <si>
    <t>Piešķirts 2015.gadam</t>
  </si>
  <si>
    <t xml:space="preserve">Nepieciešams 2016.gadā </t>
  </si>
  <si>
    <t xml:space="preserve">Nepieciešams 2017.gadā </t>
  </si>
  <si>
    <r>
      <t xml:space="preserve">Vienreizēja prēmija 75% no mēnešalgas (tāpat, kā tika piešķirts pārējiem Kontroles dienesta darbiniekiem, dienesta kapacitātes stiprināšanai):                      Nodaļas vadītājs 1 647 euro x 75% =   1 235.25 euro;                                                                               Vecākais speciālists 1 382 euro x 75% =                  1 036.50 euro;                                                                             Speciālists 1 174 euro x 75% = 880.50 euro                      </t>
    </r>
    <r>
      <rPr>
        <b/>
        <sz val="8"/>
        <rFont val="Arial"/>
        <family val="2"/>
      </rPr>
      <t xml:space="preserve">PAVISAM KOPĀ GADĀ: </t>
    </r>
    <r>
      <rPr>
        <sz val="8"/>
        <rFont val="Arial"/>
        <family val="2"/>
      </rPr>
      <t>1 235.25 + 1 036.50 + 880.50 =</t>
    </r>
    <r>
      <rPr>
        <b/>
        <sz val="8"/>
        <rFont val="Arial"/>
        <family val="2"/>
      </rPr>
      <t xml:space="preserve"> 3 152.25 euro                                                                       </t>
    </r>
    <r>
      <rPr>
        <sz val="8"/>
        <rFont val="Arial"/>
        <family val="2"/>
      </rPr>
      <t xml:space="preserve"> Ņemot vērā, ka 2015.gadā jauni darbinieki darbu uzsāks 2.pusgadā, 2015.gadā tiek paredzēta 1/2 daļa no Atlīdzības likumā atļautā prēmijas apmērā. Papildu nepieciešamai finansējums 2015.gadam: 3 152.25 euro : 2 = 1 576.12 euro. </t>
    </r>
  </si>
  <si>
    <t>Papildus nepieciešams 2016.gadam</t>
  </si>
  <si>
    <t xml:space="preserve">Papildus nepieciešams 2017.gadam </t>
  </si>
  <si>
    <r>
      <t xml:space="preserve">Atvaļinājuma pabalsts 50% no mēnešalgas (tāpat, kā tika piešķirts pārējiem Kontroles dienesta darbiniekiem, dienesta kapacitātes stiprināšanai):                                               Nodaļas vadītājs 1 647 euro x 50% =   823.50 euro;                                                                               Vecākais speciālists 1 382 euro x 50% =                  691 euro;                                                                             Speciālists 1 174 euro x 50% = 587 euro.                      </t>
    </r>
    <r>
      <rPr>
        <b/>
        <sz val="8"/>
        <rFont val="Arial"/>
        <family val="2"/>
      </rPr>
      <t>PAVISAM KOPĀ GADĀ</t>
    </r>
    <r>
      <rPr>
        <sz val="8"/>
        <rFont val="Arial"/>
        <family val="2"/>
      </rPr>
      <t xml:space="preserve">: 823.50 + 691 + 587 =            </t>
    </r>
    <r>
      <rPr>
        <b/>
        <sz val="8"/>
        <rFont val="Arial"/>
        <family val="2"/>
      </rPr>
      <t xml:space="preserve">2 101.50 euro                                                                Ņemot vērā veikto līdzekļu pārdali starp LR Prokuratūras pamatbudžeta programmām, Kontroles dienestam nepieciešams papildu valsts budžeta finansējums:                                                           2015. gadā nav nepieciešams;                    2016., 2017.gadā un turpmāk ik gadu papildu nepieciešams 2 102 euro.                                                            </t>
    </r>
  </si>
  <si>
    <r>
      <t xml:space="preserve">Motivācijas piemaksas 2015.gadā: 25 218 euro x 30% = 7 564.40 euro.                                     Motivācijas piemaksas 2016.gadā (tāpat, kā tika piešķirts pārējiem Kontroles dienesta darbiniekiem, dienesta kapacitātes stiprināšanai): 50 436 euro x 40% = 20 174.40 euro.                                    Motivācijas piemaksas 2017.gadā un turpmāk (tāpat, kā tika piešķirts pārējiem Kontroles dienesta darbiniekiem, dienesta kapacitātes stiprināšanai): 50 436 euro x 50% = 25 218 euro.                                       </t>
    </r>
    <r>
      <rPr>
        <b/>
        <sz val="8"/>
        <rFont val="Arial"/>
        <family val="2"/>
      </rPr>
      <t xml:space="preserve">Ņemot vērā veikto līdzekļu pārdali starp LR Prokuratūras pamatbudžeta programmām, Kontroles dienestam nepieciešams papildu valsts budžeta finansējums:                                                           2015. gadā nav nepieciešams;                    2016.gadā papildu nepieciešams 20 175 euro;                                               2017.gadā un turpmāk ik gadu papildu nepieciešams:                                                              25 218 euro - 23 288 euro = 1 930 euro.  </t>
    </r>
  </si>
  <si>
    <r>
      <t xml:space="preserve">Papildus nepieciešamas 3 jaunas amata vietas:                                                    1. </t>
    </r>
    <r>
      <rPr>
        <b/>
        <sz val="8"/>
        <rFont val="Arial"/>
        <family val="2"/>
      </rPr>
      <t>Nodaļas vadītājs</t>
    </r>
    <r>
      <rPr>
        <sz val="8"/>
        <rFont val="Arial"/>
        <family val="2"/>
      </rPr>
      <t xml:space="preserve"> - 36.saime, IV līmenis, 12.mēnešalgu grupa, mēnešalaga 1 647 euro, mēnešalgas fonds gadā - 1 647 euro x 12 mēn. = 19 764 euro.                                                                                                                             2. </t>
    </r>
    <r>
      <rPr>
        <b/>
        <sz val="8"/>
        <rFont val="Arial"/>
        <family val="2"/>
      </rPr>
      <t>Vecākais speciālists</t>
    </r>
    <r>
      <rPr>
        <sz val="8"/>
        <rFont val="Arial"/>
        <family val="2"/>
      </rPr>
      <t xml:space="preserve"> - 18.6 saime, IV līmenis, 11.mēnešalgu grupa, mēnešalga 1 382 euro, mēnešalgas fonds gadā - 1 382 euro x 12 mēn. = 16 584 euro.                                                                                                                3.</t>
    </r>
    <r>
      <rPr>
        <b/>
        <sz val="8"/>
        <rFont val="Arial"/>
        <family val="2"/>
      </rPr>
      <t xml:space="preserve"> Speciālists</t>
    </r>
    <r>
      <rPr>
        <sz val="8"/>
        <rFont val="Arial"/>
        <family val="2"/>
      </rPr>
      <t xml:space="preserve"> - 10.saime, III līmenis, 10.mēnešalgu grupa, mēnešalga 1 174 euro, mēnešalagas fonds gadā - 1 174 euro x 12 mēn. = 14 088 euro.                                                                   </t>
    </r>
    <r>
      <rPr>
        <b/>
        <sz val="8"/>
        <rFont val="Arial"/>
        <family val="2"/>
      </rPr>
      <t xml:space="preserve"> PAVISAM KOPĀ GADĀ:</t>
    </r>
    <r>
      <rPr>
        <sz val="8"/>
        <rFont val="Arial"/>
        <family val="2"/>
      </rPr>
      <t xml:space="preserve"> 19 764 + 16 584 +                              14 088 = </t>
    </r>
    <r>
      <rPr>
        <b/>
        <sz val="8"/>
        <rFont val="Arial"/>
        <family val="2"/>
      </rPr>
      <t xml:space="preserve">50 436 euro. </t>
    </r>
    <r>
      <rPr>
        <sz val="8"/>
        <rFont val="Arial"/>
        <family val="2"/>
      </rPr>
      <t xml:space="preserve">                                              Jaunus darbiniekus paredzēts pieņemt darbā, sākot ar 2015.gada 1.jūliju (no 2.pusgada), līdz ar to,  2015.gadam papildu nepieciešamais finansējums: 50 436 euro : 2 = </t>
    </r>
    <r>
      <rPr>
        <b/>
        <sz val="8"/>
        <rFont val="Arial"/>
        <family val="2"/>
      </rPr>
      <t>25 218 euro</t>
    </r>
    <r>
      <rPr>
        <sz val="8"/>
        <rFont val="Arial"/>
        <family val="2"/>
      </rPr>
      <t xml:space="preserve">; 2016.gadam un turpmākajos gados papildu nepieciešamais finansējums: </t>
    </r>
    <r>
      <rPr>
        <b/>
        <sz val="8"/>
        <rFont val="Arial"/>
        <family val="2"/>
      </rPr>
      <t>50 436 euro</t>
    </r>
    <r>
      <rPr>
        <sz val="8"/>
        <rFont val="Arial"/>
        <family val="2"/>
      </rPr>
      <t xml:space="preserve">.                                                      </t>
    </r>
    <r>
      <rPr>
        <b/>
        <sz val="8"/>
        <rFont val="Arial"/>
        <family val="2"/>
      </rPr>
      <t xml:space="preserve"> Ņemot vērā veikto līdzekļu pārdali starp LR Prokuratūras pamatbudžeta programmām, papildu valsts budžeta finansējums 2015., 2016., 2017. un turpmāk Kontroles dienesta darbinieku mēnešalgai nav nepieciešams. </t>
    </r>
  </si>
  <si>
    <r>
      <t xml:space="preserve">Vidēji uz 1 amata vietu 53 euro gadā (kancelejas piederumi, inventārs): 3 amata vietas x 53 euro = </t>
    </r>
    <r>
      <rPr>
        <b/>
        <sz val="8"/>
        <rFont val="Arial"/>
        <family val="2"/>
      </rPr>
      <t>159 euro gadā</t>
    </r>
    <r>
      <rPr>
        <sz val="8"/>
        <rFont val="Arial"/>
        <family val="2"/>
      </rPr>
      <t xml:space="preserve"> (katru gadu)                                        </t>
    </r>
    <r>
      <rPr>
        <b/>
        <sz val="8"/>
        <rFont val="Arial"/>
        <family val="2"/>
      </rPr>
      <t xml:space="preserve">Ņemot vērā veikto līdzekļu pārdali starp LR Prokuratūras pamatbudžeta programmām, papildu valsts budžeta finansējums 2015., 2016., 2017. un turpmāk Kontroles dienestam biroja preču iegādei nav nepieciešams. </t>
    </r>
  </si>
  <si>
    <r>
      <rPr>
        <b/>
        <sz val="8"/>
        <rFont val="Arial"/>
        <family val="2"/>
      </rPr>
      <t>Vienreizēji izdevumi 2015.gadā par mēbeļu iegādi:</t>
    </r>
    <r>
      <rPr>
        <sz val="8"/>
        <rFont val="Arial"/>
        <family val="2"/>
      </rPr>
      <t xml:space="preserve"> biroja krēsls uz riteņiem 124 euro (pēc vidējām tirgus cenām), apmeklētāju krēsls 40 euro (pēc vidējām tirgus cenām), </t>
    </r>
    <r>
      <rPr>
        <b/>
        <sz val="8"/>
        <rFont val="Arial"/>
        <family val="2"/>
      </rPr>
      <t>pavisam kopā</t>
    </r>
    <r>
      <rPr>
        <sz val="8"/>
        <rFont val="Arial"/>
        <family val="2"/>
      </rPr>
      <t xml:space="preserve">: 124 euro + 40 euro = 164 euro x 3 amata vietas =                                    </t>
    </r>
    <r>
      <rPr>
        <b/>
        <sz val="8"/>
        <rFont val="Arial"/>
        <family val="2"/>
      </rPr>
      <t xml:space="preserve">492 euro gadā.                                                                              </t>
    </r>
    <r>
      <rPr>
        <sz val="8"/>
        <rFont val="Arial"/>
        <family val="2"/>
      </rPr>
      <t xml:space="preserve">                 </t>
    </r>
    <r>
      <rPr>
        <b/>
        <sz val="8"/>
        <rFont val="Arial"/>
        <family val="2"/>
      </rPr>
      <t xml:space="preserve">Ņemot vērā veikto līdzekļu pārdali starp LR Prokuratūras pamatbudžeta programmām, papildu valsts budžeta finansējums  Kontroles dienestam mēbeļu iegādei nav nepieciešams. </t>
    </r>
  </si>
  <si>
    <r>
      <t>Vienreizējie izdevumi 2015.gadā par statistiskās uzskaites un analīzes datu bāzes izstrādi:</t>
    </r>
    <r>
      <rPr>
        <sz val="8"/>
        <rFont val="Arial"/>
        <family val="2"/>
      </rPr>
      <t xml:space="preserve"> pēc veiktās provizoriskas speciālistu aptaujas, datubāzes izstrādāšanai nepieciešami vismaz 3 mēneši un to izmaksas sastāda ne mazāk kā </t>
    </r>
    <r>
      <rPr>
        <b/>
        <sz val="8"/>
        <rFont val="Arial"/>
        <family val="2"/>
      </rPr>
      <t xml:space="preserve">16 000 euro.                                        Ņemot vērā veikto līdzekļu pārdali starp LR Prokuratūras pamatbudžeta programmām, papildu valsts budžeta finansējums  Kontroles dienestam  datubāzes izstrādei nav nepieciešams. </t>
    </r>
  </si>
  <si>
    <r>
      <t xml:space="preserve">Vienreizējie izdevumi 2015.gadā par semināru mutisku tulkošanu: </t>
    </r>
    <r>
      <rPr>
        <sz val="8"/>
        <rFont val="Arial"/>
        <family val="2"/>
      </rPr>
      <t xml:space="preserve">6 dienu seminārs x 500 euro/ dienā (pēc vidējām tulkošanas pakalpojumu tirgus cenām) = 3 000 euro. 1/2 daļu no paredzamajiem izdevumiem Kontroles dienests segs no Kontroles dienestam apstiprinātajiem līdzekļiem pakalpojumu segšanai, līdz ar to, tulkošanas pakalpojumu izdevumu segšanai 2015.gadā papildus nepieciešami </t>
    </r>
    <r>
      <rPr>
        <b/>
        <sz val="8"/>
        <rFont val="Arial"/>
        <family val="2"/>
      </rPr>
      <t>1 500 euro.</t>
    </r>
    <r>
      <rPr>
        <sz val="8"/>
        <rFont val="Arial"/>
        <family val="2"/>
      </rPr>
      <t xml:space="preserve">                                                                               </t>
    </r>
    <r>
      <rPr>
        <b/>
        <sz val="8"/>
        <rFont val="Arial"/>
        <family val="2"/>
      </rPr>
      <t>Vienreizēji izdevumi tulkošanas pakalpojumiem 2016.gadā:</t>
    </r>
    <r>
      <rPr>
        <sz val="8"/>
        <rFont val="Arial"/>
        <family val="2"/>
      </rPr>
      <t xml:space="preserve"> nepieciešama dokumenta rakstiska tulkošana dokumenta projekta stadijā: 300 lpp. x 12 euro/lpp. (pēc vidējām tulkošanas pakalpojumu tirgus cenām) = 3 600 euro, nepieciešama dokumenta rakstiska tulkošana gatavā dokumenta stadijā: 300 lpp. x 12 euro/lpp. = 3 600 euro, pavisam kopā: 3 600 euro  + 3 600 euro = </t>
    </r>
    <r>
      <rPr>
        <b/>
        <sz val="8"/>
        <rFont val="Arial"/>
        <family val="2"/>
      </rPr>
      <t xml:space="preserve">7 200 euro.                                                                       </t>
    </r>
    <r>
      <rPr>
        <sz val="8"/>
        <rFont val="Arial"/>
        <family val="2"/>
      </rPr>
      <t xml:space="preserve">   </t>
    </r>
    <r>
      <rPr>
        <b/>
        <sz val="8"/>
        <rFont val="Arial"/>
        <family val="2"/>
      </rPr>
      <t xml:space="preserve">Ņemot vērā veikto līdzekļu pārdali starp LR Prokuratūras pamatbudžeta programmām, papildu valsts budžeta finansējums  Kontroles dienestam semināru organizēšanai nav nepieciešams.    </t>
    </r>
  </si>
  <si>
    <r>
      <rPr>
        <b/>
        <sz val="8"/>
        <rFont val="Arial"/>
        <family val="2"/>
      </rPr>
      <t>Papildus telpu nomas un komunālo pakalpojumu izdevumi papildus nepieciešamajai platībai 30 kv.m.</t>
    </r>
    <r>
      <rPr>
        <sz val="8"/>
        <rFont val="Arial"/>
        <family val="2"/>
      </rPr>
      <t xml:space="preserve">: šobrīd Kontroles dienestam nomājamā platība 482 kv.m, faktiskie izdevumi par telpu nomu un komunālajiem pakalpojumiem - kopā 64 267 euro gadā. Vidēji izdevumi par 1 kv.m mēnesī: 64 267 euro : 482 kv.m. : 12 mēn. = 11.11 euro/kv.m. </t>
    </r>
    <r>
      <rPr>
        <b/>
        <sz val="8"/>
        <rFont val="Arial"/>
        <family val="2"/>
      </rPr>
      <t>Papildus telpu nomas un komunālo maksājumu izdevumi</t>
    </r>
    <r>
      <rPr>
        <sz val="8"/>
        <rFont val="Arial"/>
        <family val="2"/>
      </rPr>
      <t xml:space="preserve"> platībai 30 kv.m.: 11.11 euro/kv.m x 30 kv.m x 12 mēn. = </t>
    </r>
    <r>
      <rPr>
        <b/>
        <sz val="8"/>
        <rFont val="Arial"/>
        <family val="2"/>
      </rPr>
      <t>3 999.60 euro gadā</t>
    </r>
    <r>
      <rPr>
        <sz val="8"/>
        <rFont val="Arial"/>
        <family val="2"/>
      </rPr>
      <t xml:space="preserve"> (katru gadu).                      </t>
    </r>
    <r>
      <rPr>
        <b/>
        <sz val="8"/>
        <rFont val="Arial"/>
        <family val="2"/>
      </rPr>
      <t xml:space="preserve">Ņemot vērā veikto līdzekļu pārdali starp LR Prokuratūras pamatbudžeta programmām, papildu valsts budžeta finansējums  Kontroles dienestam telpu nomai un komunālajiem izdevumiem nav nepieciešams.       </t>
    </r>
  </si>
  <si>
    <t xml:space="preserve">Saskaņā ar 2014.gada 10.novembra Ministru kabineta protokollēmuma Nr.61 28.§ 28.punktu, lai daļēji nodrošinātu Kontroles dienesta kapacitātes stiprināšanau saistībā ar jaunu funkciju izpildi noziedzīgi iegūtu līdzekļu legalizācijas un terorisma finansēšanas risku novēršanā, tiek samazināti likumā "Par vidējā termiņa  budžeta ietvaru 2014., 2015. un 2016.gadam" paredzētie izdevumi jaunajai politikas iniciatīvai "Prokuratūras apsaimniekošanā un lietošanā nodoto nekustamo īpašumu nomas maksa" budžeta programmā 01.00.00 "Prokuratūras iestāžu uzturēšana" 2015.gadam un turpmākajiem gadiem par 95 275 euro katru gadu (izdevumi precēm un pakalpojumiem) un attiecīgi palielinot izdevumus budžeta programmā 02.00.00 "Noziedzīgi iegūtu līdzekļu legalizācijas novēršana" (tai skaitā izdevumi pamatkapitāla veidošanai 9 360 euro).                                                                        Veicot bāzes izdevumu 2016.-2018.gadam saskaņošanu ar Finanšu ministriju, pārdales izdevumi tiks precizēti atbilstoši minētajam detalizētajam aprēķinam, paredezot, ka izdevumi pamatkapitāla veidošanai 2016., 2017.gadam un turpmākajiem gadiem nav palielināti.                                                                                                                                                                                                                                                            </t>
  </si>
  <si>
    <r>
      <rPr>
        <b/>
        <sz val="8"/>
        <rFont val="Arial"/>
        <family val="2"/>
      </rPr>
      <t>Vienreizēji izdevumi 2015.gadā</t>
    </r>
    <r>
      <rPr>
        <sz val="8"/>
        <rFont val="Arial"/>
        <family val="2"/>
      </rPr>
      <t xml:space="preserve"> </t>
    </r>
    <r>
      <rPr>
        <b/>
        <sz val="8"/>
        <rFont val="Arial"/>
        <family val="2"/>
      </rPr>
      <t>par standartprogrammatūras iegādi</t>
    </r>
    <r>
      <rPr>
        <sz val="8"/>
        <rFont val="Arial"/>
        <family val="2"/>
      </rPr>
      <t xml:space="preserve"> 990 euro (pēc vidējām tirgus cenām)                                        </t>
    </r>
    <r>
      <rPr>
        <b/>
        <sz val="8"/>
        <rFont val="Arial"/>
        <family val="2"/>
      </rPr>
      <t xml:space="preserve"> Ņemot vērā veikto līdzekļu pārdali starp LR Prokuratūras pamatbudžeta programmām, papildu valsts budžeta finansējums  Kontroles dienestam kapitālajiem izdevumiem nav nepieciešams.       </t>
    </r>
  </si>
  <si>
    <r>
      <rPr>
        <b/>
        <sz val="8"/>
        <rFont val="Arial"/>
        <family val="2"/>
      </rPr>
      <t>Vienreizēji izdevumi 2015.gadā</t>
    </r>
    <r>
      <rPr>
        <sz val="8"/>
        <rFont val="Arial"/>
        <family val="2"/>
      </rPr>
      <t xml:space="preserve"> </t>
    </r>
    <r>
      <rPr>
        <b/>
        <sz val="8"/>
        <rFont val="Arial"/>
        <family val="2"/>
      </rPr>
      <t>par licenču iegādi</t>
    </r>
    <r>
      <rPr>
        <sz val="8"/>
        <rFont val="Arial"/>
        <family val="2"/>
      </rPr>
      <t xml:space="preserve">: vienas liceneces cena 181 euro (pēc vidējām tirgus cenām), nepieciešamas 3 licences. </t>
    </r>
    <r>
      <rPr>
        <b/>
        <sz val="8"/>
        <rFont val="Arial"/>
        <family val="2"/>
      </rPr>
      <t xml:space="preserve">Pavisam kopā: </t>
    </r>
    <r>
      <rPr>
        <sz val="8"/>
        <rFont val="Arial"/>
        <family val="2"/>
      </rPr>
      <t xml:space="preserve">181 euro x 3 licences =                                 </t>
    </r>
    <r>
      <rPr>
        <b/>
        <sz val="8"/>
        <rFont val="Arial"/>
        <family val="2"/>
      </rPr>
      <t xml:space="preserve">543 euro gadā                                                  Ņemot vērā veikto līdzekļu pārdali starp LR Prokuratūras pamatbudžeta programmām, papildu valsts budžeta finansējums  Kontroles dienestam kapitālajiem izdevumiem nav nepieciešams.       </t>
    </r>
  </si>
  <si>
    <r>
      <rPr>
        <b/>
        <sz val="8"/>
        <rFont val="Arial"/>
        <family val="2"/>
      </rPr>
      <t xml:space="preserve">Vienreizēji izdevumi 2015.gadā par biroja saimniecības pamatlīdzekļu iegādi: </t>
    </r>
    <r>
      <rPr>
        <sz val="8"/>
        <rFont val="Arial"/>
        <family val="2"/>
      </rPr>
      <t xml:space="preserve">dokumentu skapis 250 euro (pēc vidējām tirgus cenām), rakstāmgalds 246 euro (pēc vidējām tirgus cenām), skapis-plauktu sistēma 250 euro (pēc vidējām tirgus cenām), </t>
    </r>
    <r>
      <rPr>
        <b/>
        <sz val="8"/>
        <rFont val="Arial"/>
        <family val="2"/>
      </rPr>
      <t xml:space="preserve">pavisam kopā : </t>
    </r>
    <r>
      <rPr>
        <sz val="8"/>
        <rFont val="Arial"/>
        <family val="2"/>
      </rPr>
      <t xml:space="preserve">250 euro + 246 euro + 250 euro = 746 euro x 3 amata vietas = </t>
    </r>
    <r>
      <rPr>
        <b/>
        <sz val="8"/>
        <rFont val="Arial"/>
        <family val="2"/>
      </rPr>
      <t xml:space="preserve">2 238 euro gadā                                                                                    Ņemot vērā veikto līdzekļu pārdali starp LR Prokuratūras pamatbudžeta programmām, papildu valsts budžeta finansējums  Kontroles dienestam kapitālajiem izdevumiem nav nepieciešams.       </t>
    </r>
  </si>
  <si>
    <r>
      <t xml:space="preserve">Vienreizēji izdevumi 2015.gadā par biroja tehnikas iegādi: </t>
    </r>
    <r>
      <rPr>
        <sz val="8"/>
        <rFont val="Arial"/>
        <family val="2"/>
      </rPr>
      <t xml:space="preserve">telefona aparāts 260 euro (pēc vidējām tirgus cenām), licence telefoncentrālei 133 euro (pēc vidējām tirgus cenām), </t>
    </r>
    <r>
      <rPr>
        <b/>
        <sz val="8"/>
        <rFont val="Arial"/>
        <family val="2"/>
      </rPr>
      <t xml:space="preserve">pavisam kopā: </t>
    </r>
    <r>
      <rPr>
        <sz val="8"/>
        <rFont val="Arial"/>
        <family val="2"/>
      </rPr>
      <t>260 euro + 133 euro = 393 euro x 3 amata vietas =</t>
    </r>
    <r>
      <rPr>
        <b/>
        <sz val="8"/>
        <rFont val="Arial"/>
        <family val="2"/>
      </rPr>
      <t xml:space="preserve"> 1 179 euro gadā.                                                         Ņemot vērā veikto līdzekļu pārdali starp LR Prokuratūras pamatbudžeta programmām, papildu valsts budžeta finansējums  Kontroles dienestam kapitālajiem izdevumiem nav nepieciešams.       </t>
    </r>
  </si>
  <si>
    <r>
      <t xml:space="preserve">Vienreizēji izdevumi 2015.gadā par datortehnikas iegādi: </t>
    </r>
    <r>
      <rPr>
        <sz val="8"/>
        <rFont val="Arial"/>
        <family val="2"/>
      </rPr>
      <t xml:space="preserve">sistēmbloks PC 650 euro (pēc vidējām tirgus cenām), monitors 170 euro (pēc vidējām tirgus cenām). Ņemot vērā Kontroles dienesta darba specfifiku, datu aizsardzībai katram darbiniekam nepieciešami divi sistēmbloki. Pavisam kopā: 650 euro x 2 gab. x 3 amata vietas = 3 900 euro, 170 euro x 3 amata vietas = 510 euro, </t>
    </r>
    <r>
      <rPr>
        <b/>
        <sz val="8"/>
        <rFont val="Arial"/>
        <family val="2"/>
      </rPr>
      <t xml:space="preserve">pavisam kopā: </t>
    </r>
    <r>
      <rPr>
        <sz val="8"/>
        <rFont val="Arial"/>
        <family val="2"/>
      </rPr>
      <t>3 900 euro + 510 euro</t>
    </r>
    <r>
      <rPr>
        <b/>
        <sz val="8"/>
        <rFont val="Arial"/>
        <family val="2"/>
      </rPr>
      <t xml:space="preserve"> = 4 410 euro gadā.                                                                        Ņemot vērā veikto līdzekļu pārdali starp LR Prokuratūras pamatbudžeta programmām, papildu valsts budžeta finansējums  Kontroles dienestam kapitālajiem izdevumiem nav nepieciešams.        </t>
    </r>
  </si>
  <si>
    <t>pielikums</t>
  </si>
  <si>
    <t xml:space="preserve">Saskaņā ar 2014.gada 10.novembra Ministru kabineta protokollēmuma Nr.61 28.§ 28.punktu, lai daļēji nodrošinātu Kontroles dienesta kapacitātes stiprināšanau saistībā ar jaunu funkciju izpildi noziedzīgi iegūtu līdzekļu legalizācijas un terorisma finansēšanas risku novēršanā, tiek samazināti likumā "Par vidējā termiņa  budžeta ietvaru 2014., 2015. un 2016.gadam" paredzētie izdevumi jaunajai politikas iniciatīvai "Prokuratūras apsaimniekošanā un lietošanā nodoto nekustamo īpašumu nomas maksa" budžeta programmā 01.00.00 "Prokuratūras iestāžu uzturēšana" 2015.gadam un turpmākajiem gadiem par 95 275 euro katru gadu (izdevumi precēm un pakalpojumiem) un attiecīgi palielinot izdevumus budžeta programmā 02.00.00 "Noziedzīgi iegūtu līdzekļu legalizācijas novēršana" (tai skaitā izdevumi atlīdzībai 43 764 euro, tai skaitā atalgojumam  35 410 euro).                                                     Veicot bāzes izdevumu 2016.-2018.gadam saskaņošanu ar Finanšu ministriju, pārdales izdevumi tiks precizēti atbilstoši minētajam detalizētajam aprēķinam, paredezot, ka izdevumi atlīdzībai 2016.gadam palielināti par 62 334 euro, tai skaitā atalgojumam par 50 436 euro; izdevumi atlīdzībai 2017.gadam un turpmākajiem gadiem palielināti par 91 116 euro, tai skaitā atalgojumam par 73 724 euro.                                                                                                                                                                                                                                                                </t>
  </si>
  <si>
    <r>
      <rPr>
        <b/>
        <sz val="8"/>
        <rFont val="Arial"/>
        <family val="2"/>
      </rPr>
      <t xml:space="preserve">VSAOI (23,59%) </t>
    </r>
    <r>
      <rPr>
        <sz val="8"/>
        <rFont val="Arial"/>
        <family val="2"/>
      </rPr>
      <t xml:space="preserve">                                               2015.gadā: 35 410 euro x 23.59% = 8 353.21 euro                                                                            2016.gadā: 75 864 euro x 23.59% = 17 896.32 euro                                                                                                     2017.gadā un turpmāk: 80 908 euro x 23.59% =                         19 086.20 euro.                                                          </t>
    </r>
    <r>
      <rPr>
        <b/>
        <sz val="8"/>
        <rFont val="Arial"/>
        <family val="2"/>
      </rPr>
      <t xml:space="preserve"> Ņemot vērā veikto līdzekļu pārdali starp LR Prokuratūras pamatbudžeta programmām, Kontroles dienestam nepieciešams papildu valsts budžeta finansējums:                                                           2015. gadā nav nepieciešams;                    2016.gadā papildu nepieciešams: 17 896 euro - 11 898 euro = 5 998 euro;                            2017.gadā un turpmāk ik gadu papildu nepieciešams: 19 086 euro - 17 392 euro =                           1 694 euro.                                                            </t>
    </r>
  </si>
  <si>
    <t xml:space="preserve">Saskaņā ar 2014.gada 10.novembra Ministru kabineta protokollēmuma Nr.61 28.§ 28.punktu, lai daļēji nodrošinātu Kontroles dienesta kapacitātes stiprināšanau saistībā ar jaunu funkciju izpildi noziedzīgi iegūtu līdzekļu legalizācijas un terorisma finansēšanas risku novēršanā, tiek samazināti likumā "Par vidējā termiņa  budžeta ietvaru 2014., 2015. un 2016.gadam" paredzētie izdevumi jaunajai politikas iniciatīvai "Prokuratūras apsaimniekošanā un lietošanā nodoto nekustamo īpašumu nomas maksa" budžeta programmā 01.00.00 "Prokuratūras iestāžu uzturēšana" 2015.gadam un turpmākajiem gadiem par 95 275 euro katru gadu (izdevumi precēm un pakalpojumiem) un attiecīgi palielinot izdevumus budžeta programmā 02.00.00 "Noziedzīgi iegūtu līdzekļu legalizācijas novēršana" (tai skaitā izdevumi precēm un pakalpojumiem 42 151 euro).                                                                                     Veicot bāzes izdevumu 2016.-2018.gadam saskaņošanu ar Finanšu ministriju, pārdales izdevumi tiks precizēti atbilstoši minētajam detalizētajam aprēķinam, paredezot, ka izdevumi precēm un pakalpojumiem 2016.gadam palielināti par 32 941 euro, 2017.gadam un turpmākajiem gadiem palielināti par 4 159 euro.                                                                                                                                                                                                                                                                </t>
  </si>
  <si>
    <r>
      <rPr>
        <b/>
        <sz val="8"/>
        <rFont val="Arial"/>
        <family val="2"/>
      </rPr>
      <t>Par konsultāciju pakalpojumiem un tehnoloģiskā rīka iegādi</t>
    </r>
    <r>
      <rPr>
        <sz val="8"/>
        <rFont val="Arial"/>
        <family val="2"/>
      </rPr>
      <t xml:space="preserve"> jāveic samkasa Pasaules Bankai - kopsummā 56 200 euro. Plānots, ka </t>
    </r>
    <r>
      <rPr>
        <b/>
        <sz val="8"/>
        <rFont val="Arial"/>
        <family val="2"/>
      </rPr>
      <t xml:space="preserve">2015.gadā veicama samaksa                                       20 000 euro </t>
    </r>
    <r>
      <rPr>
        <sz val="8"/>
        <rFont val="Arial"/>
        <family val="2"/>
      </rPr>
      <t>apmērā (1/3 daļa)  - par sākotnējiem konsultāciju pakalpojumiem (semināru),</t>
    </r>
    <r>
      <rPr>
        <b/>
        <sz val="8"/>
        <rFont val="Arial"/>
        <family val="2"/>
      </rPr>
      <t xml:space="preserve"> 2016.gadā - veicama samaksa 36 200 euro </t>
    </r>
    <r>
      <rPr>
        <sz val="8"/>
        <rFont val="Arial"/>
        <family val="2"/>
      </rPr>
      <t xml:space="preserve">apmērā (2/3 daļas) - par NILLTF risku novērtējuma ziņojuma projekta izskatīšanu, nobeiguma semināru un ziņojuma dokumenta gala varianta izskatīšanu.  </t>
    </r>
    <r>
      <rPr>
        <b/>
        <sz val="8"/>
        <rFont val="Arial"/>
        <family val="2"/>
      </rPr>
      <t xml:space="preserve"> Ņemot vērā veikto līdzekļu pārdali starp LR Prokuratūras pamatbudžeta programmām, papildu valsts budžeta finansējums  Kontroles dienestam konsultanta pakalpojumu apmaksai 2015.gadā nav nepieciešams;                                               2016.gadā papildu nepieciešams: 36 200 euro - 21 582 euro = 14 618 euro. </t>
    </r>
  </si>
  <si>
    <t>Precizēts izdevumu sadalījums 2016.gadam</t>
  </si>
  <si>
    <t>Precizēts izdevumu sadalījums 2017.gadam</t>
  </si>
  <si>
    <t>PAPILDUS FINANSĒJUMS NOZIEDZĪGI IEGŪTU LĪDZEKĻU LEGALIZĀCIJAS NOVĒRŠANAS DIENESTAM</t>
  </si>
  <si>
    <r>
      <t xml:space="preserve">Paredzēts 2016.gadā </t>
    </r>
    <r>
      <rPr>
        <i/>
        <sz val="8"/>
        <color indexed="10"/>
        <rFont val="Arial"/>
        <family val="2"/>
      </rPr>
      <t>saskaņā ar protokollēmumu</t>
    </r>
  </si>
  <si>
    <r>
      <t xml:space="preserve">Paredzēts 2017.gadā </t>
    </r>
    <r>
      <rPr>
        <i/>
        <sz val="8"/>
        <color indexed="10"/>
        <rFont val="Arial"/>
        <family val="2"/>
      </rPr>
      <t>saskaņā ar protokollēmumu</t>
    </r>
  </si>
  <si>
    <r>
      <t xml:space="preserve">Paredzēts 2016.gadā </t>
    </r>
    <r>
      <rPr>
        <i/>
        <sz val="8"/>
        <color indexed="10"/>
        <rFont val="Arial"/>
        <family val="2"/>
      </rPr>
      <t xml:space="preserve">saskaņā ar pamatbudžeta bāzes aprēķina tabulu </t>
    </r>
  </si>
  <si>
    <r>
      <t xml:space="preserve">Paredzēts 2017.gadā </t>
    </r>
    <r>
      <rPr>
        <i/>
        <sz val="8"/>
        <color indexed="10"/>
        <rFont val="Arial"/>
        <family val="2"/>
      </rPr>
      <t xml:space="preserve">saskaņā ar pamatbudžeta bāzes aprēķina tabulu </t>
    </r>
  </si>
  <si>
    <t xml:space="preserve">
</t>
  </si>
  <si>
    <t>Finanšu ministrs                                                                                                                                                                                                                    J.Reirs</t>
  </si>
  <si>
    <t xml:space="preserve">13.03.2015. 9:35
2489
I. Repše
67095490, inta.repse@fm.gov.lv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</si>
</sst>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46">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1"/>
      <name val="Times New Roman"/>
      <family val="1"/>
    </font>
    <font>
      <sz val="10"/>
      <name val="Times New Roman"/>
      <family val="1"/>
    </font>
    <font>
      <b/>
      <sz val="8"/>
      <name val="Arial"/>
      <family val="2"/>
    </font>
    <font>
      <b/>
      <sz val="9"/>
      <name val="Arial"/>
      <family val="2"/>
    </font>
    <font>
      <i/>
      <sz val="10"/>
      <name val="Arial"/>
      <family val="2"/>
    </font>
    <font>
      <b/>
      <sz val="12"/>
      <name val="Arial"/>
      <family val="2"/>
    </font>
    <font>
      <i/>
      <sz val="8"/>
      <color indexed="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style="medium"/>
    </border>
    <border>
      <left style="medium"/>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mediu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thin"/>
      <right style="medium"/>
      <top style="medium"/>
      <bottom style="medium"/>
    </border>
    <border>
      <left>
        <color indexed="63"/>
      </left>
      <right style="thin"/>
      <top style="medium"/>
      <bottom style="medium"/>
    </border>
    <border>
      <left style="medium"/>
      <right style="thin"/>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2" fillId="0" borderId="0" xfId="0" applyFont="1" applyFill="1" applyBorder="1" applyAlignment="1">
      <alignment wrapText="1"/>
    </xf>
    <xf numFmtId="0" fontId="2" fillId="0" borderId="0" xfId="0" applyFont="1" applyAlignment="1">
      <alignment/>
    </xf>
    <xf numFmtId="0" fontId="5" fillId="0" borderId="0" xfId="0" applyFont="1" applyAlignment="1">
      <alignment vertical="center"/>
    </xf>
    <xf numFmtId="0" fontId="3" fillId="0" borderId="0" xfId="53" applyAlignment="1" applyProtection="1">
      <alignment vertical="center"/>
      <protection/>
    </xf>
    <xf numFmtId="0" fontId="6" fillId="0" borderId="0" xfId="0" applyFont="1" applyAlignment="1">
      <alignment/>
    </xf>
    <xf numFmtId="0" fontId="0" fillId="0" borderId="0" xfId="0" applyFont="1" applyAlignment="1">
      <alignment/>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12" xfId="0" applyNumberFormat="1" applyFont="1" applyFill="1" applyBorder="1" applyAlignment="1">
      <alignment horizontal="center"/>
    </xf>
    <xf numFmtId="3" fontId="0" fillId="0" borderId="13" xfId="0"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15" xfId="0" applyNumberFormat="1" applyFont="1" applyFill="1" applyBorder="1" applyAlignment="1">
      <alignment horizontal="center"/>
    </xf>
    <xf numFmtId="3" fontId="0" fillId="0" borderId="16" xfId="0" applyNumberFormat="1" applyFont="1" applyFill="1" applyBorder="1" applyAlignment="1">
      <alignment horizontal="center"/>
    </xf>
    <xf numFmtId="3" fontId="0" fillId="0" borderId="17" xfId="0" applyNumberFormat="1" applyFont="1" applyFill="1" applyBorder="1" applyAlignment="1">
      <alignment horizontal="center"/>
    </xf>
    <xf numFmtId="3" fontId="0" fillId="0" borderId="18" xfId="0" applyNumberFormat="1" applyFont="1" applyFill="1" applyBorder="1" applyAlignment="1">
      <alignment horizontal="center"/>
    </xf>
    <xf numFmtId="0" fontId="2" fillId="0" borderId="11" xfId="0" applyFont="1" applyFill="1" applyBorder="1" applyAlignment="1">
      <alignment/>
    </xf>
    <xf numFmtId="49" fontId="2" fillId="0" borderId="12" xfId="0" applyNumberFormat="1" applyFont="1" applyFill="1" applyBorder="1" applyAlignment="1">
      <alignment/>
    </xf>
    <xf numFmtId="49" fontId="2" fillId="0" borderId="12" xfId="0" applyNumberFormat="1" applyFont="1" applyFill="1" applyBorder="1" applyAlignment="1">
      <alignment horizontal="left" wrapText="1"/>
    </xf>
    <xf numFmtId="49" fontId="8" fillId="0" borderId="12" xfId="0" applyNumberFormat="1" applyFont="1" applyFill="1" applyBorder="1" applyAlignment="1">
      <alignment horizontal="left" wrapText="1"/>
    </xf>
    <xf numFmtId="0" fontId="2" fillId="0" borderId="19" xfId="0" applyFont="1" applyFill="1" applyBorder="1" applyAlignment="1">
      <alignment/>
    </xf>
    <xf numFmtId="3" fontId="2" fillId="0" borderId="20" xfId="0" applyNumberFormat="1" applyFont="1" applyFill="1" applyBorder="1" applyAlignment="1">
      <alignment horizontal="center"/>
    </xf>
    <xf numFmtId="0" fontId="0" fillId="0" borderId="21" xfId="0" applyFill="1" applyBorder="1" applyAlignment="1">
      <alignment/>
    </xf>
    <xf numFmtId="0" fontId="1" fillId="0" borderId="21" xfId="0" applyFont="1" applyFill="1" applyBorder="1" applyAlignment="1">
      <alignment wrapText="1"/>
    </xf>
    <xf numFmtId="0" fontId="7" fillId="0" borderId="22" xfId="0" applyFont="1" applyFill="1" applyBorder="1" applyAlignment="1">
      <alignment wrapText="1"/>
    </xf>
    <xf numFmtId="0" fontId="7" fillId="0" borderId="21" xfId="0" applyFont="1" applyFill="1" applyBorder="1" applyAlignment="1">
      <alignment wrapText="1"/>
    </xf>
    <xf numFmtId="0" fontId="1" fillId="0" borderId="22" xfId="0" applyFont="1" applyFill="1" applyBorder="1" applyAlignment="1">
      <alignment wrapText="1"/>
    </xf>
    <xf numFmtId="0" fontId="7" fillId="0" borderId="23" xfId="0" applyFont="1" applyFill="1" applyBorder="1" applyAlignment="1">
      <alignment wrapText="1"/>
    </xf>
    <xf numFmtId="0" fontId="9" fillId="0" borderId="0" xfId="0" applyFont="1" applyAlignment="1">
      <alignment horizontal="right"/>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0" fontId="10" fillId="0" borderId="0" xfId="0" applyFont="1" applyAlignment="1">
      <alignment/>
    </xf>
    <xf numFmtId="3" fontId="0" fillId="0" borderId="24" xfId="0" applyNumberFormat="1" applyFont="1" applyFill="1" applyBorder="1" applyAlignment="1">
      <alignment horizontal="center"/>
    </xf>
    <xf numFmtId="3" fontId="0" fillId="0" borderId="26" xfId="0" applyNumberFormat="1" applyFont="1" applyFill="1" applyBorder="1" applyAlignment="1">
      <alignment horizontal="center"/>
    </xf>
    <xf numFmtId="3" fontId="0" fillId="0" borderId="27" xfId="0" applyNumberFormat="1" applyFont="1" applyFill="1" applyBorder="1" applyAlignment="1">
      <alignment horizontal="center"/>
    </xf>
    <xf numFmtId="3" fontId="2" fillId="0" borderId="28" xfId="0" applyNumberFormat="1" applyFont="1" applyFill="1" applyBorder="1" applyAlignment="1">
      <alignment horizontal="center"/>
    </xf>
    <xf numFmtId="3" fontId="0" fillId="0" borderId="28" xfId="0" applyNumberFormat="1" applyFont="1" applyFill="1" applyBorder="1" applyAlignment="1">
      <alignment horizontal="center"/>
    </xf>
    <xf numFmtId="3" fontId="0" fillId="0" borderId="29" xfId="0" applyNumberFormat="1" applyFont="1" applyFill="1" applyBorder="1" applyAlignment="1">
      <alignment horizontal="center"/>
    </xf>
    <xf numFmtId="3" fontId="0"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0" xfId="0" applyAlignment="1">
      <alignment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3" fontId="2" fillId="0" borderId="12" xfId="0" applyNumberFormat="1" applyFont="1" applyFill="1" applyBorder="1" applyAlignment="1">
      <alignment horizontal="center"/>
    </xf>
    <xf numFmtId="0" fontId="2" fillId="0" borderId="39" xfId="0" applyFont="1" applyFill="1" applyBorder="1" applyAlignment="1">
      <alignment horizontal="center" vertical="center"/>
    </xf>
    <xf numFmtId="0" fontId="2" fillId="0" borderId="42" xfId="0" applyFont="1" applyFill="1" applyBorder="1" applyAlignment="1">
      <alignment horizontal="center" vertical="center" wrapText="1"/>
    </xf>
    <xf numFmtId="49" fontId="1" fillId="0" borderId="34" xfId="0" applyNumberFormat="1" applyFont="1" applyFill="1" applyBorder="1" applyAlignment="1">
      <alignment horizontal="center" wrapText="1"/>
    </xf>
    <xf numFmtId="49" fontId="2" fillId="0" borderId="11" xfId="0" applyNumberFormat="1" applyFont="1" applyFill="1" applyBorder="1" applyAlignment="1">
      <alignment horizontal="center" wrapText="1"/>
    </xf>
    <xf numFmtId="0" fontId="2" fillId="0" borderId="12" xfId="0" applyFont="1" applyFill="1" applyBorder="1" applyAlignment="1">
      <alignment horizontal="center" wrapText="1"/>
    </xf>
    <xf numFmtId="3" fontId="2" fillId="0" borderId="43" xfId="0" applyNumberFormat="1" applyFont="1" applyFill="1" applyBorder="1" applyAlignment="1">
      <alignment horizontal="center"/>
    </xf>
    <xf numFmtId="3" fontId="2" fillId="0" borderId="31" xfId="0" applyNumberFormat="1" applyFont="1" applyFill="1" applyBorder="1" applyAlignment="1">
      <alignment horizontal="center"/>
    </xf>
    <xf numFmtId="0" fontId="0" fillId="0" borderId="44" xfId="0" applyFill="1" applyBorder="1" applyAlignment="1">
      <alignment/>
    </xf>
    <xf numFmtId="49" fontId="0" fillId="0" borderId="11" xfId="0" applyNumberFormat="1" applyFont="1" applyFill="1" applyBorder="1" applyAlignment="1">
      <alignment horizontal="center"/>
    </xf>
    <xf numFmtId="0" fontId="0" fillId="0" borderId="12" xfId="0" applyFont="1" applyFill="1" applyBorder="1" applyAlignment="1">
      <alignment wrapText="1"/>
    </xf>
    <xf numFmtId="49" fontId="0" fillId="0" borderId="11" xfId="0" applyNumberFormat="1" applyFill="1" applyBorder="1" applyAlignment="1">
      <alignment horizontal="center"/>
    </xf>
    <xf numFmtId="0" fontId="0" fillId="0" borderId="12" xfId="0" applyFill="1" applyBorder="1" applyAlignment="1">
      <alignment vertical="center" wrapText="1"/>
    </xf>
    <xf numFmtId="0" fontId="0" fillId="0" borderId="12" xfId="0" applyFill="1" applyBorder="1" applyAlignment="1">
      <alignment wrapText="1"/>
    </xf>
    <xf numFmtId="49" fontId="0" fillId="0" borderId="14" xfId="0" applyNumberFormat="1" applyFill="1" applyBorder="1" applyAlignment="1">
      <alignment horizontal="center"/>
    </xf>
    <xf numFmtId="0" fontId="0" fillId="0" borderId="15" xfId="0" applyFill="1" applyBorder="1" applyAlignment="1">
      <alignment wrapText="1"/>
    </xf>
    <xf numFmtId="49" fontId="0" fillId="0" borderId="17" xfId="0" applyNumberFormat="1" applyFill="1" applyBorder="1" applyAlignment="1">
      <alignment horizontal="center"/>
    </xf>
    <xf numFmtId="0" fontId="0" fillId="0" borderId="18" xfId="0" applyFont="1" applyFill="1" applyBorder="1" applyAlignment="1">
      <alignment wrapText="1"/>
    </xf>
    <xf numFmtId="3" fontId="2" fillId="0" borderId="30" xfId="0" applyNumberFormat="1" applyFont="1" applyFill="1" applyBorder="1" applyAlignment="1">
      <alignment horizontal="center"/>
    </xf>
    <xf numFmtId="3" fontId="2" fillId="0" borderId="16" xfId="0" applyNumberFormat="1" applyFont="1" applyFill="1" applyBorder="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Alignment="1">
      <alignment vertical="center" wrapText="1"/>
    </xf>
    <xf numFmtId="22" fontId="5" fillId="0" borderId="0" xfId="0" applyNumberFormat="1"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view="pageLayout" zoomScale="89" zoomScalePageLayoutView="89" workbookViewId="0" topLeftCell="A34">
      <selection activeCell="F42" sqref="F42"/>
    </sheetView>
  </sheetViews>
  <sheetFormatPr defaultColWidth="9.140625" defaultRowHeight="12.75"/>
  <cols>
    <col min="1" max="1" width="6.140625" style="0" customWidth="1"/>
    <col min="2" max="2" width="11.57421875" style="0" customWidth="1"/>
    <col min="3" max="3" width="10.8515625" style="0" customWidth="1"/>
    <col min="4" max="4" width="10.140625" style="0" customWidth="1"/>
    <col min="5" max="7" width="11.140625" style="0" customWidth="1"/>
    <col min="8" max="8" width="10.140625" style="0" customWidth="1"/>
    <col min="9" max="9" width="11.421875" style="6" customWidth="1"/>
    <col min="10" max="10" width="11.28125" style="0" customWidth="1"/>
    <col min="11" max="12" width="11.8515625" style="0" customWidth="1"/>
    <col min="13" max="13" width="10.140625" style="0" customWidth="1"/>
    <col min="14" max="14" width="10.7109375" style="0" customWidth="1"/>
    <col min="15" max="15" width="36.28125" style="0" customWidth="1"/>
  </cols>
  <sheetData>
    <row r="1" ht="12.75">
      <c r="O1" s="30" t="s">
        <v>58</v>
      </c>
    </row>
    <row r="3" ht="15.75">
      <c r="B3" s="33" t="s">
        <v>65</v>
      </c>
    </row>
    <row r="4" ht="13.5" thickBot="1"/>
    <row r="5" spans="1:15" ht="67.5" customHeight="1" thickBot="1">
      <c r="A5" s="55" t="s">
        <v>24</v>
      </c>
      <c r="B5" s="56" t="s">
        <v>11</v>
      </c>
      <c r="C5" s="49" t="s">
        <v>37</v>
      </c>
      <c r="D5" s="47" t="s">
        <v>38</v>
      </c>
      <c r="E5" s="48" t="s">
        <v>39</v>
      </c>
      <c r="F5" s="52" t="s">
        <v>66</v>
      </c>
      <c r="G5" s="52" t="s">
        <v>68</v>
      </c>
      <c r="H5" s="53" t="s">
        <v>63</v>
      </c>
      <c r="I5" s="47" t="s">
        <v>42</v>
      </c>
      <c r="J5" s="49" t="s">
        <v>40</v>
      </c>
      <c r="K5" s="52" t="s">
        <v>67</v>
      </c>
      <c r="L5" s="52" t="s">
        <v>69</v>
      </c>
      <c r="M5" s="53" t="s">
        <v>64</v>
      </c>
      <c r="N5" s="52" t="s">
        <v>43</v>
      </c>
      <c r="O5" s="50" t="s">
        <v>36</v>
      </c>
    </row>
    <row r="6" spans="1:15" ht="11.25" customHeight="1">
      <c r="A6" s="45" t="s">
        <v>1</v>
      </c>
      <c r="B6" s="57" t="s">
        <v>2</v>
      </c>
      <c r="C6" s="45" t="s">
        <v>3</v>
      </c>
      <c r="D6" s="41"/>
      <c r="E6" s="42" t="s">
        <v>4</v>
      </c>
      <c r="F6" s="43"/>
      <c r="G6" s="44"/>
      <c r="H6" s="44"/>
      <c r="I6" s="41"/>
      <c r="J6" s="45" t="s">
        <v>5</v>
      </c>
      <c r="K6" s="44"/>
      <c r="L6" s="44"/>
      <c r="M6" s="44"/>
      <c r="N6" s="43"/>
      <c r="O6" s="46" t="s">
        <v>6</v>
      </c>
    </row>
    <row r="7" spans="1:15" ht="25.5">
      <c r="A7" s="58" t="s">
        <v>9</v>
      </c>
      <c r="B7" s="59"/>
      <c r="C7" s="8">
        <f>C8+C16+C23</f>
        <v>95275</v>
      </c>
      <c r="D7" s="37">
        <f aca="true" t="shared" si="0" ref="D7:M7">D8+D16+D23</f>
        <v>95275</v>
      </c>
      <c r="E7" s="31">
        <f t="shared" si="0"/>
        <v>141320</v>
      </c>
      <c r="F7" s="7">
        <f t="shared" si="0"/>
        <v>95275</v>
      </c>
      <c r="G7" s="7">
        <f t="shared" si="0"/>
        <v>95275</v>
      </c>
      <c r="H7" s="7">
        <f t="shared" si="0"/>
        <v>95275</v>
      </c>
      <c r="I7" s="37">
        <f>E7-H7</f>
        <v>46045</v>
      </c>
      <c r="J7" s="23">
        <f t="shared" si="0"/>
        <v>104153</v>
      </c>
      <c r="K7" s="7">
        <f t="shared" si="0"/>
        <v>95275</v>
      </c>
      <c r="L7" s="7">
        <f t="shared" si="0"/>
        <v>95275</v>
      </c>
      <c r="M7" s="54">
        <f t="shared" si="0"/>
        <v>95275</v>
      </c>
      <c r="N7" s="7">
        <f>J7-M7</f>
        <v>8878</v>
      </c>
      <c r="O7" s="24"/>
    </row>
    <row r="8" spans="1:15" ht="315">
      <c r="A8" s="18">
        <v>1000</v>
      </c>
      <c r="B8" s="19" t="s">
        <v>30</v>
      </c>
      <c r="C8" s="8">
        <f>C9+C14</f>
        <v>43764</v>
      </c>
      <c r="D8" s="37">
        <f aca="true" t="shared" si="1" ref="D8:J8">D9+D14</f>
        <v>43764</v>
      </c>
      <c r="E8" s="31">
        <f t="shared" si="1"/>
        <v>93761</v>
      </c>
      <c r="F8" s="7">
        <f>F9+F14</f>
        <v>43764</v>
      </c>
      <c r="G8" s="7">
        <f>G9+G14</f>
        <v>47716</v>
      </c>
      <c r="H8" s="7">
        <f>H9+H14</f>
        <v>62334</v>
      </c>
      <c r="I8" s="37">
        <f aca="true" t="shared" si="2" ref="I8:I28">E8-H8</f>
        <v>31427</v>
      </c>
      <c r="J8" s="23">
        <f t="shared" si="1"/>
        <v>99994</v>
      </c>
      <c r="K8" s="7">
        <f>K9+K14</f>
        <v>43764</v>
      </c>
      <c r="L8" s="7">
        <f>L9+L14</f>
        <v>91116</v>
      </c>
      <c r="M8" s="7">
        <f>M9+M14</f>
        <v>91116</v>
      </c>
      <c r="N8" s="7">
        <f>J8-M8</f>
        <v>8878</v>
      </c>
      <c r="O8" s="25" t="s">
        <v>59</v>
      </c>
    </row>
    <row r="9" spans="1:15" ht="12.75">
      <c r="A9" s="18">
        <v>1100</v>
      </c>
      <c r="B9" s="19" t="s">
        <v>25</v>
      </c>
      <c r="C9" s="60">
        <f aca="true" t="shared" si="3" ref="C9:M9">SUM(C10:C13)</f>
        <v>35410</v>
      </c>
      <c r="D9" s="61">
        <f t="shared" si="3"/>
        <v>35410</v>
      </c>
      <c r="E9" s="32">
        <f t="shared" si="3"/>
        <v>75865</v>
      </c>
      <c r="F9" s="7">
        <f>SUM(F10:F13)</f>
        <v>35410</v>
      </c>
      <c r="G9" s="7">
        <f>SUM(G10:G13)</f>
        <v>38608</v>
      </c>
      <c r="H9" s="7">
        <f>SUM(H10:H13)</f>
        <v>50436</v>
      </c>
      <c r="I9" s="37">
        <f t="shared" si="2"/>
        <v>25429</v>
      </c>
      <c r="J9" s="23">
        <f t="shared" si="3"/>
        <v>80908</v>
      </c>
      <c r="K9" s="7">
        <f t="shared" si="3"/>
        <v>35410</v>
      </c>
      <c r="L9" s="7">
        <f t="shared" si="3"/>
        <v>73724</v>
      </c>
      <c r="M9" s="7">
        <f t="shared" si="3"/>
        <v>73724</v>
      </c>
      <c r="N9" s="7">
        <f aca="true" t="shared" si="4" ref="N9:N28">J9-M9</f>
        <v>7184</v>
      </c>
      <c r="O9" s="62"/>
    </row>
    <row r="10" spans="1:15" ht="307.5" customHeight="1">
      <c r="A10" s="63"/>
      <c r="B10" s="64" t="s">
        <v>23</v>
      </c>
      <c r="C10" s="10">
        <v>25218</v>
      </c>
      <c r="D10" s="38">
        <v>25218</v>
      </c>
      <c r="E10" s="34">
        <v>50436</v>
      </c>
      <c r="F10" s="9">
        <v>25218</v>
      </c>
      <c r="G10" s="11">
        <v>38608</v>
      </c>
      <c r="H10" s="11">
        <v>50436</v>
      </c>
      <c r="I10" s="37">
        <f t="shared" si="2"/>
        <v>0</v>
      </c>
      <c r="J10" s="10">
        <v>50436</v>
      </c>
      <c r="K10" s="11">
        <v>25218</v>
      </c>
      <c r="L10" s="11">
        <v>50436</v>
      </c>
      <c r="M10" s="11">
        <v>50436</v>
      </c>
      <c r="N10" s="7">
        <f t="shared" si="4"/>
        <v>0</v>
      </c>
      <c r="O10" s="25" t="s">
        <v>46</v>
      </c>
    </row>
    <row r="11" spans="1:15" ht="217.5" customHeight="1">
      <c r="A11" s="63"/>
      <c r="B11" s="64" t="s">
        <v>26</v>
      </c>
      <c r="C11" s="10">
        <v>7565</v>
      </c>
      <c r="D11" s="38">
        <v>7565</v>
      </c>
      <c r="E11" s="34">
        <v>20175</v>
      </c>
      <c r="F11" s="9">
        <v>7565</v>
      </c>
      <c r="G11" s="11">
        <v>0</v>
      </c>
      <c r="H11" s="11">
        <v>0</v>
      </c>
      <c r="I11" s="37">
        <f t="shared" si="2"/>
        <v>20175</v>
      </c>
      <c r="J11" s="10">
        <v>25218</v>
      </c>
      <c r="K11" s="11">
        <v>7565</v>
      </c>
      <c r="L11" s="11">
        <v>23288</v>
      </c>
      <c r="M11" s="11">
        <v>23288</v>
      </c>
      <c r="N11" s="7">
        <f t="shared" si="4"/>
        <v>1930</v>
      </c>
      <c r="O11" s="25" t="s">
        <v>45</v>
      </c>
    </row>
    <row r="12" spans="1:15" ht="199.5" customHeight="1">
      <c r="A12" s="63"/>
      <c r="B12" s="64" t="s">
        <v>27</v>
      </c>
      <c r="C12" s="10">
        <v>1576</v>
      </c>
      <c r="D12" s="38">
        <v>1576</v>
      </c>
      <c r="E12" s="34">
        <v>3152</v>
      </c>
      <c r="F12" s="9">
        <v>1576</v>
      </c>
      <c r="G12" s="11">
        <v>0</v>
      </c>
      <c r="H12" s="11">
        <v>0</v>
      </c>
      <c r="I12" s="37">
        <f t="shared" si="2"/>
        <v>3152</v>
      </c>
      <c r="J12" s="10">
        <v>3152</v>
      </c>
      <c r="K12" s="11">
        <v>1576</v>
      </c>
      <c r="L12" s="11">
        <v>0</v>
      </c>
      <c r="M12" s="11">
        <v>0</v>
      </c>
      <c r="N12" s="7">
        <f t="shared" si="4"/>
        <v>3152</v>
      </c>
      <c r="O12" s="25" t="s">
        <v>41</v>
      </c>
    </row>
    <row r="13" spans="1:15" ht="185.25" customHeight="1">
      <c r="A13" s="65"/>
      <c r="B13" s="64" t="s">
        <v>28</v>
      </c>
      <c r="C13" s="10">
        <v>1051</v>
      </c>
      <c r="D13" s="38">
        <v>1051</v>
      </c>
      <c r="E13" s="34">
        <v>2102</v>
      </c>
      <c r="F13" s="9">
        <v>1051</v>
      </c>
      <c r="G13" s="11">
        <v>0</v>
      </c>
      <c r="H13" s="11">
        <v>0</v>
      </c>
      <c r="I13" s="37">
        <f t="shared" si="2"/>
        <v>2102</v>
      </c>
      <c r="J13" s="10">
        <v>2102</v>
      </c>
      <c r="K13" s="11">
        <v>1051</v>
      </c>
      <c r="L13" s="11">
        <v>0</v>
      </c>
      <c r="M13" s="11">
        <v>0</v>
      </c>
      <c r="N13" s="7">
        <f t="shared" si="4"/>
        <v>2102</v>
      </c>
      <c r="O13" s="25" t="s">
        <v>44</v>
      </c>
    </row>
    <row r="14" spans="1:15" ht="175.5" customHeight="1">
      <c r="A14" s="18">
        <v>1200</v>
      </c>
      <c r="B14" s="20" t="s">
        <v>29</v>
      </c>
      <c r="C14" s="8">
        <f>C15</f>
        <v>8354</v>
      </c>
      <c r="D14" s="37">
        <f aca="true" t="shared" si="5" ref="D14:J14">D15</f>
        <v>8354</v>
      </c>
      <c r="E14" s="31">
        <f t="shared" si="5"/>
        <v>17896</v>
      </c>
      <c r="F14" s="7">
        <f t="shared" si="5"/>
        <v>8354</v>
      </c>
      <c r="G14" s="7">
        <f t="shared" si="5"/>
        <v>9108</v>
      </c>
      <c r="H14" s="7">
        <f t="shared" si="5"/>
        <v>11898</v>
      </c>
      <c r="I14" s="37">
        <f t="shared" si="2"/>
        <v>5998</v>
      </c>
      <c r="J14" s="8">
        <f t="shared" si="5"/>
        <v>19086</v>
      </c>
      <c r="K14" s="7">
        <f>K15</f>
        <v>8354</v>
      </c>
      <c r="L14" s="7">
        <f>L15</f>
        <v>17392</v>
      </c>
      <c r="M14" s="7">
        <f>M15</f>
        <v>17392</v>
      </c>
      <c r="N14" s="7">
        <f t="shared" si="4"/>
        <v>1694</v>
      </c>
      <c r="O14" s="24"/>
    </row>
    <row r="15" spans="1:15" ht="180" customHeight="1">
      <c r="A15" s="65"/>
      <c r="B15" s="66" t="s">
        <v>0</v>
      </c>
      <c r="C15" s="10">
        <v>8354</v>
      </c>
      <c r="D15" s="38">
        <v>8354</v>
      </c>
      <c r="E15" s="34">
        <v>17896</v>
      </c>
      <c r="F15" s="9">
        <v>8354</v>
      </c>
      <c r="G15" s="11">
        <v>9108</v>
      </c>
      <c r="H15" s="11">
        <v>11898</v>
      </c>
      <c r="I15" s="37">
        <f t="shared" si="2"/>
        <v>5998</v>
      </c>
      <c r="J15" s="10">
        <v>19086</v>
      </c>
      <c r="K15" s="11">
        <v>8354</v>
      </c>
      <c r="L15" s="11">
        <v>17392</v>
      </c>
      <c r="M15" s="11">
        <v>17392</v>
      </c>
      <c r="N15" s="7">
        <f t="shared" si="4"/>
        <v>1694</v>
      </c>
      <c r="O15" s="25" t="s">
        <v>60</v>
      </c>
    </row>
    <row r="16" spans="1:15" ht="295.5" customHeight="1">
      <c r="A16" s="18">
        <v>2000</v>
      </c>
      <c r="B16" s="21" t="s">
        <v>31</v>
      </c>
      <c r="C16" s="8">
        <f>SUM(C17:C22)</f>
        <v>42151</v>
      </c>
      <c r="D16" s="37">
        <f aca="true" t="shared" si="6" ref="D16:M16">SUM(D17:D22)</f>
        <v>42151</v>
      </c>
      <c r="E16" s="31">
        <f t="shared" si="6"/>
        <v>47559</v>
      </c>
      <c r="F16" s="7">
        <f t="shared" si="6"/>
        <v>42151</v>
      </c>
      <c r="G16" s="7">
        <f t="shared" si="6"/>
        <v>47559</v>
      </c>
      <c r="H16" s="7">
        <f t="shared" si="6"/>
        <v>32941</v>
      </c>
      <c r="I16" s="37">
        <f t="shared" si="2"/>
        <v>14618</v>
      </c>
      <c r="J16" s="8">
        <f t="shared" si="6"/>
        <v>4159</v>
      </c>
      <c r="K16" s="7">
        <f t="shared" si="6"/>
        <v>42151</v>
      </c>
      <c r="L16" s="7">
        <f t="shared" si="6"/>
        <v>4159</v>
      </c>
      <c r="M16" s="7">
        <f t="shared" si="6"/>
        <v>4159</v>
      </c>
      <c r="N16" s="7">
        <f t="shared" si="4"/>
        <v>0</v>
      </c>
      <c r="O16" s="25" t="s">
        <v>61</v>
      </c>
    </row>
    <row r="17" spans="1:15" ht="101.25">
      <c r="A17" s="65"/>
      <c r="B17" s="67" t="s">
        <v>7</v>
      </c>
      <c r="C17" s="10">
        <v>159</v>
      </c>
      <c r="D17" s="38">
        <v>159</v>
      </c>
      <c r="E17" s="34">
        <v>159</v>
      </c>
      <c r="F17" s="9">
        <v>159</v>
      </c>
      <c r="G17" s="11">
        <v>159</v>
      </c>
      <c r="H17" s="11">
        <v>159</v>
      </c>
      <c r="I17" s="37">
        <f t="shared" si="2"/>
        <v>0</v>
      </c>
      <c r="J17" s="10">
        <v>159</v>
      </c>
      <c r="K17" s="11">
        <v>159</v>
      </c>
      <c r="L17" s="11">
        <v>159</v>
      </c>
      <c r="M17" s="11">
        <v>159</v>
      </c>
      <c r="N17" s="7">
        <f t="shared" si="4"/>
        <v>0</v>
      </c>
      <c r="O17" s="25" t="s">
        <v>47</v>
      </c>
    </row>
    <row r="18" spans="1:15" ht="128.25" customHeight="1">
      <c r="A18" s="65"/>
      <c r="B18" s="67" t="s">
        <v>12</v>
      </c>
      <c r="C18" s="10">
        <v>492</v>
      </c>
      <c r="D18" s="38">
        <v>492</v>
      </c>
      <c r="E18" s="34">
        <v>0</v>
      </c>
      <c r="F18" s="9">
        <v>492</v>
      </c>
      <c r="G18" s="11">
        <v>0</v>
      </c>
      <c r="H18" s="11">
        <v>0</v>
      </c>
      <c r="I18" s="37">
        <f t="shared" si="2"/>
        <v>0</v>
      </c>
      <c r="J18" s="10">
        <v>0</v>
      </c>
      <c r="K18" s="11">
        <v>492</v>
      </c>
      <c r="L18" s="11">
        <v>0</v>
      </c>
      <c r="M18" s="11">
        <v>0</v>
      </c>
      <c r="N18" s="7">
        <f t="shared" si="4"/>
        <v>0</v>
      </c>
      <c r="O18" s="25" t="s">
        <v>48</v>
      </c>
    </row>
    <row r="19" spans="1:15" ht="202.5">
      <c r="A19" s="65"/>
      <c r="B19" s="67" t="s">
        <v>20</v>
      </c>
      <c r="C19" s="10">
        <v>20000</v>
      </c>
      <c r="D19" s="38">
        <v>20000</v>
      </c>
      <c r="E19" s="34">
        <v>36200</v>
      </c>
      <c r="F19" s="9">
        <v>20000</v>
      </c>
      <c r="G19" s="11">
        <v>36200</v>
      </c>
      <c r="H19" s="11">
        <v>21582</v>
      </c>
      <c r="I19" s="37">
        <f t="shared" si="2"/>
        <v>14618</v>
      </c>
      <c r="J19" s="10">
        <v>0</v>
      </c>
      <c r="K19" s="11">
        <v>20000</v>
      </c>
      <c r="L19" s="11">
        <v>0</v>
      </c>
      <c r="M19" s="11">
        <v>0</v>
      </c>
      <c r="N19" s="7">
        <f t="shared" si="4"/>
        <v>0</v>
      </c>
      <c r="O19" s="25" t="s">
        <v>62</v>
      </c>
    </row>
    <row r="20" spans="1:15" ht="133.5" customHeight="1">
      <c r="A20" s="68"/>
      <c r="B20" s="69" t="s">
        <v>22</v>
      </c>
      <c r="C20" s="13">
        <v>16000</v>
      </c>
      <c r="D20" s="39">
        <v>16000</v>
      </c>
      <c r="E20" s="35">
        <v>0</v>
      </c>
      <c r="F20" s="12">
        <v>16000</v>
      </c>
      <c r="G20" s="14">
        <v>0</v>
      </c>
      <c r="H20" s="14">
        <v>0</v>
      </c>
      <c r="I20" s="37">
        <f t="shared" si="2"/>
        <v>0</v>
      </c>
      <c r="J20" s="13">
        <v>0</v>
      </c>
      <c r="K20" s="12">
        <v>16000</v>
      </c>
      <c r="L20" s="14">
        <v>0</v>
      </c>
      <c r="M20" s="14">
        <v>0</v>
      </c>
      <c r="N20" s="7">
        <f t="shared" si="4"/>
        <v>0</v>
      </c>
      <c r="O20" s="26" t="s">
        <v>49</v>
      </c>
    </row>
    <row r="21" spans="1:15" ht="270">
      <c r="A21" s="65"/>
      <c r="B21" s="67" t="s">
        <v>21</v>
      </c>
      <c r="C21" s="10">
        <v>1500</v>
      </c>
      <c r="D21" s="38">
        <v>1500</v>
      </c>
      <c r="E21" s="34">
        <v>7200</v>
      </c>
      <c r="F21" s="9">
        <v>1500</v>
      </c>
      <c r="G21" s="11">
        <v>7200</v>
      </c>
      <c r="H21" s="11">
        <v>7200</v>
      </c>
      <c r="I21" s="37">
        <f t="shared" si="2"/>
        <v>0</v>
      </c>
      <c r="J21" s="10">
        <v>0</v>
      </c>
      <c r="K21" s="9">
        <v>1500</v>
      </c>
      <c r="L21" s="11">
        <v>0</v>
      </c>
      <c r="M21" s="11">
        <v>0</v>
      </c>
      <c r="N21" s="7">
        <f t="shared" si="4"/>
        <v>0</v>
      </c>
      <c r="O21" s="27" t="s">
        <v>50</v>
      </c>
    </row>
    <row r="22" spans="1:15" ht="207.75" customHeight="1">
      <c r="A22" s="65"/>
      <c r="B22" s="67" t="s">
        <v>35</v>
      </c>
      <c r="C22" s="10">
        <v>4000</v>
      </c>
      <c r="D22" s="38">
        <v>4000</v>
      </c>
      <c r="E22" s="34">
        <v>4000</v>
      </c>
      <c r="F22" s="9">
        <v>4000</v>
      </c>
      <c r="G22" s="11">
        <v>4000</v>
      </c>
      <c r="H22" s="11">
        <v>4000</v>
      </c>
      <c r="I22" s="37">
        <f t="shared" si="2"/>
        <v>0</v>
      </c>
      <c r="J22" s="10">
        <v>4000</v>
      </c>
      <c r="K22" s="11">
        <v>4000</v>
      </c>
      <c r="L22" s="11">
        <v>4000</v>
      </c>
      <c r="M22" s="11">
        <v>4000</v>
      </c>
      <c r="N22" s="7">
        <f t="shared" si="4"/>
        <v>0</v>
      </c>
      <c r="O22" s="25" t="s">
        <v>51</v>
      </c>
    </row>
    <row r="23" spans="1:15" ht="270">
      <c r="A23" s="22">
        <v>5000</v>
      </c>
      <c r="B23" s="20" t="s">
        <v>32</v>
      </c>
      <c r="C23" s="8">
        <f>SUM(C24:C28)</f>
        <v>9360</v>
      </c>
      <c r="D23" s="37">
        <f aca="true" t="shared" si="7" ref="D23:M23">SUM(D24:D28)</f>
        <v>9360</v>
      </c>
      <c r="E23" s="31">
        <f t="shared" si="7"/>
        <v>0</v>
      </c>
      <c r="F23" s="7">
        <f t="shared" si="7"/>
        <v>9360</v>
      </c>
      <c r="G23" s="7">
        <f t="shared" si="7"/>
        <v>0</v>
      </c>
      <c r="H23" s="7">
        <f t="shared" si="7"/>
        <v>0</v>
      </c>
      <c r="I23" s="37">
        <f t="shared" si="2"/>
        <v>0</v>
      </c>
      <c r="J23" s="8">
        <f t="shared" si="7"/>
        <v>0</v>
      </c>
      <c r="K23" s="7">
        <f t="shared" si="7"/>
        <v>9360</v>
      </c>
      <c r="L23" s="7">
        <f t="shared" si="7"/>
        <v>0</v>
      </c>
      <c r="M23" s="7">
        <f t="shared" si="7"/>
        <v>0</v>
      </c>
      <c r="N23" s="7">
        <f t="shared" si="4"/>
        <v>0</v>
      </c>
      <c r="O23" s="25" t="s">
        <v>52</v>
      </c>
    </row>
    <row r="24" spans="1:15" ht="90">
      <c r="A24" s="68"/>
      <c r="B24" s="69" t="s">
        <v>15</v>
      </c>
      <c r="C24" s="13">
        <v>990</v>
      </c>
      <c r="D24" s="39">
        <v>990</v>
      </c>
      <c r="E24" s="35">
        <v>0</v>
      </c>
      <c r="F24" s="12">
        <v>990</v>
      </c>
      <c r="G24" s="14">
        <v>0</v>
      </c>
      <c r="H24" s="14">
        <v>0</v>
      </c>
      <c r="I24" s="37">
        <f t="shared" si="2"/>
        <v>0</v>
      </c>
      <c r="J24" s="13">
        <v>0</v>
      </c>
      <c r="K24" s="12">
        <v>990</v>
      </c>
      <c r="L24" s="14">
        <v>0</v>
      </c>
      <c r="M24" s="14">
        <v>0</v>
      </c>
      <c r="N24" s="7">
        <f t="shared" si="4"/>
        <v>0</v>
      </c>
      <c r="O24" s="28" t="s">
        <v>53</v>
      </c>
    </row>
    <row r="25" spans="1:15" ht="112.5">
      <c r="A25" s="65"/>
      <c r="B25" s="64" t="s">
        <v>33</v>
      </c>
      <c r="C25" s="10">
        <v>543</v>
      </c>
      <c r="D25" s="38">
        <v>543</v>
      </c>
      <c r="E25" s="34">
        <v>0</v>
      </c>
      <c r="F25" s="9">
        <v>543</v>
      </c>
      <c r="G25" s="11">
        <v>0</v>
      </c>
      <c r="H25" s="11">
        <v>0</v>
      </c>
      <c r="I25" s="37">
        <f t="shared" si="2"/>
        <v>0</v>
      </c>
      <c r="J25" s="10">
        <v>0</v>
      </c>
      <c r="K25" s="9">
        <v>543</v>
      </c>
      <c r="L25" s="11">
        <v>0</v>
      </c>
      <c r="M25" s="11">
        <v>0</v>
      </c>
      <c r="N25" s="7">
        <f t="shared" si="4"/>
        <v>0</v>
      </c>
      <c r="O25" s="25" t="s">
        <v>54</v>
      </c>
    </row>
    <row r="26" spans="1:15" ht="168.75" customHeight="1">
      <c r="A26" s="65"/>
      <c r="B26" s="64" t="s">
        <v>8</v>
      </c>
      <c r="C26" s="10">
        <v>2238</v>
      </c>
      <c r="D26" s="38">
        <v>2238</v>
      </c>
      <c r="E26" s="34">
        <v>0</v>
      </c>
      <c r="F26" s="9">
        <v>2238</v>
      </c>
      <c r="G26" s="11">
        <v>0</v>
      </c>
      <c r="H26" s="11">
        <v>0</v>
      </c>
      <c r="I26" s="37">
        <f t="shared" si="2"/>
        <v>0</v>
      </c>
      <c r="J26" s="10">
        <v>0</v>
      </c>
      <c r="K26" s="9">
        <v>2238</v>
      </c>
      <c r="L26" s="11">
        <v>0</v>
      </c>
      <c r="M26" s="11">
        <v>0</v>
      </c>
      <c r="N26" s="7">
        <f t="shared" si="4"/>
        <v>0</v>
      </c>
      <c r="O26" s="25" t="s">
        <v>55</v>
      </c>
    </row>
    <row r="27" spans="1:15" ht="161.25" customHeight="1">
      <c r="A27" s="65"/>
      <c r="B27" s="67" t="s">
        <v>10</v>
      </c>
      <c r="C27" s="10">
        <v>1179</v>
      </c>
      <c r="D27" s="38">
        <v>1179</v>
      </c>
      <c r="E27" s="34">
        <v>0</v>
      </c>
      <c r="F27" s="9">
        <v>1179</v>
      </c>
      <c r="G27" s="11">
        <v>0</v>
      </c>
      <c r="H27" s="11">
        <v>0</v>
      </c>
      <c r="I27" s="37">
        <f t="shared" si="2"/>
        <v>0</v>
      </c>
      <c r="J27" s="10">
        <v>0</v>
      </c>
      <c r="K27" s="9">
        <v>1179</v>
      </c>
      <c r="L27" s="11">
        <v>0</v>
      </c>
      <c r="M27" s="11">
        <v>0</v>
      </c>
      <c r="N27" s="7">
        <f t="shared" si="4"/>
        <v>0</v>
      </c>
      <c r="O27" s="27" t="s">
        <v>56</v>
      </c>
    </row>
    <row r="28" spans="1:15" ht="179.25" customHeight="1" thickBot="1">
      <c r="A28" s="70"/>
      <c r="B28" s="71" t="s">
        <v>34</v>
      </c>
      <c r="C28" s="16">
        <v>4410</v>
      </c>
      <c r="D28" s="40">
        <v>4410</v>
      </c>
      <c r="E28" s="36">
        <v>0</v>
      </c>
      <c r="F28" s="15">
        <v>4410</v>
      </c>
      <c r="G28" s="17">
        <v>0</v>
      </c>
      <c r="H28" s="17">
        <v>0</v>
      </c>
      <c r="I28" s="72">
        <f t="shared" si="2"/>
        <v>0</v>
      </c>
      <c r="J28" s="16">
        <v>0</v>
      </c>
      <c r="K28" s="15">
        <v>4410</v>
      </c>
      <c r="L28" s="17">
        <v>0</v>
      </c>
      <c r="M28" s="17">
        <v>0</v>
      </c>
      <c r="N28" s="73">
        <f t="shared" si="4"/>
        <v>0</v>
      </c>
      <c r="O28" s="29" t="s">
        <v>57</v>
      </c>
    </row>
    <row r="30" ht="12.75" hidden="1"/>
    <row r="31" spans="2:3" ht="12.75" hidden="1">
      <c r="B31" s="2" t="s">
        <v>16</v>
      </c>
      <c r="C31" t="s">
        <v>17</v>
      </c>
    </row>
    <row r="32" spans="2:3" ht="25.5" hidden="1">
      <c r="B32" s="1" t="s">
        <v>14</v>
      </c>
      <c r="C32" t="s">
        <v>18</v>
      </c>
    </row>
    <row r="33" spans="2:3" ht="12.75" hidden="1">
      <c r="B33" s="1" t="s">
        <v>13</v>
      </c>
      <c r="C33" t="s">
        <v>19</v>
      </c>
    </row>
    <row r="34" spans="1:15" ht="12.75" customHeight="1">
      <c r="A34" s="51" t="s">
        <v>70</v>
      </c>
      <c r="B34" s="51"/>
      <c r="C34" s="51"/>
      <c r="D34" s="51"/>
      <c r="E34" s="51"/>
      <c r="F34" s="51"/>
      <c r="G34" s="51"/>
      <c r="H34" s="51"/>
      <c r="I34" s="51"/>
      <c r="J34" s="51"/>
      <c r="K34" s="51"/>
      <c r="L34" s="51"/>
      <c r="M34" s="51"/>
      <c r="N34" s="51"/>
      <c r="O34" s="51"/>
    </row>
    <row r="35" spans="1:15" ht="12.75">
      <c r="A35" s="51"/>
      <c r="B35" s="51"/>
      <c r="C35" s="51"/>
      <c r="D35" s="51"/>
      <c r="E35" s="51"/>
      <c r="F35" s="51"/>
      <c r="G35" s="51"/>
      <c r="H35" s="51"/>
      <c r="I35" s="51"/>
      <c r="J35" s="51"/>
      <c r="K35" s="51"/>
      <c r="L35" s="51"/>
      <c r="M35" s="51"/>
      <c r="N35" s="51"/>
      <c r="O35" s="51"/>
    </row>
    <row r="36" ht="12.75">
      <c r="B36" s="5"/>
    </row>
    <row r="37" ht="12.75">
      <c r="B37" s="5"/>
    </row>
    <row r="38" spans="1:15" ht="12.75">
      <c r="A38" s="74"/>
      <c r="B38" s="75"/>
      <c r="C38" s="75"/>
      <c r="D38" s="75"/>
      <c r="E38" s="75"/>
      <c r="F38" s="75"/>
      <c r="G38" s="75"/>
      <c r="H38" s="75"/>
      <c r="I38" s="75"/>
      <c r="J38" s="75"/>
      <c r="K38" s="75"/>
      <c r="L38" s="75"/>
      <c r="M38" s="75"/>
      <c r="N38" s="75"/>
      <c r="O38" s="75"/>
    </row>
    <row r="40" spans="2:14" ht="12.75">
      <c r="B40" s="77" t="s">
        <v>71</v>
      </c>
      <c r="C40" s="77"/>
      <c r="D40" s="77"/>
      <c r="E40" s="77"/>
      <c r="F40" s="77"/>
      <c r="G40" s="77"/>
      <c r="H40" s="77"/>
      <c r="I40" s="77"/>
      <c r="J40" s="77"/>
      <c r="K40" s="77"/>
      <c r="L40" s="77"/>
      <c r="M40" s="77"/>
      <c r="N40" s="77"/>
    </row>
    <row r="41" spans="2:14" ht="15" customHeight="1">
      <c r="B41" s="77"/>
      <c r="C41" s="77"/>
      <c r="D41" s="77"/>
      <c r="E41" s="77"/>
      <c r="F41" s="77"/>
      <c r="G41" s="77"/>
      <c r="H41" s="77"/>
      <c r="I41" s="77"/>
      <c r="J41" s="77"/>
      <c r="K41" s="77"/>
      <c r="L41" s="77"/>
      <c r="M41" s="77"/>
      <c r="N41" s="77"/>
    </row>
    <row r="42" spans="2:3" ht="120" customHeight="1">
      <c r="B42" s="76" t="s">
        <v>72</v>
      </c>
      <c r="C42" s="76"/>
    </row>
    <row r="43" ht="12.75">
      <c r="B43" s="4"/>
    </row>
    <row r="44" ht="15">
      <c r="B44" s="3"/>
    </row>
    <row r="45" ht="15">
      <c r="B45" s="3"/>
    </row>
  </sheetData>
  <sheetProtection/>
  <mergeCells count="3">
    <mergeCell ref="A38:O38"/>
    <mergeCell ref="B42:C42"/>
    <mergeCell ref="B40:N41"/>
  </mergeCells>
  <printOptions/>
  <pageMargins left="0.7480314960629921" right="0.7480314960629921" top="0.984251968503937" bottom="0.984251968503937" header="0.5118110236220472" footer="0.5118110236220472"/>
  <pageSetup horizontalDpi="600" verticalDpi="600" orientation="landscape" paperSize="9" scale="70" r:id="rId1"/>
  <headerFooter alignWithMargins="0">
    <oddFooter>&amp;CFMPielik_Anot_NILLTFN; Pielikums pie likumprojekta "Grozījumi Noziedzīgi iegūtu līdzekļu legalizācijas un terorisma finansēšanas novēršanas likumā" sākotnējās ietekmes novērtējuma ziņojuma (anotācijas)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Māris Stepiņš</dc:creator>
  <cp:keywords/>
  <dc:description/>
  <cp:lastModifiedBy>Inta Repše</cp:lastModifiedBy>
  <cp:lastPrinted>2015-03-06T08:06:09Z</cp:lastPrinted>
  <dcterms:created xsi:type="dcterms:W3CDTF">1996-10-14T23:33:28Z</dcterms:created>
  <dcterms:modified xsi:type="dcterms:W3CDTF">2015-03-16T14:32:42Z</dcterms:modified>
  <cp:category/>
  <cp:version/>
  <cp:contentType/>
  <cp:contentStatus/>
</cp:coreProperties>
</file>