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y Documents\Bēgļi _2015\"/>
    </mc:Choice>
  </mc:AlternateContent>
  <bookViews>
    <workbookView xWindow="0" yWindow="0" windowWidth="15780" windowHeight="9270" activeTab="1"/>
  </bookViews>
  <sheets>
    <sheet name="Sheet1" sheetId="1" r:id="rId1"/>
    <sheet name="Begli " sheetId="2" r:id="rId2"/>
  </sheets>
  <definedNames>
    <definedName name="_xlnm._FilterDatabase" localSheetId="1" hidden="1">'Begli '!$A$9:$E$236</definedName>
    <definedName name="_xlnm.Print_Area" localSheetId="1">'Begli '!$A$1:$E$245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1" i="2" l="1"/>
  <c r="D91" i="2"/>
  <c r="E89" i="2"/>
  <c r="E234" i="2"/>
  <c r="E231" i="2"/>
  <c r="E226" i="2"/>
  <c r="E225" i="2" s="1"/>
  <c r="E222" i="2"/>
  <c r="E221" i="2"/>
  <c r="E219" i="2"/>
  <c r="E218" i="2"/>
  <c r="E216" i="2"/>
  <c r="E213" i="2"/>
  <c r="E211" i="2" s="1"/>
  <c r="E207" i="2"/>
  <c r="E206" i="2" s="1"/>
  <c r="E203" i="2"/>
  <c r="E201" i="2"/>
  <c r="E190" i="2"/>
  <c r="E186" i="2"/>
  <c r="E181" i="2"/>
  <c r="E179" i="2" s="1"/>
  <c r="E176" i="2"/>
  <c r="E175" i="2"/>
  <c r="E170" i="2"/>
  <c r="E168" i="2"/>
  <c r="E167" i="2" s="1"/>
  <c r="E166" i="2" s="1"/>
  <c r="E161" i="2"/>
  <c r="E160" i="2"/>
  <c r="E156" i="2"/>
  <c r="E153" i="2"/>
  <c r="E147" i="2"/>
  <c r="E143" i="2"/>
  <c r="E139" i="2"/>
  <c r="E134" i="2"/>
  <c r="E128" i="2"/>
  <c r="E122" i="2"/>
  <c r="E118" i="2"/>
  <c r="E111" i="2"/>
  <c r="E101" i="2"/>
  <c r="E96" i="2"/>
  <c r="E93" i="2"/>
  <c r="E86" i="2"/>
  <c r="E76" i="2"/>
  <c r="E74" i="2"/>
  <c r="E63" i="2"/>
  <c r="E59" i="2"/>
  <c r="E58" i="2" s="1"/>
  <c r="E57" i="2" s="1"/>
  <c r="E52" i="2"/>
  <c r="E49" i="2"/>
  <c r="E48" i="2" s="1"/>
  <c r="E43" i="2"/>
  <c r="E37" i="2"/>
  <c r="E35" i="2"/>
  <c r="E32" i="2"/>
  <c r="E31" i="2" s="1"/>
  <c r="E28" i="2"/>
  <c r="E25" i="2"/>
  <c r="E24" i="2" s="1"/>
  <c r="E23" i="2" s="1"/>
  <c r="E21" i="2"/>
  <c r="E20" i="2"/>
  <c r="E17" i="2"/>
  <c r="E16" i="2"/>
  <c r="E15" i="2" s="1"/>
  <c r="E13" i="2"/>
  <c r="E12" i="2" s="1"/>
  <c r="E185" i="2" l="1"/>
  <c r="E85" i="2"/>
  <c r="E133" i="2"/>
  <c r="E92" i="2"/>
  <c r="E84" i="2" s="1"/>
  <c r="E30" i="2"/>
  <c r="E200" i="2"/>
  <c r="E199" i="2" s="1"/>
  <c r="E178" i="2"/>
  <c r="E205" i="2"/>
  <c r="C13" i="2"/>
  <c r="C12" i="2" s="1"/>
  <c r="D13" i="2"/>
  <c r="D12" i="2" s="1"/>
  <c r="C17" i="2"/>
  <c r="C16" i="2" s="1"/>
  <c r="C15" i="2" s="1"/>
  <c r="D17" i="2"/>
  <c r="D16" i="2" s="1"/>
  <c r="D15" i="2" s="1"/>
  <c r="C21" i="2"/>
  <c r="C20" i="2" s="1"/>
  <c r="D21" i="2"/>
  <c r="D20" i="2" s="1"/>
  <c r="C25" i="2"/>
  <c r="C24" i="2" s="1"/>
  <c r="D25" i="2"/>
  <c r="D24" i="2" s="1"/>
  <c r="C28" i="2"/>
  <c r="D28" i="2"/>
  <c r="C32" i="2"/>
  <c r="D32" i="2"/>
  <c r="C35" i="2"/>
  <c r="D35" i="2"/>
  <c r="C37" i="2"/>
  <c r="D37" i="2"/>
  <c r="C43" i="2"/>
  <c r="D43" i="2"/>
  <c r="C49" i="2"/>
  <c r="D49" i="2"/>
  <c r="C52" i="2"/>
  <c r="D52" i="2"/>
  <c r="C59" i="2"/>
  <c r="D59" i="2"/>
  <c r="C63" i="2"/>
  <c r="D63" i="2"/>
  <c r="C76" i="2"/>
  <c r="C74" i="2" s="1"/>
  <c r="D76" i="2"/>
  <c r="D74" i="2" s="1"/>
  <c r="C86" i="2"/>
  <c r="D86" i="2"/>
  <c r="C89" i="2"/>
  <c r="D89" i="2"/>
  <c r="C93" i="2"/>
  <c r="D93" i="2"/>
  <c r="C96" i="2"/>
  <c r="D96" i="2"/>
  <c r="C101" i="2"/>
  <c r="D101" i="2"/>
  <c r="C111" i="2"/>
  <c r="D111" i="2"/>
  <c r="C118" i="2"/>
  <c r="D118" i="2"/>
  <c r="C122" i="2"/>
  <c r="D122" i="2"/>
  <c r="C128" i="2"/>
  <c r="D128" i="2"/>
  <c r="C134" i="2"/>
  <c r="D134" i="2"/>
  <c r="C139" i="2"/>
  <c r="D139" i="2"/>
  <c r="C143" i="2"/>
  <c r="D143" i="2"/>
  <c r="C147" i="2"/>
  <c r="D147" i="2"/>
  <c r="C153" i="2"/>
  <c r="D153" i="2"/>
  <c r="C156" i="2"/>
  <c r="D156" i="2"/>
  <c r="C161" i="2"/>
  <c r="C160" i="2" s="1"/>
  <c r="D161" i="2"/>
  <c r="D160" i="2" s="1"/>
  <c r="C168" i="2"/>
  <c r="D168" i="2"/>
  <c r="C170" i="2"/>
  <c r="C167" i="2" s="1"/>
  <c r="C166" i="2" s="1"/>
  <c r="D170" i="2"/>
  <c r="D167" i="2" s="1"/>
  <c r="D166" i="2" s="1"/>
  <c r="C176" i="2"/>
  <c r="C175" i="2" s="1"/>
  <c r="D176" i="2"/>
  <c r="D175" i="2" s="1"/>
  <c r="C181" i="2"/>
  <c r="C179" i="2" s="1"/>
  <c r="D181" i="2"/>
  <c r="D179" i="2" s="1"/>
  <c r="C186" i="2"/>
  <c r="D186" i="2"/>
  <c r="C190" i="2"/>
  <c r="D190" i="2"/>
  <c r="C201" i="2"/>
  <c r="D201" i="2"/>
  <c r="C203" i="2"/>
  <c r="D203" i="2"/>
  <c r="C207" i="2"/>
  <c r="C206" i="2" s="1"/>
  <c r="D207" i="2"/>
  <c r="D206" i="2" s="1"/>
  <c r="C213" i="2"/>
  <c r="C211" i="2" s="1"/>
  <c r="D213" i="2"/>
  <c r="D211" i="2" s="1"/>
  <c r="C216" i="2"/>
  <c r="D216" i="2"/>
  <c r="C219" i="2"/>
  <c r="C218" i="2" s="1"/>
  <c r="D219" i="2"/>
  <c r="D218" i="2" s="1"/>
  <c r="C222" i="2"/>
  <c r="C221" i="2" s="1"/>
  <c r="D222" i="2"/>
  <c r="D221" i="2" s="1"/>
  <c r="C226" i="2"/>
  <c r="C225" i="2" s="1"/>
  <c r="D226" i="2"/>
  <c r="D225" i="2" s="1"/>
  <c r="C231" i="2"/>
  <c r="D231" i="2"/>
  <c r="C234" i="2"/>
  <c r="D234" i="2"/>
  <c r="E56" i="2" l="1"/>
  <c r="E55" i="2" s="1"/>
  <c r="E54" i="2" s="1"/>
  <c r="E11" i="2" s="1"/>
  <c r="E228" i="2" s="1"/>
  <c r="E229" i="2" s="1"/>
  <c r="D200" i="2"/>
  <c r="D199" i="2" s="1"/>
  <c r="D185" i="2"/>
  <c r="D178" i="2" s="1"/>
  <c r="D58" i="2"/>
  <c r="D48" i="2"/>
  <c r="D31" i="2"/>
  <c r="D23" i="2"/>
  <c r="C200" i="2"/>
  <c r="C199" i="2" s="1"/>
  <c r="C185" i="2"/>
  <c r="C178" i="2" s="1"/>
  <c r="C58" i="2"/>
  <c r="C57" i="2" s="1"/>
  <c r="C48" i="2"/>
  <c r="C31" i="2"/>
  <c r="C30" i="2" s="1"/>
  <c r="C23" i="2"/>
  <c r="D133" i="2"/>
  <c r="C133" i="2"/>
  <c r="C92" i="2"/>
  <c r="D85" i="2"/>
  <c r="C85" i="2"/>
  <c r="C205" i="2"/>
  <c r="D57" i="2"/>
  <c r="D205" i="2"/>
  <c r="D92" i="2"/>
  <c r="D30" i="2" l="1"/>
  <c r="C84" i="2"/>
  <c r="C56" i="2" s="1"/>
  <c r="C55" i="2" s="1"/>
  <c r="C54" i="2" s="1"/>
  <c r="C11" i="2" s="1"/>
  <c r="C228" i="2" s="1"/>
  <c r="C229" i="2" s="1"/>
  <c r="D84" i="2"/>
  <c r="D56" i="2" s="1"/>
  <c r="D55" i="2" s="1"/>
  <c r="D54" i="2" s="1"/>
  <c r="D11" i="2" s="1"/>
  <c r="D228" i="2" s="1"/>
  <c r="D229" i="2" s="1"/>
</calcChain>
</file>

<file path=xl/sharedStrings.xml><?xml version="1.0" encoding="utf-8"?>
<sst xmlns="http://schemas.openxmlformats.org/spreadsheetml/2006/main" count="446" uniqueCount="441">
  <si>
    <t>Ārvalstu finanšu palīdzības naudas līdzekļu atlikumu izmaiņas samazinājums</t>
  </si>
  <si>
    <t>F210100202</t>
  </si>
  <si>
    <t>Ārvalstu finanšu palīdzības naudas līdzekļu atlikumu izmaiņas palielinājums</t>
  </si>
  <si>
    <t>F210100102</t>
  </si>
  <si>
    <t>Ārvalstu finanšu palīdzības naudas līdzekļu atlikumu izmaiņas palielinājums (-) vai samazinājums (+)</t>
  </si>
  <si>
    <t>F210100002</t>
  </si>
  <si>
    <t>Maksas pakalpojumu un citu pašu ieņēmumu naudas līdzekļu atlikumu izmaiņas samazinājums</t>
  </si>
  <si>
    <t>F210100201</t>
  </si>
  <si>
    <t>Maksas pakalpojumu un citu pašu ieņēmumu naudas līdzekļu atlikumu izmaiņas palielinājums</t>
  </si>
  <si>
    <t>F210100101</t>
  </si>
  <si>
    <t>Maksas pakalpojumu un citu pašu ieņēmumu naudas līdzekļu atlikumu izmaiņas palielinājums (-) vai samazinājums (+)</t>
  </si>
  <si>
    <t>F210100001</t>
  </si>
  <si>
    <t>Naudas līdzekļi</t>
  </si>
  <si>
    <t>F21010000</t>
  </si>
  <si>
    <t>Finansēšana</t>
  </si>
  <si>
    <t>F00000000</t>
  </si>
  <si>
    <t>Finansiālā bilance</t>
  </si>
  <si>
    <t>FIN07</t>
  </si>
  <si>
    <t>Atmaksa valsts pamatbudžetā par valsts budžeta iestādes veiktajiem kapitālajiem izdevumiem Eiropas Savienības politiku instrumentu un pārējās ārvalstu finanšu palīdzības līdzfinansētajos projektos (pasākumos)</t>
  </si>
  <si>
    <t>9610</t>
  </si>
  <si>
    <t>Atmaksa valsts budžetā par veiktajiem kapitālajiem izdevumiem</t>
  </si>
  <si>
    <t>9600</t>
  </si>
  <si>
    <t>Kapitālo izdevumu transferti</t>
  </si>
  <si>
    <t>9000</t>
  </si>
  <si>
    <t>Pārējie pārskaitījumi ārvalstīm</t>
  </si>
  <si>
    <t>7720</t>
  </si>
  <si>
    <t>Maksājumi citās starptautiskajās institūcijās</t>
  </si>
  <si>
    <t>7712</t>
  </si>
  <si>
    <t>Biedra naudas, dalības maksa un iemaksas starptautiskajās institūcijās</t>
  </si>
  <si>
    <t>7710</t>
  </si>
  <si>
    <t>Starptautiskā sadarbība</t>
  </si>
  <si>
    <t>7700</t>
  </si>
  <si>
    <t>Eiropas Komisijai atmaksājamie līdzekļi citu Eiropas Savienības politiku instrumentu finansēto programmu ietvaros</t>
  </si>
  <si>
    <t>7639</t>
  </si>
  <si>
    <t>Kārtējie maksājumi Eiropas Savienības budžetā</t>
  </si>
  <si>
    <t>7630</t>
  </si>
  <si>
    <t>7600</t>
  </si>
  <si>
    <t>Atmaksa valsts pamatbudžetā par valsts budžeta iestādes veiktajiem uzturēšanas izdevumiem Eiropas Savienības politiku instrumentu un pārējās ārvalstu finanšu palīdzības līdzfinansētajos projektos (pasākumos)</t>
  </si>
  <si>
    <t>7510</t>
  </si>
  <si>
    <t>Atmaksa valsts budžetā par veiktiem uzturēšanas izdevumiem</t>
  </si>
  <si>
    <t>7500</t>
  </si>
  <si>
    <t>Pārējie valsts budžeta uzturēšanas izdevumu transferti citiem budžetiem</t>
  </si>
  <si>
    <t>7400</t>
  </si>
  <si>
    <t>Valsts budžeta uzturēšanas izdevumu transferti noteiktam mērķim citas ministrijas, centrālās valsts iestādes padotībā esošajām no valsts budžeta daļēji finansētām atvasinātajām publiskajām personām un budžeta nefinansētajām iestādēm</t>
  </si>
  <si>
    <t>7352</t>
  </si>
  <si>
    <t>Valsts budžeta transferti valsts budžeta daļēji finansētām atvasinātajām publiskajām personām un budžeta nefinansētām iestādēm noteiktam mērķim</t>
  </si>
  <si>
    <t>7350</t>
  </si>
  <si>
    <t>Valsts budžeta uzturēšanas izdevumu transferti pašvaldībām Eiropas Savienības politiku instrumentu un pārējās ārvalstu finanšu palīdzības līdzfinansētajiem projektiem (pasākumiem)</t>
  </si>
  <si>
    <t>7320</t>
  </si>
  <si>
    <t>Valsts budžeta uzturēšanas izdevumu transferti citiem budžetiem noteiktiem mērķiem</t>
  </si>
  <si>
    <t>7300</t>
  </si>
  <si>
    <t>Pārējie valsts budžeta uzturēšanas izdevumu transferti no valsts pamatbudžeta  uz valsts pamatbudžetu</t>
  </si>
  <si>
    <t>Valsts budžeta uzturēšanas izdevumu transferti  no valsts pamatbudžeta ārvalstu finanšu palīdzības līdzekļiem uz valsts pamatbudžetu</t>
  </si>
  <si>
    <t>Valsts budžeta uzturēšanas izdevumu transferti no valsts pamatbudžeta dotācijas no vispārējiem ieņēmumiem uz valsts pamatbudžetu</t>
  </si>
  <si>
    <t>Valsts budžeta uzturēšanas izdevumu transferti no valsts pamatbudžeta uz valsts pamatbudžetu</t>
  </si>
  <si>
    <t>Valsts budžeta uzturēšanas izdevumu transferti</t>
  </si>
  <si>
    <t xml:space="preserve">Uzturēšanas izdevumu transferti, pašu resursu maksājumi, starptautiskā sadarbība </t>
  </si>
  <si>
    <t>7000</t>
  </si>
  <si>
    <t>Stipendijas</t>
  </si>
  <si>
    <t>6291</t>
  </si>
  <si>
    <t>Valsts un pašvaldību budžeta maksājumi</t>
  </si>
  <si>
    <t>6290</t>
  </si>
  <si>
    <t>Pārējie valsts pabalsti un kompensācijas</t>
  </si>
  <si>
    <t>6239</t>
  </si>
  <si>
    <t>Valsts sociālie pabalsti naudā</t>
  </si>
  <si>
    <t>6230</t>
  </si>
  <si>
    <t>Pensijas un sociālie pabalsti naudā</t>
  </si>
  <si>
    <t>6200</t>
  </si>
  <si>
    <t>Sociālie pabalsti</t>
  </si>
  <si>
    <t>6000</t>
  </si>
  <si>
    <t>Ilgtermiņa ieguldījumi nomātajos pamatlīdzekļos</t>
  </si>
  <si>
    <t>5270</t>
  </si>
  <si>
    <t>Kapitālais remonts  un rekonstrukcija</t>
  </si>
  <si>
    <t>5250</t>
  </si>
  <si>
    <t>Pamatlīdzekļu izveidošana un nepabeigtā būvniecība</t>
  </si>
  <si>
    <t>Pārējie iepriekš neklasificētie pamatlīdzekļi</t>
  </si>
  <si>
    <t>5239</t>
  </si>
  <si>
    <t>Datortehnika, sakaru un cita biroja tehnika</t>
  </si>
  <si>
    <t>5238</t>
  </si>
  <si>
    <t>Bibliotēku krājumi</t>
  </si>
  <si>
    <t>5233</t>
  </si>
  <si>
    <t>Saimniecības pamatlīdzekļi</t>
  </si>
  <si>
    <t>5232</t>
  </si>
  <si>
    <t>Transportlīdzekļi</t>
  </si>
  <si>
    <t>5231</t>
  </si>
  <si>
    <t>Pārējie pamatlīdzekļi</t>
  </si>
  <si>
    <t>5230</t>
  </si>
  <si>
    <t>Tehnoloģiskās iekārtas un mašīnas</t>
  </si>
  <si>
    <t>5220</t>
  </si>
  <si>
    <t>Celtnes un būves</t>
  </si>
  <si>
    <t>5218</t>
  </si>
  <si>
    <t>Transporta būves</t>
  </si>
  <si>
    <t>5213</t>
  </si>
  <si>
    <t>Zeme, ēkas un būves</t>
  </si>
  <si>
    <t>5210</t>
  </si>
  <si>
    <t>Pamatlīdzekļi</t>
  </si>
  <si>
    <t>5200</t>
  </si>
  <si>
    <t>Nemateriālo ieguldījumu izveidošana</t>
  </si>
  <si>
    <t>5140</t>
  </si>
  <si>
    <t>Pārējās licences, koncesijas un patenti, preču zīmes un tamlīdzīgas tiesības</t>
  </si>
  <si>
    <t>5129</t>
  </si>
  <si>
    <t>Datorprogrammas</t>
  </si>
  <si>
    <t>5121</t>
  </si>
  <si>
    <t>Licences, koncesijas un patenti, preču zīmes un līdzīgas tiesības</t>
  </si>
  <si>
    <t>5120</t>
  </si>
  <si>
    <t>Attīstības pasākumi un programmas</t>
  </si>
  <si>
    <t>Nemateriālie ieguldījumi</t>
  </si>
  <si>
    <t>5100</t>
  </si>
  <si>
    <t>Pamatkapitāla veidošana</t>
  </si>
  <si>
    <t>5000</t>
  </si>
  <si>
    <t>Budžeta iestāžu līzinga procentu maksājumi</t>
  </si>
  <si>
    <t>4250</t>
  </si>
  <si>
    <t>Procentu maksājumi iekšzemes kredītiestādēm</t>
  </si>
  <si>
    <t>4200</t>
  </si>
  <si>
    <t xml:space="preserve">Procentu izdevumi </t>
  </si>
  <si>
    <t>4000</t>
  </si>
  <si>
    <t>Atmaksa valsts budžetam no valsts budžeta iestāžu valsts budžeta līdzekļiem vai ārvalstu finanšu palīdzības līdzekļu atlikumiem par iepriekšējos budžeta periodos finansētajiem izdevumiem</t>
  </si>
  <si>
    <t>3295</t>
  </si>
  <si>
    <t>Atmaksa biedrībām un nodibinājumiem par Eiropas Savienības politiku instrumentu un pārējās ārvalstu finanšu palīdzības projektu (pasākumu) īstenošanu</t>
  </si>
  <si>
    <t>3294</t>
  </si>
  <si>
    <t>Subsīdijas un dotācijas komersantiem, ostām un speciālajām ekonomiskajām zonām Eiropas Savienības politiku instrumentu un pārējās ārvalstu finanšu palīdzības līdzfinansētajiem projektiem (pasākumiem)</t>
  </si>
  <si>
    <t>3292</t>
  </si>
  <si>
    <t>Subsīdijas un dotācijas biedrībām un nodibinājumiem Eiropas Savienības politiku instrumentu un pārējās ārvalstu finanšu palīdzības līdzfinansētajiem projektiem (pasākumiem)</t>
  </si>
  <si>
    <t>3291</t>
  </si>
  <si>
    <t>Subsīdijas un dotācijas komersantiem, biedrībām un nodibinājumiem, ostām un speciālajām ekonomiskajām zonām Eiropas Savienības politiku instrumentu un pārējās ārvalstu finanšu palīdzības līdzfinansēto projektu un (vai) pasākumu ietvaros</t>
  </si>
  <si>
    <t>3290</t>
  </si>
  <si>
    <t>Valsts un pašvaldību budžeta dotācija valsts un pašvaldību komersantiem</t>
  </si>
  <si>
    <t xml:space="preserve">Izdevumi par saņemtajiem apmācību pakalpojumiem </t>
  </si>
  <si>
    <t>Subsīdijas un dotācijas komersantiem, biedrībām un nodibinājumiem</t>
  </si>
  <si>
    <t>3200</t>
  </si>
  <si>
    <t>Subsīdijas un dotācijas</t>
  </si>
  <si>
    <t>3000</t>
  </si>
  <si>
    <t>Pārējie budžeta iestāžu pārskaitītie nodokļi un nodevas</t>
  </si>
  <si>
    <t>2519</t>
  </si>
  <si>
    <t>Budžeta iestāžu dabas resursu nodokļa maksājumi</t>
  </si>
  <si>
    <t>2515</t>
  </si>
  <si>
    <t>Budžeta iestāžu nekustamā īpašuma nodokļa (t.sk. zemes nodokļa parāda) maksājumi budžetā</t>
  </si>
  <si>
    <t>2513</t>
  </si>
  <si>
    <t>Budžeta iestāžu pievienotās vērtības nodokļa maksājumi</t>
  </si>
  <si>
    <t>2512</t>
  </si>
  <si>
    <t>Budžeta iestāžu nodokļu maksājumi</t>
  </si>
  <si>
    <t>2510</t>
  </si>
  <si>
    <t>2500</t>
  </si>
  <si>
    <t>Izdevumi periodikas iegādei</t>
  </si>
  <si>
    <t>2400</t>
  </si>
  <si>
    <t>Pārējie iepriekš neklasificētie preču iegādes izdevumi</t>
  </si>
  <si>
    <t>Iestādes reprezentācijas priekšmetu iegādes un apbalvojumu izgatavošanas izdevumi</t>
  </si>
  <si>
    <t>Pārējās preces</t>
  </si>
  <si>
    <t>2390</t>
  </si>
  <si>
    <t>Pārējie specifiskas lietošanas materiāli un inventārs</t>
  </si>
  <si>
    <t>2389</t>
  </si>
  <si>
    <t>Munīcija</t>
  </si>
  <si>
    <t>2381</t>
  </si>
  <si>
    <t>Specifiskie materiāli un inventārs</t>
  </si>
  <si>
    <t>2380</t>
  </si>
  <si>
    <t>Mācību līdzekļi un materiāli</t>
  </si>
  <si>
    <t>2370</t>
  </si>
  <si>
    <t>Formas tērpi un speciālais apģērbs</t>
  </si>
  <si>
    <t>2364</t>
  </si>
  <si>
    <t>Ēdināšanas izdevumi</t>
  </si>
  <si>
    <t>2363</t>
  </si>
  <si>
    <t>Virtuves inventārs, trauki un galda piederumi</t>
  </si>
  <si>
    <t>2362</t>
  </si>
  <si>
    <t>Mīkstais inventārs</t>
  </si>
  <si>
    <t>2361</t>
  </si>
  <si>
    <t>Valsts un pašvaldību aprūpē un apgādē esošo personu uzturēšana</t>
  </si>
  <si>
    <t>2360</t>
  </si>
  <si>
    <t>Kārtējā remonta un iestāžu uzturēšanas materiāli</t>
  </si>
  <si>
    <t>2350</t>
  </si>
  <si>
    <t>Medicīnas instrumenti, laboratorijas dzīvnieki un to uzturēšana</t>
  </si>
  <si>
    <t>2344</t>
  </si>
  <si>
    <t>Vidējā cena pie KK 2239 - 690 EUR.</t>
  </si>
  <si>
    <t>Zāles, ķimikālijas, laboratorijas preces</t>
  </si>
  <si>
    <t>2341</t>
  </si>
  <si>
    <t>Tad pie 2122 var arī uzskatīt, ka nevis 38 cilvēki, bet 25. Vidēja cena 495 EUR.</t>
  </si>
  <si>
    <t>Zāles, ķimikālijas, laboratorijas preces, medicīniskās ierīces, medicīniskie instrumenti, laboratorijas dzīvnieki un to uzturēšana</t>
  </si>
  <si>
    <t>2340</t>
  </si>
  <si>
    <t>Vedējā dienas nauda 1 dienai - 41 EUR, bet vidējais cilvēku skaits - 25 cilv: 25*41*2*5=10250 EUR</t>
  </si>
  <si>
    <t>Pārējie enerģētiskie materiāli</t>
  </si>
  <si>
    <t>2329</t>
  </si>
  <si>
    <t>Degviela</t>
  </si>
  <si>
    <t>2322</t>
  </si>
  <si>
    <t>Kurināmais</t>
  </si>
  <si>
    <t>2321</t>
  </si>
  <si>
    <t>Kurināmais un enerģētiskie materiāli</t>
  </si>
  <si>
    <t>2320</t>
  </si>
  <si>
    <t>Iegādes iestādes administratīvās darbības nodrošināšanai</t>
  </si>
  <si>
    <t>Spectērpi</t>
  </si>
  <si>
    <t>2313</t>
  </si>
  <si>
    <t>Inventārs</t>
  </si>
  <si>
    <t>2312</t>
  </si>
  <si>
    <t>Biroja preces</t>
  </si>
  <si>
    <t>2311</t>
  </si>
  <si>
    <t>Izdevumi par iegādēm iestādes darbības nodrošināšanai</t>
  </si>
  <si>
    <t>2310</t>
  </si>
  <si>
    <t>Krājumi, materiāli, energoresursi, preces, biroja preces un inventārs, kurus neuzskaita kodā 5000</t>
  </si>
  <si>
    <t>2300</t>
  </si>
  <si>
    <t>Pārējie iepriekš neklasificētie pakalpojumu veidi</t>
  </si>
  <si>
    <t>2279</t>
  </si>
  <si>
    <t>Iestādes iekšējo kolektīvo pasākumu organizēšanas izdevumi</t>
  </si>
  <si>
    <t>2278</t>
  </si>
  <si>
    <t>Izdevumi par tiesvedības darbiem</t>
  </si>
  <si>
    <t>Izdevumi, kas saistīti ar operatīvo darbību</t>
  </si>
  <si>
    <t>2271</t>
  </si>
  <si>
    <t>Citi pakalpojumi</t>
  </si>
  <si>
    <t>2270</t>
  </si>
  <si>
    <t>Pārējā  noma</t>
  </si>
  <si>
    <t>2269</t>
  </si>
  <si>
    <t>Iekārtu un inventāra īre un noma</t>
  </si>
  <si>
    <t>2264</t>
  </si>
  <si>
    <t>Zemes noma</t>
  </si>
  <si>
    <t>2263</t>
  </si>
  <si>
    <t>Transportlīdzekļu noma</t>
  </si>
  <si>
    <t>2262</t>
  </si>
  <si>
    <t>Ēku, telpu īre un noma</t>
  </si>
  <si>
    <t>2261</t>
  </si>
  <si>
    <t>Īre un noma</t>
  </si>
  <si>
    <t>2260</t>
  </si>
  <si>
    <t>Pārējie informācijas tehnoloģiju pakalpojumi</t>
  </si>
  <si>
    <t>2259</t>
  </si>
  <si>
    <t>Informācijas sistēmas licenču nomas izdevumi</t>
  </si>
  <si>
    <t>2252</t>
  </si>
  <si>
    <t>Informācijas sistēmas uzturēšana</t>
  </si>
  <si>
    <t>2251</t>
  </si>
  <si>
    <t>Informācijas tehnoloģiju pakalpojumi</t>
  </si>
  <si>
    <t>2250</t>
  </si>
  <si>
    <t>Pārējie remontdarbu un iestāžu uzturēšanas pakalpojumi</t>
  </si>
  <si>
    <t>2249</t>
  </si>
  <si>
    <t>Apdrošināšanas izdevumi</t>
  </si>
  <si>
    <t>2247</t>
  </si>
  <si>
    <t>Nekustamā īpašuma uzturēšana</t>
  </si>
  <si>
    <t>2244</t>
  </si>
  <si>
    <t>Iekārtas, inventāra un aparatūras remonts, tehniskā apkalpošana</t>
  </si>
  <si>
    <t>2243</t>
  </si>
  <si>
    <t>Transportlīdzekļu uzturēšana un remonts</t>
  </si>
  <si>
    <t>2242</t>
  </si>
  <si>
    <t>Ēku, būvju un telpu kārtējais remonts</t>
  </si>
  <si>
    <t>2241</t>
  </si>
  <si>
    <t>Remontdarbi un iestāžu uzturēšanas pakalpojumi (izņemot kapitālo remontu)</t>
  </si>
  <si>
    <t>2240</t>
  </si>
  <si>
    <t xml:space="preserve">Pārējie iestādes administratīvie izdevumi </t>
  </si>
  <si>
    <t>2239</t>
  </si>
  <si>
    <t>Ārvalstīs strādājošo darbinieku dzīvokļa īres un komunālo izdevumu kompensācija</t>
  </si>
  <si>
    <t>2238</t>
  </si>
  <si>
    <t>Ārvalstīs strādājošo darbinieku bērna pirmskolas un skolas izdevumu kompensācija</t>
  </si>
  <si>
    <t>2237</t>
  </si>
  <si>
    <t>Bankas komisija, pakalpojumi</t>
  </si>
  <si>
    <t>2236</t>
  </si>
  <si>
    <t>Normatīvajos aktos  noteiktie darba devēja  veselības izdevumi darba ņēmējiem</t>
  </si>
  <si>
    <t>2234</t>
  </si>
  <si>
    <t>Izdevumi par transporta pakalpojumiem</t>
  </si>
  <si>
    <t>2233</t>
  </si>
  <si>
    <t>Auditoru, tulku pakalpojumi, izdevumi par iestāžu pasūtītajiem pētījumiem</t>
  </si>
  <si>
    <t>2232</t>
  </si>
  <si>
    <t>Administratīvie izdevumi un sabiedriskās attiecības</t>
  </si>
  <si>
    <t>2231</t>
  </si>
  <si>
    <t>Iestādes administratīvie izdevumi un ar iestādes darbības nodrošināšanu
saistītie izdevumi</t>
  </si>
  <si>
    <t>2230</t>
  </si>
  <si>
    <t>Izdevumi par  pārējiem komunālajiem pakalpojumiem</t>
  </si>
  <si>
    <t>2229</t>
  </si>
  <si>
    <t>Izdevumi par elektroenerģiju</t>
  </si>
  <si>
    <t>2223</t>
  </si>
  <si>
    <t>Izdevumi par ūdeni un kanalizāciju</t>
  </si>
  <si>
    <t>2222</t>
  </si>
  <si>
    <t>Izdevumi par apkuri</t>
  </si>
  <si>
    <t>2221</t>
  </si>
  <si>
    <t>Izdevumi par komunālajiem pakalpojumiem</t>
  </si>
  <si>
    <t>2220</t>
  </si>
  <si>
    <t>Pārējie sakaru pakalpojumi</t>
  </si>
  <si>
    <t>2219</t>
  </si>
  <si>
    <t>Valsts nozīmes datu pārraides tīkla pakalpojumi (pieslēguma punkta abonēšanas maksa, pieslēguma punkta ierīkošanas maksa un citi izdevumi)</t>
  </si>
  <si>
    <t>2211</t>
  </si>
  <si>
    <t>Pasta, telefona un citi sakaru pakalpojumi</t>
  </si>
  <si>
    <t>2210</t>
  </si>
  <si>
    <t>Pakalpojumi</t>
  </si>
  <si>
    <t>2200</t>
  </si>
  <si>
    <t>Pārējie komandējumu un  darba braucienu izdevumi</t>
  </si>
  <si>
    <t>2122</t>
  </si>
  <si>
    <t>Dienas nauda</t>
  </si>
  <si>
    <t>2121</t>
  </si>
  <si>
    <t>Ārvalstu mācību, darba un dienesta komandējumi, darba braucieni</t>
  </si>
  <si>
    <t>2120</t>
  </si>
  <si>
    <t>Pārējie komandējumu un darba braucienu izdevumi</t>
  </si>
  <si>
    <t>2112</t>
  </si>
  <si>
    <t>2111</t>
  </si>
  <si>
    <t>Iekšzemes mācību, darba un dienesta komandējumi,  darba braucieni</t>
  </si>
  <si>
    <t>2110</t>
  </si>
  <si>
    <t>Mācību, darba un dienesta komandējumi, darba braucieni</t>
  </si>
  <si>
    <t>2100</t>
  </si>
  <si>
    <t xml:space="preserve">Preces un pakalpojumi </t>
  </si>
  <si>
    <t>2000</t>
  </si>
  <si>
    <t>Darba devēja pabalsti un kompensācijas, no kā neaprēķina iedzīvotāju ienākuma nodokli un valsts sociālās apdrošināšanas obligātās iemaksas</t>
  </si>
  <si>
    <t>1228</t>
  </si>
  <si>
    <t>Darba devēja izdevumi veselības, dzīvības un nelaimes  gadījumu apdrošināšanai</t>
  </si>
  <si>
    <t>1227</t>
  </si>
  <si>
    <t>Dienesta pienākumu izpildei nepieciešamā apģērba iegādes kompensācija</t>
  </si>
  <si>
    <t>1226</t>
  </si>
  <si>
    <t xml:space="preserve">Uzturdevas kompensācija </t>
  </si>
  <si>
    <t>1225</t>
  </si>
  <si>
    <t>Ārvalstīs nodarbināto amatpersonu (darbinieku) pabalsti un kompensācijas</t>
  </si>
  <si>
    <t>1224</t>
  </si>
  <si>
    <t>Mācību maksas kompensācija</t>
  </si>
  <si>
    <t>1223</t>
  </si>
  <si>
    <t>Darba devēja pabalsti un kompensācijas, no kuriem aprēķina iedzīvotāju ienākuma nodokli un valsts sociālās apdrošināšanas obligātās iemaksas</t>
  </si>
  <si>
    <t>1221</t>
  </si>
  <si>
    <t>Darba devēja sociāla rakstura pabalsti, kompensācijas un citi maksājumi</t>
  </si>
  <si>
    <t>1220</t>
  </si>
  <si>
    <t>Darba devēja valsts sociālās apdrošināšanas obligātās iemaksas</t>
  </si>
  <si>
    <t>1210</t>
  </si>
  <si>
    <t xml:space="preserve">Darba devēja valsts sociālās apdrošināšanas obligātās iemaksas, sociāla rakstura pabalsti un kompensācijas </t>
  </si>
  <si>
    <t>1200</t>
  </si>
  <si>
    <t>Darba devēja piešķirtie labumi un maksājumi</t>
  </si>
  <si>
    <t>1170</t>
  </si>
  <si>
    <t>Atalgojums fiziskajām personām uz tiesiskās attiecības regulējošu dokumentu pamata</t>
  </si>
  <si>
    <t>1150</t>
  </si>
  <si>
    <t>Citas normatīvajos aktos noteiktās piemaksas, kas nav iepriekš klasificētas</t>
  </si>
  <si>
    <t>1149</t>
  </si>
  <si>
    <t>Prēmijas, naudas balvas un atvaļinājuma pabalsti</t>
  </si>
  <si>
    <t>1148</t>
  </si>
  <si>
    <t>Piemaksa par papildu darbu</t>
  </si>
  <si>
    <t>1147</t>
  </si>
  <si>
    <t>Piemaksa par personisko darba ieguldījumu un darba kvalitāti</t>
  </si>
  <si>
    <t>1146</t>
  </si>
  <si>
    <t>Piemaksa par darbu īpašos apstākļos, speciālās piemaksas</t>
  </si>
  <si>
    <t>1145</t>
  </si>
  <si>
    <t>Piemaksa par speciālo dienesta pakāpi un diplomātisko rangu</t>
  </si>
  <si>
    <t>1143</t>
  </si>
  <si>
    <t>Samaksa par virsstundu darbu un darbu svētku dienās</t>
  </si>
  <si>
    <t>1142</t>
  </si>
  <si>
    <t>Piemaksa par nakts darbu</t>
  </si>
  <si>
    <t>1141</t>
  </si>
  <si>
    <t>Piemaksas, prēmijas un naudas balvas</t>
  </si>
  <si>
    <t>1140</t>
  </si>
  <si>
    <t>Pārējo darbinieku mēnešalga (darba alga)</t>
  </si>
  <si>
    <t>1119</t>
  </si>
  <si>
    <t>Mēnešalga amatpersonām ar speciālajām dienesta pakāpēm</t>
  </si>
  <si>
    <t>1116</t>
  </si>
  <si>
    <t>Valsts civildienesta ierēdņu mēnešalga</t>
  </si>
  <si>
    <t>1114</t>
  </si>
  <si>
    <t>Mēnešalga</t>
  </si>
  <si>
    <t>Atalgojums</t>
  </si>
  <si>
    <t>1100</t>
  </si>
  <si>
    <t>Atlīdzība</t>
  </si>
  <si>
    <t>1000</t>
  </si>
  <si>
    <t xml:space="preserve">Izdevumi - kopā </t>
  </si>
  <si>
    <t>Vispārējā kārtībā sadalāmā dotācija no vispārējiem ieņēmumiem</t>
  </si>
  <si>
    <t>21710</t>
  </si>
  <si>
    <t xml:space="preserve">Dotācija no vispārējiem ieņēmumiem </t>
  </si>
  <si>
    <t>21700</t>
  </si>
  <si>
    <t>Pārējie iepriekš neklasificētie pašu ieņēmumi</t>
  </si>
  <si>
    <t>21499</t>
  </si>
  <si>
    <t>Citi iepriekš neklasificētie pašu ieņēmumi</t>
  </si>
  <si>
    <t>21490</t>
  </si>
  <si>
    <t>Pārējie iepriekš neklasificētie īpašiem mērķiem noteiktie ieņēmumi</t>
  </si>
  <si>
    <t>Budžeta iestāžu ieņēmumi no valsts rezervju materiālo vērtību realizācijas</t>
  </si>
  <si>
    <t>21423</t>
  </si>
  <si>
    <t>Pārējie šajā klasifikācijā iepriekš neklasificētie ieņēmumi</t>
  </si>
  <si>
    <t>21420</t>
  </si>
  <si>
    <t>Pārējie 21.3.0.0.grupā neklasificētie budžeta iestāžu ieņēmumi par budžeta iestāžu sniegtajiem maksas pakalpojumiem un citi pašu ieņēmumi</t>
  </si>
  <si>
    <t>21400</t>
  </si>
  <si>
    <t>Citi  ieņēmumi  par maksas pakalpojumiem</t>
  </si>
  <si>
    <t>21399</t>
  </si>
  <si>
    <t>Iestādes saņemtā atlīdzība no apdrošināšanas sabiedrības par bojātu nekustamo īpašumu un kustamo mantu, tai skaitā autoavārijā cietušu automašīnu</t>
  </si>
  <si>
    <t>21397</t>
  </si>
  <si>
    <t>Ieņēmumi par dzīvokļu un komunālajiem pakalpojumiem</t>
  </si>
  <si>
    <t>21394</t>
  </si>
  <si>
    <t>Ieņēmumi par biļešu  realizāciju</t>
  </si>
  <si>
    <t>21393</t>
  </si>
  <si>
    <t>Ieņēmumi par pārējiem  sniegtajiem maksas pakalpojumiem</t>
  </si>
  <si>
    <t>21390</t>
  </si>
  <si>
    <t>Pārējie ieņēmumi par  nomu un īri</t>
  </si>
  <si>
    <t>21389</t>
  </si>
  <si>
    <t>Ieņēmumi par zemes nomu</t>
  </si>
  <si>
    <t>21384</t>
  </si>
  <si>
    <t>Ieņēmumi no kustamā īpašuma iznomāšanas</t>
  </si>
  <si>
    <t>21383</t>
  </si>
  <si>
    <t>Ieņēmumi par viesnīcu pakalpojumiem</t>
  </si>
  <si>
    <t>21382</t>
  </si>
  <si>
    <t>Ieņēmumi par telpu nomu</t>
  </si>
  <si>
    <t>21381</t>
  </si>
  <si>
    <t>Ieņēmumi par nomu un īri</t>
  </si>
  <si>
    <t>21380</t>
  </si>
  <si>
    <t>Ieņēmumi par pārējo dokumentu izsniegšanu  un pārējiem  kancelejas pakalpojumiem</t>
  </si>
  <si>
    <t>21379</t>
  </si>
  <si>
    <t>Ieņēmumi par dokumentu izsniegšanu un kancelejas pakalpojumiem</t>
  </si>
  <si>
    <t>21370</t>
  </si>
  <si>
    <t>Pārējie ieņēmumi par  izglītības pakalpojumiem</t>
  </si>
  <si>
    <t>21359</t>
  </si>
  <si>
    <t>Mācību maksa</t>
  </si>
  <si>
    <t>21351</t>
  </si>
  <si>
    <t>Maksa par izglītības pakalpojumiem</t>
  </si>
  <si>
    <t>21350</t>
  </si>
  <si>
    <t>Ieņēmumi no  iestāžu sniegtajiem maksas pakalpojumiem un citi pašu ieņēmumi</t>
  </si>
  <si>
    <t>21300</t>
  </si>
  <si>
    <t xml:space="preserve">Ieņēmumi no maksas pakalpojumiem un citi pašu ieņēmumi – kopā </t>
  </si>
  <si>
    <t>21300; 21400</t>
  </si>
  <si>
    <t>Ārvalstu finanšu palīdzība atmaksām valsts pamatbudžetam</t>
  </si>
  <si>
    <t>21210</t>
  </si>
  <si>
    <t>21200</t>
  </si>
  <si>
    <t>Ieņēmumi no citu valstu finanšu palīdzības programmu īstenošanas</t>
  </si>
  <si>
    <t>21192</t>
  </si>
  <si>
    <t xml:space="preserve">Ieņēmumi no citu Eiropas Savienības politiku instrumentu līdzfinansēto projektu un pasākumu īstenošanas un saņemtās ārvalstu finanšu palīdzības, kas nav Eiropas Savienības struktūrfondi </t>
  </si>
  <si>
    <t>21191</t>
  </si>
  <si>
    <t>Ieņēmumi no citu Eiropas Savienības politiku instrumentu līdzfinansēto projektu un pasākumu īstenošanas un citu valstu finanšu palīdzības programmu īstenošanas, saņemtā ārvalstu finanšu palīdzība</t>
  </si>
  <si>
    <t>21190</t>
  </si>
  <si>
    <t xml:space="preserve">Iestādes ieņēmumi no ārvalstu finanšu palīdzības </t>
  </si>
  <si>
    <t>21100</t>
  </si>
  <si>
    <t xml:space="preserve">Ārvalstu finanšu palīdzība iestādes ieņēmumos </t>
  </si>
  <si>
    <t>21100; 21200</t>
  </si>
  <si>
    <t>Valsts budžeta iestāžu saņemtie transferti (izņemot atmaksas) no pašvaldībām</t>
  </si>
  <si>
    <t>19550</t>
  </si>
  <si>
    <t>Valsts budžeta iestāžu saņemtie transferti no pašvaldībām</t>
  </si>
  <si>
    <t>19500</t>
  </si>
  <si>
    <t xml:space="preserve">Pašvaldību budžetu transferti </t>
  </si>
  <si>
    <t>19000</t>
  </si>
  <si>
    <t>Valsts pamatbudžeta iestāžu saņemtie transferti no ārvalstu finanšu palīdzības līdzekļiem</t>
  </si>
  <si>
    <t>18132</t>
  </si>
  <si>
    <t>Valsts pamatbudžeta iestāžu saņemtie transferti no valsts pamatbudžeta dotācijas no vispārējiem ieņēmumiem</t>
  </si>
  <si>
    <t>Valsts pamatbudžeta iestāžu saņemtie transferti no valsts pamatbudžeta</t>
  </si>
  <si>
    <t>18130</t>
  </si>
  <si>
    <t>Valsts pamatbudžeta savstarpējie transferti</t>
  </si>
  <si>
    <t>18100</t>
  </si>
  <si>
    <t>Valsts budžeta transferti</t>
  </si>
  <si>
    <t>18000</t>
  </si>
  <si>
    <t>Valsts budžeta iestāžu saņemtie transferti no citas ministrijas, centrālās valsts iestādes padotībā esošām no valsts budžeta daļēji finansētām atvasinātām publiskām personām un budžeta nefinansētām iestādēm</t>
  </si>
  <si>
    <t>17120</t>
  </si>
  <si>
    <t>Valsts budžeta iestāžu saņemtie transferti no valsts budžeta daļēji finansētām atvasinātām publiskām personām un no budžeta nefinansētām iestādēm</t>
  </si>
  <si>
    <t xml:space="preserve">No valsts budžeta daļēji finansēto atvasināto publisko personu un budžeta nefinansēto iestāžu transferti </t>
  </si>
  <si>
    <t xml:space="preserve">Ieņēmumi - kopā </t>
  </si>
  <si>
    <t>10.00.00</t>
  </si>
  <si>
    <t>Finansiālais pamatojums/ pasākumi</t>
  </si>
  <si>
    <t>Koda nosaukums</t>
  </si>
  <si>
    <t>Kods</t>
  </si>
  <si>
    <t>iestādes nosaukums</t>
  </si>
  <si>
    <t>Valsts robežsardze</t>
  </si>
  <si>
    <t>2016.gads
Viena brauciena aptuvenās degvielas izmaksas vienam transportlīdzeklim aizturēto pārvadāšanai no patvērumu meklētāju izmitināšanas centra “Mucenieki”  uz Rīgu un atpakaļ (Mikroautobuss - degvielas patēriņš  l/100km 12 litri, attālums 40 km,  nepieciešamais degvielas daudzums 4,8 litri,  vidējā degvielas cena 1 euro, izmaksas 4,8 euro) 72 brauceni x 4,8 euro = 346 euro 
2017.gads 
Viena brauciena aptuvenās degvielas izmaksas vienam transportlīdzeklim aizturēto pārvadāšanai no patvērumu meklētāju izmitināšanas centra “Mucenieki”  uz Rīgu un atpakaļ (Mikroautobuss - degvielas patēriņš  l/100km 12 litri, attālums 40 km,  nepieciešamais degvielas daudzums 4,8 litri,  vidējā degvielas cena 1 euro, izmaksas 4,8 euro) 38 brauceni x 4,8 euro = 183 euro</t>
  </si>
  <si>
    <t>2016.gads 
Dienas nauda konvojam 360 cilv. x  46 euro diena (Greķija, Itālija) x 2 dienas = 33 120 euro 
2017.gads 
Dienas nauda konvojam 181 cilv. x  46 euro diena (Greķija, Itālija) x 2 dienas = 16 652 euro</t>
  </si>
  <si>
    <t>Plānotie izdevumi  2016.gads</t>
  </si>
  <si>
    <t xml:space="preserve">Plānotie izdevumi  2017.gads </t>
  </si>
  <si>
    <t>2016.gads 
Ceļa izdevumi konvojam 360 cilv x vid. 720 euro (turp un atpakaļ) = 259 200 euro;   viesnīca 150 euro x 360 cilv. = 54 000 euro;  apdrošināšanas izmaksas konvojam 2 euro/diena x 360 cilv. x 2 dienas  = 1440 euro 
2017.gads 
Ceļa izdevumi konvojam  181 cilv x vid. 720 euro (turp un atpakaļ) = 130320 euro;   viesnīca 150 euro x 181 cilv. = 27 150 euro;  apdrošināšanas izmaksas konvojam 2 euro/diena x 181 cilv. x 2 dienas  = 724 euro</t>
  </si>
  <si>
    <t xml:space="preserve"> 2016.gads 
Ceļa izdevumi patvēruma meklētājiem vid. 400 euro/cilv.x 360 cilv.= 144 000 euro 
2017.gads
Ceļa izdevumi patvēruma meklētājiem vid. 400 euro/cilv.x 181 cilv.= 72 400 euro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</si>
</sst>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186"/>
      <scheme val="minor"/>
    </font>
    <font>
      <sz val="10"/>
      <name val="Times New Roman"/>
      <family val="1"/>
      <charset val="186"/>
    </font>
    <font>
      <sz val="7"/>
      <name val="Times New Roman"/>
      <family val="1"/>
      <charset val="186"/>
    </font>
    <font>
      <b/>
      <sz val="7"/>
      <name val="Times New Roman"/>
      <family val="1"/>
      <charset val="186"/>
    </font>
    <font>
      <b/>
      <sz val="10"/>
      <name val="Times New Roman"/>
      <family val="1"/>
      <charset val="186"/>
    </font>
    <font>
      <u/>
      <sz val="7"/>
      <name val="Times New Roman"/>
      <family val="1"/>
      <charset val="186"/>
    </font>
    <font>
      <sz val="7"/>
      <color rgb="FFFF0000"/>
      <name val="Times New Roman"/>
      <family val="1"/>
      <charset val="186"/>
    </font>
    <font>
      <b/>
      <sz val="8"/>
      <name val="Times New Roman"/>
      <family val="1"/>
      <charset val="186"/>
    </font>
    <font>
      <i/>
      <sz val="8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</fills>
  <borders count="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3" fontId="1" fillId="0" borderId="1" xfId="0" applyNumberFormat="1" applyFont="1" applyBorder="1"/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3" fontId="4" fillId="0" borderId="1" xfId="0" applyNumberFormat="1" applyFont="1" applyBorder="1"/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right" vertical="center" wrapText="1"/>
    </xf>
    <xf numFmtId="3" fontId="4" fillId="2" borderId="1" xfId="0" applyNumberFormat="1" applyFont="1" applyFill="1" applyBorder="1"/>
    <xf numFmtId="0" fontId="7" fillId="3" borderId="1" xfId="0" applyFont="1" applyFill="1" applyBorder="1" applyAlignment="1">
      <alignment horizontal="center" vertical="center"/>
    </xf>
    <xf numFmtId="0" fontId="8" fillId="0" borderId="0" xfId="0" applyFont="1"/>
    <xf numFmtId="0" fontId="4" fillId="0" borderId="0" xfId="0" applyFont="1" applyAlignment="1">
      <alignment horizontal="center" wrapText="1"/>
    </xf>
    <xf numFmtId="0" fontId="1" fillId="0" borderId="2" xfId="0" applyFont="1" applyBorder="1"/>
    <xf numFmtId="0" fontId="3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T13" sqref="T13"/>
    </sheetView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F238"/>
  <sheetViews>
    <sheetView tabSelected="1" topLeftCell="A4" zoomScale="190" zoomScaleNormal="190" workbookViewId="0">
      <selection activeCell="H56" sqref="H56"/>
    </sheetView>
  </sheetViews>
  <sheetFormatPr defaultRowHeight="15" x14ac:dyDescent="0.25"/>
  <cols>
    <col min="1" max="1" width="7.5703125" style="1" customWidth="1"/>
    <col min="2" max="2" width="20.7109375" style="1" customWidth="1"/>
    <col min="3" max="3" width="34.85546875" style="1" customWidth="1"/>
    <col min="4" max="5" width="10.7109375" style="1" customWidth="1"/>
  </cols>
  <sheetData>
    <row r="1" spans="1:5" hidden="1" x14ac:dyDescent="0.25"/>
    <row r="2" spans="1:5" hidden="1" x14ac:dyDescent="0.25">
      <c r="A2"/>
      <c r="B2"/>
    </row>
    <row r="3" spans="1:5" hidden="1" x14ac:dyDescent="0.25">
      <c r="A3"/>
      <c r="B3"/>
      <c r="C3" s="19"/>
      <c r="D3" s="19"/>
      <c r="E3" s="19"/>
    </row>
    <row r="4" spans="1:5" x14ac:dyDescent="0.25">
      <c r="A4" s="19"/>
      <c r="B4" s="19"/>
      <c r="C4" s="19"/>
      <c r="D4" s="19"/>
      <c r="E4" s="19"/>
    </row>
    <row r="5" spans="1:5" x14ac:dyDescent="0.25">
      <c r="A5" s="20" t="s">
        <v>434</v>
      </c>
      <c r="B5" s="20"/>
      <c r="C5" s="19"/>
      <c r="D5" s="19"/>
      <c r="E5" s="19"/>
    </row>
    <row r="6" spans="1:5" x14ac:dyDescent="0.25">
      <c r="A6" s="18" t="s">
        <v>433</v>
      </c>
    </row>
    <row r="7" spans="1:5" x14ac:dyDescent="0.25">
      <c r="A7" s="21" t="s">
        <v>432</v>
      </c>
      <c r="B7" s="21" t="s">
        <v>431</v>
      </c>
      <c r="C7" s="21" t="s">
        <v>430</v>
      </c>
      <c r="D7" s="21" t="s">
        <v>437</v>
      </c>
      <c r="E7" s="21" t="s">
        <v>438</v>
      </c>
    </row>
    <row r="8" spans="1:5" x14ac:dyDescent="0.25">
      <c r="A8" s="21"/>
      <c r="B8" s="21"/>
      <c r="C8" s="21"/>
      <c r="D8" s="21"/>
      <c r="E8" s="21"/>
    </row>
    <row r="9" spans="1:5" x14ac:dyDescent="0.25">
      <c r="A9" s="21"/>
      <c r="B9" s="21"/>
      <c r="C9" s="21"/>
      <c r="D9" s="21"/>
      <c r="E9" s="21"/>
    </row>
    <row r="10" spans="1:5" hidden="1" x14ac:dyDescent="0.25">
      <c r="A10" s="17" t="s">
        <v>429</v>
      </c>
      <c r="B10"/>
    </row>
    <row r="11" spans="1:5" x14ac:dyDescent="0.25">
      <c r="A11" s="22" t="s">
        <v>428</v>
      </c>
      <c r="B11" s="22"/>
      <c r="C11" s="16">
        <f>C15+C20+C23+C30+C54+C12</f>
        <v>0</v>
      </c>
      <c r="D11" s="16">
        <f>D15+D20+D23+D30+D54+D12</f>
        <v>492406</v>
      </c>
      <c r="E11" s="16">
        <f>E15+E20+E23+E30+E54+E12</f>
        <v>247729</v>
      </c>
    </row>
    <row r="12" spans="1:5" ht="42" hidden="1" x14ac:dyDescent="0.25">
      <c r="A12" s="3">
        <v>17000</v>
      </c>
      <c r="B12" s="5" t="s">
        <v>427</v>
      </c>
      <c r="C12" s="2">
        <f t="shared" ref="C12:E13" si="0">C13</f>
        <v>0</v>
      </c>
      <c r="D12" s="2">
        <f t="shared" si="0"/>
        <v>0</v>
      </c>
      <c r="E12" s="2">
        <f t="shared" si="0"/>
        <v>0</v>
      </c>
    </row>
    <row r="13" spans="1:5" ht="52.5" hidden="1" x14ac:dyDescent="0.25">
      <c r="A13" s="3">
        <v>17100</v>
      </c>
      <c r="B13" s="5" t="s">
        <v>426</v>
      </c>
      <c r="C13" s="2">
        <f t="shared" si="0"/>
        <v>0</v>
      </c>
      <c r="D13" s="2">
        <f t="shared" si="0"/>
        <v>0</v>
      </c>
      <c r="E13" s="2">
        <f t="shared" si="0"/>
        <v>0</v>
      </c>
    </row>
    <row r="14" spans="1:5" ht="73.5" hidden="1" x14ac:dyDescent="0.25">
      <c r="A14" s="4" t="s">
        <v>425</v>
      </c>
      <c r="B14" s="5" t="s">
        <v>424</v>
      </c>
      <c r="C14" s="2"/>
      <c r="D14" s="2"/>
      <c r="E14" s="2"/>
    </row>
    <row r="15" spans="1:5" hidden="1" x14ac:dyDescent="0.25">
      <c r="A15" s="6" t="s">
        <v>423</v>
      </c>
      <c r="B15" s="6" t="s">
        <v>422</v>
      </c>
      <c r="C15" s="7">
        <f t="shared" ref="C15:E16" si="1">C16</f>
        <v>0</v>
      </c>
      <c r="D15" s="7">
        <f t="shared" si="1"/>
        <v>0</v>
      </c>
      <c r="E15" s="7">
        <f t="shared" si="1"/>
        <v>0</v>
      </c>
    </row>
    <row r="16" spans="1:5" ht="21" hidden="1" x14ac:dyDescent="0.25">
      <c r="A16" s="5" t="s">
        <v>421</v>
      </c>
      <c r="B16" s="5" t="s">
        <v>420</v>
      </c>
      <c r="C16" s="2">
        <f t="shared" si="1"/>
        <v>0</v>
      </c>
      <c r="D16" s="2">
        <f t="shared" si="1"/>
        <v>0</v>
      </c>
      <c r="E16" s="2">
        <f t="shared" si="1"/>
        <v>0</v>
      </c>
    </row>
    <row r="17" spans="1:5" ht="31.5" hidden="1" x14ac:dyDescent="0.25">
      <c r="A17" s="5" t="s">
        <v>419</v>
      </c>
      <c r="B17" s="5" t="s">
        <v>418</v>
      </c>
      <c r="C17" s="2">
        <f>C19+C18</f>
        <v>0</v>
      </c>
      <c r="D17" s="2">
        <f>D19+D18</f>
        <v>0</v>
      </c>
      <c r="E17" s="2">
        <f>E19+E18</f>
        <v>0</v>
      </c>
    </row>
    <row r="18" spans="1:5" ht="42" hidden="1" x14ac:dyDescent="0.25">
      <c r="A18" s="5">
        <v>18131</v>
      </c>
      <c r="B18" s="5" t="s">
        <v>417</v>
      </c>
      <c r="C18" s="2"/>
      <c r="D18" s="2"/>
      <c r="E18" s="2"/>
    </row>
    <row r="19" spans="1:5" ht="31.5" hidden="1" x14ac:dyDescent="0.25">
      <c r="A19" s="4" t="s">
        <v>416</v>
      </c>
      <c r="B19" s="3" t="s">
        <v>415</v>
      </c>
      <c r="C19" s="2"/>
      <c r="D19" s="2"/>
      <c r="E19" s="2"/>
    </row>
    <row r="20" spans="1:5" hidden="1" x14ac:dyDescent="0.25">
      <c r="A20" s="6" t="s">
        <v>414</v>
      </c>
      <c r="B20" s="6" t="s">
        <v>413</v>
      </c>
      <c r="C20" s="7">
        <f t="shared" ref="C20:E21" si="2">C21</f>
        <v>0</v>
      </c>
      <c r="D20" s="7">
        <f t="shared" si="2"/>
        <v>0</v>
      </c>
      <c r="E20" s="7">
        <f t="shared" si="2"/>
        <v>0</v>
      </c>
    </row>
    <row r="21" spans="1:5" ht="21" hidden="1" x14ac:dyDescent="0.25">
      <c r="A21" s="5" t="s">
        <v>412</v>
      </c>
      <c r="B21" s="5" t="s">
        <v>411</v>
      </c>
      <c r="C21" s="2">
        <f t="shared" si="2"/>
        <v>0</v>
      </c>
      <c r="D21" s="2">
        <f t="shared" si="2"/>
        <v>0</v>
      </c>
      <c r="E21" s="2">
        <f t="shared" si="2"/>
        <v>0</v>
      </c>
    </row>
    <row r="22" spans="1:5" ht="31.5" hidden="1" x14ac:dyDescent="0.25">
      <c r="A22" s="3" t="s">
        <v>410</v>
      </c>
      <c r="B22" s="3" t="s">
        <v>409</v>
      </c>
      <c r="C22" s="2"/>
      <c r="D22" s="2"/>
      <c r="E22" s="2"/>
    </row>
    <row r="23" spans="1:5" ht="21" hidden="1" x14ac:dyDescent="0.25">
      <c r="A23" s="6" t="s">
        <v>408</v>
      </c>
      <c r="B23" s="6" t="s">
        <v>407</v>
      </c>
      <c r="C23" s="7">
        <f>C24+C28</f>
        <v>0</v>
      </c>
      <c r="D23" s="7">
        <f>D24+D28</f>
        <v>0</v>
      </c>
      <c r="E23" s="7">
        <f>E24+E28</f>
        <v>0</v>
      </c>
    </row>
    <row r="24" spans="1:5" ht="21" hidden="1" x14ac:dyDescent="0.25">
      <c r="A24" s="3" t="s">
        <v>406</v>
      </c>
      <c r="B24" s="9" t="s">
        <v>405</v>
      </c>
      <c r="C24" s="2">
        <f>C25</f>
        <v>0</v>
      </c>
      <c r="D24" s="2">
        <f>D25</f>
        <v>0</v>
      </c>
      <c r="E24" s="2">
        <f>E25</f>
        <v>0</v>
      </c>
    </row>
    <row r="25" spans="1:5" ht="73.5" hidden="1" x14ac:dyDescent="0.25">
      <c r="A25" s="5" t="s">
        <v>404</v>
      </c>
      <c r="B25" s="5" t="s">
        <v>403</v>
      </c>
      <c r="C25" s="2">
        <f>SUM(C26:C27)</f>
        <v>0</v>
      </c>
      <c r="D25" s="2">
        <f>SUM(D26:D27)</f>
        <v>0</v>
      </c>
      <c r="E25" s="2">
        <f>SUM(E26:E27)</f>
        <v>0</v>
      </c>
    </row>
    <row r="26" spans="1:5" ht="63" hidden="1" x14ac:dyDescent="0.25">
      <c r="A26" s="4" t="s">
        <v>402</v>
      </c>
      <c r="B26" s="3" t="s">
        <v>401</v>
      </c>
      <c r="C26" s="2"/>
      <c r="D26" s="2"/>
      <c r="E26" s="2"/>
    </row>
    <row r="27" spans="1:5" ht="21" hidden="1" x14ac:dyDescent="0.25">
      <c r="A27" s="4" t="s">
        <v>400</v>
      </c>
      <c r="B27" s="3" t="s">
        <v>399</v>
      </c>
      <c r="C27" s="2"/>
      <c r="D27" s="2"/>
      <c r="E27" s="2"/>
    </row>
    <row r="28" spans="1:5" ht="21" hidden="1" x14ac:dyDescent="0.25">
      <c r="A28" s="5" t="s">
        <v>398</v>
      </c>
      <c r="B28" s="5" t="s">
        <v>396</v>
      </c>
      <c r="C28" s="2">
        <f>C29</f>
        <v>0</v>
      </c>
      <c r="D28" s="2">
        <f>D29</f>
        <v>0</v>
      </c>
      <c r="E28" s="2">
        <f>E29</f>
        <v>0</v>
      </c>
    </row>
    <row r="29" spans="1:5" ht="21" hidden="1" x14ac:dyDescent="0.25">
      <c r="A29" s="12" t="s">
        <v>397</v>
      </c>
      <c r="B29" s="3" t="s">
        <v>396</v>
      </c>
      <c r="C29" s="2"/>
      <c r="D29" s="2"/>
      <c r="E29" s="2"/>
    </row>
    <row r="30" spans="1:5" ht="31.5" hidden="1" x14ac:dyDescent="0.25">
      <c r="A30" s="11" t="s">
        <v>395</v>
      </c>
      <c r="B30" s="6" t="s">
        <v>394</v>
      </c>
      <c r="C30" s="7">
        <f>C31+C48</f>
        <v>0</v>
      </c>
      <c r="D30" s="7">
        <f>D31+D48</f>
        <v>0</v>
      </c>
      <c r="E30" s="7">
        <f>E31+E48</f>
        <v>0</v>
      </c>
    </row>
    <row r="31" spans="1:5" ht="31.5" hidden="1" x14ac:dyDescent="0.25">
      <c r="A31" s="12" t="s">
        <v>393</v>
      </c>
      <c r="B31" s="9" t="s">
        <v>392</v>
      </c>
      <c r="C31" s="2">
        <f>C32+C35+C37+C43</f>
        <v>0</v>
      </c>
      <c r="D31" s="2">
        <f>D32+D35+D37+D43</f>
        <v>0</v>
      </c>
      <c r="E31" s="2">
        <f>E32+E35+E37+E43</f>
        <v>0</v>
      </c>
    </row>
    <row r="32" spans="1:5" ht="21" hidden="1" x14ac:dyDescent="0.25">
      <c r="A32" s="5" t="s">
        <v>391</v>
      </c>
      <c r="B32" s="5" t="s">
        <v>390</v>
      </c>
      <c r="C32" s="2">
        <f>SUM(C33:C34)</f>
        <v>0</v>
      </c>
      <c r="D32" s="2">
        <f>SUM(D33:D34)</f>
        <v>0</v>
      </c>
      <c r="E32" s="2">
        <f>SUM(E33:E34)</f>
        <v>0</v>
      </c>
    </row>
    <row r="33" spans="1:5" hidden="1" x14ac:dyDescent="0.25">
      <c r="A33" s="4" t="s">
        <v>389</v>
      </c>
      <c r="B33" s="3" t="s">
        <v>388</v>
      </c>
      <c r="C33" s="2"/>
      <c r="D33" s="2"/>
      <c r="E33" s="2"/>
    </row>
    <row r="34" spans="1:5" ht="21" hidden="1" x14ac:dyDescent="0.25">
      <c r="A34" s="4" t="s">
        <v>387</v>
      </c>
      <c r="B34" s="3" t="s">
        <v>386</v>
      </c>
      <c r="C34" s="2"/>
      <c r="D34" s="2"/>
      <c r="E34" s="2"/>
    </row>
    <row r="35" spans="1:5" ht="31.5" hidden="1" x14ac:dyDescent="0.25">
      <c r="A35" s="5" t="s">
        <v>385</v>
      </c>
      <c r="B35" s="5" t="s">
        <v>384</v>
      </c>
      <c r="C35" s="2">
        <f>C36</f>
        <v>0</v>
      </c>
      <c r="D35" s="2">
        <f>D36</f>
        <v>0</v>
      </c>
      <c r="E35" s="2">
        <f>E36</f>
        <v>0</v>
      </c>
    </row>
    <row r="36" spans="1:5" ht="31.5" hidden="1" x14ac:dyDescent="0.25">
      <c r="A36" s="4" t="s">
        <v>383</v>
      </c>
      <c r="B36" s="3" t="s">
        <v>382</v>
      </c>
      <c r="C36" s="2"/>
      <c r="D36" s="2"/>
      <c r="E36" s="2"/>
    </row>
    <row r="37" spans="1:5" hidden="1" x14ac:dyDescent="0.25">
      <c r="A37" s="5" t="s">
        <v>381</v>
      </c>
      <c r="B37" s="5" t="s">
        <v>380</v>
      </c>
      <c r="C37" s="2">
        <f>SUM(C38:C42)</f>
        <v>0</v>
      </c>
      <c r="D37" s="2">
        <f>SUM(D38:D42)</f>
        <v>0</v>
      </c>
      <c r="E37" s="2">
        <f>SUM(E38:E42)</f>
        <v>0</v>
      </c>
    </row>
    <row r="38" spans="1:5" hidden="1" x14ac:dyDescent="0.25">
      <c r="A38" s="4" t="s">
        <v>379</v>
      </c>
      <c r="B38" s="3" t="s">
        <v>378</v>
      </c>
      <c r="C38" s="2"/>
      <c r="D38" s="2"/>
      <c r="E38" s="2"/>
    </row>
    <row r="39" spans="1:5" ht="21" hidden="1" x14ac:dyDescent="0.25">
      <c r="A39" s="4" t="s">
        <v>377</v>
      </c>
      <c r="B39" s="3" t="s">
        <v>376</v>
      </c>
      <c r="C39" s="2"/>
      <c r="D39" s="2"/>
      <c r="E39" s="2"/>
    </row>
    <row r="40" spans="1:5" ht="21" hidden="1" x14ac:dyDescent="0.25">
      <c r="A40" s="4" t="s">
        <v>375</v>
      </c>
      <c r="B40" s="3" t="s">
        <v>374</v>
      </c>
      <c r="C40" s="2"/>
      <c r="D40" s="2"/>
      <c r="E40" s="2"/>
    </row>
    <row r="41" spans="1:5" hidden="1" x14ac:dyDescent="0.25">
      <c r="A41" s="4" t="s">
        <v>373</v>
      </c>
      <c r="B41" s="3" t="s">
        <v>372</v>
      </c>
      <c r="C41" s="2"/>
      <c r="D41" s="2"/>
      <c r="E41" s="2"/>
    </row>
    <row r="42" spans="1:5" hidden="1" x14ac:dyDescent="0.25">
      <c r="A42" s="4" t="s">
        <v>371</v>
      </c>
      <c r="B42" s="3" t="s">
        <v>370</v>
      </c>
      <c r="C42" s="2"/>
      <c r="D42" s="2"/>
      <c r="E42" s="2"/>
    </row>
    <row r="43" spans="1:5" ht="21" hidden="1" x14ac:dyDescent="0.25">
      <c r="A43" s="5" t="s">
        <v>369</v>
      </c>
      <c r="B43" s="10" t="s">
        <v>368</v>
      </c>
      <c r="C43" s="2">
        <f>SUM(C44:C47)</f>
        <v>0</v>
      </c>
      <c r="D43" s="2">
        <f>SUM(D44:D47)</f>
        <v>0</v>
      </c>
      <c r="E43" s="2">
        <f>SUM(E44:E47)</f>
        <v>0</v>
      </c>
    </row>
    <row r="44" spans="1:5" hidden="1" x14ac:dyDescent="0.25">
      <c r="A44" s="4" t="s">
        <v>367</v>
      </c>
      <c r="B44" s="3" t="s">
        <v>366</v>
      </c>
      <c r="C44" s="2"/>
      <c r="D44" s="2"/>
      <c r="E44" s="2"/>
    </row>
    <row r="45" spans="1:5" ht="21" hidden="1" x14ac:dyDescent="0.25">
      <c r="A45" s="4" t="s">
        <v>365</v>
      </c>
      <c r="B45" s="3" t="s">
        <v>364</v>
      </c>
      <c r="C45" s="2"/>
      <c r="D45" s="2"/>
      <c r="E45" s="2"/>
    </row>
    <row r="46" spans="1:5" ht="52.5" hidden="1" x14ac:dyDescent="0.25">
      <c r="A46" s="4" t="s">
        <v>363</v>
      </c>
      <c r="B46" s="9" t="s">
        <v>362</v>
      </c>
      <c r="C46" s="2"/>
      <c r="D46" s="2"/>
      <c r="E46" s="2"/>
    </row>
    <row r="47" spans="1:5" ht="21" hidden="1" x14ac:dyDescent="0.25">
      <c r="A47" s="4" t="s">
        <v>361</v>
      </c>
      <c r="B47" s="3" t="s">
        <v>360</v>
      </c>
      <c r="C47" s="2"/>
      <c r="D47" s="2"/>
      <c r="E47" s="2"/>
    </row>
    <row r="48" spans="1:5" ht="52.5" hidden="1" x14ac:dyDescent="0.25">
      <c r="A48" s="12" t="s">
        <v>359</v>
      </c>
      <c r="B48" s="5" t="s">
        <v>358</v>
      </c>
      <c r="C48" s="2">
        <f>C49+C52</f>
        <v>0</v>
      </c>
      <c r="D48" s="2">
        <f>D49+D52</f>
        <v>0</v>
      </c>
      <c r="E48" s="2">
        <f>E49+E52</f>
        <v>0</v>
      </c>
    </row>
    <row r="49" spans="1:5" ht="21" hidden="1" x14ac:dyDescent="0.25">
      <c r="A49" s="5" t="s">
        <v>357</v>
      </c>
      <c r="B49" s="5" t="s">
        <v>356</v>
      </c>
      <c r="C49" s="2">
        <f>C50+C51</f>
        <v>0</v>
      </c>
      <c r="D49" s="2">
        <f>D50+D51</f>
        <v>0</v>
      </c>
      <c r="E49" s="2">
        <f>E50+E51</f>
        <v>0</v>
      </c>
    </row>
    <row r="50" spans="1:5" ht="31.5" hidden="1" x14ac:dyDescent="0.25">
      <c r="A50" s="4" t="s">
        <v>355</v>
      </c>
      <c r="B50" s="3" t="s">
        <v>354</v>
      </c>
      <c r="C50" s="2"/>
      <c r="D50" s="2"/>
      <c r="E50" s="2"/>
    </row>
    <row r="51" spans="1:5" ht="31.5" hidden="1" x14ac:dyDescent="0.25">
      <c r="A51" s="4">
        <v>21429</v>
      </c>
      <c r="B51" s="3" t="s">
        <v>353</v>
      </c>
      <c r="C51" s="2"/>
      <c r="D51" s="2"/>
      <c r="E51" s="2"/>
    </row>
    <row r="52" spans="1:5" ht="21" hidden="1" x14ac:dyDescent="0.25">
      <c r="A52" s="5" t="s">
        <v>352</v>
      </c>
      <c r="B52" s="5" t="s">
        <v>351</v>
      </c>
      <c r="C52" s="2">
        <f>C53</f>
        <v>0</v>
      </c>
      <c r="D52" s="2">
        <f>D53</f>
        <v>0</v>
      </c>
      <c r="E52" s="2">
        <f>E53</f>
        <v>0</v>
      </c>
    </row>
    <row r="53" spans="1:5" ht="21" hidden="1" x14ac:dyDescent="0.25">
      <c r="A53" s="4" t="s">
        <v>350</v>
      </c>
      <c r="B53" s="3" t="s">
        <v>349</v>
      </c>
      <c r="C53" s="2"/>
      <c r="D53" s="2"/>
      <c r="E53" s="2"/>
    </row>
    <row r="54" spans="1:5" ht="21" x14ac:dyDescent="0.25">
      <c r="A54" s="6" t="s">
        <v>348</v>
      </c>
      <c r="B54" s="6" t="s">
        <v>347</v>
      </c>
      <c r="C54" s="7">
        <f t="shared" ref="C54:E55" si="3">C55</f>
        <v>0</v>
      </c>
      <c r="D54" s="7">
        <f t="shared" si="3"/>
        <v>492406</v>
      </c>
      <c r="E54" s="7">
        <f t="shared" si="3"/>
        <v>247729</v>
      </c>
    </row>
    <row r="55" spans="1:5" ht="21" x14ac:dyDescent="0.25">
      <c r="A55" s="4" t="s">
        <v>346</v>
      </c>
      <c r="B55" s="3" t="s">
        <v>345</v>
      </c>
      <c r="C55" s="2">
        <f t="shared" si="3"/>
        <v>0</v>
      </c>
      <c r="D55" s="2">
        <f t="shared" si="3"/>
        <v>492406</v>
      </c>
      <c r="E55" s="2">
        <f t="shared" si="3"/>
        <v>247729</v>
      </c>
    </row>
    <row r="56" spans="1:5" x14ac:dyDescent="0.25">
      <c r="A56" s="23" t="s">
        <v>344</v>
      </c>
      <c r="B56" s="23"/>
      <c r="C56" s="16">
        <f>C57+C84+C166+C175+C178+C199+C205+C225</f>
        <v>0</v>
      </c>
      <c r="D56" s="16">
        <f>D57+D84+D166+D175+D178+D199+D205+D225</f>
        <v>492406</v>
      </c>
      <c r="E56" s="16">
        <f>E57+E84+E166+E175+E178+E199+E205+E225</f>
        <v>247729</v>
      </c>
    </row>
    <row r="57" spans="1:5" hidden="1" x14ac:dyDescent="0.25">
      <c r="A57" s="8" t="s">
        <v>343</v>
      </c>
      <c r="B57" s="6" t="s">
        <v>342</v>
      </c>
      <c r="C57" s="7">
        <f>C58+C74</f>
        <v>0</v>
      </c>
      <c r="D57" s="7">
        <f>D58+D74</f>
        <v>0</v>
      </c>
      <c r="E57" s="7">
        <f>E58+E74</f>
        <v>0</v>
      </c>
    </row>
    <row r="58" spans="1:5" hidden="1" x14ac:dyDescent="0.25">
      <c r="A58" s="8" t="s">
        <v>341</v>
      </c>
      <c r="B58" s="11" t="s">
        <v>340</v>
      </c>
      <c r="C58" s="7">
        <f>C59+C63+C72+C73</f>
        <v>0</v>
      </c>
      <c r="D58" s="7">
        <f>D59+D63+D72+D73</f>
        <v>0</v>
      </c>
      <c r="E58" s="7">
        <f>E59+E63+E72+E73</f>
        <v>0</v>
      </c>
    </row>
    <row r="59" spans="1:5" hidden="1" x14ac:dyDescent="0.25">
      <c r="A59" s="3">
        <v>1110</v>
      </c>
      <c r="B59" s="3" t="s">
        <v>339</v>
      </c>
      <c r="C59" s="2">
        <f>SUM(C60:C62)</f>
        <v>0</v>
      </c>
      <c r="D59" s="2">
        <f>SUM(D60:D62)</f>
        <v>0</v>
      </c>
      <c r="E59" s="2">
        <f>SUM(E60:E62)</f>
        <v>0</v>
      </c>
    </row>
    <row r="60" spans="1:5" ht="21" hidden="1" x14ac:dyDescent="0.25">
      <c r="A60" s="4" t="s">
        <v>338</v>
      </c>
      <c r="B60" s="3" t="s">
        <v>337</v>
      </c>
      <c r="C60" s="2"/>
      <c r="D60" s="2"/>
      <c r="E60" s="2"/>
    </row>
    <row r="61" spans="1:5" ht="21" hidden="1" x14ac:dyDescent="0.25">
      <c r="A61" s="4" t="s">
        <v>336</v>
      </c>
      <c r="B61" s="3" t="s">
        <v>335</v>
      </c>
      <c r="C61" s="2"/>
      <c r="D61" s="2"/>
      <c r="E61" s="2"/>
    </row>
    <row r="62" spans="1:5" ht="21" hidden="1" x14ac:dyDescent="0.25">
      <c r="A62" s="4" t="s">
        <v>334</v>
      </c>
      <c r="B62" s="3" t="s">
        <v>333</v>
      </c>
      <c r="C62" s="2"/>
      <c r="D62" s="2"/>
      <c r="E62" s="2"/>
    </row>
    <row r="63" spans="1:5" ht="21" hidden="1" x14ac:dyDescent="0.25">
      <c r="A63" s="5" t="s">
        <v>332</v>
      </c>
      <c r="B63" s="5" t="s">
        <v>331</v>
      </c>
      <c r="C63" s="2">
        <f>SUM(C64:C71)</f>
        <v>0</v>
      </c>
      <c r="D63" s="2">
        <f>SUM(D64:D71)</f>
        <v>0</v>
      </c>
      <c r="E63" s="2">
        <f>SUM(E64:E71)</f>
        <v>0</v>
      </c>
    </row>
    <row r="64" spans="1:5" hidden="1" x14ac:dyDescent="0.25">
      <c r="A64" s="4" t="s">
        <v>330</v>
      </c>
      <c r="B64" s="3" t="s">
        <v>329</v>
      </c>
      <c r="C64" s="2"/>
      <c r="D64" s="2"/>
      <c r="E64" s="2"/>
    </row>
    <row r="65" spans="1:5" ht="21" hidden="1" x14ac:dyDescent="0.25">
      <c r="A65" s="4" t="s">
        <v>328</v>
      </c>
      <c r="B65" s="3" t="s">
        <v>327</v>
      </c>
      <c r="C65" s="2"/>
      <c r="D65" s="2"/>
      <c r="E65" s="2"/>
    </row>
    <row r="66" spans="1:5" ht="21" hidden="1" x14ac:dyDescent="0.25">
      <c r="A66" s="4" t="s">
        <v>326</v>
      </c>
      <c r="B66" s="3" t="s">
        <v>325</v>
      </c>
      <c r="C66" s="2"/>
      <c r="D66" s="2"/>
      <c r="E66" s="2"/>
    </row>
    <row r="67" spans="1:5" ht="21" hidden="1" x14ac:dyDescent="0.25">
      <c r="A67" s="4" t="s">
        <v>324</v>
      </c>
      <c r="B67" s="3" t="s">
        <v>323</v>
      </c>
      <c r="C67" s="2"/>
      <c r="D67" s="2"/>
      <c r="E67" s="2"/>
    </row>
    <row r="68" spans="1:5" ht="21" hidden="1" x14ac:dyDescent="0.25">
      <c r="A68" s="4" t="s">
        <v>322</v>
      </c>
      <c r="B68" s="3" t="s">
        <v>321</v>
      </c>
      <c r="C68" s="2"/>
      <c r="D68" s="2"/>
      <c r="E68" s="2"/>
    </row>
    <row r="69" spans="1:5" hidden="1" x14ac:dyDescent="0.25">
      <c r="A69" s="4" t="s">
        <v>320</v>
      </c>
      <c r="B69" s="3" t="s">
        <v>319</v>
      </c>
      <c r="C69" s="2"/>
      <c r="D69" s="2"/>
      <c r="E69" s="2"/>
    </row>
    <row r="70" spans="1:5" ht="21" hidden="1" x14ac:dyDescent="0.25">
      <c r="A70" s="4" t="s">
        <v>318</v>
      </c>
      <c r="B70" s="9" t="s">
        <v>317</v>
      </c>
      <c r="C70" s="2"/>
      <c r="D70" s="2"/>
      <c r="E70" s="2"/>
    </row>
    <row r="71" spans="1:5" ht="31.5" hidden="1" x14ac:dyDescent="0.25">
      <c r="A71" s="4" t="s">
        <v>316</v>
      </c>
      <c r="B71" s="3" t="s">
        <v>315</v>
      </c>
      <c r="C71" s="2"/>
      <c r="D71" s="2"/>
      <c r="E71" s="2"/>
    </row>
    <row r="72" spans="1:5" ht="31.5" hidden="1" x14ac:dyDescent="0.25">
      <c r="A72" s="3" t="s">
        <v>314</v>
      </c>
      <c r="B72" s="3" t="s">
        <v>313</v>
      </c>
      <c r="C72" s="2"/>
      <c r="D72" s="2"/>
      <c r="E72" s="2"/>
    </row>
    <row r="73" spans="1:5" ht="21" hidden="1" x14ac:dyDescent="0.25">
      <c r="A73" s="3" t="s">
        <v>312</v>
      </c>
      <c r="B73" s="3" t="s">
        <v>311</v>
      </c>
      <c r="C73" s="2"/>
      <c r="D73" s="2"/>
      <c r="E73" s="2"/>
    </row>
    <row r="74" spans="1:5" ht="42" hidden="1" x14ac:dyDescent="0.25">
      <c r="A74" s="8" t="s">
        <v>310</v>
      </c>
      <c r="B74" s="11" t="s">
        <v>309</v>
      </c>
      <c r="C74" s="7">
        <f>C75+C76</f>
        <v>0</v>
      </c>
      <c r="D74" s="7">
        <f>D75+D76</f>
        <v>0</v>
      </c>
      <c r="E74" s="7">
        <f>E75+E76</f>
        <v>0</v>
      </c>
    </row>
    <row r="75" spans="1:5" ht="21" hidden="1" x14ac:dyDescent="0.25">
      <c r="A75" s="3" t="s">
        <v>308</v>
      </c>
      <c r="B75" s="3" t="s">
        <v>307</v>
      </c>
      <c r="C75" s="2"/>
      <c r="D75" s="2"/>
      <c r="E75" s="2"/>
    </row>
    <row r="76" spans="1:5" ht="31.5" hidden="1" x14ac:dyDescent="0.25">
      <c r="A76" s="5" t="s">
        <v>306</v>
      </c>
      <c r="B76" s="3" t="s">
        <v>305</v>
      </c>
      <c r="C76" s="2">
        <f>SUM(C77:C83)</f>
        <v>0</v>
      </c>
      <c r="D76" s="2">
        <f>SUM(D77:D83)</f>
        <v>0</v>
      </c>
      <c r="E76" s="2">
        <f>SUM(E77:E83)</f>
        <v>0</v>
      </c>
    </row>
    <row r="77" spans="1:5" ht="52.5" hidden="1" x14ac:dyDescent="0.25">
      <c r="A77" s="4" t="s">
        <v>304</v>
      </c>
      <c r="B77" s="9" t="s">
        <v>303</v>
      </c>
      <c r="C77" s="2"/>
      <c r="D77" s="2"/>
      <c r="E77" s="2"/>
    </row>
    <row r="78" spans="1:5" hidden="1" x14ac:dyDescent="0.25">
      <c r="A78" s="4" t="s">
        <v>302</v>
      </c>
      <c r="B78" s="3" t="s">
        <v>301</v>
      </c>
      <c r="C78" s="2"/>
      <c r="D78" s="2"/>
      <c r="E78" s="2"/>
    </row>
    <row r="79" spans="1:5" ht="31.5" hidden="1" x14ac:dyDescent="0.25">
      <c r="A79" s="4" t="s">
        <v>300</v>
      </c>
      <c r="B79" s="3" t="s">
        <v>299</v>
      </c>
      <c r="C79" s="2"/>
      <c r="D79" s="2"/>
      <c r="E79" s="2"/>
    </row>
    <row r="80" spans="1:5" hidden="1" x14ac:dyDescent="0.25">
      <c r="A80" s="4" t="s">
        <v>298</v>
      </c>
      <c r="B80" s="3" t="s">
        <v>297</v>
      </c>
      <c r="C80" s="2"/>
      <c r="D80" s="2"/>
      <c r="E80" s="2"/>
    </row>
    <row r="81" spans="1:5" ht="31.5" hidden="1" x14ac:dyDescent="0.25">
      <c r="A81" s="4" t="s">
        <v>296</v>
      </c>
      <c r="B81" s="3" t="s">
        <v>295</v>
      </c>
      <c r="C81" s="2"/>
      <c r="D81" s="2"/>
      <c r="E81" s="2"/>
    </row>
    <row r="82" spans="1:5" ht="31.5" hidden="1" x14ac:dyDescent="0.25">
      <c r="A82" s="4" t="s">
        <v>294</v>
      </c>
      <c r="B82" s="3" t="s">
        <v>293</v>
      </c>
      <c r="C82" s="2"/>
      <c r="D82" s="2"/>
      <c r="E82" s="2"/>
    </row>
    <row r="83" spans="1:5" ht="52.5" hidden="1" x14ac:dyDescent="0.25">
      <c r="A83" s="4" t="s">
        <v>292</v>
      </c>
      <c r="B83" s="9" t="s">
        <v>291</v>
      </c>
      <c r="C83" s="2"/>
      <c r="D83" s="2"/>
      <c r="E83" s="2"/>
    </row>
    <row r="84" spans="1:5" x14ac:dyDescent="0.25">
      <c r="A84" s="8" t="s">
        <v>290</v>
      </c>
      <c r="B84" s="11" t="s">
        <v>289</v>
      </c>
      <c r="C84" s="7">
        <f>C85+C92+C133+C159+C160</f>
        <v>0</v>
      </c>
      <c r="D84" s="7">
        <f>D85+D92+D133+D159+D160</f>
        <v>492406</v>
      </c>
      <c r="E84" s="7">
        <f>E85+E92+E133+E159+E160</f>
        <v>247729</v>
      </c>
    </row>
    <row r="85" spans="1:5" ht="21" x14ac:dyDescent="0.25">
      <c r="A85" s="5" t="s">
        <v>288</v>
      </c>
      <c r="B85" s="5" t="s">
        <v>287</v>
      </c>
      <c r="C85" s="2">
        <f>C86+C89</f>
        <v>0</v>
      </c>
      <c r="D85" s="2">
        <f>D86+D89</f>
        <v>347760</v>
      </c>
      <c r="E85" s="2">
        <f>E86+E89</f>
        <v>174846</v>
      </c>
    </row>
    <row r="86" spans="1:5" ht="31.5" hidden="1" x14ac:dyDescent="0.25">
      <c r="A86" s="5" t="s">
        <v>286</v>
      </c>
      <c r="B86" s="5" t="s">
        <v>285</v>
      </c>
      <c r="C86" s="2">
        <f>SUM(C87:C88)</f>
        <v>0</v>
      </c>
      <c r="D86" s="2">
        <f>SUM(D87:D88)</f>
        <v>0</v>
      </c>
      <c r="E86" s="2">
        <f>SUM(E87:E88)</f>
        <v>0</v>
      </c>
    </row>
    <row r="87" spans="1:5" hidden="1" x14ac:dyDescent="0.25">
      <c r="A87" s="4" t="s">
        <v>284</v>
      </c>
      <c r="B87" s="3" t="s">
        <v>278</v>
      </c>
      <c r="C87" s="2"/>
      <c r="D87" s="2"/>
      <c r="E87" s="2"/>
    </row>
    <row r="88" spans="1:5" ht="21" hidden="1" x14ac:dyDescent="0.25">
      <c r="A88" s="4" t="s">
        <v>283</v>
      </c>
      <c r="B88" s="3" t="s">
        <v>282</v>
      </c>
      <c r="C88" s="2"/>
      <c r="D88" s="2"/>
      <c r="E88" s="2"/>
    </row>
    <row r="89" spans="1:5" ht="21" x14ac:dyDescent="0.25">
      <c r="A89" s="5" t="s">
        <v>281</v>
      </c>
      <c r="B89" s="5" t="s">
        <v>280</v>
      </c>
      <c r="C89" s="2">
        <f>SUM(C90:C91)</f>
        <v>0</v>
      </c>
      <c r="D89" s="2">
        <f>SUM(D90:D91)</f>
        <v>347760</v>
      </c>
      <c r="E89" s="2">
        <f>SUM(E90:E91)</f>
        <v>174846</v>
      </c>
    </row>
    <row r="90" spans="1:5" ht="64.150000000000006" customHeight="1" x14ac:dyDescent="0.25">
      <c r="A90" s="4" t="s">
        <v>279</v>
      </c>
      <c r="B90" s="3" t="s">
        <v>278</v>
      </c>
      <c r="C90" s="3" t="s">
        <v>436</v>
      </c>
      <c r="D90" s="2">
        <v>33120</v>
      </c>
      <c r="E90" s="2">
        <v>16652</v>
      </c>
    </row>
    <row r="91" spans="1:5" ht="110.25" customHeight="1" x14ac:dyDescent="0.25">
      <c r="A91" s="4" t="s">
        <v>277</v>
      </c>
      <c r="B91" s="3" t="s">
        <v>276</v>
      </c>
      <c r="C91" s="3" t="s">
        <v>439</v>
      </c>
      <c r="D91" s="2">
        <f>259200+54000+1440</f>
        <v>314640</v>
      </c>
      <c r="E91" s="2">
        <f>130320+27150+724</f>
        <v>158194</v>
      </c>
    </row>
    <row r="92" spans="1:5" x14ac:dyDescent="0.25">
      <c r="A92" s="5" t="s">
        <v>275</v>
      </c>
      <c r="B92" s="5" t="s">
        <v>274</v>
      </c>
      <c r="C92" s="2">
        <f>C93+C96+C101+C111+C118+C122+C128</f>
        <v>0</v>
      </c>
      <c r="D92" s="2">
        <f>D93+D96+D101+D111+D118+D122+D128</f>
        <v>144300</v>
      </c>
      <c r="E92" s="2">
        <f>E93+E96+E101+E111+E118+E122+E128</f>
        <v>72700</v>
      </c>
    </row>
    <row r="93" spans="1:5" ht="21" x14ac:dyDescent="0.25">
      <c r="A93" s="5" t="s">
        <v>273</v>
      </c>
      <c r="B93" s="5" t="s">
        <v>272</v>
      </c>
      <c r="C93" s="2">
        <f>SUM(C94:C95)</f>
        <v>0</v>
      </c>
      <c r="D93" s="2">
        <f>SUM(D94:D95)</f>
        <v>300</v>
      </c>
      <c r="E93" s="2">
        <f>SUM(E94:E95)</f>
        <v>300</v>
      </c>
    </row>
    <row r="94" spans="1:5" ht="52.5" hidden="1" x14ac:dyDescent="0.25">
      <c r="A94" s="4" t="s">
        <v>271</v>
      </c>
      <c r="B94" s="3" t="s">
        <v>270</v>
      </c>
      <c r="C94" s="2"/>
      <c r="D94" s="2"/>
      <c r="E94" s="2"/>
    </row>
    <row r="95" spans="1:5" x14ac:dyDescent="0.25">
      <c r="A95" s="4" t="s">
        <v>269</v>
      </c>
      <c r="B95" s="3" t="s">
        <v>268</v>
      </c>
      <c r="C95" s="3"/>
      <c r="D95" s="2">
        <v>300</v>
      </c>
      <c r="E95" s="2">
        <v>300</v>
      </c>
    </row>
    <row r="96" spans="1:5" ht="21" hidden="1" x14ac:dyDescent="0.25">
      <c r="A96" s="5" t="s">
        <v>267</v>
      </c>
      <c r="B96" s="5" t="s">
        <v>266</v>
      </c>
      <c r="C96" s="2">
        <f>SUM(C97:C100)</f>
        <v>0</v>
      </c>
      <c r="D96" s="2">
        <f>SUM(D97:D100)</f>
        <v>0</v>
      </c>
      <c r="E96" s="2">
        <f>SUM(E97:E100)</f>
        <v>0</v>
      </c>
    </row>
    <row r="97" spans="1:5" hidden="1" x14ac:dyDescent="0.25">
      <c r="A97" s="4" t="s">
        <v>265</v>
      </c>
      <c r="B97" s="3" t="s">
        <v>264</v>
      </c>
      <c r="C97" s="2"/>
      <c r="D97" s="2"/>
      <c r="E97" s="2"/>
    </row>
    <row r="98" spans="1:5" hidden="1" x14ac:dyDescent="0.25">
      <c r="A98" s="4" t="s">
        <v>263</v>
      </c>
      <c r="B98" s="3" t="s">
        <v>262</v>
      </c>
      <c r="C98" s="2"/>
      <c r="D98" s="2"/>
      <c r="E98" s="2"/>
    </row>
    <row r="99" spans="1:5" hidden="1" x14ac:dyDescent="0.25">
      <c r="A99" s="4" t="s">
        <v>261</v>
      </c>
      <c r="B99" s="3" t="s">
        <v>260</v>
      </c>
      <c r="C99" s="2"/>
      <c r="D99" s="2"/>
      <c r="E99" s="2"/>
    </row>
    <row r="100" spans="1:5" ht="21" hidden="1" x14ac:dyDescent="0.25">
      <c r="A100" s="15" t="s">
        <v>259</v>
      </c>
      <c r="B100" s="14" t="s">
        <v>258</v>
      </c>
      <c r="C100" s="2"/>
      <c r="D100" s="2"/>
      <c r="E100" s="2"/>
    </row>
    <row r="101" spans="1:5" ht="42" x14ac:dyDescent="0.25">
      <c r="A101" s="5" t="s">
        <v>257</v>
      </c>
      <c r="B101" s="5" t="s">
        <v>256</v>
      </c>
      <c r="C101" s="2">
        <f>SUM(C102:C110)</f>
        <v>0</v>
      </c>
      <c r="D101" s="2">
        <f>SUM(D102:D110)</f>
        <v>144000</v>
      </c>
      <c r="E101" s="2">
        <f>SUM(E102:E110)</f>
        <v>72400</v>
      </c>
    </row>
    <row r="102" spans="1:5" ht="21" hidden="1" x14ac:dyDescent="0.25">
      <c r="A102" s="4" t="s">
        <v>255</v>
      </c>
      <c r="B102" s="9" t="s">
        <v>254</v>
      </c>
      <c r="C102" s="2"/>
      <c r="D102" s="2"/>
      <c r="E102" s="2"/>
    </row>
    <row r="103" spans="1:5" ht="31.5" hidden="1" x14ac:dyDescent="0.25">
      <c r="A103" s="4" t="s">
        <v>253</v>
      </c>
      <c r="B103" s="3" t="s">
        <v>252</v>
      </c>
      <c r="C103" s="2"/>
      <c r="D103" s="2"/>
      <c r="E103" s="2"/>
    </row>
    <row r="104" spans="1:5" ht="21" hidden="1" x14ac:dyDescent="0.25">
      <c r="A104" s="4" t="s">
        <v>251</v>
      </c>
      <c r="B104" s="3" t="s">
        <v>250</v>
      </c>
      <c r="C104" s="2"/>
      <c r="D104" s="2"/>
      <c r="E104" s="2"/>
    </row>
    <row r="105" spans="1:5" ht="31.5" hidden="1" x14ac:dyDescent="0.25">
      <c r="A105" s="4" t="s">
        <v>249</v>
      </c>
      <c r="B105" s="3" t="s">
        <v>248</v>
      </c>
      <c r="C105" s="2"/>
      <c r="D105" s="2"/>
      <c r="E105" s="2"/>
    </row>
    <row r="106" spans="1:5" ht="21" hidden="1" x14ac:dyDescent="0.25">
      <c r="A106" s="13">
        <v>2235</v>
      </c>
      <c r="B106" s="9" t="s">
        <v>127</v>
      </c>
      <c r="C106" s="2"/>
      <c r="D106" s="2"/>
      <c r="E106" s="2"/>
    </row>
    <row r="107" spans="1:5" hidden="1" x14ac:dyDescent="0.25">
      <c r="A107" s="4" t="s">
        <v>247</v>
      </c>
      <c r="B107" s="3" t="s">
        <v>246</v>
      </c>
      <c r="C107" s="2"/>
      <c r="D107" s="2"/>
      <c r="E107" s="2"/>
    </row>
    <row r="108" spans="1:5" ht="31.5" hidden="1" x14ac:dyDescent="0.25">
      <c r="A108" s="4" t="s">
        <v>245</v>
      </c>
      <c r="B108" s="3" t="s">
        <v>244</v>
      </c>
      <c r="C108" s="2"/>
      <c r="D108" s="2"/>
      <c r="E108" s="2"/>
    </row>
    <row r="109" spans="1:5" ht="31.5" hidden="1" x14ac:dyDescent="0.25">
      <c r="A109" s="4" t="s">
        <v>243</v>
      </c>
      <c r="B109" s="3" t="s">
        <v>242</v>
      </c>
      <c r="C109" s="2"/>
      <c r="D109" s="2"/>
      <c r="E109" s="2"/>
    </row>
    <row r="110" spans="1:5" ht="63" x14ac:dyDescent="0.25">
      <c r="A110" s="4" t="s">
        <v>241</v>
      </c>
      <c r="B110" s="3" t="s">
        <v>240</v>
      </c>
      <c r="C110" s="3" t="s">
        <v>440</v>
      </c>
      <c r="D110" s="2">
        <v>144000</v>
      </c>
      <c r="E110" s="2">
        <v>72400</v>
      </c>
    </row>
    <row r="111" spans="1:5" ht="31.5" hidden="1" x14ac:dyDescent="0.25">
      <c r="A111" s="5" t="s">
        <v>239</v>
      </c>
      <c r="B111" s="10" t="s">
        <v>238</v>
      </c>
      <c r="C111" s="2">
        <f>SUM(C112:C117)</f>
        <v>0</v>
      </c>
      <c r="D111" s="2">
        <f>SUM(D112:D117)</f>
        <v>0</v>
      </c>
      <c r="E111" s="2">
        <f>SUM(E112:E117)</f>
        <v>0</v>
      </c>
    </row>
    <row r="112" spans="1:5" ht="21" hidden="1" x14ac:dyDescent="0.25">
      <c r="A112" s="4" t="s">
        <v>237</v>
      </c>
      <c r="B112" s="3" t="s">
        <v>236</v>
      </c>
      <c r="C112" s="2"/>
      <c r="D112" s="2"/>
      <c r="E112" s="2"/>
    </row>
    <row r="113" spans="1:5" ht="21" hidden="1" x14ac:dyDescent="0.25">
      <c r="A113" s="4" t="s">
        <v>235</v>
      </c>
      <c r="B113" s="3" t="s">
        <v>234</v>
      </c>
      <c r="C113" s="2"/>
      <c r="D113" s="2"/>
      <c r="E113" s="2"/>
    </row>
    <row r="114" spans="1:5" ht="21" hidden="1" x14ac:dyDescent="0.25">
      <c r="A114" s="4" t="s">
        <v>233</v>
      </c>
      <c r="B114" s="3" t="s">
        <v>232</v>
      </c>
      <c r="C114" s="2"/>
      <c r="D114" s="2"/>
      <c r="E114" s="2"/>
    </row>
    <row r="115" spans="1:5" hidden="1" x14ac:dyDescent="0.25">
      <c r="A115" s="4" t="s">
        <v>231</v>
      </c>
      <c r="B115" s="9" t="s">
        <v>230</v>
      </c>
      <c r="C115" s="2"/>
      <c r="D115" s="2"/>
      <c r="E115" s="2"/>
    </row>
    <row r="116" spans="1:5" hidden="1" x14ac:dyDescent="0.25">
      <c r="A116" s="4" t="s">
        <v>229</v>
      </c>
      <c r="B116" s="3" t="s">
        <v>228</v>
      </c>
      <c r="C116" s="2"/>
      <c r="D116" s="2"/>
      <c r="E116" s="2"/>
    </row>
    <row r="117" spans="1:5" ht="21" hidden="1" x14ac:dyDescent="0.25">
      <c r="A117" s="4" t="s">
        <v>227</v>
      </c>
      <c r="B117" s="3" t="s">
        <v>226</v>
      </c>
      <c r="C117" s="2"/>
      <c r="D117" s="2"/>
      <c r="E117" s="2"/>
    </row>
    <row r="118" spans="1:5" ht="21" hidden="1" x14ac:dyDescent="0.25">
      <c r="A118" s="5" t="s">
        <v>225</v>
      </c>
      <c r="B118" s="5" t="s">
        <v>224</v>
      </c>
      <c r="C118" s="2">
        <f>SUM(C119:C121)</f>
        <v>0</v>
      </c>
      <c r="D118" s="2">
        <f>SUM(D119:D121)</f>
        <v>0</v>
      </c>
      <c r="E118" s="2">
        <f>SUM(E119:E121)</f>
        <v>0</v>
      </c>
    </row>
    <row r="119" spans="1:5" hidden="1" x14ac:dyDescent="0.25">
      <c r="A119" s="4" t="s">
        <v>223</v>
      </c>
      <c r="B119" s="3" t="s">
        <v>222</v>
      </c>
      <c r="C119" s="2"/>
      <c r="D119" s="2"/>
      <c r="E119" s="2"/>
    </row>
    <row r="120" spans="1:5" ht="21" hidden="1" x14ac:dyDescent="0.25">
      <c r="A120" s="4" t="s">
        <v>221</v>
      </c>
      <c r="B120" s="3" t="s">
        <v>220</v>
      </c>
      <c r="C120" s="2"/>
      <c r="D120" s="2"/>
      <c r="E120" s="2"/>
    </row>
    <row r="121" spans="1:5" ht="21" hidden="1" x14ac:dyDescent="0.25">
      <c r="A121" s="4" t="s">
        <v>219</v>
      </c>
      <c r="B121" s="3" t="s">
        <v>218</v>
      </c>
      <c r="C121" s="2"/>
      <c r="D121" s="2"/>
      <c r="E121" s="2"/>
    </row>
    <row r="122" spans="1:5" hidden="1" x14ac:dyDescent="0.25">
      <c r="A122" s="5" t="s">
        <v>217</v>
      </c>
      <c r="B122" s="5" t="s">
        <v>216</v>
      </c>
      <c r="C122" s="2">
        <f>SUM(C123:C127)</f>
        <v>0</v>
      </c>
      <c r="D122" s="2">
        <f>SUM(D123:D127)</f>
        <v>0</v>
      </c>
      <c r="E122" s="2">
        <f>SUM(E123:E127)</f>
        <v>0</v>
      </c>
    </row>
    <row r="123" spans="1:5" hidden="1" x14ac:dyDescent="0.25">
      <c r="A123" s="4" t="s">
        <v>215</v>
      </c>
      <c r="B123" s="3" t="s">
        <v>214</v>
      </c>
      <c r="C123" s="2"/>
      <c r="D123" s="2"/>
      <c r="E123" s="2"/>
    </row>
    <row r="124" spans="1:5" hidden="1" x14ac:dyDescent="0.25">
      <c r="A124" s="4" t="s">
        <v>213</v>
      </c>
      <c r="B124" s="3" t="s">
        <v>212</v>
      </c>
      <c r="C124" s="2"/>
      <c r="D124" s="2"/>
      <c r="E124" s="2"/>
    </row>
    <row r="125" spans="1:5" hidden="1" x14ac:dyDescent="0.25">
      <c r="A125" s="4" t="s">
        <v>211</v>
      </c>
      <c r="B125" s="3" t="s">
        <v>210</v>
      </c>
      <c r="C125" s="2"/>
      <c r="D125" s="2"/>
      <c r="E125" s="2"/>
    </row>
    <row r="126" spans="1:5" hidden="1" x14ac:dyDescent="0.25">
      <c r="A126" s="4" t="s">
        <v>209</v>
      </c>
      <c r="B126" s="3" t="s">
        <v>208</v>
      </c>
      <c r="C126" s="2"/>
      <c r="D126" s="2"/>
      <c r="E126" s="2"/>
    </row>
    <row r="127" spans="1:5" hidden="1" x14ac:dyDescent="0.25">
      <c r="A127" s="4" t="s">
        <v>207</v>
      </c>
      <c r="B127" s="3" t="s">
        <v>206</v>
      </c>
      <c r="C127" s="2"/>
      <c r="D127" s="2"/>
      <c r="E127" s="2"/>
    </row>
    <row r="128" spans="1:5" hidden="1" x14ac:dyDescent="0.25">
      <c r="A128" s="5" t="s">
        <v>205</v>
      </c>
      <c r="B128" s="5" t="s">
        <v>204</v>
      </c>
      <c r="C128" s="2">
        <f>SUM(C129:C132)</f>
        <v>0</v>
      </c>
      <c r="D128" s="2">
        <f>SUM(D129:D132)</f>
        <v>0</v>
      </c>
      <c r="E128" s="2">
        <f>SUM(E129:E132)</f>
        <v>0</v>
      </c>
    </row>
    <row r="129" spans="1:6" ht="21" hidden="1" x14ac:dyDescent="0.25">
      <c r="A129" s="4" t="s">
        <v>203</v>
      </c>
      <c r="B129" s="3" t="s">
        <v>202</v>
      </c>
      <c r="C129" s="2"/>
      <c r="D129" s="2"/>
      <c r="E129" s="2"/>
    </row>
    <row r="130" spans="1:6" hidden="1" x14ac:dyDescent="0.25">
      <c r="A130" s="4">
        <v>2272</v>
      </c>
      <c r="B130" s="3" t="s">
        <v>201</v>
      </c>
      <c r="C130" s="2"/>
      <c r="D130" s="2"/>
      <c r="E130" s="2"/>
    </row>
    <row r="131" spans="1:6" ht="21" hidden="1" x14ac:dyDescent="0.25">
      <c r="A131" s="4" t="s">
        <v>200</v>
      </c>
      <c r="B131" s="3" t="s">
        <v>199</v>
      </c>
      <c r="C131" s="2"/>
      <c r="D131" s="2"/>
      <c r="E131" s="2"/>
    </row>
    <row r="132" spans="1:6" ht="21" hidden="1" x14ac:dyDescent="0.25">
      <c r="A132" s="4" t="s">
        <v>198</v>
      </c>
      <c r="B132" s="3" t="s">
        <v>197</v>
      </c>
      <c r="C132" s="2"/>
      <c r="D132" s="2"/>
      <c r="E132" s="2"/>
    </row>
    <row r="133" spans="1:6" ht="28.9" customHeight="1" x14ac:dyDescent="0.25">
      <c r="A133" s="5" t="s">
        <v>196</v>
      </c>
      <c r="B133" s="5" t="s">
        <v>195</v>
      </c>
      <c r="C133" s="2">
        <f>C134+C139+C143+C146+C147+C152+C153+C156</f>
        <v>0</v>
      </c>
      <c r="D133" s="2">
        <f>D134+D139+D143+D146+D147+D152+D153+D156</f>
        <v>346</v>
      </c>
      <c r="E133" s="2">
        <f>E134+E139+E143+E146+E147+E152+E153+E156</f>
        <v>183</v>
      </c>
    </row>
    <row r="134" spans="1:6" ht="21" hidden="1" x14ac:dyDescent="0.25">
      <c r="A134" s="5" t="s">
        <v>194</v>
      </c>
      <c r="B134" s="10" t="s">
        <v>193</v>
      </c>
      <c r="C134" s="2">
        <f>SUM(C135:C138)</f>
        <v>0</v>
      </c>
      <c r="D134" s="2">
        <f>SUM(D135:D138)</f>
        <v>0</v>
      </c>
      <c r="E134" s="2">
        <f>SUM(E135:E138)</f>
        <v>0</v>
      </c>
    </row>
    <row r="135" spans="1:6" hidden="1" x14ac:dyDescent="0.25">
      <c r="A135" s="4" t="s">
        <v>192</v>
      </c>
      <c r="B135" s="3" t="s">
        <v>191</v>
      </c>
      <c r="C135" s="2"/>
      <c r="D135" s="2"/>
      <c r="E135" s="2"/>
    </row>
    <row r="136" spans="1:6" hidden="1" x14ac:dyDescent="0.25">
      <c r="A136" s="4" t="s">
        <v>190</v>
      </c>
      <c r="B136" s="3" t="s">
        <v>189</v>
      </c>
      <c r="C136" s="2"/>
      <c r="D136" s="2"/>
      <c r="E136" s="2"/>
    </row>
    <row r="137" spans="1:6" hidden="1" x14ac:dyDescent="0.25">
      <c r="A137" s="4" t="s">
        <v>188</v>
      </c>
      <c r="B137" s="3" t="s">
        <v>187</v>
      </c>
      <c r="C137" s="2"/>
      <c r="D137" s="2"/>
      <c r="E137" s="2"/>
    </row>
    <row r="138" spans="1:6" ht="21" hidden="1" x14ac:dyDescent="0.25">
      <c r="A138" s="13">
        <v>2314</v>
      </c>
      <c r="B138" s="9" t="s">
        <v>186</v>
      </c>
      <c r="C138" s="2"/>
      <c r="D138" s="2"/>
      <c r="E138" s="2"/>
    </row>
    <row r="139" spans="1:6" ht="21" x14ac:dyDescent="0.25">
      <c r="A139" s="5" t="s">
        <v>185</v>
      </c>
      <c r="B139" s="5" t="s">
        <v>184</v>
      </c>
      <c r="C139" s="2">
        <f>SUM(C140:C142)</f>
        <v>0</v>
      </c>
      <c r="D139" s="2">
        <f>SUM(D140:D142)</f>
        <v>346</v>
      </c>
      <c r="E139" s="2">
        <f>SUM(E140:E142)</f>
        <v>183</v>
      </c>
    </row>
    <row r="140" spans="1:6" hidden="1" x14ac:dyDescent="0.25">
      <c r="A140" s="4" t="s">
        <v>183</v>
      </c>
      <c r="B140" s="3" t="s">
        <v>182</v>
      </c>
      <c r="C140" s="2"/>
      <c r="D140" s="2"/>
      <c r="E140" s="2"/>
    </row>
    <row r="141" spans="1:6" ht="168" customHeight="1" x14ac:dyDescent="0.25">
      <c r="A141" s="4" t="s">
        <v>181</v>
      </c>
      <c r="B141" s="3" t="s">
        <v>180</v>
      </c>
      <c r="C141" s="5" t="s">
        <v>435</v>
      </c>
      <c r="D141" s="2">
        <v>346</v>
      </c>
      <c r="E141" s="2">
        <v>183</v>
      </c>
    </row>
    <row r="142" spans="1:6" ht="14.45" hidden="1" customHeight="1" x14ac:dyDescent="0.25">
      <c r="A142" s="4" t="s">
        <v>179</v>
      </c>
      <c r="B142" s="3" t="s">
        <v>178</v>
      </c>
      <c r="C142" s="2"/>
      <c r="D142" s="2"/>
      <c r="E142" s="2"/>
      <c r="F142" t="s">
        <v>177</v>
      </c>
    </row>
    <row r="143" spans="1:6" ht="28.9" hidden="1" customHeight="1" x14ac:dyDescent="0.25">
      <c r="A143" s="5" t="s">
        <v>176</v>
      </c>
      <c r="B143" s="5" t="s">
        <v>175</v>
      </c>
      <c r="C143" s="2">
        <f>SUM(C144:C145)</f>
        <v>0</v>
      </c>
      <c r="D143" s="2">
        <f>SUM(D144:D145)</f>
        <v>0</v>
      </c>
      <c r="E143" s="2">
        <f>SUM(E144:E145)</f>
        <v>0</v>
      </c>
      <c r="F143" t="s">
        <v>174</v>
      </c>
    </row>
    <row r="144" spans="1:6" ht="14.45" hidden="1" customHeight="1" x14ac:dyDescent="0.25">
      <c r="A144" s="4" t="s">
        <v>173</v>
      </c>
      <c r="B144" s="3" t="s">
        <v>172</v>
      </c>
      <c r="C144" s="2"/>
      <c r="D144" s="2"/>
      <c r="E144" s="2"/>
      <c r="F144" t="s">
        <v>171</v>
      </c>
    </row>
    <row r="145" spans="1:5" ht="31.5" hidden="1" x14ac:dyDescent="0.25">
      <c r="A145" s="4" t="s">
        <v>170</v>
      </c>
      <c r="B145" s="3" t="s">
        <v>169</v>
      </c>
      <c r="C145" s="2"/>
      <c r="D145" s="2"/>
      <c r="E145" s="2"/>
    </row>
    <row r="146" spans="1:5" ht="21" hidden="1" x14ac:dyDescent="0.25">
      <c r="A146" s="3" t="s">
        <v>168</v>
      </c>
      <c r="B146" s="3" t="s">
        <v>167</v>
      </c>
      <c r="C146" s="2"/>
      <c r="D146" s="2"/>
      <c r="E146" s="2"/>
    </row>
    <row r="147" spans="1:5" ht="21" hidden="1" x14ac:dyDescent="0.25">
      <c r="A147" s="5" t="s">
        <v>166</v>
      </c>
      <c r="B147" s="5" t="s">
        <v>165</v>
      </c>
      <c r="C147" s="2">
        <f>SUM(C148:C151)</f>
        <v>0</v>
      </c>
      <c r="D147" s="2">
        <f>SUM(D148:D151)</f>
        <v>0</v>
      </c>
      <c r="E147" s="2">
        <f>SUM(E148:E151)</f>
        <v>0</v>
      </c>
    </row>
    <row r="148" spans="1:5" hidden="1" x14ac:dyDescent="0.25">
      <c r="A148" s="4" t="s">
        <v>164</v>
      </c>
      <c r="B148" s="3" t="s">
        <v>163</v>
      </c>
      <c r="C148" s="2"/>
      <c r="D148" s="2"/>
      <c r="E148" s="2"/>
    </row>
    <row r="149" spans="1:5" ht="21" hidden="1" x14ac:dyDescent="0.25">
      <c r="A149" s="4" t="s">
        <v>162</v>
      </c>
      <c r="B149" s="3" t="s">
        <v>161</v>
      </c>
      <c r="C149" s="2"/>
      <c r="D149" s="2"/>
      <c r="E149" s="2"/>
    </row>
    <row r="150" spans="1:5" hidden="1" x14ac:dyDescent="0.25">
      <c r="A150" s="4" t="s">
        <v>160</v>
      </c>
      <c r="B150" s="3" t="s">
        <v>159</v>
      </c>
      <c r="C150" s="5"/>
      <c r="D150" s="2"/>
      <c r="E150" s="2"/>
    </row>
    <row r="151" spans="1:5" hidden="1" x14ac:dyDescent="0.25">
      <c r="A151" s="4" t="s">
        <v>158</v>
      </c>
      <c r="B151" s="3" t="s">
        <v>157</v>
      </c>
      <c r="C151" s="2"/>
      <c r="D151" s="2"/>
      <c r="E151" s="2"/>
    </row>
    <row r="152" spans="1:5" hidden="1" x14ac:dyDescent="0.25">
      <c r="A152" s="3" t="s">
        <v>156</v>
      </c>
      <c r="B152" s="3" t="s">
        <v>155</v>
      </c>
      <c r="C152" s="2"/>
      <c r="D152" s="2"/>
      <c r="E152" s="2"/>
    </row>
    <row r="153" spans="1:5" hidden="1" x14ac:dyDescent="0.25">
      <c r="A153" s="5" t="s">
        <v>154</v>
      </c>
      <c r="B153" s="5" t="s">
        <v>153</v>
      </c>
      <c r="C153" s="2">
        <f>SUM(C154:C155)</f>
        <v>0</v>
      </c>
      <c r="D153" s="2">
        <f>SUM(D154:D155)</f>
        <v>0</v>
      </c>
      <c r="E153" s="2">
        <f>SUM(E154:E155)</f>
        <v>0</v>
      </c>
    </row>
    <row r="154" spans="1:5" hidden="1" x14ac:dyDescent="0.25">
      <c r="A154" s="4" t="s">
        <v>152</v>
      </c>
      <c r="B154" s="3" t="s">
        <v>151</v>
      </c>
      <c r="C154" s="2"/>
      <c r="D154" s="2"/>
      <c r="E154" s="2"/>
    </row>
    <row r="155" spans="1:5" ht="21" hidden="1" x14ac:dyDescent="0.25">
      <c r="A155" s="4" t="s">
        <v>150</v>
      </c>
      <c r="B155" s="3" t="s">
        <v>149</v>
      </c>
      <c r="C155" s="2"/>
      <c r="D155" s="2"/>
      <c r="E155" s="2"/>
    </row>
    <row r="156" spans="1:5" hidden="1" x14ac:dyDescent="0.25">
      <c r="A156" s="3" t="s">
        <v>148</v>
      </c>
      <c r="B156" s="3" t="s">
        <v>147</v>
      </c>
      <c r="C156" s="2">
        <f>SUM(C157:C158)</f>
        <v>0</v>
      </c>
      <c r="D156" s="2">
        <f>SUM(D157:D158)</f>
        <v>0</v>
      </c>
      <c r="E156" s="2">
        <f>SUM(E157:E158)</f>
        <v>0</v>
      </c>
    </row>
    <row r="157" spans="1:5" ht="31.5" hidden="1" x14ac:dyDescent="0.25">
      <c r="A157" s="13">
        <v>2391</v>
      </c>
      <c r="B157" s="9" t="s">
        <v>146</v>
      </c>
      <c r="C157" s="2"/>
      <c r="D157" s="2"/>
      <c r="E157" s="2"/>
    </row>
    <row r="158" spans="1:5" ht="21" hidden="1" x14ac:dyDescent="0.25">
      <c r="A158" s="13">
        <v>2399</v>
      </c>
      <c r="B158" s="9" t="s">
        <v>145</v>
      </c>
      <c r="C158" s="2"/>
      <c r="D158" s="2"/>
      <c r="E158" s="2"/>
    </row>
    <row r="159" spans="1:5" hidden="1" x14ac:dyDescent="0.25">
      <c r="A159" s="3" t="s">
        <v>144</v>
      </c>
      <c r="B159" s="3" t="s">
        <v>143</v>
      </c>
      <c r="C159" s="2"/>
      <c r="D159" s="2"/>
      <c r="E159" s="2"/>
    </row>
    <row r="160" spans="1:5" ht="21" hidden="1" x14ac:dyDescent="0.25">
      <c r="A160" s="5" t="s">
        <v>142</v>
      </c>
      <c r="B160" s="5" t="s">
        <v>140</v>
      </c>
      <c r="C160" s="2">
        <f>C161</f>
        <v>0</v>
      </c>
      <c r="D160" s="2">
        <f>D161</f>
        <v>0</v>
      </c>
      <c r="E160" s="2">
        <f>E161</f>
        <v>0</v>
      </c>
    </row>
    <row r="161" spans="1:5" ht="21" hidden="1" x14ac:dyDescent="0.25">
      <c r="A161" s="5" t="s">
        <v>141</v>
      </c>
      <c r="B161" s="5" t="s">
        <v>140</v>
      </c>
      <c r="C161" s="2">
        <f>SUM(C162:C165)</f>
        <v>0</v>
      </c>
      <c r="D161" s="2">
        <f>SUM(D162:D165)</f>
        <v>0</v>
      </c>
      <c r="E161" s="2">
        <f>SUM(E162:E165)</f>
        <v>0</v>
      </c>
    </row>
    <row r="162" spans="1:5" ht="21" hidden="1" x14ac:dyDescent="0.25">
      <c r="A162" s="4" t="s">
        <v>139</v>
      </c>
      <c r="B162" s="3" t="s">
        <v>138</v>
      </c>
      <c r="C162" s="2"/>
      <c r="D162" s="2"/>
      <c r="E162" s="2"/>
    </row>
    <row r="163" spans="1:5" ht="31.5" hidden="1" x14ac:dyDescent="0.25">
      <c r="A163" s="4" t="s">
        <v>137</v>
      </c>
      <c r="B163" s="3" t="s">
        <v>136</v>
      </c>
      <c r="C163" s="2"/>
      <c r="D163" s="2"/>
      <c r="E163" s="2"/>
    </row>
    <row r="164" spans="1:5" ht="21" hidden="1" x14ac:dyDescent="0.25">
      <c r="A164" s="4" t="s">
        <v>135</v>
      </c>
      <c r="B164" s="3" t="s">
        <v>134</v>
      </c>
      <c r="C164" s="2"/>
      <c r="D164" s="2"/>
      <c r="E164" s="2"/>
    </row>
    <row r="165" spans="1:5" ht="21" hidden="1" x14ac:dyDescent="0.25">
      <c r="A165" s="4" t="s">
        <v>133</v>
      </c>
      <c r="B165" s="3" t="s">
        <v>132</v>
      </c>
      <c r="C165" s="2"/>
      <c r="D165" s="2"/>
      <c r="E165" s="2"/>
    </row>
    <row r="166" spans="1:5" hidden="1" x14ac:dyDescent="0.25">
      <c r="A166" s="8" t="s">
        <v>131</v>
      </c>
      <c r="B166" s="11" t="s">
        <v>130</v>
      </c>
      <c r="C166" s="7">
        <f>C167</f>
        <v>0</v>
      </c>
      <c r="D166" s="7">
        <f>D167</f>
        <v>0</v>
      </c>
      <c r="E166" s="7">
        <f>E167</f>
        <v>0</v>
      </c>
    </row>
    <row r="167" spans="1:5" ht="31.5" hidden="1" x14ac:dyDescent="0.25">
      <c r="A167" s="5" t="s">
        <v>129</v>
      </c>
      <c r="B167" s="10" t="s">
        <v>128</v>
      </c>
      <c r="C167" s="2">
        <f>C170+C168</f>
        <v>0</v>
      </c>
      <c r="D167" s="2">
        <f>D170+D168</f>
        <v>0</v>
      </c>
      <c r="E167" s="2">
        <f>E170+E168</f>
        <v>0</v>
      </c>
    </row>
    <row r="168" spans="1:5" ht="21" hidden="1" x14ac:dyDescent="0.25">
      <c r="A168" s="3">
        <v>3260</v>
      </c>
      <c r="B168" s="10" t="s">
        <v>127</v>
      </c>
      <c r="C168" s="2">
        <f>C169</f>
        <v>0</v>
      </c>
      <c r="D168" s="2">
        <f>D169</f>
        <v>0</v>
      </c>
      <c r="E168" s="2">
        <f>E169</f>
        <v>0</v>
      </c>
    </row>
    <row r="169" spans="1:5" ht="31.5" hidden="1" x14ac:dyDescent="0.25">
      <c r="A169" s="5">
        <v>3261</v>
      </c>
      <c r="B169" s="10" t="s">
        <v>126</v>
      </c>
      <c r="C169" s="2"/>
      <c r="D169" s="2"/>
      <c r="E169" s="2"/>
    </row>
    <row r="170" spans="1:5" ht="94.5" hidden="1" x14ac:dyDescent="0.25">
      <c r="A170" s="5" t="s">
        <v>125</v>
      </c>
      <c r="B170" s="10" t="s">
        <v>124</v>
      </c>
      <c r="C170" s="2">
        <f>SUM(C171:C174)</f>
        <v>0</v>
      </c>
      <c r="D170" s="2">
        <f>SUM(D171:D174)</f>
        <v>0</v>
      </c>
      <c r="E170" s="2">
        <f>SUM(E171:E174)</f>
        <v>0</v>
      </c>
    </row>
    <row r="171" spans="1:5" ht="63" hidden="1" x14ac:dyDescent="0.25">
      <c r="A171" s="4" t="s">
        <v>123</v>
      </c>
      <c r="B171" s="3" t="s">
        <v>122</v>
      </c>
      <c r="C171" s="2"/>
      <c r="D171" s="2"/>
      <c r="E171" s="2"/>
    </row>
    <row r="172" spans="1:5" ht="73.5" hidden="1" x14ac:dyDescent="0.25">
      <c r="A172" s="4" t="s">
        <v>121</v>
      </c>
      <c r="B172" s="9" t="s">
        <v>120</v>
      </c>
      <c r="C172" s="2"/>
      <c r="D172" s="2"/>
      <c r="E172" s="2"/>
    </row>
    <row r="173" spans="1:5" ht="52.5" hidden="1" x14ac:dyDescent="0.25">
      <c r="A173" s="4" t="s">
        <v>119</v>
      </c>
      <c r="B173" s="3" t="s">
        <v>118</v>
      </c>
      <c r="C173" s="2"/>
      <c r="D173" s="2"/>
      <c r="E173" s="2"/>
    </row>
    <row r="174" spans="1:5" ht="63" hidden="1" x14ac:dyDescent="0.25">
      <c r="A174" s="4" t="s">
        <v>117</v>
      </c>
      <c r="B174" s="3" t="s">
        <v>116</v>
      </c>
      <c r="C174" s="2"/>
      <c r="D174" s="2"/>
      <c r="E174" s="2"/>
    </row>
    <row r="175" spans="1:5" hidden="1" x14ac:dyDescent="0.25">
      <c r="A175" s="8" t="s">
        <v>115</v>
      </c>
      <c r="B175" s="11" t="s">
        <v>114</v>
      </c>
      <c r="C175" s="7">
        <f t="shared" ref="C175:E176" si="4">C176</f>
        <v>0</v>
      </c>
      <c r="D175" s="7">
        <f t="shared" si="4"/>
        <v>0</v>
      </c>
      <c r="E175" s="7">
        <f t="shared" si="4"/>
        <v>0</v>
      </c>
    </row>
    <row r="176" spans="1:5" ht="21" hidden="1" x14ac:dyDescent="0.25">
      <c r="A176" s="5" t="s">
        <v>113</v>
      </c>
      <c r="B176" s="5" t="s">
        <v>112</v>
      </c>
      <c r="C176" s="2">
        <f t="shared" si="4"/>
        <v>0</v>
      </c>
      <c r="D176" s="2">
        <f t="shared" si="4"/>
        <v>0</v>
      </c>
      <c r="E176" s="2">
        <f t="shared" si="4"/>
        <v>0</v>
      </c>
    </row>
    <row r="177" spans="1:5" ht="21" hidden="1" x14ac:dyDescent="0.25">
      <c r="A177" s="12" t="s">
        <v>111</v>
      </c>
      <c r="B177" s="3" t="s">
        <v>110</v>
      </c>
      <c r="C177" s="2"/>
      <c r="D177" s="2"/>
      <c r="E177" s="2"/>
    </row>
    <row r="178" spans="1:5" hidden="1" x14ac:dyDescent="0.25">
      <c r="A178" s="8" t="s">
        <v>109</v>
      </c>
      <c r="B178" s="11" t="s">
        <v>108</v>
      </c>
      <c r="C178" s="7">
        <f>C179+C185</f>
        <v>0</v>
      </c>
      <c r="D178" s="7">
        <f>D179+D185</f>
        <v>0</v>
      </c>
      <c r="E178" s="7">
        <f>E179+E185</f>
        <v>0</v>
      </c>
    </row>
    <row r="179" spans="1:5" hidden="1" x14ac:dyDescent="0.25">
      <c r="A179" s="5" t="s">
        <v>107</v>
      </c>
      <c r="B179" s="5" t="s">
        <v>106</v>
      </c>
      <c r="C179" s="2">
        <f>C181+C184+C180</f>
        <v>0</v>
      </c>
      <c r="D179" s="2">
        <f>D181+D184+D180</f>
        <v>0</v>
      </c>
      <c r="E179" s="2">
        <f>E181+E184+E180</f>
        <v>0</v>
      </c>
    </row>
    <row r="180" spans="1:5" hidden="1" x14ac:dyDescent="0.25">
      <c r="A180" s="3">
        <v>5110</v>
      </c>
      <c r="B180" s="5" t="s">
        <v>105</v>
      </c>
      <c r="C180" s="2"/>
      <c r="D180" s="2"/>
      <c r="E180" s="2"/>
    </row>
    <row r="181" spans="1:5" ht="21" hidden="1" x14ac:dyDescent="0.25">
      <c r="A181" s="5" t="s">
        <v>104</v>
      </c>
      <c r="B181" s="5" t="s">
        <v>103</v>
      </c>
      <c r="C181" s="2">
        <f>SUM(C182:C183)</f>
        <v>0</v>
      </c>
      <c r="D181" s="2">
        <f>SUM(D182:D183)</f>
        <v>0</v>
      </c>
      <c r="E181" s="2">
        <f>SUM(E182:E183)</f>
        <v>0</v>
      </c>
    </row>
    <row r="182" spans="1:5" hidden="1" x14ac:dyDescent="0.25">
      <c r="A182" s="4" t="s">
        <v>102</v>
      </c>
      <c r="B182" s="3" t="s">
        <v>101</v>
      </c>
      <c r="C182" s="2"/>
      <c r="D182" s="2"/>
      <c r="E182" s="2"/>
    </row>
    <row r="183" spans="1:5" ht="31.5" hidden="1" x14ac:dyDescent="0.25">
      <c r="A183" s="4" t="s">
        <v>100</v>
      </c>
      <c r="B183" s="3" t="s">
        <v>99</v>
      </c>
      <c r="C183" s="2"/>
      <c r="D183" s="2"/>
      <c r="E183" s="2"/>
    </row>
    <row r="184" spans="1:5" ht="21" hidden="1" x14ac:dyDescent="0.25">
      <c r="A184" s="3" t="s">
        <v>98</v>
      </c>
      <c r="B184" s="3" t="s">
        <v>97</v>
      </c>
      <c r="C184" s="2"/>
      <c r="D184" s="2"/>
      <c r="E184" s="2"/>
    </row>
    <row r="185" spans="1:5" hidden="1" x14ac:dyDescent="0.25">
      <c r="A185" s="5" t="s">
        <v>96</v>
      </c>
      <c r="B185" s="5" t="s">
        <v>95</v>
      </c>
      <c r="C185" s="2">
        <f>C186+C189+C190+C197+C198+C196</f>
        <v>0</v>
      </c>
      <c r="D185" s="2">
        <f>D186+D189+D190+D197+D198+D196</f>
        <v>0</v>
      </c>
      <c r="E185" s="2">
        <f>E186+E189+E190+E197+E198+E196</f>
        <v>0</v>
      </c>
    </row>
    <row r="186" spans="1:5" hidden="1" x14ac:dyDescent="0.25">
      <c r="A186" s="5" t="s">
        <v>94</v>
      </c>
      <c r="B186" s="5" t="s">
        <v>93</v>
      </c>
      <c r="C186" s="2">
        <f>SUM(C187:C188)</f>
        <v>0</v>
      </c>
      <c r="D186" s="2">
        <f>SUM(D187:D188)</f>
        <v>0</v>
      </c>
      <c r="E186" s="2">
        <f>SUM(E187:E188)</f>
        <v>0</v>
      </c>
    </row>
    <row r="187" spans="1:5" hidden="1" x14ac:dyDescent="0.25">
      <c r="A187" s="4" t="s">
        <v>92</v>
      </c>
      <c r="B187" s="3" t="s">
        <v>91</v>
      </c>
      <c r="C187" s="2"/>
      <c r="D187" s="2"/>
      <c r="E187" s="2"/>
    </row>
    <row r="188" spans="1:5" hidden="1" x14ac:dyDescent="0.25">
      <c r="A188" s="4" t="s">
        <v>90</v>
      </c>
      <c r="B188" s="3" t="s">
        <v>89</v>
      </c>
      <c r="C188" s="2"/>
      <c r="D188" s="2"/>
      <c r="E188" s="2"/>
    </row>
    <row r="189" spans="1:5" hidden="1" x14ac:dyDescent="0.25">
      <c r="A189" s="3" t="s">
        <v>88</v>
      </c>
      <c r="B189" s="3" t="s">
        <v>87</v>
      </c>
      <c r="C189" s="2"/>
      <c r="D189" s="2"/>
      <c r="E189" s="2"/>
    </row>
    <row r="190" spans="1:5" hidden="1" x14ac:dyDescent="0.25">
      <c r="A190" s="5" t="s">
        <v>86</v>
      </c>
      <c r="B190" s="5" t="s">
        <v>85</v>
      </c>
      <c r="C190" s="2">
        <f>SUM(C191:C195)</f>
        <v>0</v>
      </c>
      <c r="D190" s="2">
        <f>SUM(D191:D195)</f>
        <v>0</v>
      </c>
      <c r="E190" s="2">
        <f>SUM(E191:E195)</f>
        <v>0</v>
      </c>
    </row>
    <row r="191" spans="1:5" hidden="1" x14ac:dyDescent="0.25">
      <c r="A191" s="4" t="s">
        <v>84</v>
      </c>
      <c r="B191" s="3" t="s">
        <v>83</v>
      </c>
      <c r="C191" s="2"/>
      <c r="D191" s="2"/>
      <c r="E191" s="2"/>
    </row>
    <row r="192" spans="1:5" hidden="1" x14ac:dyDescent="0.25">
      <c r="A192" s="4" t="s">
        <v>82</v>
      </c>
      <c r="B192" s="3" t="s">
        <v>81</v>
      </c>
      <c r="C192" s="2"/>
      <c r="D192" s="2"/>
      <c r="E192" s="2"/>
    </row>
    <row r="193" spans="1:5" hidden="1" x14ac:dyDescent="0.25">
      <c r="A193" s="4" t="s">
        <v>80</v>
      </c>
      <c r="B193" s="3" t="s">
        <v>79</v>
      </c>
      <c r="C193" s="2"/>
      <c r="D193" s="2"/>
      <c r="E193" s="2"/>
    </row>
    <row r="194" spans="1:5" ht="21" hidden="1" x14ac:dyDescent="0.25">
      <c r="A194" s="4" t="s">
        <v>78</v>
      </c>
      <c r="B194" s="3" t="s">
        <v>77</v>
      </c>
      <c r="C194" s="2"/>
      <c r="D194" s="2"/>
      <c r="E194" s="2"/>
    </row>
    <row r="195" spans="1:5" ht="21" hidden="1" x14ac:dyDescent="0.25">
      <c r="A195" s="4" t="s">
        <v>76</v>
      </c>
      <c r="B195" s="3" t="s">
        <v>75</v>
      </c>
      <c r="C195" s="2"/>
      <c r="D195" s="2"/>
      <c r="E195" s="2"/>
    </row>
    <row r="196" spans="1:5" ht="21" hidden="1" x14ac:dyDescent="0.25">
      <c r="A196" s="3">
        <v>5240</v>
      </c>
      <c r="B196" s="3" t="s">
        <v>74</v>
      </c>
      <c r="C196" s="2"/>
      <c r="D196" s="2"/>
      <c r="E196" s="2"/>
    </row>
    <row r="197" spans="1:5" ht="21" hidden="1" x14ac:dyDescent="0.25">
      <c r="A197" s="3" t="s">
        <v>73</v>
      </c>
      <c r="B197" s="3" t="s">
        <v>72</v>
      </c>
      <c r="C197" s="2"/>
      <c r="D197" s="2"/>
      <c r="E197" s="2"/>
    </row>
    <row r="198" spans="1:5" ht="21" hidden="1" x14ac:dyDescent="0.25">
      <c r="A198" s="3" t="s">
        <v>71</v>
      </c>
      <c r="B198" s="3" t="s">
        <v>70</v>
      </c>
      <c r="C198" s="2"/>
      <c r="D198" s="2"/>
      <c r="E198" s="2"/>
    </row>
    <row r="199" spans="1:5" hidden="1" x14ac:dyDescent="0.25">
      <c r="A199" s="8" t="s">
        <v>69</v>
      </c>
      <c r="B199" s="11" t="s">
        <v>68</v>
      </c>
      <c r="C199" s="7">
        <f>C200</f>
        <v>0</v>
      </c>
      <c r="D199" s="7">
        <f>D200</f>
        <v>0</v>
      </c>
      <c r="E199" s="7">
        <f>E200</f>
        <v>0</v>
      </c>
    </row>
    <row r="200" spans="1:5" hidden="1" x14ac:dyDescent="0.25">
      <c r="A200" s="5" t="s">
        <v>67</v>
      </c>
      <c r="B200" s="5" t="s">
        <v>66</v>
      </c>
      <c r="C200" s="2">
        <f>C201+C203</f>
        <v>0</v>
      </c>
      <c r="D200" s="2">
        <f>D201+D203</f>
        <v>0</v>
      </c>
      <c r="E200" s="2">
        <f>E201+E203</f>
        <v>0</v>
      </c>
    </row>
    <row r="201" spans="1:5" hidden="1" x14ac:dyDescent="0.25">
      <c r="A201" s="5" t="s">
        <v>65</v>
      </c>
      <c r="B201" s="5" t="s">
        <v>64</v>
      </c>
      <c r="C201" s="2">
        <f>C202</f>
        <v>0</v>
      </c>
      <c r="D201" s="2">
        <f>D202</f>
        <v>0</v>
      </c>
      <c r="E201" s="2">
        <f>E202</f>
        <v>0</v>
      </c>
    </row>
    <row r="202" spans="1:5" ht="21" hidden="1" x14ac:dyDescent="0.25">
      <c r="A202" s="4" t="s">
        <v>63</v>
      </c>
      <c r="B202" s="3" t="s">
        <v>62</v>
      </c>
      <c r="C202" s="2"/>
      <c r="D202" s="2"/>
      <c r="E202" s="2"/>
    </row>
    <row r="203" spans="1:5" ht="21" hidden="1" x14ac:dyDescent="0.25">
      <c r="A203" s="5" t="s">
        <v>61</v>
      </c>
      <c r="B203" s="5" t="s">
        <v>60</v>
      </c>
      <c r="C203" s="2">
        <f>C204</f>
        <v>0</v>
      </c>
      <c r="D203" s="2">
        <f>D204</f>
        <v>0</v>
      </c>
      <c r="E203" s="2">
        <f>E204</f>
        <v>0</v>
      </c>
    </row>
    <row r="204" spans="1:5" hidden="1" x14ac:dyDescent="0.25">
      <c r="A204" s="4" t="s">
        <v>59</v>
      </c>
      <c r="B204" s="3" t="s">
        <v>58</v>
      </c>
      <c r="C204" s="2"/>
      <c r="D204" s="2"/>
      <c r="E204" s="2"/>
    </row>
    <row r="205" spans="1:5" ht="31.5" hidden="1" x14ac:dyDescent="0.25">
      <c r="A205" s="8" t="s">
        <v>57</v>
      </c>
      <c r="B205" s="6" t="s">
        <v>56</v>
      </c>
      <c r="C205" s="7">
        <f>C211+C215+C216+C218+C221+C206</f>
        <v>0</v>
      </c>
      <c r="D205" s="7">
        <f>D211+D215+D216+D218+D221+D206</f>
        <v>0</v>
      </c>
      <c r="E205" s="7">
        <f>E211+E215+E216+E218+E221+E206</f>
        <v>0</v>
      </c>
    </row>
    <row r="206" spans="1:5" ht="21" hidden="1" x14ac:dyDescent="0.25">
      <c r="A206" s="3">
        <v>7100</v>
      </c>
      <c r="B206" s="5" t="s">
        <v>55</v>
      </c>
      <c r="C206" s="2">
        <f>C207</f>
        <v>0</v>
      </c>
      <c r="D206" s="2">
        <f>D207</f>
        <v>0</v>
      </c>
      <c r="E206" s="2">
        <f>E207</f>
        <v>0</v>
      </c>
    </row>
    <row r="207" spans="1:5" ht="42" hidden="1" x14ac:dyDescent="0.25">
      <c r="A207" s="3">
        <v>7130</v>
      </c>
      <c r="B207" s="5" t="s">
        <v>54</v>
      </c>
      <c r="C207" s="2">
        <f>SUM(C208:C210)</f>
        <v>0</v>
      </c>
      <c r="D207" s="2">
        <f>SUM(D208:D210)</f>
        <v>0</v>
      </c>
      <c r="E207" s="2">
        <f>SUM(E208:E210)</f>
        <v>0</v>
      </c>
    </row>
    <row r="208" spans="1:5" ht="52.5" hidden="1" x14ac:dyDescent="0.25">
      <c r="A208" s="4">
        <v>7131</v>
      </c>
      <c r="B208" s="5" t="s">
        <v>53</v>
      </c>
      <c r="C208" s="7"/>
      <c r="D208" s="7"/>
      <c r="E208" s="7"/>
    </row>
    <row r="209" spans="1:5" ht="52.5" hidden="1" x14ac:dyDescent="0.25">
      <c r="A209" s="4">
        <v>7132</v>
      </c>
      <c r="B209" s="5" t="s">
        <v>52</v>
      </c>
      <c r="C209" s="7"/>
      <c r="D209" s="7"/>
      <c r="E209" s="7"/>
    </row>
    <row r="210" spans="1:5" ht="42" hidden="1" x14ac:dyDescent="0.25">
      <c r="A210" s="4">
        <v>7139</v>
      </c>
      <c r="B210" s="5" t="s">
        <v>51</v>
      </c>
      <c r="C210" s="7"/>
      <c r="D210" s="7"/>
      <c r="E210" s="7"/>
    </row>
    <row r="211" spans="1:5" ht="31.5" hidden="1" x14ac:dyDescent="0.25">
      <c r="A211" s="3" t="s">
        <v>50</v>
      </c>
      <c r="B211" s="3" t="s">
        <v>49</v>
      </c>
      <c r="C211" s="2">
        <f>C212+C213</f>
        <v>0</v>
      </c>
      <c r="D211" s="2">
        <f>D212+D213</f>
        <v>0</v>
      </c>
      <c r="E211" s="2">
        <f>E212+E213</f>
        <v>0</v>
      </c>
    </row>
    <row r="212" spans="1:5" ht="73.5" hidden="1" x14ac:dyDescent="0.25">
      <c r="A212" s="3" t="s">
        <v>48</v>
      </c>
      <c r="B212" s="3" t="s">
        <v>47</v>
      </c>
      <c r="C212" s="2"/>
      <c r="D212" s="2"/>
      <c r="E212" s="2"/>
    </row>
    <row r="213" spans="1:5" ht="52.5" hidden="1" x14ac:dyDescent="0.25">
      <c r="A213" s="5" t="s">
        <v>46</v>
      </c>
      <c r="B213" s="5" t="s">
        <v>45</v>
      </c>
      <c r="C213" s="2">
        <f>C214</f>
        <v>0</v>
      </c>
      <c r="D213" s="2">
        <f>D214</f>
        <v>0</v>
      </c>
      <c r="E213" s="2">
        <f>E214</f>
        <v>0</v>
      </c>
    </row>
    <row r="214" spans="1:5" ht="84" hidden="1" x14ac:dyDescent="0.25">
      <c r="A214" s="4" t="s">
        <v>44</v>
      </c>
      <c r="B214" s="3" t="s">
        <v>43</v>
      </c>
      <c r="C214" s="2"/>
      <c r="D214" s="2"/>
      <c r="E214" s="2"/>
    </row>
    <row r="215" spans="1:5" ht="31.5" hidden="1" x14ac:dyDescent="0.25">
      <c r="A215" s="3" t="s">
        <v>42</v>
      </c>
      <c r="B215" s="3" t="s">
        <v>41</v>
      </c>
      <c r="C215" s="2"/>
      <c r="D215" s="2"/>
      <c r="E215" s="2"/>
    </row>
    <row r="216" spans="1:5" ht="21" hidden="1" x14ac:dyDescent="0.25">
      <c r="A216" s="3" t="s">
        <v>40</v>
      </c>
      <c r="B216" s="3" t="s">
        <v>39</v>
      </c>
      <c r="C216" s="2">
        <f>C217</f>
        <v>0</v>
      </c>
      <c r="D216" s="2">
        <f>D217</f>
        <v>0</v>
      </c>
      <c r="E216" s="2">
        <f>E217</f>
        <v>0</v>
      </c>
    </row>
    <row r="217" spans="1:5" ht="73.5" hidden="1" x14ac:dyDescent="0.25">
      <c r="A217" s="3" t="s">
        <v>38</v>
      </c>
      <c r="B217" s="3" t="s">
        <v>37</v>
      </c>
      <c r="C217" s="2"/>
      <c r="D217" s="2"/>
      <c r="E217" s="2"/>
    </row>
    <row r="218" spans="1:5" ht="21" hidden="1" x14ac:dyDescent="0.25">
      <c r="A218" s="3" t="s">
        <v>36</v>
      </c>
      <c r="B218" s="3" t="s">
        <v>34</v>
      </c>
      <c r="C218" s="2">
        <f t="shared" ref="C218:E219" si="5">C219</f>
        <v>0</v>
      </c>
      <c r="D218" s="2">
        <f t="shared" si="5"/>
        <v>0</v>
      </c>
      <c r="E218" s="2">
        <f t="shared" si="5"/>
        <v>0</v>
      </c>
    </row>
    <row r="219" spans="1:5" ht="21" hidden="1" x14ac:dyDescent="0.25">
      <c r="A219" s="5" t="s">
        <v>35</v>
      </c>
      <c r="B219" s="5" t="s">
        <v>34</v>
      </c>
      <c r="C219" s="2">
        <f t="shared" si="5"/>
        <v>0</v>
      </c>
      <c r="D219" s="2">
        <f t="shared" si="5"/>
        <v>0</v>
      </c>
      <c r="E219" s="2">
        <f t="shared" si="5"/>
        <v>0</v>
      </c>
    </row>
    <row r="220" spans="1:5" ht="42" hidden="1" x14ac:dyDescent="0.25">
      <c r="A220" s="4" t="s">
        <v>33</v>
      </c>
      <c r="B220" s="3" t="s">
        <v>32</v>
      </c>
      <c r="C220" s="2"/>
      <c r="D220" s="2"/>
      <c r="E220" s="2"/>
    </row>
    <row r="221" spans="1:5" hidden="1" x14ac:dyDescent="0.25">
      <c r="A221" s="3" t="s">
        <v>31</v>
      </c>
      <c r="B221" s="3" t="s">
        <v>30</v>
      </c>
      <c r="C221" s="2">
        <f>C222+C224</f>
        <v>0</v>
      </c>
      <c r="D221" s="2">
        <f>D222+D224</f>
        <v>0</v>
      </c>
      <c r="E221" s="2">
        <f>E222+E224</f>
        <v>0</v>
      </c>
    </row>
    <row r="222" spans="1:5" ht="31.5" hidden="1" x14ac:dyDescent="0.25">
      <c r="A222" s="5" t="s">
        <v>29</v>
      </c>
      <c r="B222" s="10" t="s">
        <v>28</v>
      </c>
      <c r="C222" s="2">
        <f>C223</f>
        <v>0</v>
      </c>
      <c r="D222" s="2">
        <f>D223</f>
        <v>0</v>
      </c>
      <c r="E222" s="2">
        <f>E223</f>
        <v>0</v>
      </c>
    </row>
    <row r="223" spans="1:5" ht="21" hidden="1" x14ac:dyDescent="0.25">
      <c r="A223" s="4" t="s">
        <v>27</v>
      </c>
      <c r="B223" s="9" t="s">
        <v>26</v>
      </c>
      <c r="C223" s="2"/>
      <c r="D223" s="2"/>
      <c r="E223" s="2"/>
    </row>
    <row r="224" spans="1:5" hidden="1" x14ac:dyDescent="0.25">
      <c r="A224" s="3" t="s">
        <v>25</v>
      </c>
      <c r="B224" s="3" t="s">
        <v>24</v>
      </c>
      <c r="C224" s="2"/>
      <c r="D224" s="2"/>
      <c r="E224" s="2"/>
    </row>
    <row r="225" spans="1:5" hidden="1" x14ac:dyDescent="0.25">
      <c r="A225" s="8" t="s">
        <v>23</v>
      </c>
      <c r="B225" s="6" t="s">
        <v>22</v>
      </c>
      <c r="C225" s="7">
        <f t="shared" ref="C225:E226" si="6">C226</f>
        <v>0</v>
      </c>
      <c r="D225" s="7">
        <f t="shared" si="6"/>
        <v>0</v>
      </c>
      <c r="E225" s="7">
        <f t="shared" si="6"/>
        <v>0</v>
      </c>
    </row>
    <row r="226" spans="1:5" ht="21" hidden="1" x14ac:dyDescent="0.25">
      <c r="A226" s="3" t="s">
        <v>21</v>
      </c>
      <c r="B226" s="3" t="s">
        <v>20</v>
      </c>
      <c r="C226" s="2">
        <f t="shared" si="6"/>
        <v>0</v>
      </c>
      <c r="D226" s="2">
        <f t="shared" si="6"/>
        <v>0</v>
      </c>
      <c r="E226" s="2">
        <f t="shared" si="6"/>
        <v>0</v>
      </c>
    </row>
    <row r="227" spans="1:5" ht="73.5" hidden="1" x14ac:dyDescent="0.25">
      <c r="A227" s="4" t="s">
        <v>19</v>
      </c>
      <c r="B227" s="3" t="s">
        <v>18</v>
      </c>
      <c r="C227" s="2"/>
      <c r="D227" s="2"/>
      <c r="E227" s="2"/>
    </row>
    <row r="228" spans="1:5" hidden="1" x14ac:dyDescent="0.25">
      <c r="A228" s="6" t="s">
        <v>17</v>
      </c>
      <c r="B228" s="6" t="s">
        <v>16</v>
      </c>
      <c r="C228" s="2">
        <f>C11-C56</f>
        <v>0</v>
      </c>
      <c r="D228" s="2">
        <f>D11-D56</f>
        <v>0</v>
      </c>
      <c r="E228" s="2">
        <f>E11-E56</f>
        <v>0</v>
      </c>
    </row>
    <row r="229" spans="1:5" hidden="1" x14ac:dyDescent="0.25">
      <c r="A229" s="3" t="s">
        <v>15</v>
      </c>
      <c r="B229" s="5" t="s">
        <v>14</v>
      </c>
      <c r="C229" s="2">
        <f>-C228</f>
        <v>0</v>
      </c>
      <c r="D229" s="2">
        <f>-D228</f>
        <v>0</v>
      </c>
      <c r="E229" s="2">
        <f>-E228</f>
        <v>0</v>
      </c>
    </row>
    <row r="230" spans="1:5" hidden="1" x14ac:dyDescent="0.25">
      <c r="A230" s="5" t="s">
        <v>13</v>
      </c>
      <c r="B230" s="5" t="s">
        <v>12</v>
      </c>
      <c r="C230" s="2"/>
      <c r="D230" s="2"/>
      <c r="E230" s="2"/>
    </row>
    <row r="231" spans="1:5" ht="42" hidden="1" x14ac:dyDescent="0.25">
      <c r="A231" s="3" t="s">
        <v>11</v>
      </c>
      <c r="B231" s="3" t="s">
        <v>10</v>
      </c>
      <c r="C231" s="2">
        <f>SUM(C232:C233)</f>
        <v>0</v>
      </c>
      <c r="D231" s="2">
        <f>SUM(D232:D233)</f>
        <v>0</v>
      </c>
      <c r="E231" s="2">
        <f>SUM(E232:E233)</f>
        <v>0</v>
      </c>
    </row>
    <row r="232" spans="1:5" ht="31.5" hidden="1" x14ac:dyDescent="0.25">
      <c r="A232" s="4" t="s">
        <v>9</v>
      </c>
      <c r="B232" s="3" t="s">
        <v>8</v>
      </c>
      <c r="C232" s="2"/>
      <c r="D232" s="2"/>
      <c r="E232" s="2"/>
    </row>
    <row r="233" spans="1:5" ht="31.5" hidden="1" x14ac:dyDescent="0.25">
      <c r="A233" s="4" t="s">
        <v>7</v>
      </c>
      <c r="B233" s="3" t="s">
        <v>6</v>
      </c>
      <c r="C233" s="2"/>
      <c r="D233" s="2"/>
      <c r="E233" s="2"/>
    </row>
    <row r="234" spans="1:5" ht="42" hidden="1" x14ac:dyDescent="0.25">
      <c r="A234" s="3" t="s">
        <v>5</v>
      </c>
      <c r="B234" s="3" t="s">
        <v>4</v>
      </c>
      <c r="C234" s="2">
        <f>SUM(C235:C236)</f>
        <v>0</v>
      </c>
      <c r="D234" s="2">
        <f>SUM(D235:D236)</f>
        <v>0</v>
      </c>
      <c r="E234" s="2">
        <f>SUM(E235:E236)</f>
        <v>0</v>
      </c>
    </row>
    <row r="235" spans="1:5" ht="31.5" hidden="1" x14ac:dyDescent="0.25">
      <c r="A235" s="4" t="s">
        <v>3</v>
      </c>
      <c r="B235" s="3" t="s">
        <v>2</v>
      </c>
      <c r="C235" s="2"/>
      <c r="D235" s="2"/>
      <c r="E235" s="2"/>
    </row>
    <row r="236" spans="1:5" ht="8.4499999999999993" hidden="1" customHeight="1" x14ac:dyDescent="0.25">
      <c r="A236" s="4" t="s">
        <v>1</v>
      </c>
      <c r="B236" s="3" t="s">
        <v>0</v>
      </c>
      <c r="C236" s="2"/>
      <c r="D236" s="2"/>
      <c r="E236" s="2"/>
    </row>
    <row r="238" spans="1:5" ht="26.45" customHeight="1" x14ac:dyDescent="0.25"/>
  </sheetData>
  <autoFilter ref="A9:E236">
    <filterColumn colId="3">
      <filters>
        <filter val="170 640"/>
        <filter val="203 760"/>
        <filter val="276 406"/>
        <filter val="300"/>
        <filter val="33 120"/>
        <filter val="346"/>
        <filter val="72 000"/>
        <filter val="72 300"/>
      </filters>
    </filterColumn>
  </autoFilter>
  <mergeCells count="7">
    <mergeCell ref="A56:B56"/>
    <mergeCell ref="C7:C9"/>
    <mergeCell ref="E7:E9"/>
    <mergeCell ref="D7:D9"/>
    <mergeCell ref="A7:A9"/>
    <mergeCell ref="B7:B9"/>
    <mergeCell ref="A11:B11"/>
  </mergeCells>
  <pageMargins left="0.7" right="0.7" top="0.47" bottom="0.4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Begli </vt:lpstr>
      <vt:lpstr>'Begli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Jeļena Ivanova</dc:creator>
  <cp:lastModifiedBy>Ieva Potjomkina</cp:lastModifiedBy>
  <cp:lastPrinted>2015-09-28T12:22:27Z</cp:lastPrinted>
  <dcterms:created xsi:type="dcterms:W3CDTF">2015-09-28T10:24:20Z</dcterms:created>
  <dcterms:modified xsi:type="dcterms:W3CDTF">2015-09-28T12:22:29Z</dcterms:modified>
</cp:coreProperties>
</file>