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23595" windowHeight="9660"/>
  </bookViews>
  <sheets>
    <sheet name="Aktualizētā" sheetId="2" r:id="rId1"/>
  </sheets>
  <calcPr calcId="145621"/>
</workbook>
</file>

<file path=xl/calcChain.xml><?xml version="1.0" encoding="utf-8"?>
<calcChain xmlns="http://schemas.openxmlformats.org/spreadsheetml/2006/main">
  <c r="C6" i="2" l="1"/>
  <c r="D6" i="2"/>
  <c r="E6" i="2"/>
  <c r="D8" i="2"/>
  <c r="D5" i="2" s="1"/>
  <c r="E8" i="2"/>
  <c r="E5" i="2" s="1"/>
  <c r="C12" i="2"/>
  <c r="D12" i="2"/>
  <c r="E12" i="2"/>
  <c r="D17" i="2" l="1"/>
  <c r="E17" i="2"/>
  <c r="C17" i="2"/>
  <c r="C70" i="2"/>
  <c r="C69" i="2" s="1"/>
  <c r="E70" i="2"/>
  <c r="E69" i="2" s="1"/>
  <c r="D70" i="2"/>
  <c r="D69" i="2" s="1"/>
  <c r="E66" i="2"/>
  <c r="E65" i="2" s="1"/>
  <c r="D66" i="2"/>
  <c r="D65" i="2" s="1"/>
  <c r="C66" i="2"/>
  <c r="C65" i="2" s="1"/>
  <c r="E62" i="2"/>
  <c r="D62" i="2"/>
  <c r="C62" i="2"/>
  <c r="E60" i="2"/>
  <c r="D60" i="2"/>
  <c r="C60" i="2"/>
  <c r="E58" i="2"/>
  <c r="D58" i="2"/>
  <c r="C58" i="2"/>
  <c r="C55" i="2"/>
  <c r="E55" i="2"/>
  <c r="D55" i="2"/>
  <c r="E52" i="2"/>
  <c r="D52" i="2"/>
  <c r="C52" i="2"/>
  <c r="E48" i="2"/>
  <c r="D48" i="2"/>
  <c r="C48" i="2"/>
  <c r="E44" i="2"/>
  <c r="D44" i="2"/>
  <c r="C44" i="2"/>
  <c r="C38" i="2"/>
  <c r="E38" i="2"/>
  <c r="D38" i="2"/>
  <c r="C33" i="2"/>
  <c r="E33" i="2"/>
  <c r="D33" i="2"/>
  <c r="E31" i="2"/>
  <c r="D31" i="2"/>
  <c r="C31" i="2"/>
  <c r="E27" i="2"/>
  <c r="D27" i="2"/>
  <c r="C27" i="2"/>
  <c r="E24" i="2"/>
  <c r="D24" i="2"/>
  <c r="C24" i="2"/>
  <c r="C8" i="2"/>
  <c r="C5" i="2" s="1"/>
  <c r="E23" i="2" l="1"/>
  <c r="C54" i="2"/>
  <c r="D23" i="2"/>
  <c r="C23" i="2"/>
  <c r="D54" i="2"/>
  <c r="D64" i="2"/>
  <c r="E64" i="2"/>
  <c r="C64" i="2"/>
  <c r="E54" i="2"/>
  <c r="C30" i="2"/>
  <c r="E30" i="2"/>
  <c r="D30" i="2"/>
  <c r="D15" i="2"/>
  <c r="D14" i="2" s="1"/>
  <c r="D4" i="2" s="1"/>
  <c r="E15" i="2"/>
  <c r="E14" i="2" s="1"/>
  <c r="E4" i="2" s="1"/>
  <c r="C15" i="2"/>
  <c r="C14" i="2" s="1"/>
  <c r="C4" i="2" s="1"/>
  <c r="C22" i="2" l="1"/>
  <c r="C75" i="2" s="1"/>
  <c r="D22" i="2"/>
  <c r="D75" i="2" s="1"/>
  <c r="E22" i="2"/>
  <c r="E75" i="2" l="1"/>
</calcChain>
</file>

<file path=xl/sharedStrings.xml><?xml version="1.0" encoding="utf-8"?>
<sst xmlns="http://schemas.openxmlformats.org/spreadsheetml/2006/main" count="94" uniqueCount="92">
  <si>
    <t>Kods</t>
  </si>
  <si>
    <t>Izdevumu veids</t>
  </si>
  <si>
    <t>Atlīdzība kopā</t>
  </si>
  <si>
    <t>Atalgojums kopā</t>
  </si>
  <si>
    <t>Mēneša amatalga</t>
  </si>
  <si>
    <t>Piemaksas un prēmijas</t>
  </si>
  <si>
    <t>Piemaksa par virsstundu darbu</t>
  </si>
  <si>
    <t>Piemaksa paaugstinātas intensitātes apstākļos</t>
  </si>
  <si>
    <t>Piemaksa par papildus darbu</t>
  </si>
  <si>
    <t>Prēmijas un naudas balvas</t>
  </si>
  <si>
    <t>Atalgojums fiziskām personām</t>
  </si>
  <si>
    <t>Fiziskām personām uz līguma pamata</t>
  </si>
  <si>
    <t>Darba devēja valsts soc.apdr.iem.</t>
  </si>
  <si>
    <t>VSAOI</t>
  </si>
  <si>
    <t>Darba devēja soc.rakstura pabalsti</t>
  </si>
  <si>
    <t>Mācību maksas kompensācija</t>
  </si>
  <si>
    <t>Polises</t>
  </si>
  <si>
    <t>Preces un pakalpojumi</t>
  </si>
  <si>
    <t>Komandējumi un dienesta braucieni</t>
  </si>
  <si>
    <t>Iekšzemes komandējumi un dien.br.</t>
  </si>
  <si>
    <t>Dienas nauda Latvijā</t>
  </si>
  <si>
    <t>Pārējie komandējumu izdevumi Latvijā</t>
  </si>
  <si>
    <t>Ārvalstu komandējumi un dienesta br.</t>
  </si>
  <si>
    <t>Dienas nauda ārvalstīs</t>
  </si>
  <si>
    <t>Pārējie komand. izdevumi ārvalstīs</t>
  </si>
  <si>
    <t>Pakalpojumi</t>
  </si>
  <si>
    <t>Pasta, telefona un citi sakaru izd.</t>
  </si>
  <si>
    <t>Sakaru pakalpojumi</t>
  </si>
  <si>
    <t>Iestādes administratīvie pakalp.</t>
  </si>
  <si>
    <t>Administratīvie izdevumi, sabiedriskās attiecības</t>
  </si>
  <si>
    <t>Uz līguma pamata pieaicināto ekspertu izdevumi</t>
  </si>
  <si>
    <t>Banku komisijas maksājumi</t>
  </si>
  <si>
    <t>Pārējie izdevumi, prese, literatūra, dzeramais ūdens</t>
  </si>
  <si>
    <t>Remontdarbi un iestāžu uztur.izd.</t>
  </si>
  <si>
    <t>Ēku, būvju, telpu remonts</t>
  </si>
  <si>
    <t>Transportlīdzekļu uzturēšanas izdevumi</t>
  </si>
  <si>
    <t>Iekārtu, inventāra, aparatūras remonts un tehniskā apkalpošana</t>
  </si>
  <si>
    <t>Ēku, būvju, telpu uzturēšana</t>
  </si>
  <si>
    <t>Transportlīdzekļu OCTA</t>
  </si>
  <si>
    <t>Informācijas tehnoloģiju pakalpojumi</t>
  </si>
  <si>
    <t>Informācijas sistēmas uzturēšana</t>
  </si>
  <si>
    <t>Antivīrusa un doclogix licences u.c. nākamajos gados</t>
  </si>
  <si>
    <t>Informācijas sistēmas licenču nomas izdevumi</t>
  </si>
  <si>
    <t>Pārējie informācijas tehnoloģijas izdevumi</t>
  </si>
  <si>
    <t>Īre un noma</t>
  </si>
  <si>
    <t>Ēku, telpu īre, noma</t>
  </si>
  <si>
    <t>Iekārtu, inventāra īre un noma</t>
  </si>
  <si>
    <t>Pārējā noma</t>
  </si>
  <si>
    <t>Citi pakalpojumi</t>
  </si>
  <si>
    <t>Pārējie pakalpojumi (kursi, semināri, konferences)</t>
  </si>
  <si>
    <t>Krājumi, materiāli u.c. Inventārs</t>
  </si>
  <si>
    <t>Biroja preces un inventārs</t>
  </si>
  <si>
    <t>Biroja preces</t>
  </si>
  <si>
    <t>Inventārs</t>
  </si>
  <si>
    <t>Kurināmais un enerģētiskie materiāli</t>
  </si>
  <si>
    <t>Degviela</t>
  </si>
  <si>
    <t>Kārtējā remonta un iestāžu uztur. izd.</t>
  </si>
  <si>
    <t>Kārtējā remonta un iestāžu uzturēšanas izdevumi</t>
  </si>
  <si>
    <t>Telpu uzturēšana</t>
  </si>
  <si>
    <t>Budžeta iestāžu nodokļa maksājumi</t>
  </si>
  <si>
    <t>Pārējie nodokļi un nodevas</t>
  </si>
  <si>
    <t>Uzņēmējdarbības riska valsts nodeva</t>
  </si>
  <si>
    <t>Pamatkapitāla veidošana</t>
  </si>
  <si>
    <t>Nemateriālie ieguldījumi</t>
  </si>
  <si>
    <t>Licences, koncesijas, patenti</t>
  </si>
  <si>
    <t>Datorprogrammas</t>
  </si>
  <si>
    <t>Pārējās licences un tamlīdzīgas tiesības</t>
  </si>
  <si>
    <t>Pamatlīdzekļi</t>
  </si>
  <si>
    <t>Pārējie pamatlīdzekļi</t>
  </si>
  <si>
    <t>Transportlīdzekļi</t>
  </si>
  <si>
    <t>Saimniecības pamatlīdzekļi</t>
  </si>
  <si>
    <t>Datortehnika, sakaru un cita biroju tehnika</t>
  </si>
  <si>
    <t>Pārējie iepriekš neklasificētie pamatlīdzekļi</t>
  </si>
  <si>
    <t>Kopā</t>
  </si>
  <si>
    <t>Prēmija divu amatalgu apmērā saskaņā ar darba samaksas nolikumu</t>
  </si>
  <si>
    <t>Pabalsti un kompensācijas</t>
  </si>
  <si>
    <t>Sociāla rakstura kompensācijas (optiskie līdzekļi)</t>
  </si>
  <si>
    <t>Mob.tel. izdevumi ar limitu 21 EUR un stacionāro telefonu izdevumi ar limitu 14 EUR mēnesī</t>
  </si>
  <si>
    <t>Telpu noma vidēji uz vienu darbinieku 175 EUR mēnesī, ieskaitot koplietošanas telpas</t>
  </si>
  <si>
    <t>Kursi, 500 EUR uz darbinieku</t>
  </si>
  <si>
    <t>Kancelejas un citas biroja preces 200 EUR uz darbinieku</t>
  </si>
  <si>
    <t>Pirmajā gadā inventāra iegāde darba vietas iekārtošanai, sakaru līdzekļu nodrošināšana</t>
  </si>
  <si>
    <t>Komunālie pakalpojumi 3.6 EUR kvadrātmetrā uz darbinieku 15 kvadrm.</t>
  </si>
  <si>
    <t>1 darbinieks, alga 1550 EUR</t>
  </si>
  <si>
    <t>Piemaksa par darbinieku aizvietošanu piecas nedēļas 30% apmērā</t>
  </si>
  <si>
    <t>Atvaļinājumu pabalsts 100%saskaņā ar darba samaksas nolikumu.</t>
  </si>
  <si>
    <t>1polise pa 430 EUR</t>
  </si>
  <si>
    <t>1 gb. optiskie līdzekļi ar limitu 90 EUR vienam darbiniekam</t>
  </si>
  <si>
    <t>1 darbavietas iekārtošana pa 350 EUR uz vienu darbinieku</t>
  </si>
  <si>
    <t>1 darba vietu aprīkošana ar datortehniku vidēji 1685 EUR uz vienu darbinieku</t>
  </si>
  <si>
    <t>Detalizēts VSIA "Autotransporta direkcija" vienas amata vietas izdevumu aprēķins</t>
  </si>
  <si>
    <t xml:space="preserve">Pielikums likumprojekta 
„Grozījumi Dzelzceļa likumā” sākotnējās ietekmes novērtējuma ziņojumam (anotācijai)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</si>
</sst>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4"/>
      <color rgb="FF7030A0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3"/>
      <color rgb="FF7030A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color indexed="1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1" fontId="7" fillId="2" borderId="5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1" fontId="9" fillId="2" borderId="6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1" fontId="9" fillId="2" borderId="3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wrapText="1"/>
    </xf>
    <xf numFmtId="1" fontId="9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1" fontId="7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 wrapText="1"/>
    </xf>
    <xf numFmtId="1" fontId="9" fillId="2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justify" wrapText="1"/>
    </xf>
    <xf numFmtId="1" fontId="11" fillId="0" borderId="5" xfId="0" applyNumberFormat="1" applyFont="1" applyFill="1" applyBorder="1" applyAlignment="1">
      <alignment vertical="justify" wrapText="1"/>
    </xf>
    <xf numFmtId="1" fontId="11" fillId="0" borderId="5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wrapText="1"/>
    </xf>
    <xf numFmtId="1" fontId="5" fillId="2" borderId="5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wrapText="1"/>
    </xf>
    <xf numFmtId="1" fontId="11" fillId="4" borderId="5" xfId="0" applyNumberFormat="1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1" fontId="12" fillId="2" borderId="2" xfId="0" applyNumberFormat="1" applyFont="1" applyFill="1" applyBorder="1"/>
    <xf numFmtId="1" fontId="4" fillId="2" borderId="2" xfId="0" applyNumberFormat="1" applyFont="1" applyFill="1" applyBorder="1"/>
    <xf numFmtId="0" fontId="3" fillId="0" borderId="1" xfId="0" applyFont="1" applyBorder="1" applyAlignment="1"/>
    <xf numFmtId="0" fontId="2" fillId="0" borderId="7" xfId="0" applyFont="1" applyBorder="1" applyAlignment="1">
      <alignment horizontal="left" wrapText="1"/>
    </xf>
    <xf numFmtId="0" fontId="0" fillId="0" borderId="0" xfId="0" applyAlignment="1">
      <alignment horizontal="right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F2" sqref="F2"/>
    </sheetView>
  </sheetViews>
  <sheetFormatPr defaultRowHeight="15" x14ac:dyDescent="0.25"/>
  <cols>
    <col min="1" max="1" width="11.140625" customWidth="1"/>
    <col min="2" max="2" width="40" customWidth="1"/>
    <col min="3" max="3" width="18.140625" customWidth="1"/>
    <col min="4" max="5" width="14.85546875" customWidth="1"/>
    <col min="6" max="6" width="71.5703125" style="2" customWidth="1"/>
  </cols>
  <sheetData>
    <row r="1" spans="1:6" ht="51.75" customHeight="1" x14ac:dyDescent="0.25">
      <c r="A1" s="49" t="s">
        <v>91</v>
      </c>
      <c r="B1" s="49"/>
      <c r="C1" s="49"/>
      <c r="D1" s="49"/>
      <c r="E1" s="49"/>
      <c r="F1" s="49"/>
    </row>
    <row r="2" spans="1:6" ht="38.25" customHeight="1" thickBot="1" x14ac:dyDescent="0.4">
      <c r="A2" s="47" t="s">
        <v>90</v>
      </c>
      <c r="B2" s="47"/>
      <c r="C2" s="47"/>
      <c r="D2" s="1"/>
      <c r="E2" s="1"/>
    </row>
    <row r="3" spans="1:6" ht="19.5" thickBot="1" x14ac:dyDescent="0.35">
      <c r="A3" s="3" t="s">
        <v>0</v>
      </c>
      <c r="B3" s="3" t="s">
        <v>1</v>
      </c>
      <c r="C3" s="4">
        <v>2017</v>
      </c>
      <c r="D3" s="4">
        <v>2018</v>
      </c>
      <c r="E3" s="4">
        <v>2019</v>
      </c>
    </row>
    <row r="4" spans="1:6" ht="18.75" x14ac:dyDescent="0.25">
      <c r="A4" s="5">
        <v>1000</v>
      </c>
      <c r="B4" s="6" t="s">
        <v>2</v>
      </c>
      <c r="C4" s="7">
        <f>C5+C14</f>
        <v>30130</v>
      </c>
      <c r="D4" s="7">
        <f t="shared" ref="D4:E4" si="0">D5+D14</f>
        <v>30130</v>
      </c>
      <c r="E4" s="7">
        <f t="shared" si="0"/>
        <v>30130</v>
      </c>
      <c r="F4" s="8"/>
    </row>
    <row r="5" spans="1:6" ht="16.5" x14ac:dyDescent="0.25">
      <c r="A5" s="9">
        <v>1100</v>
      </c>
      <c r="B5" s="10" t="s">
        <v>3</v>
      </c>
      <c r="C5" s="11">
        <f>C6+C8+C12</f>
        <v>22465</v>
      </c>
      <c r="D5" s="11">
        <f t="shared" ref="D5:E5" si="1">D6+D8+D12</f>
        <v>22465</v>
      </c>
      <c r="E5" s="11">
        <f t="shared" si="1"/>
        <v>22465</v>
      </c>
      <c r="F5" s="8"/>
    </row>
    <row r="6" spans="1:6" ht="16.5" thickBot="1" x14ac:dyDescent="0.3">
      <c r="A6" s="12">
        <v>1110</v>
      </c>
      <c r="B6" s="13" t="s">
        <v>4</v>
      </c>
      <c r="C6" s="14">
        <f>C7</f>
        <v>18600</v>
      </c>
      <c r="D6" s="14">
        <f t="shared" ref="D6:E6" si="2">D7</f>
        <v>18600</v>
      </c>
      <c r="E6" s="14">
        <f t="shared" si="2"/>
        <v>18600</v>
      </c>
      <c r="F6" s="8"/>
    </row>
    <row r="7" spans="1:6" x14ac:dyDescent="0.25">
      <c r="A7" s="15">
        <v>1119</v>
      </c>
      <c r="B7" s="16" t="s">
        <v>4</v>
      </c>
      <c r="C7" s="17">
        <v>18600</v>
      </c>
      <c r="D7" s="17">
        <v>18600</v>
      </c>
      <c r="E7" s="17">
        <v>18600</v>
      </c>
      <c r="F7" s="8" t="s">
        <v>83</v>
      </c>
    </row>
    <row r="8" spans="1:6" ht="15.75" x14ac:dyDescent="0.25">
      <c r="A8" s="12">
        <v>1140</v>
      </c>
      <c r="B8" s="13" t="s">
        <v>5</v>
      </c>
      <c r="C8" s="18">
        <f>SUM(C9:C11)</f>
        <v>3865</v>
      </c>
      <c r="D8" s="18">
        <f>SUM(D9:D11)</f>
        <v>3865</v>
      </c>
      <c r="E8" s="18">
        <f>SUM(E9:E11)</f>
        <v>3865</v>
      </c>
      <c r="F8" s="8"/>
    </row>
    <row r="9" spans="1:6" x14ac:dyDescent="0.25">
      <c r="A9" s="19">
        <v>1142</v>
      </c>
      <c r="B9" s="17" t="s">
        <v>6</v>
      </c>
      <c r="C9" s="17">
        <v>300</v>
      </c>
      <c r="D9" s="17">
        <v>300</v>
      </c>
      <c r="E9" s="17">
        <v>300</v>
      </c>
      <c r="F9" s="8" t="s">
        <v>7</v>
      </c>
    </row>
    <row r="10" spans="1:6" x14ac:dyDescent="0.25">
      <c r="A10" s="19">
        <v>1147</v>
      </c>
      <c r="B10" s="17" t="s">
        <v>8</v>
      </c>
      <c r="C10" s="17">
        <v>465</v>
      </c>
      <c r="D10" s="17">
        <v>465</v>
      </c>
      <c r="E10" s="17">
        <v>465</v>
      </c>
      <c r="F10" s="8" t="s">
        <v>84</v>
      </c>
    </row>
    <row r="11" spans="1:6" x14ac:dyDescent="0.25">
      <c r="A11" s="20">
        <v>1148</v>
      </c>
      <c r="B11" s="21" t="s">
        <v>9</v>
      </c>
      <c r="C11" s="21">
        <v>3100</v>
      </c>
      <c r="D11" s="21">
        <v>3100</v>
      </c>
      <c r="E11" s="21">
        <v>3100</v>
      </c>
      <c r="F11" s="8" t="s">
        <v>74</v>
      </c>
    </row>
    <row r="12" spans="1:6" ht="15.75" x14ac:dyDescent="0.25">
      <c r="A12" s="22">
        <v>1150</v>
      </c>
      <c r="B12" s="23" t="s">
        <v>10</v>
      </c>
      <c r="C12" s="24">
        <f>C13</f>
        <v>0</v>
      </c>
      <c r="D12" s="24">
        <f t="shared" ref="D12:E12" si="3">D13</f>
        <v>0</v>
      </c>
      <c r="E12" s="24">
        <f t="shared" si="3"/>
        <v>0</v>
      </c>
      <c r="F12" s="8"/>
    </row>
    <row r="13" spans="1:6" x14ac:dyDescent="0.25">
      <c r="A13" s="20">
        <v>1150</v>
      </c>
      <c r="B13" s="21" t="s">
        <v>11</v>
      </c>
      <c r="C13" s="21">
        <v>0</v>
      </c>
      <c r="D13" s="21"/>
      <c r="E13" s="21"/>
      <c r="F13" s="8"/>
    </row>
    <row r="14" spans="1:6" ht="16.5" x14ac:dyDescent="0.25">
      <c r="A14" s="9">
        <v>1200</v>
      </c>
      <c r="B14" s="25" t="s">
        <v>12</v>
      </c>
      <c r="C14" s="26">
        <f>C15+C17</f>
        <v>7665</v>
      </c>
      <c r="D14" s="26">
        <f t="shared" ref="D14:E14" si="4">D15+D17</f>
        <v>7665</v>
      </c>
      <c r="E14" s="26">
        <f t="shared" si="4"/>
        <v>7665</v>
      </c>
      <c r="F14" s="8"/>
    </row>
    <row r="15" spans="1:6" ht="15.75" x14ac:dyDescent="0.25">
      <c r="A15" s="22">
        <v>1210</v>
      </c>
      <c r="B15" s="27" t="s">
        <v>12</v>
      </c>
      <c r="C15" s="28">
        <f>C16</f>
        <v>5595</v>
      </c>
      <c r="D15" s="28">
        <f t="shared" ref="D15:E15" si="5">D16</f>
        <v>5595</v>
      </c>
      <c r="E15" s="28">
        <f t="shared" si="5"/>
        <v>5595</v>
      </c>
      <c r="F15" s="8"/>
    </row>
    <row r="16" spans="1:6" x14ac:dyDescent="0.25">
      <c r="A16" s="20">
        <v>1210</v>
      </c>
      <c r="B16" s="29" t="s">
        <v>13</v>
      </c>
      <c r="C16" s="29">
        <v>5595</v>
      </c>
      <c r="D16" s="29">
        <v>5595</v>
      </c>
      <c r="E16" s="29">
        <v>5595</v>
      </c>
      <c r="F16" s="8"/>
    </row>
    <row r="17" spans="1:6" ht="15.75" x14ac:dyDescent="0.25">
      <c r="A17" s="22">
        <v>1220</v>
      </c>
      <c r="B17" s="27" t="s">
        <v>14</v>
      </c>
      <c r="C17" s="28">
        <f>SUM(C18:C21)</f>
        <v>2070</v>
      </c>
      <c r="D17" s="28">
        <f>SUM(D18:D21)</f>
        <v>2070</v>
      </c>
      <c r="E17" s="28">
        <f>SUM(E18:E21)</f>
        <v>2070</v>
      </c>
      <c r="F17" s="8"/>
    </row>
    <row r="18" spans="1:6" x14ac:dyDescent="0.25">
      <c r="A18" s="20">
        <v>1221</v>
      </c>
      <c r="B18" s="29" t="s">
        <v>75</v>
      </c>
      <c r="C18" s="29">
        <v>1550</v>
      </c>
      <c r="D18" s="29">
        <v>1550</v>
      </c>
      <c r="E18" s="29">
        <v>1550</v>
      </c>
      <c r="F18" s="8" t="s">
        <v>85</v>
      </c>
    </row>
    <row r="19" spans="1:6" x14ac:dyDescent="0.25">
      <c r="A19" s="20">
        <v>1223</v>
      </c>
      <c r="B19" s="21" t="s">
        <v>15</v>
      </c>
      <c r="C19" s="21">
        <v>0</v>
      </c>
      <c r="D19" s="21">
        <v>0</v>
      </c>
      <c r="E19" s="21">
        <v>0</v>
      </c>
      <c r="F19" s="8"/>
    </row>
    <row r="20" spans="1:6" x14ac:dyDescent="0.25">
      <c r="A20" s="20">
        <v>1227</v>
      </c>
      <c r="B20" s="29" t="s">
        <v>16</v>
      </c>
      <c r="C20" s="29">
        <v>430</v>
      </c>
      <c r="D20" s="29">
        <v>430</v>
      </c>
      <c r="E20" s="29">
        <v>430</v>
      </c>
      <c r="F20" s="8" t="s">
        <v>86</v>
      </c>
    </row>
    <row r="21" spans="1:6" x14ac:dyDescent="0.25">
      <c r="A21" s="20">
        <v>1228</v>
      </c>
      <c r="B21" s="29" t="s">
        <v>76</v>
      </c>
      <c r="C21" s="29">
        <v>90</v>
      </c>
      <c r="D21" s="29">
        <v>90</v>
      </c>
      <c r="E21" s="29">
        <v>90</v>
      </c>
      <c r="F21" s="8" t="s">
        <v>87</v>
      </c>
    </row>
    <row r="22" spans="1:6" ht="18.75" x14ac:dyDescent="0.25">
      <c r="A22" s="30">
        <v>2000</v>
      </c>
      <c r="B22" s="31" t="s">
        <v>17</v>
      </c>
      <c r="C22" s="32">
        <f>C23+C30+C54+C62</f>
        <v>4445</v>
      </c>
      <c r="D22" s="32">
        <f t="shared" ref="D22:E22" si="6">D23+D30+D54+D62</f>
        <v>4135</v>
      </c>
      <c r="E22" s="32">
        <f t="shared" si="6"/>
        <v>4135</v>
      </c>
      <c r="F22" s="8"/>
    </row>
    <row r="23" spans="1:6" ht="33" x14ac:dyDescent="0.25">
      <c r="A23" s="9">
        <v>2100</v>
      </c>
      <c r="B23" s="25" t="s">
        <v>18</v>
      </c>
      <c r="C23" s="26">
        <f>C24+C27</f>
        <v>0</v>
      </c>
      <c r="D23" s="26">
        <f t="shared" ref="D23:E23" si="7">D24+D27</f>
        <v>0</v>
      </c>
      <c r="E23" s="26">
        <f t="shared" si="7"/>
        <v>0</v>
      </c>
      <c r="F23" s="8"/>
    </row>
    <row r="24" spans="1:6" ht="15.75" x14ac:dyDescent="0.25">
      <c r="A24" s="22">
        <v>2110</v>
      </c>
      <c r="B24" s="27" t="s">
        <v>19</v>
      </c>
      <c r="C24" s="28">
        <f>SUM(C25:C26)</f>
        <v>0</v>
      </c>
      <c r="D24" s="28">
        <f t="shared" ref="D24:E24" si="8">SUM(D25:D26)</f>
        <v>0</v>
      </c>
      <c r="E24" s="28">
        <f t="shared" si="8"/>
        <v>0</v>
      </c>
      <c r="F24" s="8"/>
    </row>
    <row r="25" spans="1:6" x14ac:dyDescent="0.25">
      <c r="A25" s="20">
        <v>2111</v>
      </c>
      <c r="B25" s="29" t="s">
        <v>20</v>
      </c>
      <c r="C25" s="29">
        <v>0</v>
      </c>
      <c r="D25" s="29">
        <v>0</v>
      </c>
      <c r="E25" s="29">
        <v>0</v>
      </c>
      <c r="F25" s="48"/>
    </row>
    <row r="26" spans="1:6" x14ac:dyDescent="0.25">
      <c r="A26" s="20">
        <v>2112</v>
      </c>
      <c r="B26" s="29" t="s">
        <v>21</v>
      </c>
      <c r="C26" s="29">
        <v>0</v>
      </c>
      <c r="D26" s="29">
        <v>0</v>
      </c>
      <c r="E26" s="29">
        <v>0</v>
      </c>
      <c r="F26" s="48"/>
    </row>
    <row r="27" spans="1:6" ht="15.75" x14ac:dyDescent="0.25">
      <c r="A27" s="22">
        <v>2120</v>
      </c>
      <c r="B27" s="27" t="s">
        <v>22</v>
      </c>
      <c r="C27" s="24">
        <f>SUM(C28:C29)</f>
        <v>0</v>
      </c>
      <c r="D27" s="24">
        <f t="shared" ref="D27:E27" si="9">SUM(D28:D29)</f>
        <v>0</v>
      </c>
      <c r="E27" s="24">
        <f t="shared" si="9"/>
        <v>0</v>
      </c>
      <c r="F27" s="8"/>
    </row>
    <row r="28" spans="1:6" x14ac:dyDescent="0.25">
      <c r="A28" s="20">
        <v>2121</v>
      </c>
      <c r="B28" s="29" t="s">
        <v>23</v>
      </c>
      <c r="C28" s="33">
        <v>0</v>
      </c>
      <c r="D28" s="33">
        <v>0</v>
      </c>
      <c r="E28" s="33">
        <v>0</v>
      </c>
      <c r="F28" s="8"/>
    </row>
    <row r="29" spans="1:6" x14ac:dyDescent="0.25">
      <c r="A29" s="20">
        <v>2122</v>
      </c>
      <c r="B29" s="29" t="s">
        <v>24</v>
      </c>
      <c r="C29" s="29">
        <v>0</v>
      </c>
      <c r="D29" s="29">
        <v>0</v>
      </c>
      <c r="E29" s="29">
        <v>0</v>
      </c>
      <c r="F29" s="8"/>
    </row>
    <row r="30" spans="1:6" ht="16.5" x14ac:dyDescent="0.25">
      <c r="A30" s="9">
        <v>2200</v>
      </c>
      <c r="B30" s="25" t="s">
        <v>25</v>
      </c>
      <c r="C30" s="26">
        <f>C31+C33+C38+C44+C48+C52</f>
        <v>3770</v>
      </c>
      <c r="D30" s="26">
        <f t="shared" ref="D30:E30" si="10">D31+D33+D38+D44+D48+D52</f>
        <v>3770</v>
      </c>
      <c r="E30" s="26">
        <f t="shared" si="10"/>
        <v>3770</v>
      </c>
      <c r="F30" s="8"/>
    </row>
    <row r="31" spans="1:6" ht="15.75" x14ac:dyDescent="0.25">
      <c r="A31" s="22">
        <v>2210</v>
      </c>
      <c r="B31" s="27" t="s">
        <v>26</v>
      </c>
      <c r="C31" s="28">
        <f>C32</f>
        <v>420</v>
      </c>
      <c r="D31" s="28">
        <f t="shared" ref="D31:E31" si="11">D32</f>
        <v>420</v>
      </c>
      <c r="E31" s="28">
        <f t="shared" si="11"/>
        <v>420</v>
      </c>
      <c r="F31" s="8"/>
    </row>
    <row r="32" spans="1:6" ht="26.25" x14ac:dyDescent="0.25">
      <c r="A32" s="20">
        <v>2219</v>
      </c>
      <c r="B32" s="21" t="s">
        <v>27</v>
      </c>
      <c r="C32" s="21">
        <v>420</v>
      </c>
      <c r="D32" s="21">
        <v>420</v>
      </c>
      <c r="E32" s="21">
        <v>420</v>
      </c>
      <c r="F32" s="8" t="s">
        <v>77</v>
      </c>
    </row>
    <row r="33" spans="1:6" ht="15.75" x14ac:dyDescent="0.25">
      <c r="A33" s="22">
        <v>2230</v>
      </c>
      <c r="B33" s="23" t="s">
        <v>28</v>
      </c>
      <c r="C33" s="24">
        <f>SUM(C34:C37)</f>
        <v>0</v>
      </c>
      <c r="D33" s="24">
        <f t="shared" ref="D33:E33" si="12">SUM(D34:D37)</f>
        <v>0</v>
      </c>
      <c r="E33" s="24">
        <f t="shared" si="12"/>
        <v>0</v>
      </c>
      <c r="F33" s="8"/>
    </row>
    <row r="34" spans="1:6" x14ac:dyDescent="0.25">
      <c r="A34" s="20">
        <v>2231</v>
      </c>
      <c r="B34" s="34" t="s">
        <v>29</v>
      </c>
      <c r="C34" s="35">
        <v>0</v>
      </c>
      <c r="D34" s="35">
        <v>0</v>
      </c>
      <c r="E34" s="35">
        <v>0</v>
      </c>
      <c r="F34" s="8"/>
    </row>
    <row r="35" spans="1:6" x14ac:dyDescent="0.25">
      <c r="A35" s="20">
        <v>2232</v>
      </c>
      <c r="B35" s="34" t="s">
        <v>30</v>
      </c>
      <c r="C35" s="34">
        <v>0</v>
      </c>
      <c r="D35" s="34">
        <v>0</v>
      </c>
      <c r="E35" s="34">
        <v>0</v>
      </c>
      <c r="F35" s="8"/>
    </row>
    <row r="36" spans="1:6" x14ac:dyDescent="0.25">
      <c r="A36" s="20">
        <v>2236</v>
      </c>
      <c r="B36" s="21" t="s">
        <v>31</v>
      </c>
      <c r="C36" s="36">
        <v>0</v>
      </c>
      <c r="D36" s="36">
        <v>0</v>
      </c>
      <c r="E36" s="36">
        <v>0</v>
      </c>
      <c r="F36" s="8"/>
    </row>
    <row r="37" spans="1:6" ht="25.5" x14ac:dyDescent="0.25">
      <c r="A37" s="20">
        <v>2239</v>
      </c>
      <c r="B37" s="29" t="s">
        <v>32</v>
      </c>
      <c r="C37" s="33">
        <v>0</v>
      </c>
      <c r="D37" s="33">
        <v>0</v>
      </c>
      <c r="E37" s="33">
        <v>0</v>
      </c>
      <c r="F37" s="8"/>
    </row>
    <row r="38" spans="1:6" ht="15.75" x14ac:dyDescent="0.25">
      <c r="A38" s="22">
        <v>2240</v>
      </c>
      <c r="B38" s="27" t="s">
        <v>33</v>
      </c>
      <c r="C38" s="28">
        <f>SUM(C39:C43)</f>
        <v>650</v>
      </c>
      <c r="D38" s="28">
        <f t="shared" ref="D38:E38" si="13">SUM(D39:D43)</f>
        <v>650</v>
      </c>
      <c r="E38" s="28">
        <f t="shared" si="13"/>
        <v>650</v>
      </c>
      <c r="F38" s="8"/>
    </row>
    <row r="39" spans="1:6" x14ac:dyDescent="0.25">
      <c r="A39" s="20">
        <v>2241</v>
      </c>
      <c r="B39" s="21" t="s">
        <v>34</v>
      </c>
      <c r="C39" s="21">
        <v>0</v>
      </c>
      <c r="D39" s="21">
        <v>0</v>
      </c>
      <c r="E39" s="21">
        <v>0</v>
      </c>
      <c r="F39" s="8"/>
    </row>
    <row r="40" spans="1:6" x14ac:dyDescent="0.25">
      <c r="A40" s="20">
        <v>2242</v>
      </c>
      <c r="B40" s="21" t="s">
        <v>35</v>
      </c>
      <c r="C40" s="21">
        <v>0</v>
      </c>
      <c r="D40" s="21">
        <v>0</v>
      </c>
      <c r="E40" s="21">
        <v>0</v>
      </c>
      <c r="F40" s="8"/>
    </row>
    <row r="41" spans="1:6" ht="26.25" x14ac:dyDescent="0.25">
      <c r="A41" s="20">
        <v>2243</v>
      </c>
      <c r="B41" s="21" t="s">
        <v>36</v>
      </c>
      <c r="C41" s="21">
        <v>0</v>
      </c>
      <c r="D41" s="21"/>
      <c r="E41" s="21"/>
      <c r="F41" s="8"/>
    </row>
    <row r="42" spans="1:6" x14ac:dyDescent="0.25">
      <c r="A42" s="20">
        <v>2244</v>
      </c>
      <c r="B42" s="21" t="s">
        <v>37</v>
      </c>
      <c r="C42" s="21">
        <v>650</v>
      </c>
      <c r="D42" s="21">
        <v>650</v>
      </c>
      <c r="E42" s="21">
        <v>650</v>
      </c>
      <c r="F42" s="8" t="s">
        <v>82</v>
      </c>
    </row>
    <row r="43" spans="1:6" x14ac:dyDescent="0.25">
      <c r="A43" s="20">
        <v>2245</v>
      </c>
      <c r="B43" s="21" t="s">
        <v>38</v>
      </c>
      <c r="C43" s="21"/>
      <c r="D43" s="21"/>
      <c r="E43" s="21"/>
      <c r="F43" s="8"/>
    </row>
    <row r="44" spans="1:6" ht="15.75" x14ac:dyDescent="0.25">
      <c r="A44" s="22">
        <v>2250</v>
      </c>
      <c r="B44" s="23" t="s">
        <v>39</v>
      </c>
      <c r="C44" s="24">
        <f>SUM(C45:C47)</f>
        <v>100</v>
      </c>
      <c r="D44" s="24">
        <f t="shared" ref="D44:E44" si="14">SUM(D45:D47)</f>
        <v>100</v>
      </c>
      <c r="E44" s="24">
        <f t="shared" si="14"/>
        <v>100</v>
      </c>
      <c r="F44" s="8"/>
    </row>
    <row r="45" spans="1:6" x14ac:dyDescent="0.25">
      <c r="A45" s="20">
        <v>2251</v>
      </c>
      <c r="B45" s="21" t="s">
        <v>40</v>
      </c>
      <c r="C45" s="21">
        <v>100</v>
      </c>
      <c r="D45" s="21">
        <v>100</v>
      </c>
      <c r="E45" s="21">
        <v>100</v>
      </c>
      <c r="F45" s="8" t="s">
        <v>41</v>
      </c>
    </row>
    <row r="46" spans="1:6" x14ac:dyDescent="0.25">
      <c r="A46" s="20">
        <v>2252</v>
      </c>
      <c r="B46" s="37" t="s">
        <v>42</v>
      </c>
      <c r="C46" s="38">
        <v>0</v>
      </c>
      <c r="D46" s="38">
        <v>0</v>
      </c>
      <c r="E46" s="38">
        <v>0</v>
      </c>
      <c r="F46" s="8"/>
    </row>
    <row r="47" spans="1:6" x14ac:dyDescent="0.25">
      <c r="A47" s="20">
        <v>2259</v>
      </c>
      <c r="B47" s="21" t="s">
        <v>43</v>
      </c>
      <c r="C47" s="21">
        <v>0</v>
      </c>
      <c r="D47" s="21">
        <v>0</v>
      </c>
      <c r="E47" s="21">
        <v>0</v>
      </c>
      <c r="F47" s="8"/>
    </row>
    <row r="48" spans="1:6" ht="15.75" x14ac:dyDescent="0.25">
      <c r="A48" s="22">
        <v>2260</v>
      </c>
      <c r="B48" s="23" t="s">
        <v>44</v>
      </c>
      <c r="C48" s="24">
        <f>SUM(C49:C51)</f>
        <v>2100</v>
      </c>
      <c r="D48" s="24">
        <f t="shared" ref="D48:E48" si="15">SUM(D49:D51)</f>
        <v>2100</v>
      </c>
      <c r="E48" s="24">
        <f t="shared" si="15"/>
        <v>2100</v>
      </c>
      <c r="F48" s="8"/>
    </row>
    <row r="49" spans="1:6" x14ac:dyDescent="0.25">
      <c r="A49" s="20">
        <v>2261</v>
      </c>
      <c r="B49" s="21" t="s">
        <v>45</v>
      </c>
      <c r="C49" s="36">
        <v>2100</v>
      </c>
      <c r="D49" s="36">
        <v>2100</v>
      </c>
      <c r="E49" s="36">
        <v>2100</v>
      </c>
      <c r="F49" s="8" t="s">
        <v>78</v>
      </c>
    </row>
    <row r="50" spans="1:6" x14ac:dyDescent="0.25">
      <c r="A50" s="20">
        <v>2264</v>
      </c>
      <c r="B50" s="21" t="s">
        <v>46</v>
      </c>
      <c r="C50" s="21">
        <v>0</v>
      </c>
      <c r="D50" s="21">
        <v>0</v>
      </c>
      <c r="E50" s="21">
        <v>0</v>
      </c>
      <c r="F50" s="8"/>
    </row>
    <row r="51" spans="1:6" x14ac:dyDescent="0.25">
      <c r="A51" s="20">
        <v>2269</v>
      </c>
      <c r="B51" s="21" t="s">
        <v>47</v>
      </c>
      <c r="C51" s="21">
        <v>0</v>
      </c>
      <c r="D51" s="21">
        <v>0</v>
      </c>
      <c r="E51" s="21">
        <v>0</v>
      </c>
      <c r="F51" s="8"/>
    </row>
    <row r="52" spans="1:6" ht="15.75" x14ac:dyDescent="0.25">
      <c r="A52" s="22">
        <v>2270</v>
      </c>
      <c r="B52" s="23" t="s">
        <v>48</v>
      </c>
      <c r="C52" s="24">
        <f>C53</f>
        <v>500</v>
      </c>
      <c r="D52" s="24">
        <f t="shared" ref="D52:E52" si="16">D53</f>
        <v>500</v>
      </c>
      <c r="E52" s="24">
        <f t="shared" si="16"/>
        <v>500</v>
      </c>
      <c r="F52" s="8"/>
    </row>
    <row r="53" spans="1:6" x14ac:dyDescent="0.25">
      <c r="A53" s="20">
        <v>2279</v>
      </c>
      <c r="B53" s="21" t="s">
        <v>49</v>
      </c>
      <c r="C53" s="21">
        <v>500</v>
      </c>
      <c r="D53" s="21">
        <v>500</v>
      </c>
      <c r="E53" s="21">
        <v>500</v>
      </c>
      <c r="F53" s="8" t="s">
        <v>79</v>
      </c>
    </row>
    <row r="54" spans="1:6" ht="16.5" x14ac:dyDescent="0.25">
      <c r="A54" s="9">
        <v>2300</v>
      </c>
      <c r="B54" s="10" t="s">
        <v>50</v>
      </c>
      <c r="C54" s="11">
        <f>C55+C58+C60</f>
        <v>670</v>
      </c>
      <c r="D54" s="11">
        <f t="shared" ref="D54:E54" si="17">D55+D58+D60</f>
        <v>360</v>
      </c>
      <c r="E54" s="11">
        <f t="shared" si="17"/>
        <v>360</v>
      </c>
      <c r="F54" s="8"/>
    </row>
    <row r="55" spans="1:6" ht="15.75" x14ac:dyDescent="0.25">
      <c r="A55" s="22">
        <v>2310</v>
      </c>
      <c r="B55" s="23" t="s">
        <v>51</v>
      </c>
      <c r="C55" s="24">
        <f>SUM(C56:C57)</f>
        <v>610</v>
      </c>
      <c r="D55" s="24">
        <f t="shared" ref="D55:E55" si="18">SUM(D56:D57)</f>
        <v>300</v>
      </c>
      <c r="E55" s="24">
        <f t="shared" si="18"/>
        <v>300</v>
      </c>
      <c r="F55" s="8"/>
    </row>
    <row r="56" spans="1:6" x14ac:dyDescent="0.25">
      <c r="A56" s="20">
        <v>2311</v>
      </c>
      <c r="B56" s="21" t="s">
        <v>52</v>
      </c>
      <c r="C56" s="21">
        <v>200</v>
      </c>
      <c r="D56" s="21">
        <v>200</v>
      </c>
      <c r="E56" s="21">
        <v>200</v>
      </c>
      <c r="F56" s="8" t="s">
        <v>80</v>
      </c>
    </row>
    <row r="57" spans="1:6" ht="26.25" x14ac:dyDescent="0.25">
      <c r="A57" s="20">
        <v>2312</v>
      </c>
      <c r="B57" s="21" t="s">
        <v>53</v>
      </c>
      <c r="C57" s="21">
        <v>410</v>
      </c>
      <c r="D57" s="21">
        <v>100</v>
      </c>
      <c r="E57" s="21">
        <v>100</v>
      </c>
      <c r="F57" s="8" t="s">
        <v>81</v>
      </c>
    </row>
    <row r="58" spans="1:6" ht="15.75" x14ac:dyDescent="0.25">
      <c r="A58" s="22">
        <v>2320</v>
      </c>
      <c r="B58" s="23" t="s">
        <v>54</v>
      </c>
      <c r="C58" s="24">
        <f>C59</f>
        <v>0</v>
      </c>
      <c r="D58" s="24">
        <f t="shared" ref="D58:E58" si="19">D59</f>
        <v>0</v>
      </c>
      <c r="E58" s="24">
        <f t="shared" si="19"/>
        <v>0</v>
      </c>
      <c r="F58" s="8"/>
    </row>
    <row r="59" spans="1:6" x14ac:dyDescent="0.25">
      <c r="A59" s="20">
        <v>2322</v>
      </c>
      <c r="B59" s="21" t="s">
        <v>55</v>
      </c>
      <c r="C59" s="36"/>
      <c r="D59" s="36"/>
      <c r="E59" s="36"/>
      <c r="F59" s="8"/>
    </row>
    <row r="60" spans="1:6" ht="15.75" x14ac:dyDescent="0.25">
      <c r="A60" s="22">
        <v>2350</v>
      </c>
      <c r="B60" s="23" t="s">
        <v>56</v>
      </c>
      <c r="C60" s="24">
        <f>C61</f>
        <v>60</v>
      </c>
      <c r="D60" s="24">
        <f t="shared" ref="D60:E60" si="20">D61</f>
        <v>60</v>
      </c>
      <c r="E60" s="24">
        <f t="shared" si="20"/>
        <v>60</v>
      </c>
      <c r="F60" s="8"/>
    </row>
    <row r="61" spans="1:6" x14ac:dyDescent="0.25">
      <c r="A61" s="20">
        <v>2350</v>
      </c>
      <c r="B61" s="21" t="s">
        <v>57</v>
      </c>
      <c r="C61" s="21">
        <v>60</v>
      </c>
      <c r="D61" s="21">
        <v>60</v>
      </c>
      <c r="E61" s="21">
        <v>60</v>
      </c>
      <c r="F61" s="8" t="s">
        <v>58</v>
      </c>
    </row>
    <row r="62" spans="1:6" ht="16.5" x14ac:dyDescent="0.25">
      <c r="A62" s="9">
        <v>2500</v>
      </c>
      <c r="B62" s="23" t="s">
        <v>59</v>
      </c>
      <c r="C62" s="24">
        <f>C63</f>
        <v>5</v>
      </c>
      <c r="D62" s="24">
        <f t="shared" ref="D62:E62" si="21">D63</f>
        <v>5</v>
      </c>
      <c r="E62" s="24">
        <f t="shared" si="21"/>
        <v>5</v>
      </c>
      <c r="F62" s="8"/>
    </row>
    <row r="63" spans="1:6" x14ac:dyDescent="0.25">
      <c r="A63" s="20">
        <v>2519</v>
      </c>
      <c r="B63" s="21" t="s">
        <v>60</v>
      </c>
      <c r="C63" s="21">
        <v>5</v>
      </c>
      <c r="D63" s="21">
        <v>5</v>
      </c>
      <c r="E63" s="21">
        <v>5</v>
      </c>
      <c r="F63" s="8" t="s">
        <v>61</v>
      </c>
    </row>
    <row r="64" spans="1:6" ht="18.75" x14ac:dyDescent="0.3">
      <c r="A64" s="30">
        <v>5000</v>
      </c>
      <c r="B64" s="39" t="s">
        <v>62</v>
      </c>
      <c r="C64" s="40">
        <f>C65+C69</f>
        <v>2050</v>
      </c>
      <c r="D64" s="40">
        <f t="shared" ref="D64:E64" si="22">D65+D69</f>
        <v>0</v>
      </c>
      <c r="E64" s="40">
        <f t="shared" si="22"/>
        <v>0</v>
      </c>
      <c r="F64" s="8"/>
    </row>
    <row r="65" spans="1:6" ht="16.5" x14ac:dyDescent="0.25">
      <c r="A65" s="9">
        <v>5100</v>
      </c>
      <c r="B65" s="10" t="s">
        <v>63</v>
      </c>
      <c r="C65" s="11">
        <f>C66</f>
        <v>0</v>
      </c>
      <c r="D65" s="11">
        <f t="shared" ref="D65:E65" si="23">D66</f>
        <v>0</v>
      </c>
      <c r="E65" s="11">
        <f t="shared" si="23"/>
        <v>0</v>
      </c>
      <c r="F65" s="8"/>
    </row>
    <row r="66" spans="1:6" ht="15.75" x14ac:dyDescent="0.25">
      <c r="A66" s="22">
        <v>5120</v>
      </c>
      <c r="B66" s="23" t="s">
        <v>64</v>
      </c>
      <c r="C66" s="24">
        <f>SUM(C67:C68)</f>
        <v>0</v>
      </c>
      <c r="D66" s="24">
        <f t="shared" ref="D66:E66" si="24">SUM(D67:D68)</f>
        <v>0</v>
      </c>
      <c r="E66" s="24">
        <f t="shared" si="24"/>
        <v>0</v>
      </c>
      <c r="F66" s="8"/>
    </row>
    <row r="67" spans="1:6" x14ac:dyDescent="0.25">
      <c r="A67" s="20">
        <v>5121</v>
      </c>
      <c r="B67" s="21" t="s">
        <v>65</v>
      </c>
      <c r="C67" s="21">
        <v>0</v>
      </c>
      <c r="D67" s="21">
        <v>0</v>
      </c>
      <c r="E67" s="21">
        <v>0</v>
      </c>
      <c r="F67" s="8"/>
    </row>
    <row r="68" spans="1:6" x14ac:dyDescent="0.25">
      <c r="A68" s="20">
        <v>5129</v>
      </c>
      <c r="B68" s="21" t="s">
        <v>66</v>
      </c>
      <c r="C68" s="21">
        <v>0</v>
      </c>
      <c r="D68" s="21">
        <v>0</v>
      </c>
      <c r="E68" s="21">
        <v>0</v>
      </c>
      <c r="F68" s="8"/>
    </row>
    <row r="69" spans="1:6" ht="16.5" x14ac:dyDescent="0.25">
      <c r="A69" s="9">
        <v>5200</v>
      </c>
      <c r="B69" s="10" t="s">
        <v>67</v>
      </c>
      <c r="C69" s="11">
        <f>C70</f>
        <v>2050</v>
      </c>
      <c r="D69" s="11">
        <f t="shared" ref="D69:E69" si="25">D70</f>
        <v>0</v>
      </c>
      <c r="E69" s="11">
        <f t="shared" si="25"/>
        <v>0</v>
      </c>
      <c r="F69" s="8"/>
    </row>
    <row r="70" spans="1:6" ht="15.75" x14ac:dyDescent="0.25">
      <c r="A70" s="22">
        <v>5230</v>
      </c>
      <c r="B70" s="23" t="s">
        <v>68</v>
      </c>
      <c r="C70" s="24">
        <f>SUM(C71:C74)</f>
        <v>2050</v>
      </c>
      <c r="D70" s="24">
        <f t="shared" ref="D70:E70" si="26">SUM(D71:D74)</f>
        <v>0</v>
      </c>
      <c r="E70" s="24">
        <f t="shared" si="26"/>
        <v>0</v>
      </c>
      <c r="F70" s="8"/>
    </row>
    <row r="71" spans="1:6" x14ac:dyDescent="0.25">
      <c r="A71" s="20">
        <v>5231</v>
      </c>
      <c r="B71" s="41" t="s">
        <v>69</v>
      </c>
      <c r="C71" s="42">
        <v>0</v>
      </c>
      <c r="D71" s="42">
        <v>0</v>
      </c>
      <c r="E71" s="42">
        <v>0</v>
      </c>
      <c r="F71" s="8"/>
    </row>
    <row r="72" spans="1:6" x14ac:dyDescent="0.25">
      <c r="A72" s="20">
        <v>5232</v>
      </c>
      <c r="B72" s="41" t="s">
        <v>70</v>
      </c>
      <c r="C72" s="41">
        <v>350</v>
      </c>
      <c r="D72" s="41">
        <v>0</v>
      </c>
      <c r="E72" s="41">
        <v>0</v>
      </c>
      <c r="F72" s="8" t="s">
        <v>88</v>
      </c>
    </row>
    <row r="73" spans="1:6" x14ac:dyDescent="0.25">
      <c r="A73" s="20">
        <v>5238</v>
      </c>
      <c r="B73" s="21" t="s">
        <v>71</v>
      </c>
      <c r="C73" s="21">
        <v>1700</v>
      </c>
      <c r="D73" s="21">
        <v>0</v>
      </c>
      <c r="E73" s="21">
        <v>0</v>
      </c>
      <c r="F73" s="8" t="s">
        <v>89</v>
      </c>
    </row>
    <row r="74" spans="1:6" ht="15.75" thickBot="1" x14ac:dyDescent="0.3">
      <c r="A74" s="43">
        <v>5239</v>
      </c>
      <c r="B74" s="44" t="s">
        <v>72</v>
      </c>
      <c r="C74" s="44">
        <v>0</v>
      </c>
      <c r="D74" s="44">
        <v>0</v>
      </c>
      <c r="E74" s="44">
        <v>0</v>
      </c>
      <c r="F74" s="8"/>
    </row>
    <row r="75" spans="1:6" ht="19.5" thickBot="1" x14ac:dyDescent="0.35">
      <c r="B75" s="45" t="s">
        <v>73</v>
      </c>
      <c r="C75" s="46">
        <f>C4+C22+C64</f>
        <v>36625</v>
      </c>
      <c r="D75" s="46">
        <f>D4+D22+D64</f>
        <v>34265</v>
      </c>
      <c r="E75" s="46">
        <f>E4+E22+E64</f>
        <v>34265</v>
      </c>
    </row>
  </sheetData>
  <mergeCells count="2">
    <mergeCell ref="F25:F26"/>
    <mergeCell ref="A1:F1"/>
  </mergeCells>
  <pageMargins left="0.70866141732283472" right="0.70866141732283472" top="0.52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Aktualizētā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Ļeonova</dc:creator>
  <cp:lastModifiedBy>Juris Zālītis</cp:lastModifiedBy>
  <cp:lastPrinted>2015-10-13T13:05:49Z</cp:lastPrinted>
  <dcterms:created xsi:type="dcterms:W3CDTF">2012-10-30T12:19:29Z</dcterms:created>
  <dcterms:modified xsi:type="dcterms:W3CDTF">2015-10-13T13:08:59Z</dcterms:modified>
</cp:coreProperties>
</file>