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/>
  <c r="G17" i="1"/>
  <c r="G15" i="1"/>
  <c r="G11" i="1"/>
  <c r="G10" i="1"/>
  <c r="G8" i="1"/>
  <c r="G7" i="1"/>
  <c r="R11" i="1" l="1"/>
</calcChain>
</file>

<file path=xl/sharedStrings.xml><?xml version="1.0" encoding="utf-8"?>
<sst xmlns="http://schemas.openxmlformats.org/spreadsheetml/2006/main" count="115" uniqueCount="95">
  <si>
    <t>Latvijas Universitāte</t>
  </si>
  <si>
    <t xml:space="preserve">3DP/3.1.2.1.1/09/IPIA/VIAA/029 </t>
  </si>
  <si>
    <t>Latvijas Universitātes infrastruktūras modernizācija prioritāro virzienu studiju programmu attīstībai</t>
  </si>
  <si>
    <t xml:space="preserve">SF </t>
  </si>
  <si>
    <t>Valsts budžets</t>
  </si>
  <si>
    <t>29.03.2016 Nr.2016/ERAF/115</t>
  </si>
  <si>
    <t>Neatbilstības Nr.</t>
  </si>
  <si>
    <t>1.</t>
  </si>
  <si>
    <t>Nr.p.k.</t>
  </si>
  <si>
    <t>Finansējuma saņēmējs</t>
  </si>
  <si>
    <t>Projekta identifikācijas Nr.</t>
  </si>
  <si>
    <t>Projekta nosaukums</t>
  </si>
  <si>
    <t>Finansējuma saņēmējam atmaksājamā summa</t>
  </si>
  <si>
    <t>VIAA lēmums par izdevumu attiecināšanu</t>
  </si>
  <si>
    <t>Kopā</t>
  </si>
  <si>
    <t>VIAA lēmumā iekļautā attiecināto izdevumu summa pa finansēšanas avotiem, EUR</t>
  </si>
  <si>
    <t>15.08.2016 Nr.2016/ERAF/130</t>
  </si>
  <si>
    <t>30.03.2016 Nr.2016/ERAF/123</t>
  </si>
  <si>
    <t>Rīgas Stradiņa universitāte</t>
  </si>
  <si>
    <t>Cits publiskais un privātais finansējums (kopā)</t>
  </si>
  <si>
    <t>04.03.2016 Nr.2016/ERAF/66</t>
  </si>
  <si>
    <t>Sabiedrības veselības un klīniskās medicīnas valsts nozīmes pētniecības centra izveide un tā infrastruktūras modernizācija</t>
  </si>
  <si>
    <t xml:space="preserve">2DP/2.1.1.3.1/11/IPIA/VIAA/003 </t>
  </si>
  <si>
    <t>Ventspils Augstskolas Inženierzinātņu institūta “Ventspils Starptautiskais radioastronomijas centrs”</t>
  </si>
  <si>
    <t>2DP/2.1.1.3.1/11/IPIA/VIAA/006</t>
  </si>
  <si>
    <t>Informācijas, komunikāciju un signālapstrādes tehnoloģiju valsts nozīmes pētniecības centra izveide</t>
  </si>
  <si>
    <t>29.03.2016 Nr.2016/ERAF/114</t>
  </si>
  <si>
    <t>4.</t>
  </si>
  <si>
    <t>3.</t>
  </si>
  <si>
    <t>Latvijas Universitātes Cietvielu fizikas institūts</t>
  </si>
  <si>
    <t>2DP/2.1.1.3.1/11/IPIA/VIAA/004</t>
  </si>
  <si>
    <t xml:space="preserve"> Nanostrukturēto un daudzfunkcionālo materiālu, konstrukciju un tehnoloģiju Valsts nozīmes pētniecības centra zinātniskās infrastruktūras attīstīšana</t>
  </si>
  <si>
    <t>VIAA lēmumā par neatbilstību iekļauto neattiecināto izdevumu summa pa finansēšanas avotiem, EUR</t>
  </si>
  <si>
    <t>VIAA lēmums par neatbilstību</t>
  </si>
  <si>
    <t>24.03.2016 Nr.2016/ERAF/103</t>
  </si>
  <si>
    <t>Informācija par neatbilstību</t>
  </si>
  <si>
    <t>VIAA finanšu korekciju piemērošanas komisijas protokols</t>
  </si>
  <si>
    <t>VIAA struktūrfondu finansējuma saņēmēju iesniegumu izskatīšanas komisijas protokols</t>
  </si>
  <si>
    <t>08.07.2016 Nr.2016/ERAF/128</t>
  </si>
  <si>
    <t>25.05.2016 Nr.82</t>
  </si>
  <si>
    <t>18.08.2016 Nr.2016/ERAF/132</t>
  </si>
  <si>
    <t>26.05.2016 Nr.83
13.07.2016 Nr.84</t>
  </si>
  <si>
    <t>2.1.</t>
  </si>
  <si>
    <t>2.2.</t>
  </si>
  <si>
    <t>2.3.</t>
  </si>
  <si>
    <t xml:space="preserve">Nr.VIAA/2016/3DP/ERAF/66/1
</t>
  </si>
  <si>
    <t xml:space="preserve">Nr.VIAA/2016/3DP/ERAF/66/3 </t>
  </si>
  <si>
    <t>13.07.2016 Nr.2016/ERAF/129 (attiecina neatbilstību Nr.Nr.VIAA/2016/3DP/ERAF/66/1 un neatbilstību Nr.VIAA/2016/3DP/ERAF/66/3 (un atstāj spēkā neatbilstību kopsummā 191,34 EUR par piegādāto printeri)</t>
  </si>
  <si>
    <t>Nr.VIAA/2016/3DP/ERAF/68/4</t>
  </si>
  <si>
    <t>22.03.2016 Nr.5-13/12</t>
  </si>
  <si>
    <t>26.02.2016 Nr.5-13/8</t>
  </si>
  <si>
    <t>Nr.VIAA/2016/2DP/ERAF/60/2</t>
  </si>
  <si>
    <t>Liepājas Universitāte</t>
  </si>
  <si>
    <t>2DP/2.1.1.1.0/10/APIA/VIAA/151</t>
  </si>
  <si>
    <t>Jaunas tehnoloģijas un programmnodrošinājuma izstrāde biogāzes ieguves procesu optimizācijai</t>
  </si>
  <si>
    <t>5.</t>
  </si>
  <si>
    <t>6.</t>
  </si>
  <si>
    <t>7.</t>
  </si>
  <si>
    <t>Rīgas Tehniskā universitāte</t>
  </si>
  <si>
    <t>2DP/2.1.1.1.0/10/APIA/VIAA/070</t>
  </si>
  <si>
    <t>Bezpilota  aviācijas kompleksa  izstrāde un lidaparātu industriālo prototipu izveide Latvijas tautsaimniecības uzdevumu risināšanai</t>
  </si>
  <si>
    <t xml:space="preserve">3DP/3.1.2.1.1/09/IPIA/VIAA/006 </t>
  </si>
  <si>
    <t>Rīgas Tehniskās universitātes vienotā teritoriālā kompleksa izveide</t>
  </si>
  <si>
    <t>16.03.2016 Nr.5-13/10</t>
  </si>
  <si>
    <t>19.09.2014 Nr.5-13/17</t>
  </si>
  <si>
    <t>30.09.2014
Nr.2014/ERAF/433</t>
  </si>
  <si>
    <t>Nr.VIAA/2014/2DP/ERAF/257</t>
  </si>
  <si>
    <t>Nr.VIAA/2014/2DP/ERAF/258</t>
  </si>
  <si>
    <t>Nr.VIAA/2014/2DP/ERAF/260</t>
  </si>
  <si>
    <t>30.09.2014
Nr.2014/ERAF/434</t>
  </si>
  <si>
    <t>09.10.2014
Nr.2014/ERAF/443</t>
  </si>
  <si>
    <t>21.03.2016 Nr.5-13/11</t>
  </si>
  <si>
    <t>Nr.VIAA/2016/2DP/ERAF/64/2</t>
  </si>
  <si>
    <t xml:space="preserve">Nr.VIAA/2016/2DP/ERAF/37/1 </t>
  </si>
  <si>
    <t>07.10.2014 Nr.5-13/18</t>
  </si>
  <si>
    <t>13.10.2014
Nr.2014/ERAF/445</t>
  </si>
  <si>
    <t>Nr.VIAA/2014/2DP/ERAF/263</t>
  </si>
  <si>
    <t>11.12.2015 Nr.5-13/22</t>
  </si>
  <si>
    <t>14.03.2016
Nr.2016/ERAF/76</t>
  </si>
  <si>
    <t>Nr.VIAA/2016/3DP/ERAF/45/1</t>
  </si>
  <si>
    <t>15.12.2015
2015/ERAF/422</t>
  </si>
  <si>
    <t>Nr.VIAA/2015/3DP/ERAF/142/5</t>
  </si>
  <si>
    <t>16.08.2016 Nr.85</t>
  </si>
  <si>
    <t>09.09.2016
Nr.2016/ERAF/135</t>
  </si>
  <si>
    <t>13.07.2016 Nr.84</t>
  </si>
  <si>
    <t>18.08.2016
Nr.2016/ERAF/131</t>
  </si>
  <si>
    <t>31.08.2016
Nr.2016/ERAF/133</t>
  </si>
  <si>
    <t>21.09.2016 Nr.86</t>
  </si>
  <si>
    <t>21.09.2016 Nr.86
25.05.2016. Nr.82</t>
  </si>
  <si>
    <t>23.09.2016
Nr.2016/ERAF/136</t>
  </si>
  <si>
    <t>08.07.2016
Nr.2016/ERAF/127
23.09.2016
Nr.2016/ERAF/127/A</t>
  </si>
  <si>
    <t>24.03.2016 Nr.5-13/13</t>
  </si>
  <si>
    <t>Informācija par attiecināto finansējumu</t>
  </si>
  <si>
    <t xml:space="preserve">Pielikums informatīvajam ziņojumam “Par attiecināmajiem izdevumiem Eiropas Savienības struktūrfondu projektos pēc 2016.gada 31.marta”
</t>
  </si>
  <si>
    <t>Kopsavilkums par  Eiropas Savienības struktūrfondu projektos piemērotajām finanšu korekcijām un lēmumiem par izdevumu attiecināšanu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</si>
</sst>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14" fontId="3" fillId="0" borderId="3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>
      <selection activeCell="A2" sqref="A2:R2"/>
    </sheetView>
  </sheetViews>
  <sheetFormatPr defaultRowHeight="15" x14ac:dyDescent="0.25"/>
  <cols>
    <col min="1" max="1" width="4.5703125" customWidth="1"/>
    <col min="2" max="2" width="15" customWidth="1"/>
    <col min="3" max="3" width="13.28515625" customWidth="1"/>
    <col min="4" max="4" width="26.5703125" customWidth="1"/>
    <col min="5" max="5" width="15.42578125" customWidth="1"/>
    <col min="6" max="6" width="16.7109375" customWidth="1"/>
    <col min="7" max="7" width="13" customWidth="1"/>
    <col min="8" max="8" width="10.28515625" customWidth="1"/>
    <col min="9" max="9" width="11.42578125" customWidth="1"/>
    <col min="10" max="10" width="13" customWidth="1"/>
    <col min="11" max="11" width="11.85546875" customWidth="1"/>
    <col min="12" max="12" width="14.85546875" customWidth="1"/>
    <col min="13" max="13" width="16.7109375" customWidth="1"/>
    <col min="14" max="14" width="17" customWidth="1"/>
    <col min="15" max="15" width="14.7109375" customWidth="1"/>
    <col min="16" max="16" width="11.7109375" customWidth="1"/>
    <col min="17" max="17" width="12.28515625" customWidth="1"/>
    <col min="18" max="18" width="12.140625" customWidth="1"/>
  </cols>
  <sheetData>
    <row r="1" spans="1:18" ht="55.5" customHeight="1" x14ac:dyDescent="0.25">
      <c r="M1" s="23"/>
      <c r="N1" s="23"/>
      <c r="O1" s="23"/>
      <c r="P1" s="42" t="s">
        <v>93</v>
      </c>
      <c r="Q1" s="42"/>
      <c r="R1" s="42"/>
    </row>
    <row r="2" spans="1:18" ht="18.75" customHeight="1" x14ac:dyDescent="0.25">
      <c r="A2" s="43" t="s">
        <v>94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8.75" x14ac:dyDescent="0.25">
      <c r="R3" s="21"/>
    </row>
    <row r="4" spans="1:18" x14ac:dyDescent="0.25">
      <c r="A4" s="25" t="s">
        <v>8</v>
      </c>
      <c r="B4" s="25" t="s">
        <v>9</v>
      </c>
      <c r="C4" s="25" t="s">
        <v>10</v>
      </c>
      <c r="D4" s="24" t="s">
        <v>11</v>
      </c>
      <c r="E4" s="24" t="s">
        <v>92</v>
      </c>
      <c r="F4" s="24"/>
      <c r="G4" s="24"/>
      <c r="H4" s="24"/>
      <c r="I4" s="24"/>
      <c r="J4" s="24"/>
      <c r="K4" s="41"/>
      <c r="L4" s="54" t="s">
        <v>35</v>
      </c>
      <c r="M4" s="55"/>
      <c r="N4" s="55"/>
      <c r="O4" s="55"/>
      <c r="P4" s="55"/>
      <c r="Q4" s="55"/>
      <c r="R4" s="56"/>
    </row>
    <row r="5" spans="1:18" ht="30" customHeight="1" x14ac:dyDescent="0.25">
      <c r="A5" s="25"/>
      <c r="B5" s="25"/>
      <c r="C5" s="25"/>
      <c r="D5" s="24"/>
      <c r="E5" s="25" t="s">
        <v>13</v>
      </c>
      <c r="F5" s="25" t="s">
        <v>37</v>
      </c>
      <c r="G5" s="28" t="s">
        <v>12</v>
      </c>
      <c r="H5" s="25" t="s">
        <v>15</v>
      </c>
      <c r="I5" s="25"/>
      <c r="J5" s="25"/>
      <c r="K5" s="26"/>
      <c r="L5" s="27" t="s">
        <v>33</v>
      </c>
      <c r="M5" s="24" t="s">
        <v>6</v>
      </c>
      <c r="N5" s="57" t="s">
        <v>36</v>
      </c>
      <c r="O5" s="25" t="s">
        <v>32</v>
      </c>
      <c r="P5" s="25"/>
      <c r="Q5" s="25"/>
      <c r="R5" s="25"/>
    </row>
    <row r="6" spans="1:18" ht="54.75" customHeight="1" x14ac:dyDescent="0.25">
      <c r="A6" s="25"/>
      <c r="B6" s="25"/>
      <c r="C6" s="25"/>
      <c r="D6" s="24"/>
      <c r="E6" s="25"/>
      <c r="F6" s="25"/>
      <c r="G6" s="28"/>
      <c r="H6" s="6" t="s">
        <v>14</v>
      </c>
      <c r="I6" s="6" t="s">
        <v>3</v>
      </c>
      <c r="J6" s="6" t="s">
        <v>4</v>
      </c>
      <c r="K6" s="22" t="s">
        <v>19</v>
      </c>
      <c r="L6" s="27"/>
      <c r="M6" s="24"/>
      <c r="N6" s="57"/>
      <c r="O6" s="6" t="s">
        <v>14</v>
      </c>
      <c r="P6" s="6" t="s">
        <v>3</v>
      </c>
      <c r="Q6" s="6" t="s">
        <v>4</v>
      </c>
      <c r="R6" s="6" t="s">
        <v>19</v>
      </c>
    </row>
    <row r="7" spans="1:18" ht="82.5" customHeight="1" x14ac:dyDescent="0.25">
      <c r="A7" s="7" t="s">
        <v>7</v>
      </c>
      <c r="B7" s="13" t="s">
        <v>29</v>
      </c>
      <c r="C7" s="7" t="s">
        <v>30</v>
      </c>
      <c r="D7" s="4" t="s">
        <v>31</v>
      </c>
      <c r="E7" s="4" t="s">
        <v>38</v>
      </c>
      <c r="F7" s="4" t="s">
        <v>39</v>
      </c>
      <c r="G7" s="8">
        <f>I7+J7</f>
        <v>566.92999999999995</v>
      </c>
      <c r="H7" s="6">
        <v>607.89</v>
      </c>
      <c r="I7" s="6">
        <v>546.67999999999995</v>
      </c>
      <c r="J7" s="6">
        <v>20.25</v>
      </c>
      <c r="K7" s="9">
        <v>40.96</v>
      </c>
      <c r="L7" s="5" t="s">
        <v>34</v>
      </c>
      <c r="M7" s="4" t="s">
        <v>51</v>
      </c>
      <c r="N7" s="19" t="s">
        <v>63</v>
      </c>
      <c r="O7" s="6">
        <v>607.89</v>
      </c>
      <c r="P7" s="6">
        <v>546.67999999999995</v>
      </c>
      <c r="Q7" s="6">
        <v>20.25</v>
      </c>
      <c r="R7" s="6">
        <v>40.96</v>
      </c>
    </row>
    <row r="8" spans="1:18" ht="132" customHeight="1" x14ac:dyDescent="0.25">
      <c r="A8" s="18" t="s">
        <v>42</v>
      </c>
      <c r="B8" s="37" t="s">
        <v>0</v>
      </c>
      <c r="C8" s="33" t="s">
        <v>1</v>
      </c>
      <c r="D8" s="39" t="s">
        <v>2</v>
      </c>
      <c r="E8" s="39" t="s">
        <v>47</v>
      </c>
      <c r="F8" s="33" t="s">
        <v>39</v>
      </c>
      <c r="G8" s="35">
        <f>I8+J8</f>
        <v>13155.76</v>
      </c>
      <c r="H8" s="50">
        <v>14273.35</v>
      </c>
      <c r="I8" s="50">
        <v>12132.35</v>
      </c>
      <c r="J8" s="50">
        <v>1023.41</v>
      </c>
      <c r="K8" s="52">
        <v>1117.5899999999999</v>
      </c>
      <c r="L8" s="15" t="s">
        <v>5</v>
      </c>
      <c r="M8" s="4" t="s">
        <v>45</v>
      </c>
      <c r="N8" s="4" t="s">
        <v>49</v>
      </c>
      <c r="O8" s="10">
        <v>2996.57</v>
      </c>
      <c r="P8" s="10">
        <v>2547.08</v>
      </c>
      <c r="Q8" s="10">
        <v>214.85</v>
      </c>
      <c r="R8" s="10">
        <v>234.64</v>
      </c>
    </row>
    <row r="9" spans="1:18" ht="95.25" customHeight="1" x14ac:dyDescent="0.25">
      <c r="A9" s="18" t="s">
        <v>43</v>
      </c>
      <c r="B9" s="38"/>
      <c r="C9" s="34"/>
      <c r="D9" s="40"/>
      <c r="E9" s="40"/>
      <c r="F9" s="34"/>
      <c r="G9" s="36"/>
      <c r="H9" s="51"/>
      <c r="I9" s="51"/>
      <c r="J9" s="51"/>
      <c r="K9" s="53"/>
      <c r="L9" s="15" t="s">
        <v>5</v>
      </c>
      <c r="M9" s="13" t="s">
        <v>46</v>
      </c>
      <c r="N9" s="4" t="s">
        <v>49</v>
      </c>
      <c r="O9" s="10">
        <v>11468.12</v>
      </c>
      <c r="P9" s="10">
        <v>9747.9</v>
      </c>
      <c r="Q9" s="10">
        <v>822.27</v>
      </c>
      <c r="R9" s="10">
        <v>897.95</v>
      </c>
    </row>
    <row r="10" spans="1:18" s="16" customFormat="1" ht="51" x14ac:dyDescent="0.25">
      <c r="A10" s="18" t="s">
        <v>44</v>
      </c>
      <c r="B10" s="17" t="s">
        <v>0</v>
      </c>
      <c r="C10" s="2" t="s">
        <v>1</v>
      </c>
      <c r="D10" s="6" t="s">
        <v>2</v>
      </c>
      <c r="E10" s="6" t="s">
        <v>16</v>
      </c>
      <c r="F10" s="6" t="s">
        <v>39</v>
      </c>
      <c r="G10" s="8">
        <f>I10+J10</f>
        <v>3694.31</v>
      </c>
      <c r="H10" s="10">
        <v>4008.13</v>
      </c>
      <c r="I10" s="10">
        <v>3406.91</v>
      </c>
      <c r="J10" s="10">
        <v>287.39999999999998</v>
      </c>
      <c r="K10" s="11">
        <v>313.82</v>
      </c>
      <c r="L10" s="12" t="s">
        <v>17</v>
      </c>
      <c r="M10" s="17" t="s">
        <v>48</v>
      </c>
      <c r="N10" s="6" t="s">
        <v>91</v>
      </c>
      <c r="O10" s="10">
        <v>4008.13</v>
      </c>
      <c r="P10" s="10">
        <v>3406.91</v>
      </c>
      <c r="Q10" s="10">
        <v>287.39999999999998</v>
      </c>
      <c r="R10" s="10">
        <v>313.82</v>
      </c>
    </row>
    <row r="11" spans="1:18" ht="63.75" x14ac:dyDescent="0.25">
      <c r="A11" s="18" t="s">
        <v>28</v>
      </c>
      <c r="B11" s="17" t="s">
        <v>18</v>
      </c>
      <c r="C11" s="2" t="s">
        <v>22</v>
      </c>
      <c r="D11" s="6" t="s">
        <v>21</v>
      </c>
      <c r="E11" s="6" t="s">
        <v>40</v>
      </c>
      <c r="F11" s="6" t="s">
        <v>41</v>
      </c>
      <c r="G11" s="8">
        <f>I11+J11</f>
        <v>1516.5600000000002</v>
      </c>
      <c r="H11" s="10">
        <v>1627.75</v>
      </c>
      <c r="I11" s="10">
        <v>1460.9</v>
      </c>
      <c r="J11" s="10">
        <v>55.66</v>
      </c>
      <c r="K11" s="11">
        <v>111.19</v>
      </c>
      <c r="L11" s="12" t="s">
        <v>20</v>
      </c>
      <c r="M11" s="6" t="s">
        <v>73</v>
      </c>
      <c r="N11" s="14" t="s">
        <v>50</v>
      </c>
      <c r="O11" s="10">
        <v>1627.75</v>
      </c>
      <c r="P11" s="10">
        <v>1460.9</v>
      </c>
      <c r="Q11" s="10">
        <v>55.66</v>
      </c>
      <c r="R11" s="10">
        <f>81.9+29.29</f>
        <v>111.19</v>
      </c>
    </row>
    <row r="12" spans="1:18" ht="51" customHeight="1" x14ac:dyDescent="0.25">
      <c r="A12" s="29" t="s">
        <v>27</v>
      </c>
      <c r="B12" s="31" t="s">
        <v>52</v>
      </c>
      <c r="C12" s="46" t="s">
        <v>53</v>
      </c>
      <c r="D12" s="33" t="s">
        <v>54</v>
      </c>
      <c r="E12" s="6" t="s">
        <v>83</v>
      </c>
      <c r="F12" s="6" t="s">
        <v>82</v>
      </c>
      <c r="G12" s="8">
        <v>0</v>
      </c>
      <c r="H12" s="10">
        <v>14067.45</v>
      </c>
      <c r="I12" s="10">
        <v>13012.39</v>
      </c>
      <c r="J12" s="10">
        <v>0</v>
      </c>
      <c r="K12" s="11">
        <v>1055.06</v>
      </c>
      <c r="L12" s="12" t="s">
        <v>65</v>
      </c>
      <c r="M12" s="6" t="s">
        <v>66</v>
      </c>
      <c r="N12" s="14" t="s">
        <v>64</v>
      </c>
      <c r="O12" s="10">
        <v>14067.45</v>
      </c>
      <c r="P12" s="10">
        <v>13012.39</v>
      </c>
      <c r="Q12" s="10">
        <v>0</v>
      </c>
      <c r="R12" s="10">
        <v>1055.06</v>
      </c>
    </row>
    <row r="13" spans="1:18" ht="38.25" x14ac:dyDescent="0.25">
      <c r="A13" s="44"/>
      <c r="B13" s="45"/>
      <c r="C13" s="47"/>
      <c r="D13" s="49"/>
      <c r="E13" s="6" t="s">
        <v>83</v>
      </c>
      <c r="F13" s="6" t="s">
        <v>82</v>
      </c>
      <c r="G13" s="8">
        <v>0</v>
      </c>
      <c r="H13" s="10">
        <v>10437.129999999999</v>
      </c>
      <c r="I13" s="10">
        <v>9654.34</v>
      </c>
      <c r="J13" s="10">
        <v>0</v>
      </c>
      <c r="K13" s="11">
        <v>782.79</v>
      </c>
      <c r="L13" s="12" t="s">
        <v>69</v>
      </c>
      <c r="M13" s="6" t="s">
        <v>67</v>
      </c>
      <c r="N13" s="14" t="s">
        <v>64</v>
      </c>
      <c r="O13" s="20">
        <v>10437.129999999999</v>
      </c>
      <c r="P13" s="20">
        <v>9654.34</v>
      </c>
      <c r="Q13" s="20">
        <v>0</v>
      </c>
      <c r="R13" s="20">
        <v>782.79</v>
      </c>
    </row>
    <row r="14" spans="1:18" ht="38.25" x14ac:dyDescent="0.25">
      <c r="A14" s="30"/>
      <c r="B14" s="32"/>
      <c r="C14" s="48"/>
      <c r="D14" s="34"/>
      <c r="E14" s="6" t="s">
        <v>83</v>
      </c>
      <c r="F14" s="6" t="s">
        <v>82</v>
      </c>
      <c r="G14" s="8">
        <v>0</v>
      </c>
      <c r="H14" s="10">
        <v>14067.46</v>
      </c>
      <c r="I14" s="10">
        <v>13012.4</v>
      </c>
      <c r="J14" s="10">
        <v>0</v>
      </c>
      <c r="K14" s="11">
        <v>1055.06</v>
      </c>
      <c r="L14" s="12" t="s">
        <v>70</v>
      </c>
      <c r="M14" s="6" t="s">
        <v>68</v>
      </c>
      <c r="N14" s="14" t="s">
        <v>64</v>
      </c>
      <c r="O14" s="20">
        <v>14067.46</v>
      </c>
      <c r="P14" s="20">
        <v>13012.4</v>
      </c>
      <c r="Q14" s="20">
        <v>0</v>
      </c>
      <c r="R14" s="20">
        <v>1055.06</v>
      </c>
    </row>
    <row r="15" spans="1:18" ht="102" x14ac:dyDescent="0.25">
      <c r="A15" s="18" t="s">
        <v>55</v>
      </c>
      <c r="B15" s="17" t="s">
        <v>23</v>
      </c>
      <c r="C15" s="2" t="s">
        <v>24</v>
      </c>
      <c r="D15" s="6" t="s">
        <v>25</v>
      </c>
      <c r="E15" s="6" t="s">
        <v>85</v>
      </c>
      <c r="F15" s="6" t="s">
        <v>84</v>
      </c>
      <c r="G15" s="8">
        <f>I15+J15</f>
        <v>1073.6600000000001</v>
      </c>
      <c r="H15" s="10">
        <v>1151.6199999999999</v>
      </c>
      <c r="I15" s="10">
        <v>1034.5</v>
      </c>
      <c r="J15" s="10">
        <v>39.159999999999997</v>
      </c>
      <c r="K15" s="11">
        <v>77.959999999999994</v>
      </c>
      <c r="L15" s="12" t="s">
        <v>26</v>
      </c>
      <c r="M15" s="6" t="s">
        <v>72</v>
      </c>
      <c r="N15" s="6" t="s">
        <v>71</v>
      </c>
      <c r="O15" s="20">
        <v>1151.6199999999999</v>
      </c>
      <c r="P15" s="20">
        <v>1035.5</v>
      </c>
      <c r="Q15" s="20">
        <v>39.159999999999997</v>
      </c>
      <c r="R15" s="20">
        <v>77.959999999999994</v>
      </c>
    </row>
    <row r="16" spans="1:18" ht="63.75" x14ac:dyDescent="0.25">
      <c r="A16" s="18" t="s">
        <v>56</v>
      </c>
      <c r="B16" s="17" t="s">
        <v>58</v>
      </c>
      <c r="C16" s="2" t="s">
        <v>59</v>
      </c>
      <c r="D16" s="6" t="s">
        <v>60</v>
      </c>
      <c r="E16" s="6" t="s">
        <v>86</v>
      </c>
      <c r="F16" s="6" t="s">
        <v>82</v>
      </c>
      <c r="G16" s="8">
        <f>I16+J16-47359.95</f>
        <v>42070.42</v>
      </c>
      <c r="H16" s="10">
        <v>96681.49</v>
      </c>
      <c r="I16" s="10">
        <v>89430.37</v>
      </c>
      <c r="J16" s="10">
        <v>0</v>
      </c>
      <c r="K16" s="11">
        <v>7251.12</v>
      </c>
      <c r="L16" s="12" t="s">
        <v>75</v>
      </c>
      <c r="M16" s="6" t="s">
        <v>76</v>
      </c>
      <c r="N16" s="6" t="s">
        <v>74</v>
      </c>
      <c r="O16" s="20">
        <v>96681.49</v>
      </c>
      <c r="P16" s="20">
        <v>89430.37</v>
      </c>
      <c r="Q16" s="20">
        <v>0</v>
      </c>
      <c r="R16" s="20">
        <v>7251.12</v>
      </c>
    </row>
    <row r="17" spans="1:27" ht="63.75" x14ac:dyDescent="0.25">
      <c r="A17" s="29" t="s">
        <v>57</v>
      </c>
      <c r="B17" s="31" t="s">
        <v>58</v>
      </c>
      <c r="C17" s="33" t="s">
        <v>61</v>
      </c>
      <c r="D17" s="33" t="s">
        <v>62</v>
      </c>
      <c r="E17" s="6" t="s">
        <v>90</v>
      </c>
      <c r="F17" s="6" t="s">
        <v>88</v>
      </c>
      <c r="G17" s="8">
        <f>I17+J17</f>
        <v>2437.9500000000003</v>
      </c>
      <c r="H17" s="10">
        <v>2645.06</v>
      </c>
      <c r="I17" s="10">
        <v>2248.3000000000002</v>
      </c>
      <c r="J17" s="10">
        <v>189.65</v>
      </c>
      <c r="K17" s="11">
        <v>207.11</v>
      </c>
      <c r="L17" s="12" t="s">
        <v>78</v>
      </c>
      <c r="M17" s="6" t="s">
        <v>79</v>
      </c>
      <c r="N17" s="7" t="s">
        <v>77</v>
      </c>
      <c r="O17" s="20">
        <v>2645.06</v>
      </c>
      <c r="P17" s="20">
        <v>2248.3000000000002</v>
      </c>
      <c r="Q17" s="20">
        <v>189.65</v>
      </c>
      <c r="R17" s="20">
        <v>207.11</v>
      </c>
    </row>
    <row r="18" spans="1:27" ht="38.25" customHeight="1" x14ac:dyDescent="0.25">
      <c r="A18" s="30"/>
      <c r="B18" s="32"/>
      <c r="C18" s="34"/>
      <c r="D18" s="34"/>
      <c r="E18" s="6" t="s">
        <v>89</v>
      </c>
      <c r="F18" s="6" t="s">
        <v>87</v>
      </c>
      <c r="G18" s="8">
        <f>I18+J18</f>
        <v>609.52</v>
      </c>
      <c r="H18" s="10">
        <v>661.27</v>
      </c>
      <c r="I18" s="10">
        <v>562.1</v>
      </c>
      <c r="J18" s="10">
        <v>47.42</v>
      </c>
      <c r="K18" s="11">
        <v>51.75</v>
      </c>
      <c r="L18" s="15" t="s">
        <v>80</v>
      </c>
      <c r="M18" s="6" t="s">
        <v>81</v>
      </c>
      <c r="N18" s="7" t="s">
        <v>77</v>
      </c>
      <c r="O18" s="20">
        <v>661.27</v>
      </c>
      <c r="P18" s="20">
        <v>562.1</v>
      </c>
      <c r="Q18" s="20">
        <v>47.42</v>
      </c>
      <c r="R18" s="20">
        <v>51.75</v>
      </c>
    </row>
    <row r="21" spans="1:27" ht="15.75" x14ac:dyDescent="0.25">
      <c r="C21" s="3"/>
    </row>
    <row r="28" spans="1:27" x14ac:dyDescent="0.25">
      <c r="AA28" s="1"/>
    </row>
  </sheetData>
  <mergeCells count="34">
    <mergeCell ref="P1:R1"/>
    <mergeCell ref="A2:R2"/>
    <mergeCell ref="A12:A14"/>
    <mergeCell ref="B12:B14"/>
    <mergeCell ref="C12:C14"/>
    <mergeCell ref="D12:D14"/>
    <mergeCell ref="H8:H9"/>
    <mergeCell ref="I8:I9"/>
    <mergeCell ref="J8:J9"/>
    <mergeCell ref="K8:K9"/>
    <mergeCell ref="L4:R4"/>
    <mergeCell ref="F5:F6"/>
    <mergeCell ref="N5:N6"/>
    <mergeCell ref="E5:E6"/>
    <mergeCell ref="M5:M6"/>
    <mergeCell ref="O5:R5"/>
    <mergeCell ref="G5:G6"/>
    <mergeCell ref="A17:A18"/>
    <mergeCell ref="B17:B18"/>
    <mergeCell ref="C17:C18"/>
    <mergeCell ref="D17:D18"/>
    <mergeCell ref="G8:G9"/>
    <mergeCell ref="F8:F9"/>
    <mergeCell ref="B8:B9"/>
    <mergeCell ref="C8:C9"/>
    <mergeCell ref="D8:D9"/>
    <mergeCell ref="E8:E9"/>
    <mergeCell ref="A4:A6"/>
    <mergeCell ref="E4:K4"/>
    <mergeCell ref="D4:D6"/>
    <mergeCell ref="C4:C6"/>
    <mergeCell ref="B4:B6"/>
    <mergeCell ref="H5:K5"/>
    <mergeCell ref="L5:L6"/>
  </mergeCells>
  <pageMargins left="0.70866141732283472" right="0.70866141732283472" top="0.74803149606299213" bottom="0.74803149606299213" header="0.31496062992125984" footer="0.31496062992125984"/>
  <pageSetup paperSize="9" scale="52" fitToHeight="3" orientation="landscape" r:id="rId1"/>
  <headerFooter>
    <oddFooter>&amp;C&amp;"Times New Roman,Regular"&amp;8&amp;P/&amp;N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igabrisa</dc:creator>
  <cp:lastModifiedBy>velga</cp:lastModifiedBy>
  <cp:lastPrinted>2016-10-27T14:26:45Z</cp:lastPrinted>
  <dcterms:created xsi:type="dcterms:W3CDTF">2016-10-27T14:12:15Z</dcterms:created>
  <dcterms:modified xsi:type="dcterms:W3CDTF">2016-11-25T10:28:59Z</dcterms:modified>
</cp:coreProperties>
</file>