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2_marts_iesn_MK_lidz_31.03.2017\"/>
    </mc:Choice>
  </mc:AlternateContent>
  <bookViews>
    <workbookView xWindow="0" yWindow="0" windowWidth="28800" windowHeight="12420"/>
  </bookViews>
  <sheets>
    <sheet name="Sheet1" sheetId="1" r:id="rId1"/>
  </sheets>
  <definedNames>
    <definedName name="_xlnm._FilterDatabase" localSheetId="0" hidden="1">Sheet1!$A$7:$AR$15</definedName>
    <definedName name="_xlnm.Print_Area" localSheetId="0">Sheet1!$G$1:$AR$19</definedName>
    <definedName name="_xlnm.Print_Titles" localSheetId="0">Sheet1!$3:$7</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1" l="1"/>
  <c r="V14" i="1" l="1"/>
  <c r="AP5" i="1"/>
  <c r="AO6" i="1"/>
  <c r="AN6" i="1"/>
  <c r="AM6" i="1"/>
  <c r="AL6" i="1"/>
  <c r="AK6" i="1"/>
  <c r="AJ6" i="1"/>
  <c r="AI6" i="1"/>
  <c r="AH6" i="1"/>
  <c r="AG6" i="1"/>
  <c r="AF6" i="1"/>
  <c r="AE6" i="1"/>
  <c r="AD6" i="1"/>
  <c r="AC6" i="1"/>
  <c r="AB6" i="1"/>
  <c r="AA6" i="1"/>
  <c r="Z6" i="1"/>
  <c r="Y6" i="1"/>
  <c r="X6" i="1"/>
  <c r="U6" i="1"/>
  <c r="T6" i="1"/>
  <c r="S6" i="1"/>
  <c r="R6" i="1"/>
  <c r="Q6" i="1"/>
  <c r="P6" i="1"/>
  <c r="O6" i="1"/>
  <c r="N6" i="1"/>
  <c r="M6" i="1"/>
</calcChain>
</file>

<file path=xl/sharedStrings.xml><?xml version="1.0" encoding="utf-8"?>
<sst xmlns="http://schemas.openxmlformats.org/spreadsheetml/2006/main" count="167" uniqueCount="127">
  <si>
    <t>Informācija par specifisko atbalsta mērķi</t>
  </si>
  <si>
    <t>Projekta Nr.</t>
  </si>
  <si>
    <t>Iestāde, kuras padotībā ir iesniedzējs
[1]</t>
  </si>
  <si>
    <t>Projekta iesniedzējs</t>
  </si>
  <si>
    <t>Projekta nosaukums</t>
  </si>
  <si>
    <t>Plānotais projekta iesniegšanas termiņš vai projekta statuss, ja projekts ir iesniegts</t>
  </si>
  <si>
    <t>Projekta iesnieguma statusa datums</t>
  </si>
  <si>
    <r>
      <t xml:space="preserve">Projekta finansēšanas plāns (ES fondu daļa), </t>
    </r>
    <r>
      <rPr>
        <b/>
        <i/>
        <sz val="12"/>
        <rFont val="Times New Roman"/>
        <family val="1"/>
        <charset val="186"/>
      </rPr>
      <t>euro</t>
    </r>
  </si>
  <si>
    <t>Kopā IPIA piešķīrums
/ 
Projekta finansējums no IPIA piešķīruma, %</t>
  </si>
  <si>
    <t>Specifiskā atbalsta mērķa numurs</t>
  </si>
  <si>
    <t>Pasākuma numurs</t>
  </si>
  <si>
    <t>Specifiskā atbasta mērķa/pasākuma nosaukums</t>
  </si>
  <si>
    <t>Kārtas numurs</t>
  </si>
  <si>
    <t>Atbildīgā nozares ministrija
[1]</t>
  </si>
  <si>
    <t>janvāris</t>
  </si>
  <si>
    <t>janvāris izpilde</t>
  </si>
  <si>
    <t>februāris</t>
  </si>
  <si>
    <t>februāris izpilde</t>
  </si>
  <si>
    <t>janvāris-februāris plānots</t>
  </si>
  <si>
    <t>janvāris-februāris izpilde</t>
  </si>
  <si>
    <t>janvāris-februāris izpilde neizpilde +/-</t>
  </si>
  <si>
    <t>janvāris-februāris izpilde neizpilde  %</t>
  </si>
  <si>
    <t>marts</t>
  </si>
  <si>
    <t>aprīlis</t>
  </si>
  <si>
    <t>maijs</t>
  </si>
  <si>
    <t>jūnijs</t>
  </si>
  <si>
    <t>jūlijs</t>
  </si>
  <si>
    <t>augusts</t>
  </si>
  <si>
    <t>septembris</t>
  </si>
  <si>
    <t>oktobris</t>
  </si>
  <si>
    <t>novembris</t>
  </si>
  <si>
    <t>decembris</t>
  </si>
  <si>
    <t>kopā</t>
  </si>
  <si>
    <t>Kopā</t>
  </si>
  <si>
    <t>1</t>
  </si>
  <si>
    <t>2</t>
  </si>
  <si>
    <t>3</t>
  </si>
  <si>
    <t>4</t>
  </si>
  <si>
    <t>5</t>
  </si>
  <si>
    <t>6</t>
  </si>
  <si>
    <t>7</t>
  </si>
  <si>
    <t>8</t>
  </si>
  <si>
    <t>9</t>
  </si>
  <si>
    <t>10</t>
  </si>
  <si>
    <t>11</t>
  </si>
  <si>
    <t>12</t>
  </si>
  <si>
    <t>23</t>
  </si>
  <si>
    <t>24</t>
  </si>
  <si>
    <t>25</t>
  </si>
  <si>
    <t>26</t>
  </si>
  <si>
    <t>27</t>
  </si>
  <si>
    <t>28</t>
  </si>
  <si>
    <t>29</t>
  </si>
  <si>
    <t>30</t>
  </si>
  <si>
    <t>31</t>
  </si>
  <si>
    <t>32</t>
  </si>
  <si>
    <t>33</t>
  </si>
  <si>
    <t>34</t>
  </si>
  <si>
    <t>35</t>
  </si>
  <si>
    <t>37</t>
  </si>
  <si>
    <t>4.2.1.</t>
  </si>
  <si>
    <t>4.2.1.1.</t>
  </si>
  <si>
    <t>Veicināt energoefektivitātes paaugstināšanu dzīvojamās ēkās</t>
  </si>
  <si>
    <t>__</t>
  </si>
  <si>
    <t>EM</t>
  </si>
  <si>
    <t>4.2.1.1/16/I/001</t>
  </si>
  <si>
    <t>Akciju sabiedrība "Attīstības finanšu institūcija Altum"</t>
  </si>
  <si>
    <t>Atbalsts daudzdzīvokļu dzīvojamo māju energoefektivitātes paaugstināšanas pasākumu īstenošanai daudzdzīvokļu māju dzīvokļu īpašniekiem</t>
  </si>
  <si>
    <t>Līgums</t>
  </si>
  <si>
    <t>LM</t>
  </si>
  <si>
    <t>3.2.1.2/16/I/001</t>
  </si>
  <si>
    <t>Latvijas Investīciju un attīstības aģentūra</t>
  </si>
  <si>
    <t>Starptautiskās konkurētspējas veicināšana</t>
  </si>
  <si>
    <t>8.3.3.0/15/I/001</t>
  </si>
  <si>
    <t>IZM</t>
  </si>
  <si>
    <t>Jaunatnes starptautisko programmu aģentūra</t>
  </si>
  <si>
    <t>“PROTI un DARI!”</t>
  </si>
  <si>
    <t>8.3.3.</t>
  </si>
  <si>
    <t>0.8.3.3.</t>
  </si>
  <si>
    <t>Attīstīt NVA nereģistrēto NEET jauniešu prasmes un veicināt to iesaisti izglītībā, NVA īstenotajos pasākumos jauniešu garantijas ietvaros un nevalstisko organizāciju vai jauniešu centru darbībā</t>
  </si>
  <si>
    <t>3.1.1.6/16/I/001</t>
  </si>
  <si>
    <t>Reģionālie biznesa inkubatori un radošo industriju inkubators</t>
  </si>
  <si>
    <t>3.1.1.</t>
  </si>
  <si>
    <t>3.1.1.6.</t>
  </si>
  <si>
    <t>-</t>
  </si>
  <si>
    <t>9.1.1.3/15/I/001</t>
  </si>
  <si>
    <t>Labklājības ministrija</t>
  </si>
  <si>
    <t>Atbalsts sociālajai uzņēmējdarbībai</t>
  </si>
  <si>
    <t>8.3.1.1/16/I/002</t>
  </si>
  <si>
    <t>Valsts izglītības satura centrs</t>
  </si>
  <si>
    <t>Kompetenču pieeja mācību saturā</t>
  </si>
  <si>
    <t>8.3.1.</t>
  </si>
  <si>
    <t>8.3.1.1.</t>
  </si>
  <si>
    <t>Kompetenču pieejā balstīta vispārējās izglītības satura aprobācija</t>
  </si>
  <si>
    <t>9.1.1.</t>
  </si>
  <si>
    <t>9.1.1.3.</t>
  </si>
  <si>
    <t>3.2.1.</t>
  </si>
  <si>
    <t>3.2.1.2.</t>
  </si>
  <si>
    <t>Starptautiskās konkurētspējas veicināšanas</t>
  </si>
  <si>
    <t>[1]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</si>
  <si>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Paskaidrojumi</t>
  </si>
  <si>
    <t>Pielikums Nr.4</t>
  </si>
  <si>
    <t>Finanšu ministre</t>
  </si>
  <si>
    <t>D.Reizniece-Ozola</t>
  </si>
  <si>
    <t>Pelnis, 67095470</t>
  </si>
  <si>
    <t>Ints.Pelnis@fm.gov.lv</t>
  </si>
  <si>
    <t>4.pielikums</t>
  </si>
  <si>
    <t>Projekti, kuriem plāns nav izpildīts</t>
  </si>
  <si>
    <t>Projekti, kuriem plāns nav izpildīts par vairāk kā 200 tūkst. euro</t>
  </si>
  <si>
    <t xml:space="preserve">Maksājuma pieprasījumu (MP) iesniegšana pārplānota uz martu un aprīli, jo projekti uzsākti 2017.gadā, nevis 2016.gadā, kā tas tika plānots, ņemot vērā daudzdzīvokļu māju projektu tehnisko dokumentāciju zemo kvalitāti.  </t>
  </si>
  <si>
    <t>01.03.2017. iesniegts MP  par 2 581 749.15 EUR.</t>
  </si>
  <si>
    <t>07.02.2017. iesniegts aktualizēts plānoto MP iesniegšanas grafiks, precizēts 2017.gada finansējums, samazinot par 1.7 milj. euro, kas tiek pārcelts uz 2018.gadu. LM skaidrojums - 15.12.2016. LR Saeimā pirmajā lasījumā pieņemts Sociālās uzņēmējdarbības likumprojekts, kas paredz, ka sociālā uzņēmuma statusu Latvijā varēs iegūt komersants. Biedrībām un nodibinājumiem, kā vienai no projekta mērķa grupām būs nepieciešama pārreģistrācija LR Uzņēmumu reģistrā, pārreģistrējoties par komersantu. Nepieciešami grozījumi Darbības programmas "Izaugsme un nodarbinātība" 9.1.1. specifiskā atbalsta mērķa "Palielināt nelabvēlīgākā situācijā esošu bezdarbnieku iekļaušanos darba tirgū" 9.1.1.3. pasākuma "Atbalsts sociālajai uzņēmējdarbībai" īstenošanas noteikumos ( MK 11.08.2015. noteikumos Nr.467). Kopumā secināms, ka ieviešana notiks ilgākā laikā un ar mazāk intensīvu naudas plūsmu 2017.-2018. gados.</t>
  </si>
  <si>
    <t xml:space="preserve"> 13.02.2017. iesniegts plānoto MP iesniegšanas grafiks, kurā samazināta MP summa, jo projekta uzsākšana sākās vēlāk nekā bija plānots, darbu nav uzsākuši sadarbības partneri, ekspertu atlase aizkavējās, jo bija ļoti liels pretendentu skaits. </t>
  </si>
  <si>
    <t>17.02.2017.  LIAA iesniedzis aktualizētu plānu, kur janvāra plāns pārcelts uz martu, ņemot vērā ievērojamu pamatojošās dokumentācijas (rēķinu) apkopošanu. Pieprasāmā summa samazināta līdz 355 973.10 EUR (iepriekš prognozēts 759 643 EUR). LIAA izmaiņas skaidro ar iepirkumu plānu aktualizāciju.</t>
  </si>
  <si>
    <t>Nr.p.k.</t>
  </si>
  <si>
    <t>18</t>
  </si>
  <si>
    <t>19</t>
  </si>
  <si>
    <t>20</t>
  </si>
  <si>
    <t>21</t>
  </si>
  <si>
    <t>22</t>
  </si>
  <si>
    <t>%</t>
  </si>
  <si>
    <t>Finansējuma saņēmējs (JSPA) ir informējis, ka līdz projekta beigām (31.12.2018.) uzraudzības rādītāji tiks sasniegti tikai ~63% apmērā (proporcionāli projektā izlietotajam finansējumam). Rādītāju neizpilde saistīta ar būtiski novēlotu projekta atbalstāmo darbību uzsākšanu un līdz ar to novēloti uzsākts darbs ar mērķa grupu – pašvaldībām un to iesaisti projektā. Lai nodrošinātu rādītāju sasniegšanu, JSPA ir ierosinājusi pagarināt projekta īstenošanas termiņu. Atbildīgā iestāde (IZM) 10.01.2017. progresa sanāksmē ar CFLA solīja izvērtēt projekta īstenošanas gaitu un š.g. jūnijā sniegt savu viedokli par iespējamo turpmāko rīcību.
28.02.2017.: FS ir pazeminājis uzraudzības rādītāju izpildes prognozi uz ~57%. Paredzams, ka projektā kā sadarbības partneri tiks iesaistītas tikai ~76 pašvaldības (projekta vērtēšanas kritērijs paredzēja, ka projektā jāiesaista vismaz 80% pašvaldību), jo pašvaldībām trūkst kapacitātes dalībai projektā vai arī to teritorijā nav atbilstošas mērķa grupas.</t>
  </si>
  <si>
    <t>SM</t>
  </si>
  <si>
    <t>Satiksmes ministrija</t>
  </si>
  <si>
    <t>Valsts reģionālā autoceļa P73 Vecumnieki – Nereta – Subate posma Krasti - Ērberģe km 29,20-40,33 pārbūve (tilts)</t>
  </si>
  <si>
    <t>Ierobežotas projektu iesniegumu atlases (IPIA) projektiem noteikto maksājumu pieprasījumu iesniegšanas plāni 2017.gada februārim un neizpilde kumulatīvi</t>
  </si>
  <si>
    <t>Finansējuma saņēmējs atbilstoši faktiskajai būvdarbu izpildei februārī plānoto maksājuma pieprasījumu iesniedza agrāk - 13.01.2017 un aktualizēja plānoto maksājumu pieprasījumu iesniegšanas grafiku, kurā nākamo MP iesniegšanu plāno aprīlī.</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</si>
</sst>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10409]dd\.mm\.yyyy"/>
    <numFmt numFmtId="165" formatCode="0.000%"/>
  </numFmts>
  <fonts count="15" x14ac:knownFonts="1">
    <font>
      <sz val="12"/>
      <color theme="1"/>
      <name val="Times New Roman"/>
      <family val="2"/>
      <charset val="186"/>
    </font>
    <font>
      <sz val="12"/>
      <color theme="1"/>
      <name val="Times New Roman"/>
      <family val="2"/>
      <charset val="186"/>
    </font>
    <font>
      <sz val="12"/>
      <color rgb="FF9C0006"/>
      <name val="Times New Roman"/>
      <family val="2"/>
      <charset val="186"/>
    </font>
    <font>
      <sz val="12"/>
      <name val="Times New Roman"/>
      <family val="2"/>
      <charset val="186"/>
    </font>
    <font>
      <b/>
      <sz val="22"/>
      <color rgb="FF000000"/>
      <name val="Times New Roman"/>
      <family val="2"/>
      <charset val="186"/>
    </font>
    <font>
      <b/>
      <sz val="16"/>
      <color rgb="FF000000"/>
      <name val="Times New Roman"/>
      <family val="2"/>
      <charset val="186"/>
    </font>
    <font>
      <b/>
      <sz val="20"/>
      <color rgb="FF000000"/>
      <name val="Times New Roman"/>
      <family val="2"/>
      <charset val="186"/>
    </font>
    <font>
      <b/>
      <sz val="12"/>
      <name val="Times New Roman"/>
      <family val="2"/>
      <charset val="186"/>
    </font>
    <font>
      <b/>
      <i/>
      <sz val="12"/>
      <name val="Times New Roman"/>
      <family val="1"/>
      <charset val="186"/>
    </font>
    <font>
      <sz val="11"/>
      <color theme="1"/>
      <name val="Calibri"/>
      <family val="2"/>
      <charset val="186"/>
      <scheme val="minor"/>
    </font>
    <font>
      <sz val="10"/>
      <color rgb="FF000000"/>
      <name val="Arial"/>
      <family val="2"/>
      <charset val="186"/>
    </font>
    <font>
      <sz val="14"/>
      <name val="Times New Roman"/>
      <family val="1"/>
      <charset val="186"/>
    </font>
    <font>
      <sz val="12"/>
      <name val="Times New Roman"/>
      <family val="1"/>
      <charset val="186"/>
    </font>
    <font>
      <u/>
      <sz val="12"/>
      <color theme="10"/>
      <name val="Times New Roman"/>
      <family val="2"/>
      <charset val="186"/>
    </font>
    <font>
      <b/>
      <sz val="12"/>
      <name val="Times New Roman"/>
      <family val="1"/>
      <charset val="186"/>
    </font>
  </fonts>
  <fills count="6">
    <fill>
      <patternFill patternType="none"/>
    </fill>
    <fill>
      <patternFill patternType="gray125"/>
    </fill>
    <fill>
      <patternFill patternType="solid">
        <fgColor rgb="FFFFC7CE"/>
      </patternFill>
    </fill>
    <fill>
      <gradientFill degree="90">
        <stop position="0">
          <color theme="0"/>
        </stop>
        <stop position="1">
          <color theme="9"/>
        </stop>
      </gradientFill>
    </fill>
    <fill>
      <gradientFill degree="90">
        <stop position="0">
          <color theme="0"/>
        </stop>
        <stop position="1">
          <color rgb="FFFF0000"/>
        </stop>
      </gradientFill>
    </fill>
    <fill>
      <gradientFill degree="90">
        <stop position="0">
          <color rgb="FFFFFFFF"/>
        </stop>
        <stop position="1">
          <color rgb="FFBEBEBE"/>
        </stop>
      </gradient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0" fontId="13" fillId="0" borderId="0" applyNumberFormat="0" applyFill="0" applyBorder="0" applyAlignment="0" applyProtection="0"/>
  </cellStyleXfs>
  <cellXfs count="76">
    <xf numFmtId="0" fontId="0" fillId="0" borderId="0" xfId="0"/>
    <xf numFmtId="0" fontId="0" fillId="0" borderId="0" xfId="0" applyFont="1"/>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wrapText="1"/>
    </xf>
    <xf numFmtId="0" fontId="4" fillId="0" borderId="0" xfId="0" applyFont="1" applyFill="1" applyBorder="1" applyAlignment="1">
      <alignment horizontal="center" vertical="center"/>
    </xf>
    <xf numFmtId="0" fontId="7" fillId="3" borderId="3" xfId="0" applyFont="1" applyFill="1" applyBorder="1" applyAlignment="1" applyProtection="1">
      <alignment vertical="center" wrapText="1"/>
    </xf>
    <xf numFmtId="0" fontId="7" fillId="3" borderId="4" xfId="0" applyFont="1" applyFill="1" applyBorder="1" applyAlignment="1" applyProtection="1">
      <alignment vertical="center" wrapText="1"/>
    </xf>
    <xf numFmtId="0" fontId="7" fillId="3" borderId="5" xfId="0" applyFont="1" applyFill="1" applyBorder="1" applyAlignment="1" applyProtection="1">
      <alignment vertical="center" wrapText="1"/>
    </xf>
    <xf numFmtId="0" fontId="7" fillId="4" borderId="7" xfId="0" applyFont="1" applyFill="1" applyBorder="1" applyAlignment="1" applyProtection="1">
      <alignment horizontal="center" vertical="center" wrapText="1"/>
    </xf>
    <xf numFmtId="3" fontId="7" fillId="3" borderId="9" xfId="0" applyNumberFormat="1" applyFont="1" applyFill="1" applyBorder="1" applyAlignment="1" applyProtection="1">
      <alignment horizontal="center" vertical="center" wrapText="1"/>
    </xf>
    <xf numFmtId="49" fontId="3" fillId="5" borderId="10" xfId="4" applyNumberFormat="1" applyFont="1" applyFill="1" applyBorder="1" applyAlignment="1">
      <alignment horizontal="center" vertical="center" wrapText="1"/>
    </xf>
    <xf numFmtId="49" fontId="3" fillId="0" borderId="7" xfId="4" applyNumberFormat="1" applyFont="1" applyFill="1"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wrapText="1"/>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wrapText="1"/>
    </xf>
    <xf numFmtId="164" fontId="3" fillId="0" borderId="7" xfId="0" applyNumberFormat="1" applyFont="1" applyFill="1" applyBorder="1" applyAlignment="1" applyProtection="1">
      <alignment horizontal="center" vertical="center" wrapText="1"/>
    </xf>
    <xf numFmtId="3" fontId="3" fillId="0" borderId="7" xfId="4" applyNumberFormat="1" applyFont="1" applyFill="1" applyBorder="1" applyAlignment="1" applyProtection="1">
      <alignment horizontal="center" vertical="center" wrapText="1"/>
    </xf>
    <xf numFmtId="3" fontId="3" fillId="0" borderId="7" xfId="3" applyNumberFormat="1" applyFont="1" applyFill="1" applyBorder="1" applyAlignment="1" applyProtection="1">
      <alignment horizontal="center" vertical="center" wrapText="1"/>
    </xf>
    <xf numFmtId="9" fontId="3" fillId="0" borderId="7" xfId="2" applyFont="1" applyFill="1" applyBorder="1" applyAlignment="1" applyProtection="1">
      <alignment horizontal="center" vertical="center" wrapText="1"/>
    </xf>
    <xf numFmtId="3" fontId="3" fillId="0" borderId="7" xfId="1" applyNumberFormat="1" applyFont="1" applyFill="1" applyBorder="1" applyAlignment="1" applyProtection="1">
      <alignment horizontal="center" vertical="center" wrapText="1"/>
      <protection locked="0"/>
    </xf>
    <xf numFmtId="165" fontId="10" fillId="0" borderId="7" xfId="2" applyNumberFormat="1" applyFont="1" applyBorder="1" applyAlignment="1">
      <alignment horizontal="center" vertical="center"/>
    </xf>
    <xf numFmtId="0" fontId="3" fillId="0" borderId="7" xfId="4" applyNumberFormat="1" applyFont="1" applyFill="1" applyBorder="1" applyAlignment="1" applyProtection="1">
      <alignment horizontal="center" vertical="center" wrapText="1"/>
    </xf>
    <xf numFmtId="0" fontId="3" fillId="0" borderId="7" xfId="4" applyNumberFormat="1" applyFont="1" applyFill="1" applyBorder="1" applyAlignment="1" applyProtection="1">
      <alignment horizontal="left" vertical="center" wrapText="1"/>
    </xf>
    <xf numFmtId="3" fontId="7" fillId="3" borderId="17" xfId="0" applyNumberFormat="1" applyFont="1" applyFill="1" applyBorder="1" applyAlignment="1" applyProtection="1">
      <alignment horizontal="center" vertical="center" wrapText="1"/>
    </xf>
    <xf numFmtId="0" fontId="7" fillId="3" borderId="13" xfId="0" applyFont="1" applyFill="1" applyBorder="1" applyAlignment="1" applyProtection="1">
      <alignment vertical="center" wrapText="1"/>
    </xf>
    <xf numFmtId="0" fontId="7" fillId="3" borderId="7"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4" fontId="7" fillId="4" borderId="7" xfId="0" applyNumberFormat="1" applyFont="1" applyFill="1" applyBorder="1" applyAlignment="1" applyProtection="1">
      <alignment horizontal="center" vertical="center" wrapText="1"/>
    </xf>
    <xf numFmtId="0" fontId="0" fillId="0" borderId="0" xfId="0" applyAlignment="1">
      <alignment horizontal="right"/>
    </xf>
    <xf numFmtId="0" fontId="11" fillId="0" borderId="0" xfId="0" applyFont="1" applyFill="1" applyAlignment="1"/>
    <xf numFmtId="0" fontId="12" fillId="0" borderId="0" xfId="0" applyFont="1" applyFill="1" applyAlignment="1"/>
    <xf numFmtId="0" fontId="13" fillId="0" borderId="0" xfId="5" applyFill="1" applyAlignment="1"/>
    <xf numFmtId="0" fontId="3" fillId="0" borderId="0" xfId="0" applyFont="1" applyFill="1" applyBorder="1" applyAlignment="1" applyProtection="1">
      <alignment horizontal="center" vertical="center" wrapText="1"/>
    </xf>
    <xf numFmtId="0" fontId="13" fillId="0" borderId="0" xfId="5"/>
    <xf numFmtId="0" fontId="7" fillId="3" borderId="24" xfId="0" applyFont="1" applyFill="1" applyBorder="1" applyAlignment="1" applyProtection="1">
      <alignment horizontal="center" vertical="center" wrapText="1"/>
    </xf>
    <xf numFmtId="3" fontId="7" fillId="3" borderId="27" xfId="0" applyNumberFormat="1" applyFont="1" applyFill="1" applyBorder="1" applyAlignment="1" applyProtection="1">
      <alignment horizontal="center" vertical="center" wrapText="1"/>
    </xf>
    <xf numFmtId="0" fontId="7" fillId="3" borderId="24" xfId="0" applyFont="1" applyFill="1" applyBorder="1" applyAlignment="1" applyProtection="1">
      <alignment vertical="center" wrapText="1"/>
    </xf>
    <xf numFmtId="0" fontId="7" fillId="3" borderId="9" xfId="0" applyFont="1" applyFill="1" applyBorder="1" applyAlignment="1" applyProtection="1">
      <alignment vertical="center" wrapText="1"/>
    </xf>
    <xf numFmtId="4" fontId="7" fillId="0" borderId="7" xfId="0" applyNumberFormat="1" applyFont="1" applyFill="1" applyBorder="1" applyAlignment="1" applyProtection="1">
      <alignment horizontal="center" vertical="center" wrapText="1"/>
    </xf>
    <xf numFmtId="4" fontId="12" fillId="0" borderId="7" xfId="0" applyNumberFormat="1" applyFont="1" applyFill="1" applyBorder="1" applyAlignment="1" applyProtection="1">
      <alignment horizontal="center" vertical="center" wrapText="1"/>
    </xf>
    <xf numFmtId="4" fontId="14" fillId="4" borderId="7" xfId="0" applyNumberFormat="1" applyFont="1" applyFill="1" applyBorder="1" applyAlignment="1" applyProtection="1">
      <alignment horizontal="center" vertical="center" wrapText="1"/>
    </xf>
    <xf numFmtId="3" fontId="7" fillId="3" borderId="24" xfId="0" applyNumberFormat="1" applyFont="1" applyFill="1" applyBorder="1" applyAlignment="1" applyProtection="1">
      <alignment horizontal="center" vertical="center" wrapText="1"/>
    </xf>
    <xf numFmtId="3" fontId="7" fillId="4" borderId="7" xfId="0" applyNumberFormat="1" applyFont="1" applyFill="1" applyBorder="1" applyAlignment="1" applyProtection="1">
      <alignment horizontal="center" vertical="center" wrapText="1"/>
    </xf>
    <xf numFmtId="0" fontId="0" fillId="0" borderId="7" xfId="0" applyBorder="1" applyAlignment="1">
      <alignment vertical="center" wrapText="1"/>
    </xf>
    <xf numFmtId="0" fontId="0" fillId="0" borderId="7" xfId="0" applyBorder="1" applyAlignment="1">
      <alignment horizontal="left" vertical="center" wrapText="1"/>
    </xf>
    <xf numFmtId="4" fontId="12" fillId="0" borderId="7" xfId="0" applyNumberFormat="1" applyFont="1" applyFill="1" applyBorder="1" applyAlignment="1" applyProtection="1">
      <alignment horizontal="left" vertical="center" wrapText="1"/>
    </xf>
    <xf numFmtId="165" fontId="10" fillId="0" borderId="7" xfId="2" applyNumberFormat="1" applyFont="1" applyFill="1" applyBorder="1" applyAlignment="1">
      <alignment horizontal="center" vertical="center"/>
    </xf>
    <xf numFmtId="0" fontId="0" fillId="0" borderId="7" xfId="0" applyFill="1" applyBorder="1" applyAlignment="1">
      <alignment wrapText="1"/>
    </xf>
    <xf numFmtId="0" fontId="7" fillId="4" borderId="24" xfId="0" applyFont="1" applyFill="1" applyBorder="1" applyAlignment="1" applyProtection="1">
      <alignment horizontal="center" vertical="center" wrapText="1"/>
    </xf>
    <xf numFmtId="0" fontId="7" fillId="4" borderId="29" xfId="0" applyFont="1" applyFill="1" applyBorder="1" applyAlignment="1" applyProtection="1">
      <alignment horizontal="center" vertical="center" wrapText="1"/>
    </xf>
    <xf numFmtId="3" fontId="7" fillId="3" borderId="26" xfId="0" applyNumberFormat="1" applyFont="1" applyFill="1" applyBorder="1" applyAlignment="1" applyProtection="1">
      <alignment horizontal="center" vertical="center" wrapText="1"/>
    </xf>
    <xf numFmtId="3" fontId="7" fillId="3" borderId="22" xfId="0" applyNumberFormat="1"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14" fontId="0" fillId="0" borderId="0" xfId="0" applyNumberFormat="1" applyAlignment="1">
      <alignment horizontal="left"/>
    </xf>
    <xf numFmtId="0" fontId="0" fillId="0" borderId="14" xfId="0" applyBorder="1" applyAlignment="1">
      <alignment horizontal="left" vertical="center" wrapText="1"/>
    </xf>
    <xf numFmtId="3" fontId="7" fillId="3" borderId="20" xfId="0" applyNumberFormat="1" applyFont="1" applyFill="1" applyBorder="1" applyAlignment="1" applyProtection="1">
      <alignment horizontal="center" vertical="center" wrapText="1"/>
    </xf>
    <xf numFmtId="3" fontId="7" fillId="3" borderId="21" xfId="0" applyNumberFormat="1" applyFont="1" applyFill="1" applyBorder="1" applyAlignment="1" applyProtection="1">
      <alignment horizontal="center" vertical="center" wrapText="1"/>
    </xf>
    <xf numFmtId="3" fontId="7" fillId="3" borderId="18" xfId="0" applyNumberFormat="1" applyFont="1" applyFill="1" applyBorder="1" applyAlignment="1" applyProtection="1">
      <alignment horizontal="center" vertical="center" wrapText="1"/>
    </xf>
    <xf numFmtId="3" fontId="7" fillId="3" borderId="19" xfId="0" applyNumberFormat="1" applyFont="1" applyFill="1" applyBorder="1" applyAlignment="1" applyProtection="1">
      <alignment horizontal="center" vertical="center" wrapText="1"/>
    </xf>
    <xf numFmtId="3" fontId="7" fillId="3" borderId="15" xfId="0" applyNumberFormat="1" applyFont="1" applyFill="1" applyBorder="1" applyAlignment="1" applyProtection="1">
      <alignment horizontal="center" vertical="center" wrapText="1"/>
    </xf>
    <xf numFmtId="3" fontId="7" fillId="3" borderId="16" xfId="0" applyNumberFormat="1" applyFont="1" applyFill="1" applyBorder="1" applyAlignment="1" applyProtection="1">
      <alignment horizontal="center" vertical="center" wrapText="1"/>
    </xf>
  </cellXfs>
  <cellStyles count="6">
    <cellStyle name="Bad" xfId="3" builtinId="27"/>
    <cellStyle name="Comma" xfId="1" builtinId="3"/>
    <cellStyle name="Hyperlink" xfId="5" builtinId="8"/>
    <cellStyle name="Normal" xfId="0" builtinId="0"/>
    <cellStyle name="Normal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ts.Pelnis@fm.gov.lv" TargetMode="External"/><Relationship Id="rId1" Type="http://schemas.openxmlformats.org/officeDocument/2006/relationships/hyperlink" Target="mailto:Ints.Pelni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tabSelected="1" topLeftCell="G1" zoomScale="90" zoomScaleNormal="90" zoomScalePageLayoutView="90" workbookViewId="0">
      <selection activeCell="H2" sqref="H2"/>
    </sheetView>
  </sheetViews>
  <sheetFormatPr defaultRowHeight="15.75" outlineLevelCol="1" x14ac:dyDescent="0.25"/>
  <cols>
    <col min="1" max="6" width="9" hidden="1" customWidth="1" outlineLevel="1"/>
    <col min="7" max="7" width="5.375" customWidth="1" outlineLevel="1"/>
    <col min="8" max="8" width="11" customWidth="1"/>
    <col min="9" max="9" width="19.875" customWidth="1"/>
    <col min="10" max="10" width="38.875" customWidth="1"/>
    <col min="11" max="12" width="9" hidden="1" customWidth="1" outlineLevel="1"/>
    <col min="13" max="13" width="0" hidden="1" customWidth="1" outlineLevel="1" collapsed="1"/>
    <col min="14" max="14" width="11.125" hidden="1" customWidth="1" outlineLevel="1"/>
    <col min="15" max="15" width="12.125" hidden="1" customWidth="1" outlineLevel="1"/>
    <col min="16" max="16" width="10" hidden="1" customWidth="1" outlineLevel="1"/>
    <col min="17" max="17" width="9.875" hidden="1" customWidth="1" outlineLevel="1"/>
    <col min="18" max="18" width="12.125" customWidth="1" collapsed="1"/>
    <col min="19" max="19" width="10.75" customWidth="1"/>
    <col min="20" max="20" width="12.375" customWidth="1"/>
    <col min="21" max="21" width="11.75" customWidth="1"/>
    <col min="22" max="22" width="13.625" customWidth="1"/>
    <col min="23" max="23" width="12" customWidth="1"/>
    <col min="24" max="41" width="0" hidden="1" customWidth="1" outlineLevel="1"/>
    <col min="42" max="42" width="13.875" customWidth="1" collapsed="1"/>
    <col min="43" max="43" width="1.25" hidden="1" customWidth="1" outlineLevel="1"/>
    <col min="44" max="44" width="63.5" customWidth="1" collapsed="1"/>
  </cols>
  <sheetData>
    <row r="1" spans="1:44" x14ac:dyDescent="0.25">
      <c r="A1" s="68">
        <v>42822</v>
      </c>
      <c r="B1" s="68"/>
      <c r="E1" s="30" t="s">
        <v>101</v>
      </c>
      <c r="H1" s="68">
        <v>42814</v>
      </c>
      <c r="I1" s="68"/>
      <c r="L1" s="30" t="s">
        <v>101</v>
      </c>
      <c r="AR1" s="30" t="s">
        <v>106</v>
      </c>
    </row>
    <row r="2" spans="1:44" s="1" customFormat="1" ht="29.25" customHeight="1" thickBot="1" x14ac:dyDescent="0.3">
      <c r="B2" s="2"/>
      <c r="C2" s="2"/>
      <c r="D2" s="2"/>
      <c r="E2" s="2"/>
      <c r="F2" s="2"/>
      <c r="G2" s="2"/>
      <c r="H2" s="3" t="s">
        <v>125</v>
      </c>
      <c r="I2" s="4"/>
      <c r="J2" s="3"/>
      <c r="K2" s="5"/>
      <c r="L2" s="5"/>
      <c r="M2" s="4"/>
      <c r="N2" s="4"/>
      <c r="P2" s="4"/>
      <c r="Q2" s="4"/>
      <c r="R2" s="4"/>
      <c r="S2" s="4"/>
      <c r="U2" s="4"/>
      <c r="V2" s="4"/>
      <c r="W2" s="4"/>
      <c r="X2" s="5"/>
      <c r="Y2" s="5"/>
      <c r="Z2" s="5"/>
      <c r="AA2" s="5"/>
      <c r="AB2" s="5"/>
      <c r="AC2" s="5"/>
      <c r="AD2" s="5"/>
      <c r="AE2" s="5"/>
      <c r="AF2" s="5"/>
      <c r="AG2" s="5"/>
      <c r="AH2" s="5"/>
      <c r="AI2" s="5"/>
      <c r="AJ2" s="5"/>
      <c r="AK2" s="5"/>
      <c r="AL2" s="5"/>
      <c r="AM2" s="5"/>
      <c r="AN2" s="5"/>
      <c r="AO2" s="5"/>
      <c r="AP2" s="4"/>
      <c r="AQ2" s="4"/>
    </row>
    <row r="3" spans="1:44" s="1" customFormat="1" ht="21.75" customHeight="1" x14ac:dyDescent="0.25">
      <c r="A3" s="56" t="s">
        <v>0</v>
      </c>
      <c r="B3" s="54"/>
      <c r="C3" s="54"/>
      <c r="D3" s="54"/>
      <c r="E3" s="54"/>
      <c r="F3" s="57" t="s">
        <v>1</v>
      </c>
      <c r="G3" s="56" t="s">
        <v>114</v>
      </c>
      <c r="H3" s="56" t="s">
        <v>2</v>
      </c>
      <c r="I3" s="54" t="s">
        <v>3</v>
      </c>
      <c r="J3" s="66" t="s">
        <v>4</v>
      </c>
      <c r="K3" s="54" t="s">
        <v>5</v>
      </c>
      <c r="L3" s="54" t="s">
        <v>6</v>
      </c>
      <c r="M3" s="54">
        <v>2014</v>
      </c>
      <c r="N3" s="54">
        <v>2015</v>
      </c>
      <c r="O3" s="54">
        <v>2016</v>
      </c>
      <c r="P3" s="6"/>
      <c r="Q3" s="6"/>
      <c r="R3" s="6"/>
      <c r="S3" s="7"/>
      <c r="T3" s="26">
        <v>2017</v>
      </c>
      <c r="U3" s="7"/>
      <c r="V3" s="7"/>
      <c r="W3" s="7"/>
      <c r="X3" s="7"/>
      <c r="Y3" s="7"/>
      <c r="Z3" s="7"/>
      <c r="AA3" s="7"/>
      <c r="AB3" s="7"/>
      <c r="AC3" s="7"/>
      <c r="AD3" s="7"/>
      <c r="AE3" s="7"/>
      <c r="AF3" s="7"/>
      <c r="AG3" s="7"/>
      <c r="AH3" s="8"/>
      <c r="AI3" s="54">
        <v>2018</v>
      </c>
      <c r="AJ3" s="54">
        <v>2019</v>
      </c>
      <c r="AK3" s="54">
        <v>2020</v>
      </c>
      <c r="AL3" s="54">
        <v>2021</v>
      </c>
      <c r="AM3" s="54">
        <v>2022</v>
      </c>
      <c r="AN3" s="54">
        <v>2023</v>
      </c>
      <c r="AO3" s="54">
        <v>2024</v>
      </c>
      <c r="AP3" s="72" t="s">
        <v>7</v>
      </c>
      <c r="AQ3" s="74" t="s">
        <v>8</v>
      </c>
      <c r="AR3" s="70" t="s">
        <v>100</v>
      </c>
    </row>
    <row r="4" spans="1:44" s="1" customFormat="1" ht="64.5" customHeight="1" x14ac:dyDescent="0.25">
      <c r="A4" s="61" t="s">
        <v>9</v>
      </c>
      <c r="B4" s="55" t="s">
        <v>10</v>
      </c>
      <c r="C4" s="55" t="s">
        <v>11</v>
      </c>
      <c r="D4" s="55" t="s">
        <v>12</v>
      </c>
      <c r="E4" s="55" t="s">
        <v>13</v>
      </c>
      <c r="F4" s="58"/>
      <c r="G4" s="61"/>
      <c r="H4" s="61"/>
      <c r="I4" s="55"/>
      <c r="J4" s="67"/>
      <c r="K4" s="55"/>
      <c r="L4" s="55"/>
      <c r="M4" s="55"/>
      <c r="N4" s="55"/>
      <c r="O4" s="55"/>
      <c r="P4" s="27" t="s">
        <v>14</v>
      </c>
      <c r="Q4" s="27" t="s">
        <v>15</v>
      </c>
      <c r="R4" s="27" t="s">
        <v>16</v>
      </c>
      <c r="S4" s="27" t="s">
        <v>17</v>
      </c>
      <c r="T4" s="27" t="s">
        <v>18</v>
      </c>
      <c r="U4" s="27" t="s">
        <v>19</v>
      </c>
      <c r="V4" s="9" t="s">
        <v>20</v>
      </c>
      <c r="W4" s="9" t="s">
        <v>21</v>
      </c>
      <c r="X4" s="27" t="s">
        <v>22</v>
      </c>
      <c r="Y4" s="27" t="s">
        <v>23</v>
      </c>
      <c r="Z4" s="27" t="s">
        <v>24</v>
      </c>
      <c r="AA4" s="27" t="s">
        <v>25</v>
      </c>
      <c r="AB4" s="27" t="s">
        <v>26</v>
      </c>
      <c r="AC4" s="27" t="s">
        <v>27</v>
      </c>
      <c r="AD4" s="27" t="s">
        <v>28</v>
      </c>
      <c r="AE4" s="27" t="s">
        <v>29</v>
      </c>
      <c r="AF4" s="27" t="s">
        <v>30</v>
      </c>
      <c r="AG4" s="27" t="s">
        <v>31</v>
      </c>
      <c r="AH4" s="27" t="s">
        <v>32</v>
      </c>
      <c r="AI4" s="55"/>
      <c r="AJ4" s="55"/>
      <c r="AK4" s="55"/>
      <c r="AL4" s="55"/>
      <c r="AM4" s="55"/>
      <c r="AN4" s="55"/>
      <c r="AO4" s="55"/>
      <c r="AP4" s="73"/>
      <c r="AQ4" s="75"/>
      <c r="AR4" s="71"/>
    </row>
    <row r="5" spans="1:44" s="1" customFormat="1" ht="20.25" customHeight="1" x14ac:dyDescent="0.25">
      <c r="A5" s="62"/>
      <c r="B5" s="64"/>
      <c r="C5" s="64"/>
      <c r="D5" s="64"/>
      <c r="E5" s="64"/>
      <c r="F5" s="59"/>
      <c r="G5" s="62"/>
      <c r="H5" s="62"/>
      <c r="I5" s="64"/>
      <c r="J5" s="38" t="s">
        <v>107</v>
      </c>
      <c r="K5" s="64"/>
      <c r="L5" s="36"/>
      <c r="M5" s="36"/>
      <c r="N5" s="36"/>
      <c r="O5" s="36"/>
      <c r="P5" s="36"/>
      <c r="Q5" s="36"/>
      <c r="R5" s="43">
        <v>21583904.189999994</v>
      </c>
      <c r="S5" s="43">
        <v>9082229.5199999996</v>
      </c>
      <c r="T5" s="43">
        <v>47001868.799999982</v>
      </c>
      <c r="U5" s="43">
        <v>31611461.509999998</v>
      </c>
      <c r="V5" s="44">
        <v>-11829729.200000003</v>
      </c>
      <c r="W5" s="50" t="s">
        <v>120</v>
      </c>
      <c r="X5" s="36"/>
      <c r="Y5" s="36"/>
      <c r="Z5" s="36"/>
      <c r="AA5" s="36"/>
      <c r="AB5" s="36"/>
      <c r="AC5" s="36"/>
      <c r="AD5" s="36"/>
      <c r="AE5" s="36"/>
      <c r="AF5" s="36"/>
      <c r="AG5" s="36"/>
      <c r="AH5" s="36"/>
      <c r="AI5" s="36"/>
      <c r="AJ5" s="36"/>
      <c r="AK5" s="36"/>
      <c r="AL5" s="36"/>
      <c r="AM5" s="36"/>
      <c r="AN5" s="36"/>
      <c r="AO5" s="36"/>
      <c r="AP5" s="52">
        <f>SUM(AP8:AP1214)</f>
        <v>204276566.19999999</v>
      </c>
      <c r="AQ5" s="37"/>
      <c r="AR5" s="71"/>
    </row>
    <row r="6" spans="1:44" s="1" customFormat="1" ht="35.25" customHeight="1" thickBot="1" x14ac:dyDescent="0.3">
      <c r="A6" s="63"/>
      <c r="B6" s="65"/>
      <c r="C6" s="65"/>
      <c r="D6" s="65"/>
      <c r="E6" s="65"/>
      <c r="F6" s="60"/>
      <c r="G6" s="63"/>
      <c r="H6" s="63"/>
      <c r="I6" s="65"/>
      <c r="J6" s="39" t="s">
        <v>108</v>
      </c>
      <c r="K6" s="65"/>
      <c r="L6" s="28" t="s">
        <v>33</v>
      </c>
      <c r="M6" s="10">
        <f>SUM(M8:M1206)</f>
        <v>0</v>
      </c>
      <c r="N6" s="10">
        <f t="shared" ref="N6:V6" si="0">SUM(N8:N1214)</f>
        <v>0</v>
      </c>
      <c r="O6" s="10">
        <f t="shared" si="0"/>
        <v>5267549.6900000013</v>
      </c>
      <c r="P6" s="10">
        <f t="shared" si="0"/>
        <v>1874825.4900000002</v>
      </c>
      <c r="Q6" s="10">
        <f t="shared" si="0"/>
        <v>1909564.77</v>
      </c>
      <c r="R6" s="10">
        <f t="shared" si="0"/>
        <v>10832694.1</v>
      </c>
      <c r="S6" s="10">
        <f t="shared" si="0"/>
        <v>855401.58</v>
      </c>
      <c r="T6" s="10">
        <f t="shared" si="0"/>
        <v>12707519.59</v>
      </c>
      <c r="U6" s="10">
        <f t="shared" si="0"/>
        <v>2764966.3499999996</v>
      </c>
      <c r="V6" s="44">
        <f t="shared" si="0"/>
        <v>-9942553.2400000002</v>
      </c>
      <c r="W6" s="51"/>
      <c r="X6" s="10">
        <f t="shared" ref="X6:AL6" si="1">SUM(X8:X1214)</f>
        <v>0</v>
      </c>
      <c r="Y6" s="10">
        <f t="shared" si="1"/>
        <v>2031398.0699999998</v>
      </c>
      <c r="Z6" s="10">
        <f t="shared" si="1"/>
        <v>4125425.49</v>
      </c>
      <c r="AA6" s="10">
        <f t="shared" si="1"/>
        <v>0</v>
      </c>
      <c r="AB6" s="10">
        <f t="shared" si="1"/>
        <v>16493758.479999999</v>
      </c>
      <c r="AC6" s="10">
        <f t="shared" si="1"/>
        <v>2970249.99</v>
      </c>
      <c r="AD6" s="10">
        <f t="shared" si="1"/>
        <v>0</v>
      </c>
      <c r="AE6" s="10">
        <f t="shared" si="1"/>
        <v>10001844.76</v>
      </c>
      <c r="AF6" s="10">
        <f t="shared" si="1"/>
        <v>2970248.29</v>
      </c>
      <c r="AG6" s="10">
        <f t="shared" si="1"/>
        <v>0</v>
      </c>
      <c r="AH6" s="10">
        <f t="shared" si="1"/>
        <v>51300444.669999994</v>
      </c>
      <c r="AI6" s="10">
        <f t="shared" si="1"/>
        <v>61827017.679999992</v>
      </c>
      <c r="AJ6" s="10">
        <f t="shared" si="1"/>
        <v>64906204.340000004</v>
      </c>
      <c r="AK6" s="10">
        <f t="shared" si="1"/>
        <v>68989073.399999991</v>
      </c>
      <c r="AL6" s="10">
        <f t="shared" si="1"/>
        <v>38895694.089999996</v>
      </c>
      <c r="AM6" s="10">
        <f>SUM(AM8:AM1214)</f>
        <v>10348902.73</v>
      </c>
      <c r="AN6" s="10">
        <f>SUM(AN8:AN1214)</f>
        <v>4703302.790000001</v>
      </c>
      <c r="AO6" s="10">
        <f>SUM(AO8:AO1214)</f>
        <v>960976.31</v>
      </c>
      <c r="AP6" s="53"/>
      <c r="AQ6" s="25">
        <v>3974426569</v>
      </c>
      <c r="AR6" s="53"/>
    </row>
    <row r="7" spans="1:44" s="1" customFormat="1" ht="21.75" customHeight="1" x14ac:dyDescent="0.25">
      <c r="A7" s="11" t="s">
        <v>34</v>
      </c>
      <c r="B7" s="11" t="s">
        <v>35</v>
      </c>
      <c r="C7" s="11" t="s">
        <v>36</v>
      </c>
      <c r="D7" s="11" t="s">
        <v>37</v>
      </c>
      <c r="E7" s="11" t="s">
        <v>38</v>
      </c>
      <c r="F7" s="11" t="s">
        <v>39</v>
      </c>
      <c r="G7" s="11" t="s">
        <v>34</v>
      </c>
      <c r="H7" s="11" t="s">
        <v>35</v>
      </c>
      <c r="I7" s="11" t="s">
        <v>36</v>
      </c>
      <c r="J7" s="11" t="s">
        <v>37</v>
      </c>
      <c r="K7" s="11" t="s">
        <v>38</v>
      </c>
      <c r="L7" s="11" t="s">
        <v>39</v>
      </c>
      <c r="M7" s="11" t="s">
        <v>40</v>
      </c>
      <c r="N7" s="11" t="s">
        <v>41</v>
      </c>
      <c r="O7" s="11" t="s">
        <v>42</v>
      </c>
      <c r="P7" s="11" t="s">
        <v>43</v>
      </c>
      <c r="Q7" s="11" t="s">
        <v>44</v>
      </c>
      <c r="R7" s="11" t="s">
        <v>38</v>
      </c>
      <c r="S7" s="11" t="s">
        <v>39</v>
      </c>
      <c r="T7" s="11" t="s">
        <v>40</v>
      </c>
      <c r="U7" s="11" t="s">
        <v>41</v>
      </c>
      <c r="V7" s="11" t="s">
        <v>42</v>
      </c>
      <c r="W7" s="11" t="s">
        <v>43</v>
      </c>
      <c r="X7" s="11" t="s">
        <v>115</v>
      </c>
      <c r="Y7" s="11" t="s">
        <v>116</v>
      </c>
      <c r="Z7" s="11" t="s">
        <v>117</v>
      </c>
      <c r="AA7" s="11" t="s">
        <v>118</v>
      </c>
      <c r="AB7" s="11" t="s">
        <v>119</v>
      </c>
      <c r="AC7" s="11" t="s">
        <v>46</v>
      </c>
      <c r="AD7" s="11" t="s">
        <v>47</v>
      </c>
      <c r="AE7" s="11" t="s">
        <v>48</v>
      </c>
      <c r="AF7" s="11" t="s">
        <v>49</v>
      </c>
      <c r="AG7" s="11" t="s">
        <v>50</v>
      </c>
      <c r="AH7" s="11" t="s">
        <v>51</v>
      </c>
      <c r="AI7" s="11" t="s">
        <v>52</v>
      </c>
      <c r="AJ7" s="11" t="s">
        <v>53</v>
      </c>
      <c r="AK7" s="11" t="s">
        <v>54</v>
      </c>
      <c r="AL7" s="11" t="s">
        <v>55</v>
      </c>
      <c r="AM7" s="11" t="s">
        <v>56</v>
      </c>
      <c r="AN7" s="11" t="s">
        <v>57</v>
      </c>
      <c r="AO7" s="11" t="s">
        <v>58</v>
      </c>
      <c r="AP7" s="11" t="s">
        <v>44</v>
      </c>
      <c r="AQ7" s="11" t="s">
        <v>59</v>
      </c>
      <c r="AR7" s="11" t="s">
        <v>45</v>
      </c>
    </row>
    <row r="8" spans="1:44" ht="68.25" customHeight="1" x14ac:dyDescent="0.25">
      <c r="A8" s="12" t="s">
        <v>60</v>
      </c>
      <c r="B8" s="12" t="s">
        <v>61</v>
      </c>
      <c r="C8" s="13" t="s">
        <v>62</v>
      </c>
      <c r="D8" s="14" t="s">
        <v>63</v>
      </c>
      <c r="E8" s="14" t="s">
        <v>64</v>
      </c>
      <c r="F8" s="15" t="s">
        <v>65</v>
      </c>
      <c r="G8" s="15">
        <v>1</v>
      </c>
      <c r="H8" s="16" t="s">
        <v>64</v>
      </c>
      <c r="I8" s="14" t="s">
        <v>66</v>
      </c>
      <c r="J8" s="16" t="s">
        <v>67</v>
      </c>
      <c r="K8" s="14" t="s">
        <v>68</v>
      </c>
      <c r="L8" s="17">
        <v>42627</v>
      </c>
      <c r="M8" s="18">
        <v>0</v>
      </c>
      <c r="N8" s="18">
        <v>0</v>
      </c>
      <c r="O8" s="18">
        <v>0</v>
      </c>
      <c r="P8" s="18">
        <v>327263.24</v>
      </c>
      <c r="Q8" s="18">
        <v>0</v>
      </c>
      <c r="R8" s="19">
        <v>4253000</v>
      </c>
      <c r="S8" s="19">
        <v>258668.68</v>
      </c>
      <c r="T8" s="19">
        <v>4580263.24</v>
      </c>
      <c r="U8" s="19">
        <v>258668.68</v>
      </c>
      <c r="V8" s="29">
        <v>-4321594.5600000005</v>
      </c>
      <c r="W8" s="20">
        <v>5.6474631794307097E-2</v>
      </c>
      <c r="X8" s="18">
        <v>0</v>
      </c>
      <c r="Y8" s="18">
        <v>732565.72</v>
      </c>
      <c r="Z8" s="18">
        <v>0</v>
      </c>
      <c r="AA8" s="18">
        <v>0</v>
      </c>
      <c r="AB8" s="18">
        <v>13870028.58</v>
      </c>
      <c r="AC8" s="18">
        <v>0</v>
      </c>
      <c r="AD8" s="18">
        <v>0</v>
      </c>
      <c r="AE8" s="18">
        <v>5127960.01</v>
      </c>
      <c r="AF8" s="18">
        <v>0</v>
      </c>
      <c r="AG8" s="18">
        <v>0</v>
      </c>
      <c r="AH8" s="21">
        <v>24310817.549999997</v>
      </c>
      <c r="AI8" s="18">
        <v>41185718.379999995</v>
      </c>
      <c r="AJ8" s="18">
        <v>50063541.360000007</v>
      </c>
      <c r="AK8" s="18">
        <v>57289330.059999995</v>
      </c>
      <c r="AL8" s="18">
        <v>31775405.280000001</v>
      </c>
      <c r="AM8" s="18">
        <v>5125301.04</v>
      </c>
      <c r="AN8" s="18">
        <v>534302.92000000004</v>
      </c>
      <c r="AO8" s="18">
        <v>0</v>
      </c>
      <c r="AP8" s="18">
        <v>107361816.59</v>
      </c>
      <c r="AQ8" s="22">
        <v>2.7013158936538904E-2</v>
      </c>
      <c r="AR8" s="45" t="s">
        <v>109</v>
      </c>
    </row>
    <row r="9" spans="1:44" ht="31.5" customHeight="1" x14ac:dyDescent="0.25">
      <c r="A9" s="23" t="s">
        <v>96</v>
      </c>
      <c r="B9" s="23" t="s">
        <v>97</v>
      </c>
      <c r="C9" s="24" t="s">
        <v>98</v>
      </c>
      <c r="D9" s="23" t="s">
        <v>63</v>
      </c>
      <c r="E9" s="23" t="s">
        <v>64</v>
      </c>
      <c r="F9" s="15" t="s">
        <v>70</v>
      </c>
      <c r="G9" s="15">
        <v>2</v>
      </c>
      <c r="H9" s="14" t="s">
        <v>64</v>
      </c>
      <c r="I9" s="14" t="s">
        <v>71</v>
      </c>
      <c r="J9" s="16" t="s">
        <v>72</v>
      </c>
      <c r="K9" s="14" t="s">
        <v>68</v>
      </c>
      <c r="L9" s="17">
        <v>42443</v>
      </c>
      <c r="M9" s="18">
        <v>0</v>
      </c>
      <c r="N9" s="18">
        <v>0</v>
      </c>
      <c r="O9" s="18">
        <v>3338010.74</v>
      </c>
      <c r="P9" s="18">
        <v>0</v>
      </c>
      <c r="Q9" s="18">
        <v>0</v>
      </c>
      <c r="R9" s="19">
        <v>2271391.75</v>
      </c>
      <c r="S9" s="19">
        <v>0</v>
      </c>
      <c r="T9" s="19">
        <v>2271391.75</v>
      </c>
      <c r="U9" s="19">
        <v>0</v>
      </c>
      <c r="V9" s="29">
        <v>-2271391.75</v>
      </c>
      <c r="W9" s="20">
        <v>0</v>
      </c>
      <c r="X9" s="18">
        <v>0</v>
      </c>
      <c r="Y9" s="18">
        <v>0</v>
      </c>
      <c r="Z9" s="18">
        <v>1402350.62</v>
      </c>
      <c r="AA9" s="18">
        <v>0</v>
      </c>
      <c r="AB9" s="18">
        <v>0</v>
      </c>
      <c r="AC9" s="18">
        <v>1402350.62</v>
      </c>
      <c r="AD9" s="18">
        <v>0</v>
      </c>
      <c r="AE9" s="18">
        <v>0</v>
      </c>
      <c r="AF9" s="18">
        <v>1402350.62</v>
      </c>
      <c r="AG9" s="18">
        <v>0</v>
      </c>
      <c r="AH9" s="18">
        <v>6478443.6100000003</v>
      </c>
      <c r="AI9" s="18">
        <v>5609402.4800000004</v>
      </c>
      <c r="AJ9" s="18">
        <v>5609402.4800000004</v>
      </c>
      <c r="AK9" s="18">
        <v>5609402.4800000004</v>
      </c>
      <c r="AL9" s="18">
        <v>2097712.0100000002</v>
      </c>
      <c r="AM9" s="18">
        <v>927148.53</v>
      </c>
      <c r="AN9" s="18">
        <v>927148.53</v>
      </c>
      <c r="AO9" s="18">
        <v>231787.14</v>
      </c>
      <c r="AP9" s="18">
        <v>30828458</v>
      </c>
      <c r="AQ9" s="22">
        <v>7.7567058957530837E-3</v>
      </c>
      <c r="AR9" s="45" t="s">
        <v>110</v>
      </c>
    </row>
    <row r="10" spans="1:44" ht="231.75" customHeight="1" x14ac:dyDescent="0.25">
      <c r="A10" s="23" t="s">
        <v>77</v>
      </c>
      <c r="B10" s="23" t="s">
        <v>78</v>
      </c>
      <c r="C10" s="24" t="s">
        <v>79</v>
      </c>
      <c r="D10" s="23" t="s">
        <v>63</v>
      </c>
      <c r="E10" s="23" t="s">
        <v>74</v>
      </c>
      <c r="F10" s="24" t="s">
        <v>73</v>
      </c>
      <c r="G10" s="24">
        <v>3</v>
      </c>
      <c r="H10" s="23" t="s">
        <v>74</v>
      </c>
      <c r="I10" s="14" t="s">
        <v>75</v>
      </c>
      <c r="J10" s="23" t="s">
        <v>76</v>
      </c>
      <c r="K10" s="14" t="s">
        <v>68</v>
      </c>
      <c r="L10" s="17">
        <v>42310</v>
      </c>
      <c r="M10" s="18">
        <v>0</v>
      </c>
      <c r="N10" s="18">
        <v>0</v>
      </c>
      <c r="O10" s="18">
        <v>234516.74</v>
      </c>
      <c r="P10" s="18">
        <v>0</v>
      </c>
      <c r="Q10" s="18">
        <v>0</v>
      </c>
      <c r="R10" s="19">
        <v>1031998.6</v>
      </c>
      <c r="S10" s="19">
        <v>61726</v>
      </c>
      <c r="T10" s="19">
        <v>1031998.6</v>
      </c>
      <c r="U10" s="19">
        <v>61726</v>
      </c>
      <c r="V10" s="29">
        <v>-970272.6</v>
      </c>
      <c r="W10" s="20">
        <v>5.9812096644317157E-2</v>
      </c>
      <c r="X10" s="18">
        <v>0</v>
      </c>
      <c r="Y10" s="18">
        <v>0</v>
      </c>
      <c r="Z10" s="18">
        <v>654748.19999999995</v>
      </c>
      <c r="AA10" s="18">
        <v>0</v>
      </c>
      <c r="AB10" s="18">
        <v>0</v>
      </c>
      <c r="AC10" s="18">
        <v>654748.19999999995</v>
      </c>
      <c r="AD10" s="18">
        <v>0</v>
      </c>
      <c r="AE10" s="18">
        <v>0</v>
      </c>
      <c r="AF10" s="18">
        <v>654746.5</v>
      </c>
      <c r="AG10" s="18">
        <v>0</v>
      </c>
      <c r="AH10" s="18">
        <v>2996241.5</v>
      </c>
      <c r="AI10" s="18">
        <v>3524130.3300000005</v>
      </c>
      <c r="AJ10" s="18">
        <v>895090.34</v>
      </c>
      <c r="AK10" s="18">
        <v>0</v>
      </c>
      <c r="AL10" s="18">
        <v>0</v>
      </c>
      <c r="AM10" s="18">
        <v>0</v>
      </c>
      <c r="AN10" s="18">
        <v>0</v>
      </c>
      <c r="AO10" s="18">
        <v>0</v>
      </c>
      <c r="AP10" s="18">
        <v>7649978.9100000001</v>
      </c>
      <c r="AQ10" s="22">
        <v>1.9248006667600354E-3</v>
      </c>
      <c r="AR10" s="46" t="s">
        <v>121</v>
      </c>
    </row>
    <row r="11" spans="1:44" ht="81" customHeight="1" x14ac:dyDescent="0.25">
      <c r="A11" s="23"/>
      <c r="B11" s="23"/>
      <c r="C11" s="24"/>
      <c r="D11" s="23"/>
      <c r="E11" s="23"/>
      <c r="F11" s="24"/>
      <c r="G11" s="24">
        <v>4</v>
      </c>
      <c r="H11" s="14" t="s">
        <v>122</v>
      </c>
      <c r="I11" s="14" t="s">
        <v>123</v>
      </c>
      <c r="J11" s="16" t="s">
        <v>124</v>
      </c>
      <c r="K11" s="14" t="s">
        <v>68</v>
      </c>
      <c r="L11" s="17">
        <v>42549</v>
      </c>
      <c r="M11" s="18">
        <v>0</v>
      </c>
      <c r="N11" s="18">
        <v>0</v>
      </c>
      <c r="O11" s="18">
        <v>1527720.37</v>
      </c>
      <c r="P11" s="18">
        <v>0</v>
      </c>
      <c r="Q11" s="18">
        <v>1802524.51</v>
      </c>
      <c r="R11" s="19">
        <v>2540969.6</v>
      </c>
      <c r="S11" s="19">
        <v>0</v>
      </c>
      <c r="T11" s="19">
        <v>2540969.6</v>
      </c>
      <c r="U11" s="19">
        <v>1802524.51</v>
      </c>
      <c r="V11" s="29">
        <v>-738445.09000000008</v>
      </c>
      <c r="W11" s="20">
        <v>0.70938452392346607</v>
      </c>
      <c r="X11" s="18">
        <v>0</v>
      </c>
      <c r="Y11" s="18">
        <v>36821.15</v>
      </c>
      <c r="Z11" s="18">
        <v>0</v>
      </c>
      <c r="AA11" s="18">
        <v>0</v>
      </c>
      <c r="AB11" s="18">
        <v>206568.7</v>
      </c>
      <c r="AC11" s="18">
        <v>0</v>
      </c>
      <c r="AD11" s="18">
        <v>0</v>
      </c>
      <c r="AE11" s="18">
        <v>2456638.5499999998</v>
      </c>
      <c r="AF11" s="18">
        <v>0</v>
      </c>
      <c r="AG11" s="18">
        <v>0</v>
      </c>
      <c r="AH11" s="18">
        <v>5240998</v>
      </c>
      <c r="AI11" s="18">
        <v>920435.33</v>
      </c>
      <c r="AJ11" s="18">
        <v>0</v>
      </c>
      <c r="AK11" s="18">
        <v>0</v>
      </c>
      <c r="AL11" s="18">
        <v>0</v>
      </c>
      <c r="AM11" s="18">
        <v>0</v>
      </c>
      <c r="AN11" s="18">
        <v>0</v>
      </c>
      <c r="AO11" s="18">
        <v>0</v>
      </c>
      <c r="AP11" s="18">
        <v>7689153.7000000002</v>
      </c>
      <c r="AQ11" s="48">
        <v>1.934657381765304E-3</v>
      </c>
      <c r="AR11" s="49" t="s">
        <v>126</v>
      </c>
    </row>
    <row r="12" spans="1:44" ht="209.25" customHeight="1" x14ac:dyDescent="0.25">
      <c r="A12" s="12" t="s">
        <v>94</v>
      </c>
      <c r="B12" s="14" t="s">
        <v>95</v>
      </c>
      <c r="C12" s="13" t="s">
        <v>87</v>
      </c>
      <c r="D12" s="14" t="s">
        <v>63</v>
      </c>
      <c r="E12" s="14" t="s">
        <v>69</v>
      </c>
      <c r="F12" s="13" t="s">
        <v>85</v>
      </c>
      <c r="G12" s="13">
        <v>5</v>
      </c>
      <c r="H12" s="41" t="s">
        <v>69</v>
      </c>
      <c r="I12" s="41" t="s">
        <v>86</v>
      </c>
      <c r="J12" s="41" t="s">
        <v>87</v>
      </c>
      <c r="K12" s="41" t="s">
        <v>68</v>
      </c>
      <c r="L12" s="41">
        <v>42373</v>
      </c>
      <c r="M12" s="41">
        <v>0</v>
      </c>
      <c r="N12" s="41">
        <v>0</v>
      </c>
      <c r="O12" s="41">
        <v>78759.69</v>
      </c>
      <c r="P12" s="41">
        <v>787919.15</v>
      </c>
      <c r="Q12" s="41">
        <v>107040.26</v>
      </c>
      <c r="R12" s="41">
        <v>0</v>
      </c>
      <c r="S12" s="41">
        <v>0</v>
      </c>
      <c r="T12" s="41">
        <v>787919.15</v>
      </c>
      <c r="U12" s="41">
        <v>107040.26</v>
      </c>
      <c r="V12" s="42">
        <v>-680878.89</v>
      </c>
      <c r="W12" s="41">
        <v>0.13585183200585998</v>
      </c>
      <c r="X12" s="41">
        <v>0</v>
      </c>
      <c r="Y12" s="41">
        <v>1262011.2</v>
      </c>
      <c r="Z12" s="41">
        <v>0</v>
      </c>
      <c r="AA12" s="41">
        <v>0</v>
      </c>
      <c r="AB12" s="41">
        <v>1262011.2</v>
      </c>
      <c r="AC12" s="41">
        <v>0</v>
      </c>
      <c r="AD12" s="41">
        <v>0</v>
      </c>
      <c r="AE12" s="41">
        <v>1262011.2</v>
      </c>
      <c r="AF12" s="41">
        <v>0</v>
      </c>
      <c r="AG12" s="41">
        <v>0</v>
      </c>
      <c r="AH12" s="41">
        <v>4573952.75</v>
      </c>
      <c r="AI12" s="41">
        <v>2828660.5599999996</v>
      </c>
      <c r="AJ12" s="41">
        <v>1640190.5499999998</v>
      </c>
      <c r="AK12" s="41">
        <v>1245641.79</v>
      </c>
      <c r="AL12" s="41">
        <v>1151206.7999999998</v>
      </c>
      <c r="AM12" s="41">
        <v>940179.01</v>
      </c>
      <c r="AN12" s="41">
        <v>223583.85</v>
      </c>
      <c r="AO12" s="41">
        <v>0</v>
      </c>
      <c r="AP12" s="41">
        <v>12682175</v>
      </c>
      <c r="AQ12" s="40">
        <v>3.1909446003907287E-3</v>
      </c>
      <c r="AR12" s="47" t="s">
        <v>111</v>
      </c>
    </row>
    <row r="13" spans="1:44" ht="84" customHeight="1" x14ac:dyDescent="0.25">
      <c r="A13" s="23" t="s">
        <v>91</v>
      </c>
      <c r="B13" s="23" t="s">
        <v>92</v>
      </c>
      <c r="C13" s="24" t="s">
        <v>93</v>
      </c>
      <c r="D13" s="23" t="s">
        <v>63</v>
      </c>
      <c r="E13" s="23" t="s">
        <v>74</v>
      </c>
      <c r="F13" s="24" t="s">
        <v>88</v>
      </c>
      <c r="G13" s="24">
        <v>6</v>
      </c>
      <c r="H13" s="23" t="s">
        <v>74</v>
      </c>
      <c r="I13" s="14" t="s">
        <v>89</v>
      </c>
      <c r="J13" s="23" t="s">
        <v>90</v>
      </c>
      <c r="K13" s="14" t="s">
        <v>68</v>
      </c>
      <c r="L13" s="17">
        <v>42660</v>
      </c>
      <c r="M13" s="18">
        <v>0</v>
      </c>
      <c r="N13" s="18">
        <v>0</v>
      </c>
      <c r="O13" s="18">
        <v>0</v>
      </c>
      <c r="P13" s="18">
        <v>0</v>
      </c>
      <c r="Q13" s="18">
        <v>0</v>
      </c>
      <c r="R13" s="19">
        <v>735334.15</v>
      </c>
      <c r="S13" s="19">
        <v>180011.9</v>
      </c>
      <c r="T13" s="19">
        <v>735334.15</v>
      </c>
      <c r="U13" s="19">
        <v>180011.9</v>
      </c>
      <c r="V13" s="29">
        <v>-555322.25</v>
      </c>
      <c r="W13" s="20">
        <v>0.24480285595331047</v>
      </c>
      <c r="X13" s="18">
        <v>0</v>
      </c>
      <c r="Y13" s="18">
        <v>0</v>
      </c>
      <c r="Z13" s="18">
        <v>913151.17</v>
      </c>
      <c r="AA13" s="18">
        <v>0</v>
      </c>
      <c r="AB13" s="18">
        <v>0</v>
      </c>
      <c r="AC13" s="18">
        <v>913151.17</v>
      </c>
      <c r="AD13" s="18">
        <v>0</v>
      </c>
      <c r="AE13" s="18">
        <v>0</v>
      </c>
      <c r="AF13" s="18">
        <v>913151.17</v>
      </c>
      <c r="AG13" s="18">
        <v>0</v>
      </c>
      <c r="AH13" s="18">
        <v>3474787.66</v>
      </c>
      <c r="AI13" s="18">
        <v>3749927.98</v>
      </c>
      <c r="AJ13" s="18">
        <v>2998177.7800000003</v>
      </c>
      <c r="AK13" s="18">
        <v>1255880.9300000002</v>
      </c>
      <c r="AL13" s="18">
        <v>387976.65</v>
      </c>
      <c r="AM13" s="18">
        <v>0</v>
      </c>
      <c r="AN13" s="18">
        <v>0</v>
      </c>
      <c r="AO13" s="18">
        <v>0</v>
      </c>
      <c r="AP13" s="18">
        <v>11866751</v>
      </c>
      <c r="AQ13" s="22">
        <v>2.9857768898182905E-3</v>
      </c>
      <c r="AR13" s="45" t="s">
        <v>112</v>
      </c>
    </row>
    <row r="14" spans="1:44" ht="111.75" customHeight="1" x14ac:dyDescent="0.25">
      <c r="A14" s="23" t="s">
        <v>82</v>
      </c>
      <c r="B14" s="23" t="s">
        <v>83</v>
      </c>
      <c r="C14" s="24" t="s">
        <v>81</v>
      </c>
      <c r="D14" s="23" t="s">
        <v>84</v>
      </c>
      <c r="E14" s="23" t="s">
        <v>64</v>
      </c>
      <c r="F14" s="13" t="s">
        <v>80</v>
      </c>
      <c r="G14" s="13">
        <v>7</v>
      </c>
      <c r="H14" s="14" t="s">
        <v>64</v>
      </c>
      <c r="I14" s="14" t="s">
        <v>71</v>
      </c>
      <c r="J14" s="14" t="s">
        <v>81</v>
      </c>
      <c r="K14" s="14" t="s">
        <v>68</v>
      </c>
      <c r="L14" s="17">
        <v>42648</v>
      </c>
      <c r="M14" s="18">
        <v>0</v>
      </c>
      <c r="N14" s="18">
        <v>0</v>
      </c>
      <c r="O14" s="18">
        <v>88542.15</v>
      </c>
      <c r="P14" s="18">
        <v>759643.1</v>
      </c>
      <c r="Q14" s="18">
        <v>0</v>
      </c>
      <c r="R14" s="19">
        <v>0</v>
      </c>
      <c r="S14" s="19">
        <v>354995</v>
      </c>
      <c r="T14" s="19">
        <v>759643.1</v>
      </c>
      <c r="U14" s="19">
        <v>354995</v>
      </c>
      <c r="V14" s="29">
        <f>U14-T14</f>
        <v>-404648.1</v>
      </c>
      <c r="W14" s="20">
        <v>0</v>
      </c>
      <c r="X14" s="18">
        <v>0</v>
      </c>
      <c r="Y14" s="18">
        <v>0</v>
      </c>
      <c r="Z14" s="18">
        <v>1155175.5</v>
      </c>
      <c r="AA14" s="18">
        <v>0</v>
      </c>
      <c r="AB14" s="18">
        <v>1155150</v>
      </c>
      <c r="AC14" s="18">
        <v>0</v>
      </c>
      <c r="AD14" s="18">
        <v>0</v>
      </c>
      <c r="AE14" s="18">
        <v>1155235</v>
      </c>
      <c r="AF14" s="18">
        <v>0</v>
      </c>
      <c r="AG14" s="18">
        <v>0</v>
      </c>
      <c r="AH14" s="18">
        <v>4225203.5999999996</v>
      </c>
      <c r="AI14" s="18">
        <v>4008742.62</v>
      </c>
      <c r="AJ14" s="18">
        <v>3699801.83</v>
      </c>
      <c r="AK14" s="18">
        <v>3588818.1399999997</v>
      </c>
      <c r="AL14" s="18">
        <v>3483393.35</v>
      </c>
      <c r="AM14" s="18">
        <v>3356274.15</v>
      </c>
      <c r="AN14" s="18">
        <v>3018267.49</v>
      </c>
      <c r="AO14" s="18">
        <v>729189.17</v>
      </c>
      <c r="AP14" s="18">
        <v>26198233</v>
      </c>
      <c r="AQ14" s="22">
        <v>6.5917013549433127E-3</v>
      </c>
      <c r="AR14" s="45" t="s">
        <v>113</v>
      </c>
    </row>
    <row r="15" spans="1:44" ht="38.25" customHeight="1" x14ac:dyDescent="0.25">
      <c r="H15" s="69" t="s">
        <v>99</v>
      </c>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spans="1:44" ht="25.5" customHeight="1" x14ac:dyDescent="0.3">
      <c r="B16" s="31" t="s">
        <v>102</v>
      </c>
      <c r="C16" s="31" t="s">
        <v>103</v>
      </c>
      <c r="J16" s="34"/>
    </row>
    <row r="17" spans="1:42" ht="34.5" customHeight="1" x14ac:dyDescent="0.25">
      <c r="S17" t="s">
        <v>102</v>
      </c>
      <c r="AP17" t="s">
        <v>103</v>
      </c>
    </row>
    <row r="18" spans="1:42" ht="26.25" customHeight="1" x14ac:dyDescent="0.25">
      <c r="A18" s="32" t="s">
        <v>104</v>
      </c>
      <c r="H18" s="32" t="s">
        <v>104</v>
      </c>
    </row>
    <row r="19" spans="1:42" ht="30.75" customHeight="1" x14ac:dyDescent="0.25">
      <c r="A19" s="33" t="s">
        <v>105</v>
      </c>
      <c r="H19" s="35" t="s">
        <v>105</v>
      </c>
    </row>
  </sheetData>
  <autoFilter ref="A7:AR15"/>
  <mergeCells count="31">
    <mergeCell ref="A1:B1"/>
    <mergeCell ref="H1:I1"/>
    <mergeCell ref="H15:AR15"/>
    <mergeCell ref="AR3:AR6"/>
    <mergeCell ref="N3:N4"/>
    <mergeCell ref="O3:O4"/>
    <mergeCell ref="AI3:AI4"/>
    <mergeCell ref="AP3:AP4"/>
    <mergeCell ref="AQ3:AQ4"/>
    <mergeCell ref="AJ3:AJ4"/>
    <mergeCell ref="AK3:AK4"/>
    <mergeCell ref="AL3:AL4"/>
    <mergeCell ref="AM3:AM4"/>
    <mergeCell ref="AN3:AN4"/>
    <mergeCell ref="AO3:AO4"/>
    <mergeCell ref="K3:K6"/>
    <mergeCell ref="W5:W6"/>
    <mergeCell ref="AP5:AP6"/>
    <mergeCell ref="L3:L4"/>
    <mergeCell ref="M3:M4"/>
    <mergeCell ref="A3:E3"/>
    <mergeCell ref="F3:F6"/>
    <mergeCell ref="H3:H6"/>
    <mergeCell ref="I3:I6"/>
    <mergeCell ref="A4:A6"/>
    <mergeCell ref="B4:B6"/>
    <mergeCell ref="C4:C6"/>
    <mergeCell ref="D4:D6"/>
    <mergeCell ref="E4:E6"/>
    <mergeCell ref="J3:J4"/>
    <mergeCell ref="G3:G6"/>
  </mergeCells>
  <dataValidations disablePrompts="1" count="1">
    <dataValidation type="list" errorStyle="warning" allowBlank="1" showInputMessage="1" showErrorMessage="1" errorTitle="Izvēle tikai no saraksta!" error="Lūdzu izvēlēties vienu no vērtībām sarakstā." sqref="B16:C16">
      <formula1>#REF!</formula1>
    </dataValidation>
  </dataValidations>
  <hyperlinks>
    <hyperlink ref="A19" r:id="rId1"/>
    <hyperlink ref="H19" r:id="rId2"/>
  </hyperlinks>
  <pageMargins left="0.70866141732283472" right="0.70866141732283472" top="1.1417322834645669" bottom="0.35433070866141736" header="0.31496062992125984" footer="0.31496062992125984"/>
  <pageSetup paperSize="9" scale="54" fitToHeight="0" orientation="landscape" r:id="rId3"/>
  <headerFooter>
    <oddFooter>&amp;L&amp;F&amp;C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Ierobežotas projektu iesniegumu atlases (IPIA) projektiem noteikto maksājumu pieprasījumu iesniegšanas plāni 2017.gada februārim un neizpilde kumulatīvi</dc:title>
  <dc:subject>Pielikums</dc:subject>
  <dc:creator>Ints Pelnis</dc:creator>
  <dc:description>67095470 _x000d_
Ints.Pelnis@fm.gov.lv</dc:description>
  <cp:lastModifiedBy>Ieva Ziepniece</cp:lastModifiedBy>
  <cp:lastPrinted>2017-03-29T13:25:11Z</cp:lastPrinted>
  <dcterms:created xsi:type="dcterms:W3CDTF">2017-03-16T15:04:37Z</dcterms:created>
  <dcterms:modified xsi:type="dcterms:W3CDTF">2017-03-31T07:49:37Z</dcterms:modified>
</cp:coreProperties>
</file>