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gars.Severs\Documents\DARBS\Olimpiskie centri\Parkreditacija\uz_MK_PRECIZETS\"/>
    </mc:Choice>
  </mc:AlternateContent>
  <bookViews>
    <workbookView xWindow="0" yWindow="0" windowWidth="21600" windowHeight="9735"/>
  </bookViews>
  <sheets>
    <sheet name="APRĒĶINI (pielikums anotācijai)"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5" i="1" l="1"/>
  <c r="G15" i="1" s="1"/>
  <c r="F50" i="1" l="1"/>
  <c r="G50" i="1" s="1"/>
  <c r="F49" i="1"/>
  <c r="G49" i="1" s="1"/>
  <c r="F48" i="1"/>
  <c r="F42" i="1"/>
  <c r="G42" i="1" s="1"/>
  <c r="F41" i="1"/>
  <c r="G41" i="1" s="1"/>
  <c r="F40" i="1"/>
  <c r="G40" i="1" s="1"/>
  <c r="F34" i="1"/>
  <c r="G34" i="1" s="1"/>
  <c r="F33" i="1"/>
  <c r="G33" i="1" s="1"/>
  <c r="F32" i="1"/>
  <c r="F26" i="1"/>
  <c r="G26" i="1" s="1"/>
  <c r="F25" i="1"/>
  <c r="G25" i="1" s="1"/>
  <c r="F24" i="1"/>
  <c r="F57" i="1"/>
  <c r="G57" i="1" s="1"/>
  <c r="F88" i="1"/>
  <c r="G88" i="1" s="1"/>
  <c r="F83" i="1"/>
  <c r="G83" i="1" s="1"/>
  <c r="F78" i="1"/>
  <c r="G78" i="1" s="1"/>
  <c r="F73" i="1"/>
  <c r="G73" i="1" s="1"/>
  <c r="F68" i="1"/>
  <c r="G68" i="1" s="1"/>
  <c r="F62" i="1"/>
  <c r="G62" i="1" s="1"/>
  <c r="G17" i="1"/>
  <c r="F16" i="1"/>
  <c r="G16" i="1" s="1"/>
  <c r="F51" i="1" l="1"/>
  <c r="G43" i="1"/>
  <c r="G48" i="1"/>
  <c r="G51" i="1" s="1"/>
  <c r="F35" i="1"/>
  <c r="F27" i="1"/>
  <c r="F43" i="1"/>
  <c r="G32" i="1"/>
  <c r="G35" i="1" s="1"/>
  <c r="G24" i="1"/>
  <c r="G27" i="1" s="1"/>
  <c r="G18" i="1"/>
  <c r="F18" i="1"/>
</calcChain>
</file>

<file path=xl/sharedStrings.xml><?xml version="1.0" encoding="utf-8"?>
<sst xmlns="http://schemas.openxmlformats.org/spreadsheetml/2006/main" count="141" uniqueCount="30">
  <si>
    <t>Projekts</t>
  </si>
  <si>
    <t>Paredzētās saistības</t>
  </si>
  <si>
    <t>Nepieciešamais finansējums</t>
  </si>
  <si>
    <t>Pamatsumma</t>
  </si>
  <si>
    <t>Procenti</t>
  </si>
  <si>
    <t>Valsts kase</t>
  </si>
  <si>
    <t>Liepāja</t>
  </si>
  <si>
    <t>Daugavpils</t>
  </si>
  <si>
    <t>Apvienotais</t>
  </si>
  <si>
    <t>Starpība (ietaupījums)</t>
  </si>
  <si>
    <t>KOPĀ:</t>
  </si>
  <si>
    <t>Aprēķins par  Izglītības un zinātnes ministrijas valsts budžeta programmas 09.00.00 “Sports” apakšprogrammas 09.23.00 “Valsts ilgtermiņa saistības sportā – Dotācija Latvijas Olimpiskajai komitejai (LOK) – valsts galvoto aizdevumu atmaksai” valsts budžeta ilgtermiņa saistību apmēru, ņemot vērā biedrībai “Latvijas Olimpiskā komiteja” izsniegto valsts galvoto aizdevumu pārkreditācijas procesa pabeigšanu, kā arī, lai nodrošinātu valsts galvoto reģionālo olimpisko centru projektu īstenošanai uzņemto valsts budžeta ilgtermiņa saistību atbilstību biedrības “Latvijas Olimpiskā komiteja” faktiski uzņemto saistību pret kredītiestādēm, kuras izsniegušas valsts galvotos aizdevumus</t>
  </si>
  <si>
    <t>Pielikums Ministru kabineta rīkojuma projekta "Par valsts budžeta ilgtermiņa saistību precizēšanu valsts galvoto reģionālo olimpisko centru projektu īstenošanai" sākotnējās ietekmes novērtējuma ziņojumam (anotācijai)</t>
  </si>
  <si>
    <t>2017.gads</t>
  </si>
  <si>
    <t>2018.gads</t>
  </si>
  <si>
    <t>2019.gads</t>
  </si>
  <si>
    <t>2020.gads</t>
  </si>
  <si>
    <t>2021.gads</t>
  </si>
  <si>
    <t>2022.gads</t>
  </si>
  <si>
    <t>2023.gads</t>
  </si>
  <si>
    <t>2024.gads</t>
  </si>
  <si>
    <t>2025.gads</t>
  </si>
  <si>
    <t>2026.gads</t>
  </si>
  <si>
    <t>2027.gads</t>
  </si>
  <si>
    <t>2028.gads</t>
  </si>
  <si>
    <r>
      <t>Piezīme:</t>
    </r>
    <r>
      <rPr>
        <sz val="11"/>
        <color theme="1"/>
        <rFont val="Calibri"/>
        <family val="2"/>
        <charset val="186"/>
        <scheme val="minor"/>
      </rPr>
      <t xml:space="preserve"> Ņemot vērā biedrības "Latvijas Olimpiskā komiteja" 11.01.2017 vēstulei Nr.6 pievienoto informāciju no kredītiestādes (AS "SEB banka"), secināms, ka saskaņā ar aktuālo Daugavpils Olimpiskā centra projekta īstenošanai izsniegtā valsts galvotā aizdevuma (kredīta) dzēšanas grafiku valsts galvotais aizdevums pilnībā tiks apmaksāts jau 2020.gadā. Tādejādi secināms, ka valsts budžeta ilgtermiņa saistībās 2021.gadā šim mērķim paredzētie valsts budžeta līdzekļi </t>
    </r>
    <r>
      <rPr>
        <b/>
        <sz val="11"/>
        <color theme="1"/>
        <rFont val="Calibri"/>
        <family val="2"/>
        <charset val="186"/>
        <scheme val="minor"/>
      </rPr>
      <t>468`570 EUR</t>
    </r>
    <r>
      <rPr>
        <sz val="11"/>
        <color theme="1"/>
        <rFont val="Calibri"/>
        <family val="2"/>
        <charset val="186"/>
        <scheme val="minor"/>
      </rPr>
      <t xml:space="preserve"> apmērā </t>
    </r>
    <r>
      <rPr>
        <u/>
        <sz val="11"/>
        <color theme="1"/>
        <rFont val="Calibri"/>
        <family val="2"/>
        <charset val="186"/>
        <scheme val="minor"/>
      </rPr>
      <t>nebūs nepieciešami</t>
    </r>
    <r>
      <rPr>
        <sz val="11"/>
        <color theme="1"/>
        <rFont val="Calibri"/>
        <family val="2"/>
        <charset val="186"/>
        <scheme val="minor"/>
      </rPr>
      <t>.</t>
    </r>
  </si>
  <si>
    <r>
      <t>Piezīme:</t>
    </r>
    <r>
      <rPr>
        <sz val="11"/>
        <color theme="1"/>
        <rFont val="Calibri"/>
        <family val="2"/>
        <charset val="186"/>
        <scheme val="minor"/>
      </rPr>
      <t xml:space="preserve"> Fakts, ka, neskatoties uz pārkreditāciju, </t>
    </r>
    <r>
      <rPr>
        <u/>
        <sz val="11"/>
        <color theme="1"/>
        <rFont val="Calibri"/>
        <family val="2"/>
        <charset val="186"/>
        <scheme val="minor"/>
      </rPr>
      <t xml:space="preserve">2023.gadā šobrīd paredzēto valsts budžeta ilgtermiņa saistību apmērs ir būtiski </t>
    </r>
    <r>
      <rPr>
        <b/>
        <u/>
        <sz val="11"/>
        <color theme="1"/>
        <rFont val="Calibri"/>
        <family val="2"/>
        <charset val="186"/>
        <scheme val="minor"/>
      </rPr>
      <t>mazāks</t>
    </r>
    <r>
      <rPr>
        <u/>
        <sz val="11"/>
        <color theme="1"/>
        <rFont val="Calibri"/>
        <family val="2"/>
        <charset val="186"/>
        <scheme val="minor"/>
      </rPr>
      <t xml:space="preserve"> nekā nepieciešams</t>
    </r>
    <r>
      <rPr>
        <sz val="11"/>
        <color theme="1"/>
        <rFont val="Calibri"/>
        <family val="2"/>
        <charset val="186"/>
        <scheme val="minor"/>
      </rPr>
      <t>, varētu būt izskaidrojams ar to, ka, nosakot Ministru kabineta 2007.gada 22.augusta rīkojuma Nr.543 "Par Zemgales olimpiskā centra Jelgavā projekta un Olimpiskā centra "Ventspils" attīstības projekta "Ventspils peldbaseina rekonstrukcija" īstenošanu" 1.1.apakšpunktā ietveramo Zemgales Olimpiskā centra projekta īstenošanai uzņemamo valsts budžeta ilgtermiņa saistību kopējo apmēru, iespējams, ir tikuši izvirzīti neprecīzi pieņēmumi, kā arī, iespējams, nav ticis ņemts vērā fakts, ka minētā valsts galvotā aizdevuma faktiskā pēdējā atmaksas diena (tā sākotnējās izsniegšanas brīdī) būs nevis 2022.gada nogale, bet gan 2023.gada 31.janvāris. Šajā saistībā jāatzīmē, ka minētā prognoze tika izteikta vēl pirms atbilstoši noteiktai procedūrai tika izvēlētas kredītiestādes, kuras izsniegs attiecīgos valsts galvotos aizdevumus.  Šāda situācija iepriekš ir bijusi arī dažu citu valsts galvoto aizdevumu projektu gadījumos. Jebkurā gadījumā faktiskajā situācijā (kad minētais maksājums ir ietverts Apvienotajā (pārkreditētajā) valsts galvoto aizdevumu paketē, valsts budžeta ilgtermiņa saistībās ir jāparedz attiecīgajā gadā faktiski uzņemto saistību pret AS "Swedbank" izpilde.</t>
    </r>
  </si>
  <si>
    <t>Nepieciešams kopā SAP</t>
  </si>
  <si>
    <r>
      <rPr>
        <b/>
        <u/>
        <sz val="11"/>
        <color theme="1"/>
        <rFont val="Calibri"/>
        <family val="2"/>
        <charset val="186"/>
        <scheme val="minor"/>
      </rPr>
      <t>Lietotie saīsinājumi:</t>
    </r>
    <r>
      <rPr>
        <sz val="11"/>
        <color theme="1"/>
        <rFont val="Calibri"/>
        <family val="2"/>
        <charset val="186"/>
        <scheme val="minor"/>
      </rPr>
      <t xml:space="preserve">
</t>
    </r>
    <r>
      <rPr>
        <b/>
        <i/>
        <sz val="11"/>
        <color theme="1"/>
        <rFont val="Calibri"/>
        <family val="2"/>
        <charset val="186"/>
        <scheme val="minor"/>
      </rPr>
      <t>Liepāja</t>
    </r>
    <r>
      <rPr>
        <sz val="11"/>
        <color theme="1"/>
        <rFont val="Calibri"/>
        <family val="2"/>
        <charset val="186"/>
        <scheme val="minor"/>
      </rPr>
      <t xml:space="preserve"> - Liepājas Olimpiskā centra projekta īstenošanai izsniegtais valsts galvotais aizdevums (2006.gada 2.oktobra līgums Nr.LT06423).
</t>
    </r>
    <r>
      <rPr>
        <b/>
        <sz val="11"/>
        <color theme="1"/>
        <rFont val="Calibri"/>
        <family val="2"/>
        <charset val="186"/>
        <scheme val="minor"/>
      </rPr>
      <t>Daugavpils</t>
    </r>
    <r>
      <rPr>
        <sz val="11"/>
        <color theme="1"/>
        <rFont val="Calibri"/>
        <family val="2"/>
        <charset val="186"/>
        <scheme val="minor"/>
      </rPr>
      <t xml:space="preserve"> - Daugavpils Olimpiskā centra projekta īstenošanai izsniegtais valsts galvotais aizdevums (2006.gada 5.oktobra līgums Nr.DG06166).
</t>
    </r>
    <r>
      <rPr>
        <b/>
        <i/>
        <sz val="11"/>
        <color theme="1"/>
        <rFont val="Calibri"/>
        <family val="2"/>
        <charset val="186"/>
        <scheme val="minor"/>
      </rPr>
      <t>Apvienotais</t>
    </r>
    <r>
      <rPr>
        <i/>
        <sz val="11"/>
        <color theme="1"/>
        <rFont val="Calibri"/>
        <family val="2"/>
        <charset val="186"/>
        <scheme val="minor"/>
      </rPr>
      <t xml:space="preserve"> - </t>
    </r>
    <r>
      <rPr>
        <sz val="11"/>
        <color theme="1"/>
        <rFont val="Calibri"/>
        <family val="2"/>
        <charset val="186"/>
        <scheme val="minor"/>
      </rPr>
      <t xml:space="preserve">Daugavpils Olimpiskā centra attīstības projekta, Zemgales Olimpiskā centra Jelgavā projekta, Zemgales Olimpiskā centra attīstības projekta, Olimpiskā centra “Ventspils” attīstības projekta “Ventspils peldbaseina rekonstrukcija”, Olimpiskā centra “Ventspils” attīstības projekta “Ventspils peldbaseina rekonstrukcija” pabeigšanai un projekta “Olimpiskā centra “Ventspils” infrastruktūras attīstība periodā no 2011.–2013.gadam” īstenošanai izsniegtie valsts galvotie aizdevumi [pārkreditēts] (2016.gada 6.decembra līgums Nr.16-068237-IN).
</t>
    </r>
    <r>
      <rPr>
        <b/>
        <i/>
        <sz val="11"/>
        <color theme="1"/>
        <rFont val="Calibri"/>
        <family val="2"/>
        <charset val="186"/>
        <scheme val="minor"/>
      </rPr>
      <t>Paredzētās saistības</t>
    </r>
    <r>
      <rPr>
        <sz val="11"/>
        <color theme="1"/>
        <rFont val="Calibri"/>
        <family val="2"/>
        <charset val="186"/>
        <scheme val="minor"/>
      </rPr>
      <t xml:space="preserve"> - Izglītības un zinātnes ministrijas valsts budžeta programmas 09.00.00 “Sports” apakšprogrammas 09.23.00 “Valsts ilgtermiņa saistības sportā – Dotācija Latvijas Olimpiskajai komitejai (LOK) – valsts galvoto aizdevumu atmaksai” valsts budžeta ilgtermiņa saistību patreizējais apmērs, kurš ietverts valsts budžeta ilgtermiņa saistībās un ir norādītas Vienotās valsts budžeta plānošanas un izpildes informācijas sistēmā (turpmāk - SAP).
</t>
    </r>
    <r>
      <rPr>
        <b/>
        <i/>
        <sz val="11"/>
        <color theme="1"/>
        <rFont val="Calibri"/>
        <family val="2"/>
        <charset val="186"/>
        <scheme val="minor"/>
      </rPr>
      <t>Pamatsumma</t>
    </r>
    <r>
      <rPr>
        <sz val="11"/>
        <color theme="1"/>
        <rFont val="Calibri"/>
        <family val="2"/>
        <charset val="186"/>
        <scheme val="minor"/>
      </rPr>
      <t xml:space="preserve"> - Biedrības "Latvijas Olimpiskā komiteja" 11.01.2017 vēstulei Nr.6 pievienotajā informācijā kredītiestāžu (AS "SEB banka" un AS "Swedbank") sniegtā informācija par aktuālajā valsts galvoto aizdevumu projektu īstenošanai izsniegtā valsts galvotā aizdevuma (kredīta) dzēšanas grafikā norādīto pamatsummu maksājumu kopējo apmēru konkrētajā gadā.
</t>
    </r>
    <r>
      <rPr>
        <b/>
        <i/>
        <sz val="11"/>
        <color theme="1"/>
        <rFont val="Calibri"/>
        <family val="2"/>
        <charset val="186"/>
        <scheme val="minor"/>
      </rPr>
      <t>Procenti</t>
    </r>
    <r>
      <rPr>
        <sz val="11"/>
        <color theme="1"/>
        <rFont val="Calibri"/>
        <family val="2"/>
        <charset val="186"/>
        <scheme val="minor"/>
      </rPr>
      <t xml:space="preserve"> - Biedrības "Latvijas Olimpiskā komiteja" 11.01.2017 vēstulei Nr.6 pievienotajā informācijā kredītiestāžu (AS "SEB banka" un AS "Swedbank") sniegtā informācija par aktuālajā valsts galvoto aizdevumu projektu īstenošanai izsniegtā valsts galvotā aizdevuma (kredīta) dzēšanas grafikā norādīto procentu maksājumu kopējo apmēru konkrētajā gadā [ar Valsts kases korekcijām atbilstoši prognozēm]. 
</t>
    </r>
    <r>
      <rPr>
        <b/>
        <i/>
        <sz val="11"/>
        <color theme="1"/>
        <rFont val="Calibri"/>
        <family val="2"/>
        <charset val="186"/>
        <scheme val="minor"/>
      </rPr>
      <t>Valsts kase</t>
    </r>
    <r>
      <rPr>
        <sz val="11"/>
        <color theme="1"/>
        <rFont val="Calibri"/>
        <family val="2"/>
        <charset val="186"/>
        <scheme val="minor"/>
      </rPr>
      <t xml:space="preserve"> - Valsts kases sniegtā informācija par valsts galvoto aizdevumu apkalpošanas maksas apmēru konkrētajā gadā.
</t>
    </r>
    <r>
      <rPr>
        <b/>
        <i/>
        <sz val="11"/>
        <color theme="1"/>
        <rFont val="Calibri"/>
        <family val="2"/>
        <charset val="186"/>
        <scheme val="minor"/>
      </rPr>
      <t>Nepieciešams kopā</t>
    </r>
    <r>
      <rPr>
        <sz val="11"/>
        <color theme="1"/>
        <rFont val="Calibri"/>
        <family val="2"/>
        <charset val="186"/>
        <scheme val="minor"/>
      </rPr>
      <t xml:space="preserve"> - Pamatsummas, Procentu un Valsts kases maksājumu kopējais apmērs konkrētajā gadā.
</t>
    </r>
    <r>
      <rPr>
        <b/>
        <i/>
        <sz val="11"/>
        <color theme="1"/>
        <rFont val="Calibri"/>
        <family val="2"/>
        <charset val="186"/>
        <scheme val="minor"/>
      </rPr>
      <t>Starpība (ietaupījums)</t>
    </r>
    <r>
      <rPr>
        <sz val="11"/>
        <color theme="1"/>
        <rFont val="Calibri"/>
        <family val="2"/>
        <charset val="186"/>
        <scheme val="minor"/>
      </rPr>
      <t xml:space="preserve"> - Starpība starp Paredzētajām saistībām un Kopējo nepieciešamo apmēru.</t>
    </r>
  </si>
  <si>
    <r>
      <t xml:space="preserve">Piezīme: </t>
    </r>
    <r>
      <rPr>
        <i/>
        <sz val="11"/>
        <color theme="1"/>
        <rFont val="Calibri"/>
        <family val="2"/>
        <charset val="186"/>
        <scheme val="minor"/>
      </rPr>
      <t>2017.gada 1.janvārī biedrības "Latvijas Olimpiskā komiteja" Valsts kases kontā bija neizlietoti valsts galvoto aizdevumu atmaksai paredzētie valsts budžeta līdzekļi 283`990,69 EUR, kuri 7365 EUR apmērā tika novirzīti Valsts kasei kā valsts galvoto aizdevumu apkalpošanas maksa par 2016.gadu, savukārt pārējie līdzekļi 276`625,69 EUR apmērā tika novirzīti pārkreditēto valsts galvoto aizdevumu pamatsummas atmaksai saskaņā ar biedrības "Latvijas Olimpiskā komiteja" un AS “Swedbank” 2016.gada 6.decembra Aizdevuma līguma Nr.16-068237-IN nosacījumiem. Tādejādi faktiskais līdzekļu ietaupījums 2017.gadā ir 1`260`571 EUR (t.s. 971`570 EUR kā līdzekļu ietaupījums no valsts galvoto aizdevumu pārkreditācijas + 289`001 EUR kā līdzekļu ietaupījums divu nepārkreditēto valsts galvoto aizdevumu atmaksai). Iepriekšminētā rezultātā faktiski nepieciešamais līdzekļu apmērs 2017.gadā Apvienotā projekta īstenošanai ir 1`259`073 EUR (1`535`699 EUR - 276`626 EUR), savukārt, pieskaitot Liepājas un Daugavpils projekta īstenošanai 2017.gadā nepieciešamo finansējumu (kurš aktualizēts atbilstoši Valsts kases aprēķiniem), kopējais līdzekļu apmērs (Nepieciešams kopā) ir 1`264`768 EUR.</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</si>
</sst>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b/>
      <u/>
      <sz val="11"/>
      <color theme="1"/>
      <name val="Calibri"/>
      <family val="2"/>
      <charset val="186"/>
      <scheme val="minor"/>
    </font>
    <font>
      <u/>
      <sz val="11"/>
      <color theme="1"/>
      <name val="Calibri"/>
      <family val="2"/>
      <charset val="186"/>
      <scheme val="minor"/>
    </font>
    <font>
      <b/>
      <sz val="13"/>
      <color theme="1"/>
      <name val="Calibri"/>
      <family val="2"/>
      <charset val="186"/>
      <scheme val="minor"/>
    </font>
    <font>
      <sz val="12"/>
      <color theme="1"/>
      <name val="Calibri"/>
      <family val="2"/>
      <charset val="186"/>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0" fillId="0" borderId="1" xfId="0" applyBorder="1" applyAlignment="1"/>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3" fontId="0" fillId="0" borderId="1" xfId="0" applyNumberFormat="1" applyBorder="1" applyAlignment="1">
      <alignment horizontal="center" vertical="center"/>
    </xf>
    <xf numFmtId="3" fontId="0" fillId="0" borderId="8" xfId="0" applyNumberFormat="1" applyBorder="1" applyAlignment="1">
      <alignment horizontal="center" vertical="center"/>
    </xf>
    <xf numFmtId="3" fontId="0" fillId="0" borderId="6" xfId="0" applyNumberFormat="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right" vertical="center"/>
    </xf>
    <xf numFmtId="3" fontId="1"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0" fillId="0" borderId="0" xfId="0" applyNumberFormat="1"/>
    <xf numFmtId="3" fontId="0" fillId="0" borderId="0" xfId="0" applyNumberFormat="1" applyBorder="1"/>
    <xf numFmtId="0" fontId="1" fillId="0" borderId="0" xfId="0" applyFont="1"/>
    <xf numFmtId="1" fontId="0" fillId="0" borderId="0" xfId="0" applyNumberFormat="1"/>
    <xf numFmtId="3" fontId="1" fillId="0" borderId="8" xfId="0" applyNumberFormat="1" applyFont="1" applyBorder="1" applyAlignment="1">
      <alignment horizontal="center" vertical="center"/>
    </xf>
    <xf numFmtId="3" fontId="4" fillId="0" borderId="9" xfId="0" applyNumberFormat="1" applyFont="1" applyBorder="1" applyAlignment="1">
      <alignment horizontal="center" vertical="center"/>
    </xf>
    <xf numFmtId="3" fontId="0" fillId="0" borderId="0" xfId="0" applyNumberFormat="1" applyFill="1" applyBorder="1" applyAlignment="1">
      <alignment horizontal="center" vertical="center"/>
    </xf>
    <xf numFmtId="0" fontId="0" fillId="0" borderId="0" xfId="0" applyAlignment="1">
      <alignment vertical="top" wrapText="1"/>
    </xf>
    <xf numFmtId="0" fontId="6" fillId="0" borderId="0" xfId="0" applyFont="1" applyAlignment="1">
      <alignment vertical="center" wrapText="1"/>
    </xf>
    <xf numFmtId="0" fontId="6" fillId="0" borderId="0" xfId="0" applyFont="1" applyAlignment="1">
      <alignment horizontal="center" vertical="center" wrapText="1"/>
    </xf>
    <xf numFmtId="0" fontId="0" fillId="0" borderId="7" xfId="0" applyFill="1" applyBorder="1" applyAlignment="1">
      <alignment horizontal="center" vertical="center"/>
    </xf>
    <xf numFmtId="3" fontId="0" fillId="0" borderId="8" xfId="0" applyNumberFormat="1" applyFill="1" applyBorder="1" applyAlignment="1">
      <alignment horizontal="center" vertical="center"/>
    </xf>
    <xf numFmtId="3" fontId="4" fillId="0" borderId="9"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2" xfId="0" applyBorder="1" applyAlignment="1">
      <alignment horizontal="center" vertical="center"/>
    </xf>
    <xf numFmtId="0" fontId="0" fillId="0" borderId="5" xfId="0"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horizontal="justify" vertical="top" wrapText="1"/>
    </xf>
    <xf numFmtId="0" fontId="2" fillId="0" borderId="0" xfId="0" applyFont="1" applyBorder="1" applyAlignment="1">
      <alignment horizontal="justify" vertical="top"/>
    </xf>
    <xf numFmtId="0" fontId="3" fillId="0" borderId="0" xfId="0" applyFont="1" applyFill="1" applyBorder="1" applyAlignment="1">
      <alignment horizontal="justify" vertical="top" wrapText="1"/>
    </xf>
    <xf numFmtId="0" fontId="0" fillId="0" borderId="6" xfId="0" applyBorder="1" applyAlignment="1">
      <alignment horizontal="center" vertical="center" wrapText="1"/>
    </xf>
    <xf numFmtId="0" fontId="0" fillId="0" borderId="22" xfId="0" applyBorder="1" applyAlignment="1">
      <alignment horizontal="center" vertical="center"/>
    </xf>
    <xf numFmtId="0" fontId="0" fillId="0" borderId="11" xfId="0" applyBorder="1" applyAlignment="1">
      <alignment horizontal="center" vertical="center"/>
    </xf>
    <xf numFmtId="0" fontId="7" fillId="0" borderId="0" xfId="0" applyFont="1" applyAlignment="1">
      <alignment horizontal="right" vertical="top" wrapText="1"/>
    </xf>
    <xf numFmtId="0" fontId="6" fillId="0" borderId="0" xfId="0" applyFont="1" applyAlignment="1">
      <alignment horizontal="center" vertical="center" wrapText="1"/>
    </xf>
    <xf numFmtId="0" fontId="0" fillId="0" borderId="0" xfId="0" applyNumberFormat="1" applyAlignment="1">
      <alignment horizontal="justify" vertical="top"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topLeftCell="A13" zoomScale="115" zoomScaleNormal="115" workbookViewId="0">
      <selection activeCell="A19" sqref="A19:G19"/>
    </sheetView>
  </sheetViews>
  <sheetFormatPr defaultRowHeight="15" x14ac:dyDescent="0.25"/>
  <cols>
    <col min="1" max="1" width="14.7109375" customWidth="1"/>
    <col min="2" max="2" width="21" customWidth="1"/>
    <col min="3" max="3" width="13.140625" bestFit="1" customWidth="1"/>
    <col min="4" max="4" width="11" customWidth="1"/>
    <col min="5" max="5" width="12.5703125" customWidth="1"/>
    <col min="6" max="6" width="20.42578125" customWidth="1"/>
    <col min="7" max="7" width="20.5703125" customWidth="1"/>
    <col min="9" max="9" width="10.85546875" customWidth="1"/>
  </cols>
  <sheetData>
    <row r="1" spans="1:11" ht="66" customHeight="1" x14ac:dyDescent="0.25">
      <c r="E1" s="19"/>
      <c r="F1" s="19"/>
      <c r="G1" s="50" t="s">
        <v>12</v>
      </c>
      <c r="H1" s="50"/>
      <c r="I1" s="50"/>
      <c r="J1" s="50"/>
      <c r="K1" s="50"/>
    </row>
    <row r="2" spans="1:11" ht="9" customHeight="1" x14ac:dyDescent="0.25">
      <c r="H2" s="53"/>
      <c r="I2" s="53"/>
      <c r="J2" s="53"/>
      <c r="K2" s="53"/>
    </row>
    <row r="3" spans="1:11" ht="94.5" customHeight="1" x14ac:dyDescent="0.25">
      <c r="A3" s="51" t="s">
        <v>11</v>
      </c>
      <c r="B3" s="51"/>
      <c r="C3" s="51"/>
      <c r="D3" s="51"/>
      <c r="E3" s="51"/>
      <c r="F3" s="51"/>
      <c r="G3" s="51"/>
      <c r="H3" s="51"/>
      <c r="I3" s="51"/>
      <c r="J3" s="51"/>
      <c r="K3" s="51"/>
    </row>
    <row r="4" spans="1:11" ht="9" customHeight="1" x14ac:dyDescent="0.25">
      <c r="A4" s="21"/>
      <c r="B4" s="21"/>
      <c r="C4" s="21"/>
      <c r="D4" s="21"/>
      <c r="E4" s="21"/>
      <c r="F4" s="21"/>
      <c r="G4" s="21"/>
      <c r="H4" s="21"/>
      <c r="I4" s="21"/>
      <c r="J4" s="20"/>
      <c r="K4" s="20"/>
    </row>
    <row r="5" spans="1:11" ht="17.25" customHeight="1" x14ac:dyDescent="0.25">
      <c r="A5" s="52" t="s">
        <v>28</v>
      </c>
      <c r="B5" s="52"/>
      <c r="C5" s="52"/>
      <c r="D5" s="52"/>
      <c r="E5" s="52"/>
      <c r="F5" s="52"/>
      <c r="G5" s="52"/>
      <c r="H5" s="52"/>
      <c r="I5" s="52"/>
      <c r="J5" s="52"/>
      <c r="K5" s="52"/>
    </row>
    <row r="6" spans="1:11" ht="17.25" customHeight="1" x14ac:dyDescent="0.25">
      <c r="A6" s="52"/>
      <c r="B6" s="52"/>
      <c r="C6" s="52"/>
      <c r="D6" s="52"/>
      <c r="E6" s="52"/>
      <c r="F6" s="52"/>
      <c r="G6" s="52"/>
      <c r="H6" s="52"/>
      <c r="I6" s="52"/>
      <c r="J6" s="52"/>
      <c r="K6" s="52"/>
    </row>
    <row r="7" spans="1:11" ht="17.25" customHeight="1" x14ac:dyDescent="0.25">
      <c r="A7" s="52"/>
      <c r="B7" s="52"/>
      <c r="C7" s="52"/>
      <c r="D7" s="52"/>
      <c r="E7" s="52"/>
      <c r="F7" s="52"/>
      <c r="G7" s="52"/>
      <c r="H7" s="52"/>
      <c r="I7" s="52"/>
      <c r="J7" s="52"/>
      <c r="K7" s="52"/>
    </row>
    <row r="8" spans="1:11" ht="17.25" customHeight="1" x14ac:dyDescent="0.25">
      <c r="A8" s="52"/>
      <c r="B8" s="52"/>
      <c r="C8" s="52"/>
      <c r="D8" s="52"/>
      <c r="E8" s="52"/>
      <c r="F8" s="52"/>
      <c r="G8" s="52"/>
      <c r="H8" s="52"/>
      <c r="I8" s="52"/>
      <c r="J8" s="52"/>
      <c r="K8" s="52"/>
    </row>
    <row r="9" spans="1:11" ht="17.25" customHeight="1" x14ac:dyDescent="0.25">
      <c r="A9" s="52"/>
      <c r="B9" s="52"/>
      <c r="C9" s="52"/>
      <c r="D9" s="52"/>
      <c r="E9" s="52"/>
      <c r="F9" s="52"/>
      <c r="G9" s="52"/>
      <c r="H9" s="52"/>
      <c r="I9" s="52"/>
      <c r="J9" s="52"/>
      <c r="K9" s="52"/>
    </row>
    <row r="10" spans="1:11" ht="219.75" customHeight="1" x14ac:dyDescent="0.25">
      <c r="A10" s="52"/>
      <c r="B10" s="52"/>
      <c r="C10" s="52"/>
      <c r="D10" s="52"/>
      <c r="E10" s="52"/>
      <c r="F10" s="52"/>
      <c r="G10" s="52"/>
      <c r="H10" s="52"/>
      <c r="I10" s="52"/>
      <c r="J10" s="52"/>
      <c r="K10" s="52"/>
    </row>
    <row r="11" spans="1:11" ht="11.25" customHeight="1" thickBot="1" x14ac:dyDescent="0.3">
      <c r="A11" s="21"/>
      <c r="B11" s="21"/>
      <c r="C11" s="21"/>
      <c r="D11" s="21"/>
      <c r="E11" s="21"/>
      <c r="F11" s="21"/>
      <c r="G11" s="21"/>
      <c r="H11" s="21"/>
      <c r="I11" s="21"/>
      <c r="J11" s="20"/>
      <c r="K11" s="20"/>
    </row>
    <row r="12" spans="1:11" x14ac:dyDescent="0.25">
      <c r="A12" s="41" t="s">
        <v>0</v>
      </c>
      <c r="B12" s="26" t="s">
        <v>13</v>
      </c>
      <c r="C12" s="27"/>
      <c r="D12" s="27"/>
      <c r="E12" s="27"/>
      <c r="F12" s="27"/>
      <c r="G12" s="28"/>
    </row>
    <row r="13" spans="1:11" ht="15" customHeight="1" x14ac:dyDescent="0.25">
      <c r="A13" s="42"/>
      <c r="B13" s="48" t="s">
        <v>1</v>
      </c>
      <c r="C13" s="29" t="s">
        <v>2</v>
      </c>
      <c r="D13" s="30"/>
      <c r="E13" s="30"/>
      <c r="F13" s="31"/>
      <c r="G13" s="39" t="s">
        <v>9</v>
      </c>
    </row>
    <row r="14" spans="1:11" ht="30" customHeight="1" x14ac:dyDescent="0.25">
      <c r="A14" s="43"/>
      <c r="B14" s="49"/>
      <c r="C14" s="2" t="s">
        <v>3</v>
      </c>
      <c r="D14" s="2" t="s">
        <v>4</v>
      </c>
      <c r="E14" s="2" t="s">
        <v>5</v>
      </c>
      <c r="F14" s="8" t="s">
        <v>27</v>
      </c>
      <c r="G14" s="40"/>
      <c r="J14" s="12"/>
    </row>
    <row r="15" spans="1:11" x14ac:dyDescent="0.25">
      <c r="A15" s="3" t="s">
        <v>6</v>
      </c>
      <c r="B15" s="5">
        <v>8964</v>
      </c>
      <c r="C15" s="5">
        <v>0</v>
      </c>
      <c r="D15" s="5">
        <v>578</v>
      </c>
      <c r="E15" s="5">
        <v>2341</v>
      </c>
      <c r="F15" s="5">
        <f>C15+D15+E15</f>
        <v>2919</v>
      </c>
      <c r="G15" s="7">
        <f>B15-F15</f>
        <v>6045</v>
      </c>
      <c r="I15" s="12"/>
      <c r="J15" s="12"/>
    </row>
    <row r="16" spans="1:11" x14ac:dyDescent="0.25">
      <c r="A16" s="3" t="s">
        <v>7</v>
      </c>
      <c r="B16" s="5">
        <v>9106</v>
      </c>
      <c r="C16" s="5">
        <v>0</v>
      </c>
      <c r="D16" s="5">
        <v>591</v>
      </c>
      <c r="E16" s="5">
        <v>2185</v>
      </c>
      <c r="F16" s="5">
        <f>C16+D16+E16</f>
        <v>2776</v>
      </c>
      <c r="G16" s="7">
        <f t="shared" ref="G16:G17" si="0">B16-F16</f>
        <v>6330</v>
      </c>
      <c r="I16" s="12"/>
    </row>
    <row r="17" spans="1:9" x14ac:dyDescent="0.25">
      <c r="A17" s="3" t="s">
        <v>8</v>
      </c>
      <c r="B17" s="5">
        <v>2507269</v>
      </c>
      <c r="C17" s="5">
        <v>1445368</v>
      </c>
      <c r="D17" s="5">
        <v>77234</v>
      </c>
      <c r="E17" s="5">
        <v>13097</v>
      </c>
      <c r="F17" s="5">
        <f>C17+D17+E17</f>
        <v>1535699</v>
      </c>
      <c r="G17" s="7">
        <f t="shared" si="0"/>
        <v>971570</v>
      </c>
      <c r="I17" s="12"/>
    </row>
    <row r="18" spans="1:9" ht="15.75" thickBot="1" x14ac:dyDescent="0.3">
      <c r="A18" s="32" t="s">
        <v>10</v>
      </c>
      <c r="B18" s="33"/>
      <c r="C18" s="33"/>
      <c r="D18" s="33"/>
      <c r="E18" s="33"/>
      <c r="F18" s="16">
        <f>SUM(F15:F17)</f>
        <v>1541394</v>
      </c>
      <c r="G18" s="17">
        <f>SUM(G15:G17)</f>
        <v>983945</v>
      </c>
    </row>
    <row r="19" spans="1:9" ht="151.5" customHeight="1" x14ac:dyDescent="0.25">
      <c r="A19" s="44" t="s">
        <v>29</v>
      </c>
      <c r="B19" s="45"/>
      <c r="C19" s="45"/>
      <c r="D19" s="45"/>
      <c r="E19" s="45"/>
      <c r="F19" s="45"/>
      <c r="G19" s="45"/>
    </row>
    <row r="20" spans="1:9" ht="15.75" thickBot="1" x14ac:dyDescent="0.3"/>
    <row r="21" spans="1:9" x14ac:dyDescent="0.25">
      <c r="A21" s="34" t="s">
        <v>0</v>
      </c>
      <c r="B21" s="36" t="s">
        <v>14</v>
      </c>
      <c r="C21" s="36"/>
      <c r="D21" s="36"/>
      <c r="E21" s="36"/>
      <c r="F21" s="36"/>
      <c r="G21" s="37"/>
    </row>
    <row r="22" spans="1:9" x14ac:dyDescent="0.25">
      <c r="A22" s="35"/>
      <c r="B22" s="48" t="s">
        <v>1</v>
      </c>
      <c r="C22" s="38" t="s">
        <v>2</v>
      </c>
      <c r="D22" s="38"/>
      <c r="E22" s="38"/>
      <c r="F22" s="38"/>
      <c r="G22" s="47" t="s">
        <v>9</v>
      </c>
    </row>
    <row r="23" spans="1:9" ht="30" x14ac:dyDescent="0.25">
      <c r="A23" s="35"/>
      <c r="B23" s="49"/>
      <c r="C23" s="2" t="s">
        <v>3</v>
      </c>
      <c r="D23" s="2" t="s">
        <v>4</v>
      </c>
      <c r="E23" s="2" t="s">
        <v>5</v>
      </c>
      <c r="F23" s="8" t="s">
        <v>27</v>
      </c>
      <c r="G23" s="47"/>
    </row>
    <row r="24" spans="1:9" x14ac:dyDescent="0.25">
      <c r="A24" s="3" t="s">
        <v>6</v>
      </c>
      <c r="B24" s="5">
        <v>392906</v>
      </c>
      <c r="C24" s="5">
        <v>385012</v>
      </c>
      <c r="D24" s="5">
        <v>6312</v>
      </c>
      <c r="E24" s="5">
        <v>2144</v>
      </c>
      <c r="F24" s="5">
        <f>C24+D24+E24</f>
        <v>393468</v>
      </c>
      <c r="G24" s="7">
        <f>B24-F24</f>
        <v>-562</v>
      </c>
    </row>
    <row r="25" spans="1:9" x14ac:dyDescent="0.25">
      <c r="A25" s="3" t="s">
        <v>7</v>
      </c>
      <c r="B25" s="5">
        <v>401403</v>
      </c>
      <c r="C25" s="5">
        <v>393382</v>
      </c>
      <c r="D25" s="5">
        <v>5384</v>
      </c>
      <c r="E25" s="5">
        <v>1994</v>
      </c>
      <c r="F25" s="5">
        <f>C25+D25+E25</f>
        <v>400760</v>
      </c>
      <c r="G25" s="7">
        <f t="shared" ref="G25:G26" si="1">B25-F25</f>
        <v>643</v>
      </c>
    </row>
    <row r="26" spans="1:9" x14ac:dyDescent="0.25">
      <c r="A26" s="3" t="s">
        <v>8</v>
      </c>
      <c r="B26" s="5">
        <v>2430135</v>
      </c>
      <c r="C26" s="5">
        <v>1937900</v>
      </c>
      <c r="D26" s="5">
        <v>119026</v>
      </c>
      <c r="E26" s="5">
        <v>12418</v>
      </c>
      <c r="F26" s="5">
        <f>C26+D26+E26</f>
        <v>2069344</v>
      </c>
      <c r="G26" s="7">
        <f t="shared" si="1"/>
        <v>360791</v>
      </c>
      <c r="H26" s="18"/>
      <c r="I26" s="13"/>
    </row>
    <row r="27" spans="1:9" ht="15.75" thickBot="1" x14ac:dyDescent="0.3">
      <c r="A27" s="32" t="s">
        <v>10</v>
      </c>
      <c r="B27" s="33"/>
      <c r="C27" s="33"/>
      <c r="D27" s="33"/>
      <c r="E27" s="33"/>
      <c r="F27" s="16">
        <f>SUM(F24:F26)</f>
        <v>2863572</v>
      </c>
      <c r="G27" s="17">
        <f>SUM(G24:G26)</f>
        <v>360872</v>
      </c>
    </row>
    <row r="28" spans="1:9" ht="15.75" thickBot="1" x14ac:dyDescent="0.3"/>
    <row r="29" spans="1:9" x14ac:dyDescent="0.25">
      <c r="A29" s="34" t="s">
        <v>0</v>
      </c>
      <c r="B29" s="36" t="s">
        <v>15</v>
      </c>
      <c r="C29" s="36"/>
      <c r="D29" s="36"/>
      <c r="E29" s="36"/>
      <c r="F29" s="36"/>
      <c r="G29" s="37"/>
    </row>
    <row r="30" spans="1:9" x14ac:dyDescent="0.25">
      <c r="A30" s="35"/>
      <c r="B30" s="48" t="s">
        <v>1</v>
      </c>
      <c r="C30" s="38" t="s">
        <v>2</v>
      </c>
      <c r="D30" s="38"/>
      <c r="E30" s="38"/>
      <c r="F30" s="38"/>
      <c r="G30" s="47" t="s">
        <v>9</v>
      </c>
    </row>
    <row r="31" spans="1:9" ht="30" x14ac:dyDescent="0.25">
      <c r="A31" s="35"/>
      <c r="B31" s="49"/>
      <c r="C31" s="2" t="s">
        <v>3</v>
      </c>
      <c r="D31" s="2" t="s">
        <v>4</v>
      </c>
      <c r="E31" s="2" t="s">
        <v>5</v>
      </c>
      <c r="F31" s="8" t="s">
        <v>27</v>
      </c>
      <c r="G31" s="47"/>
    </row>
    <row r="32" spans="1:9" x14ac:dyDescent="0.25">
      <c r="A32" s="3" t="s">
        <v>6</v>
      </c>
      <c r="B32" s="5">
        <v>391835</v>
      </c>
      <c r="C32" s="5">
        <v>385012</v>
      </c>
      <c r="D32" s="5">
        <v>5235</v>
      </c>
      <c r="E32" s="5">
        <v>1754</v>
      </c>
      <c r="F32" s="5">
        <f>C32+D32+E32</f>
        <v>392001</v>
      </c>
      <c r="G32" s="7">
        <f>B32-F32</f>
        <v>-166</v>
      </c>
    </row>
    <row r="33" spans="1:12" x14ac:dyDescent="0.25">
      <c r="A33" s="3" t="s">
        <v>7</v>
      </c>
      <c r="B33" s="5">
        <v>400317</v>
      </c>
      <c r="C33" s="5">
        <v>393382</v>
      </c>
      <c r="D33" s="5">
        <v>5349</v>
      </c>
      <c r="E33" s="5">
        <v>1756</v>
      </c>
      <c r="F33" s="5">
        <f>C33+D33+E33</f>
        <v>400487</v>
      </c>
      <c r="G33" s="7">
        <f t="shared" ref="G33:G34" si="2">B33-F33</f>
        <v>-170</v>
      </c>
    </row>
    <row r="34" spans="1:12" x14ac:dyDescent="0.25">
      <c r="A34" s="3" t="s">
        <v>8</v>
      </c>
      <c r="B34" s="5">
        <v>2352863</v>
      </c>
      <c r="C34" s="5">
        <v>1937900</v>
      </c>
      <c r="D34" s="5">
        <v>101147</v>
      </c>
      <c r="E34" s="5">
        <v>10453</v>
      </c>
      <c r="F34" s="5">
        <f>C34+D34+E34</f>
        <v>2049500</v>
      </c>
      <c r="G34" s="7">
        <f t="shared" si="2"/>
        <v>303363</v>
      </c>
      <c r="H34" s="18"/>
      <c r="I34" s="13"/>
    </row>
    <row r="35" spans="1:12" ht="15.75" thickBot="1" x14ac:dyDescent="0.3">
      <c r="A35" s="32" t="s">
        <v>10</v>
      </c>
      <c r="B35" s="33"/>
      <c r="C35" s="33"/>
      <c r="D35" s="33"/>
      <c r="E35" s="33"/>
      <c r="F35" s="16">
        <f>SUM(F32:F34)</f>
        <v>2841988</v>
      </c>
      <c r="G35" s="17">
        <f>SUM(G32:G34)</f>
        <v>303027</v>
      </c>
    </row>
    <row r="36" spans="1:12" ht="15.75" thickBot="1" x14ac:dyDescent="0.3"/>
    <row r="37" spans="1:12" x14ac:dyDescent="0.25">
      <c r="A37" s="34" t="s">
        <v>0</v>
      </c>
      <c r="B37" s="36" t="s">
        <v>16</v>
      </c>
      <c r="C37" s="36"/>
      <c r="D37" s="36"/>
      <c r="E37" s="36"/>
      <c r="F37" s="36"/>
      <c r="G37" s="37"/>
    </row>
    <row r="38" spans="1:12" x14ac:dyDescent="0.25">
      <c r="A38" s="35"/>
      <c r="B38" s="48" t="s">
        <v>1</v>
      </c>
      <c r="C38" s="38" t="s">
        <v>2</v>
      </c>
      <c r="D38" s="38"/>
      <c r="E38" s="38"/>
      <c r="F38" s="38"/>
      <c r="G38" s="47" t="s">
        <v>9</v>
      </c>
      <c r="K38" s="14"/>
    </row>
    <row r="39" spans="1:12" ht="30" x14ac:dyDescent="0.25">
      <c r="A39" s="35"/>
      <c r="B39" s="49"/>
      <c r="C39" s="2" t="s">
        <v>3</v>
      </c>
      <c r="D39" s="2" t="s">
        <v>4</v>
      </c>
      <c r="E39" s="2" t="s">
        <v>5</v>
      </c>
      <c r="F39" s="8" t="s">
        <v>27</v>
      </c>
      <c r="G39" s="47"/>
      <c r="K39" s="14"/>
    </row>
    <row r="40" spans="1:12" x14ac:dyDescent="0.25">
      <c r="A40" s="3" t="s">
        <v>6</v>
      </c>
      <c r="B40" s="5">
        <v>480855</v>
      </c>
      <c r="C40" s="5">
        <v>385012</v>
      </c>
      <c r="D40" s="5">
        <v>4221</v>
      </c>
      <c r="E40" s="5">
        <v>1367</v>
      </c>
      <c r="F40" s="5">
        <f>C40+D40+E40</f>
        <v>390600</v>
      </c>
      <c r="G40" s="7">
        <f>B40-F40</f>
        <v>90255</v>
      </c>
      <c r="K40" s="14"/>
    </row>
    <row r="41" spans="1:12" x14ac:dyDescent="0.25">
      <c r="A41" s="3" t="s">
        <v>7</v>
      </c>
      <c r="B41" s="5">
        <v>491308</v>
      </c>
      <c r="C41" s="5">
        <v>393382</v>
      </c>
      <c r="D41" s="5">
        <v>4313</v>
      </c>
      <c r="E41" s="5">
        <v>1392</v>
      </c>
      <c r="F41" s="5">
        <f>C41+D41+E41</f>
        <v>399087</v>
      </c>
      <c r="G41" s="7">
        <f t="shared" ref="G41:G42" si="3">B41-F41</f>
        <v>92221</v>
      </c>
      <c r="K41" s="14"/>
    </row>
    <row r="42" spans="1:12" x14ac:dyDescent="0.25">
      <c r="A42" s="3" t="s">
        <v>8</v>
      </c>
      <c r="B42" s="5">
        <v>2485514</v>
      </c>
      <c r="C42" s="5">
        <v>1937900</v>
      </c>
      <c r="D42" s="5">
        <v>90819</v>
      </c>
      <c r="E42" s="5">
        <v>8511</v>
      </c>
      <c r="F42" s="5">
        <f>C42+D42+E42</f>
        <v>2037230</v>
      </c>
      <c r="G42" s="7">
        <f t="shared" si="3"/>
        <v>448284</v>
      </c>
      <c r="K42" s="14"/>
    </row>
    <row r="43" spans="1:12" ht="15.75" thickBot="1" x14ac:dyDescent="0.3">
      <c r="A43" s="32" t="s">
        <v>10</v>
      </c>
      <c r="B43" s="33"/>
      <c r="C43" s="33"/>
      <c r="D43" s="33"/>
      <c r="E43" s="33"/>
      <c r="F43" s="16">
        <f>SUM(F40:F42)</f>
        <v>2826917</v>
      </c>
      <c r="G43" s="17">
        <f>SUM(G40:G42)</f>
        <v>630760</v>
      </c>
      <c r="K43" s="14"/>
    </row>
    <row r="44" spans="1:12" ht="15.75" thickBot="1" x14ac:dyDescent="0.3">
      <c r="A44" s="9"/>
      <c r="B44" s="9"/>
      <c r="C44" s="9"/>
      <c r="D44" s="9"/>
      <c r="E44" s="9"/>
      <c r="F44" s="10"/>
      <c r="G44" s="11"/>
      <c r="K44" s="14"/>
    </row>
    <row r="45" spans="1:12" x14ac:dyDescent="0.25">
      <c r="A45" s="34" t="s">
        <v>0</v>
      </c>
      <c r="B45" s="36" t="s">
        <v>17</v>
      </c>
      <c r="C45" s="36"/>
      <c r="D45" s="36"/>
      <c r="E45" s="36"/>
      <c r="F45" s="36"/>
      <c r="G45" s="37"/>
      <c r="L45" s="15"/>
    </row>
    <row r="46" spans="1:12" ht="15" customHeight="1" x14ac:dyDescent="0.25">
      <c r="A46" s="35"/>
      <c r="B46" s="48" t="s">
        <v>1</v>
      </c>
      <c r="C46" s="38" t="s">
        <v>2</v>
      </c>
      <c r="D46" s="38"/>
      <c r="E46" s="38"/>
      <c r="F46" s="38"/>
      <c r="G46" s="47" t="s">
        <v>9</v>
      </c>
    </row>
    <row r="47" spans="1:12" ht="28.5" customHeight="1" x14ac:dyDescent="0.25">
      <c r="A47" s="35"/>
      <c r="B47" s="49"/>
      <c r="C47" s="2" t="s">
        <v>3</v>
      </c>
      <c r="D47" s="2" t="s">
        <v>4</v>
      </c>
      <c r="E47" s="2" t="s">
        <v>5</v>
      </c>
      <c r="F47" s="8" t="s">
        <v>27</v>
      </c>
      <c r="G47" s="47"/>
    </row>
    <row r="48" spans="1:12" ht="15" customHeight="1" x14ac:dyDescent="0.25">
      <c r="A48" s="3" t="s">
        <v>6</v>
      </c>
      <c r="B48" s="5">
        <v>458602</v>
      </c>
      <c r="C48" s="5">
        <v>385012</v>
      </c>
      <c r="D48" s="5">
        <v>3156</v>
      </c>
      <c r="E48" s="5">
        <v>973</v>
      </c>
      <c r="F48" s="5">
        <f>C48+D48+E48</f>
        <v>389141</v>
      </c>
      <c r="G48" s="7">
        <f>B48-F48</f>
        <v>69461</v>
      </c>
    </row>
    <row r="49" spans="1:7" x14ac:dyDescent="0.25">
      <c r="A49" s="3" t="s">
        <v>7</v>
      </c>
      <c r="B49" s="5">
        <v>468570</v>
      </c>
      <c r="C49" s="5">
        <v>0</v>
      </c>
      <c r="D49" s="5">
        <v>0</v>
      </c>
      <c r="E49" s="5">
        <v>0</v>
      </c>
      <c r="F49" s="5">
        <f>C49+D49+E49</f>
        <v>0</v>
      </c>
      <c r="G49" s="7">
        <f t="shared" ref="G49:G50" si="4">B49-F49</f>
        <v>468570</v>
      </c>
    </row>
    <row r="50" spans="1:7" x14ac:dyDescent="0.25">
      <c r="A50" s="3" t="s">
        <v>8</v>
      </c>
      <c r="B50" s="5">
        <v>2357283</v>
      </c>
      <c r="C50" s="5">
        <v>1937900</v>
      </c>
      <c r="D50" s="5">
        <v>71524</v>
      </c>
      <c r="E50" s="5">
        <v>6531</v>
      </c>
      <c r="F50" s="5">
        <f>C50+D50+E50</f>
        <v>2015955</v>
      </c>
      <c r="G50" s="7">
        <f t="shared" si="4"/>
        <v>341328</v>
      </c>
    </row>
    <row r="51" spans="1:7" ht="15.75" thickBot="1" x14ac:dyDescent="0.3">
      <c r="A51" s="32" t="s">
        <v>10</v>
      </c>
      <c r="B51" s="33"/>
      <c r="C51" s="33"/>
      <c r="D51" s="33"/>
      <c r="E51" s="33"/>
      <c r="F51" s="16">
        <f>SUM(F48:F50)</f>
        <v>2405096</v>
      </c>
      <c r="G51" s="17">
        <f>SUM(G48:G50)</f>
        <v>879359</v>
      </c>
    </row>
    <row r="52" spans="1:7" ht="78" customHeight="1" x14ac:dyDescent="0.25">
      <c r="A52" s="46" t="s">
        <v>25</v>
      </c>
      <c r="B52" s="46"/>
      <c r="C52" s="46"/>
      <c r="D52" s="46"/>
      <c r="E52" s="46"/>
      <c r="F52" s="46"/>
      <c r="G52" s="46"/>
    </row>
    <row r="53" spans="1:7" ht="15.75" thickBot="1" x14ac:dyDescent="0.3"/>
    <row r="54" spans="1:7" x14ac:dyDescent="0.25">
      <c r="A54" s="41" t="s">
        <v>0</v>
      </c>
      <c r="B54" s="26" t="s">
        <v>18</v>
      </c>
      <c r="C54" s="27"/>
      <c r="D54" s="27"/>
      <c r="E54" s="27"/>
      <c r="F54" s="27"/>
      <c r="G54" s="28"/>
    </row>
    <row r="55" spans="1:7" ht="15" customHeight="1" x14ac:dyDescent="0.25">
      <c r="A55" s="42"/>
      <c r="B55" s="2" t="s">
        <v>1</v>
      </c>
      <c r="C55" s="29" t="s">
        <v>2</v>
      </c>
      <c r="D55" s="30"/>
      <c r="E55" s="30"/>
      <c r="F55" s="31"/>
      <c r="G55" s="39" t="s">
        <v>9</v>
      </c>
    </row>
    <row r="56" spans="1:7" ht="30" x14ac:dyDescent="0.25">
      <c r="A56" s="43"/>
      <c r="B56" s="1"/>
      <c r="C56" s="2" t="s">
        <v>3</v>
      </c>
      <c r="D56" s="2" t="s">
        <v>4</v>
      </c>
      <c r="E56" s="2" t="s">
        <v>5</v>
      </c>
      <c r="F56" s="8" t="s">
        <v>27</v>
      </c>
      <c r="G56" s="40"/>
    </row>
    <row r="57" spans="1:7" ht="15.75" thickBot="1" x14ac:dyDescent="0.3">
      <c r="A57" s="4" t="s">
        <v>8</v>
      </c>
      <c r="B57" s="6">
        <v>2230474</v>
      </c>
      <c r="C57" s="6">
        <v>1813625</v>
      </c>
      <c r="D57" s="6">
        <v>51493</v>
      </c>
      <c r="E57" s="6">
        <v>4602</v>
      </c>
      <c r="F57" s="16">
        <f>C57+D57+E57</f>
        <v>1869720</v>
      </c>
      <c r="G57" s="17">
        <f t="shared" ref="G57" si="5">B57-F57</f>
        <v>360754</v>
      </c>
    </row>
    <row r="58" spans="1:7" ht="15.75" thickBot="1" x14ac:dyDescent="0.3"/>
    <row r="59" spans="1:7" x14ac:dyDescent="0.25">
      <c r="A59" s="34" t="s">
        <v>0</v>
      </c>
      <c r="B59" s="36" t="s">
        <v>19</v>
      </c>
      <c r="C59" s="36"/>
      <c r="D59" s="36"/>
      <c r="E59" s="36"/>
      <c r="F59" s="36"/>
      <c r="G59" s="37"/>
    </row>
    <row r="60" spans="1:7" x14ac:dyDescent="0.25">
      <c r="A60" s="35"/>
      <c r="B60" s="48" t="s">
        <v>1</v>
      </c>
      <c r="C60" s="38" t="s">
        <v>2</v>
      </c>
      <c r="D60" s="38"/>
      <c r="E60" s="38"/>
      <c r="F60" s="38"/>
      <c r="G60" s="39" t="s">
        <v>9</v>
      </c>
    </row>
    <row r="61" spans="1:7" ht="30" x14ac:dyDescent="0.25">
      <c r="A61" s="35"/>
      <c r="B61" s="49"/>
      <c r="C61" s="2" t="s">
        <v>3</v>
      </c>
      <c r="D61" s="2" t="s">
        <v>4</v>
      </c>
      <c r="E61" s="2" t="s">
        <v>5</v>
      </c>
      <c r="F61" s="8" t="s">
        <v>27</v>
      </c>
      <c r="G61" s="40"/>
    </row>
    <row r="62" spans="1:7" ht="15.75" thickBot="1" x14ac:dyDescent="0.3">
      <c r="A62" s="22" t="s">
        <v>8</v>
      </c>
      <c r="B62" s="23">
        <v>1401719</v>
      </c>
      <c r="C62" s="23">
        <v>1689350</v>
      </c>
      <c r="D62" s="23">
        <v>33990</v>
      </c>
      <c r="E62" s="23">
        <v>2867</v>
      </c>
      <c r="F62" s="25">
        <f>C62+D62+E62</f>
        <v>1726207</v>
      </c>
      <c r="G62" s="24">
        <f t="shared" ref="G62" si="6">B62-F62</f>
        <v>-324488</v>
      </c>
    </row>
    <row r="63" spans="1:7" ht="167.25" customHeight="1" x14ac:dyDescent="0.25">
      <c r="A63" s="46" t="s">
        <v>26</v>
      </c>
      <c r="B63" s="46"/>
      <c r="C63" s="46"/>
      <c r="D63" s="46"/>
      <c r="E63" s="46"/>
      <c r="F63" s="46"/>
      <c r="G63" s="46"/>
    </row>
    <row r="64" spans="1:7" ht="15.75" thickBot="1" x14ac:dyDescent="0.3"/>
    <row r="65" spans="1:7" x14ac:dyDescent="0.25">
      <c r="A65" s="34" t="s">
        <v>0</v>
      </c>
      <c r="B65" s="36" t="s">
        <v>20</v>
      </c>
      <c r="C65" s="36"/>
      <c r="D65" s="36"/>
      <c r="E65" s="36"/>
      <c r="F65" s="36"/>
      <c r="G65" s="37"/>
    </row>
    <row r="66" spans="1:7" x14ac:dyDescent="0.25">
      <c r="A66" s="35"/>
      <c r="B66" s="48" t="s">
        <v>1</v>
      </c>
      <c r="C66" s="38" t="s">
        <v>2</v>
      </c>
      <c r="D66" s="38"/>
      <c r="E66" s="38"/>
      <c r="F66" s="38"/>
      <c r="G66" s="39" t="s">
        <v>9</v>
      </c>
    </row>
    <row r="67" spans="1:7" ht="30" x14ac:dyDescent="0.25">
      <c r="A67" s="35"/>
      <c r="B67" s="49"/>
      <c r="C67" s="2" t="s">
        <v>3</v>
      </c>
      <c r="D67" s="2" t="s">
        <v>4</v>
      </c>
      <c r="E67" s="2" t="s">
        <v>5</v>
      </c>
      <c r="F67" s="8" t="s">
        <v>27</v>
      </c>
      <c r="G67" s="40"/>
    </row>
    <row r="68" spans="1:7" ht="15.75" thickBot="1" x14ac:dyDescent="0.3">
      <c r="A68" s="4" t="s">
        <v>8</v>
      </c>
      <c r="B68" s="6">
        <v>1337556</v>
      </c>
      <c r="C68" s="6">
        <v>1021918</v>
      </c>
      <c r="D68" s="6">
        <v>19385</v>
      </c>
      <c r="E68" s="6">
        <v>1608</v>
      </c>
      <c r="F68" s="16">
        <f>C68+D68+E68</f>
        <v>1042911</v>
      </c>
      <c r="G68" s="17">
        <f t="shared" ref="G68" si="7">B68-F68</f>
        <v>294645</v>
      </c>
    </row>
    <row r="69" spans="1:7" ht="15.75" thickBot="1" x14ac:dyDescent="0.3"/>
    <row r="70" spans="1:7" x14ac:dyDescent="0.25">
      <c r="A70" s="34" t="s">
        <v>0</v>
      </c>
      <c r="B70" s="36" t="s">
        <v>21</v>
      </c>
      <c r="C70" s="36"/>
      <c r="D70" s="36"/>
      <c r="E70" s="36"/>
      <c r="F70" s="36"/>
      <c r="G70" s="37"/>
    </row>
    <row r="71" spans="1:7" x14ac:dyDescent="0.25">
      <c r="A71" s="35"/>
      <c r="B71" s="48" t="s">
        <v>1</v>
      </c>
      <c r="C71" s="38" t="s">
        <v>2</v>
      </c>
      <c r="D71" s="38"/>
      <c r="E71" s="38"/>
      <c r="F71" s="38"/>
      <c r="G71" s="39" t="s">
        <v>9</v>
      </c>
    </row>
    <row r="72" spans="1:7" ht="30" x14ac:dyDescent="0.25">
      <c r="A72" s="35"/>
      <c r="B72" s="49"/>
      <c r="C72" s="2" t="s">
        <v>3</v>
      </c>
      <c r="D72" s="2" t="s">
        <v>4</v>
      </c>
      <c r="E72" s="2" t="s">
        <v>5</v>
      </c>
      <c r="F72" s="8" t="s">
        <v>27</v>
      </c>
      <c r="G72" s="40"/>
    </row>
    <row r="73" spans="1:7" ht="15.75" thickBot="1" x14ac:dyDescent="0.3">
      <c r="A73" s="4" t="s">
        <v>8</v>
      </c>
      <c r="B73" s="6">
        <v>364490</v>
      </c>
      <c r="C73" s="6">
        <v>303546</v>
      </c>
      <c r="D73" s="6">
        <v>11433</v>
      </c>
      <c r="E73" s="6">
        <v>1051</v>
      </c>
      <c r="F73" s="16">
        <f>C73+D73+E73</f>
        <v>316030</v>
      </c>
      <c r="G73" s="17">
        <f t="shared" ref="G73" si="8">B73-F73</f>
        <v>48460</v>
      </c>
    </row>
    <row r="74" spans="1:7" ht="15.75" thickBot="1" x14ac:dyDescent="0.3"/>
    <row r="75" spans="1:7" x14ac:dyDescent="0.25">
      <c r="A75" s="34" t="s">
        <v>0</v>
      </c>
      <c r="B75" s="36" t="s">
        <v>22</v>
      </c>
      <c r="C75" s="36"/>
      <c r="D75" s="36"/>
      <c r="E75" s="36"/>
      <c r="F75" s="36"/>
      <c r="G75" s="37"/>
    </row>
    <row r="76" spans="1:7" x14ac:dyDescent="0.25">
      <c r="A76" s="35"/>
      <c r="B76" s="48" t="s">
        <v>1</v>
      </c>
      <c r="C76" s="38" t="s">
        <v>2</v>
      </c>
      <c r="D76" s="38"/>
      <c r="E76" s="38"/>
      <c r="F76" s="38"/>
      <c r="G76" s="39" t="s">
        <v>9</v>
      </c>
    </row>
    <row r="77" spans="1:7" ht="30" x14ac:dyDescent="0.25">
      <c r="A77" s="35"/>
      <c r="B77" s="49"/>
      <c r="C77" s="2" t="s">
        <v>3</v>
      </c>
      <c r="D77" s="2" t="s">
        <v>4</v>
      </c>
      <c r="E77" s="2" t="s">
        <v>5</v>
      </c>
      <c r="F77" s="8" t="s">
        <v>27</v>
      </c>
      <c r="G77" s="40"/>
    </row>
    <row r="78" spans="1:7" ht="15.75" thickBot="1" x14ac:dyDescent="0.3">
      <c r="A78" s="4" t="s">
        <v>8</v>
      </c>
      <c r="B78" s="6">
        <v>348238</v>
      </c>
      <c r="C78" s="6">
        <v>303546</v>
      </c>
      <c r="D78" s="6">
        <v>8393</v>
      </c>
      <c r="E78" s="6">
        <v>744</v>
      </c>
      <c r="F78" s="16">
        <f>C78+D78+E78</f>
        <v>312683</v>
      </c>
      <c r="G78" s="17">
        <f t="shared" ref="G78" si="9">B78-F78</f>
        <v>35555</v>
      </c>
    </row>
    <row r="79" spans="1:7" ht="15.75" thickBot="1" x14ac:dyDescent="0.3"/>
    <row r="80" spans="1:7" x14ac:dyDescent="0.25">
      <c r="A80" s="34" t="s">
        <v>0</v>
      </c>
      <c r="B80" s="36" t="s">
        <v>23</v>
      </c>
      <c r="C80" s="36"/>
      <c r="D80" s="36"/>
      <c r="E80" s="36"/>
      <c r="F80" s="36"/>
      <c r="G80" s="37"/>
    </row>
    <row r="81" spans="1:7" x14ac:dyDescent="0.25">
      <c r="A81" s="35"/>
      <c r="B81" s="48" t="s">
        <v>1</v>
      </c>
      <c r="C81" s="38" t="s">
        <v>2</v>
      </c>
      <c r="D81" s="38"/>
      <c r="E81" s="38"/>
      <c r="F81" s="38"/>
      <c r="G81" s="39" t="s">
        <v>9</v>
      </c>
    </row>
    <row r="82" spans="1:7" ht="30" x14ac:dyDescent="0.25">
      <c r="A82" s="35"/>
      <c r="B82" s="49"/>
      <c r="C82" s="2" t="s">
        <v>3</v>
      </c>
      <c r="D82" s="2" t="s">
        <v>4</v>
      </c>
      <c r="E82" s="2" t="s">
        <v>5</v>
      </c>
      <c r="F82" s="8" t="s">
        <v>27</v>
      </c>
      <c r="G82" s="40"/>
    </row>
    <row r="83" spans="1:7" ht="15.75" thickBot="1" x14ac:dyDescent="0.3">
      <c r="A83" s="4" t="s">
        <v>8</v>
      </c>
      <c r="B83" s="6">
        <v>331987</v>
      </c>
      <c r="C83" s="6">
        <v>303546</v>
      </c>
      <c r="D83" s="6">
        <v>5367</v>
      </c>
      <c r="E83" s="6">
        <v>437</v>
      </c>
      <c r="F83" s="16">
        <f>C83+D83+E83</f>
        <v>309350</v>
      </c>
      <c r="G83" s="17">
        <f t="shared" ref="G83" si="10">B83-F83</f>
        <v>22637</v>
      </c>
    </row>
    <row r="84" spans="1:7" ht="15.75" thickBot="1" x14ac:dyDescent="0.3"/>
    <row r="85" spans="1:7" x14ac:dyDescent="0.25">
      <c r="A85" s="34" t="s">
        <v>0</v>
      </c>
      <c r="B85" s="36" t="s">
        <v>24</v>
      </c>
      <c r="C85" s="36"/>
      <c r="D85" s="36"/>
      <c r="E85" s="36"/>
      <c r="F85" s="36"/>
      <c r="G85" s="37"/>
    </row>
    <row r="86" spans="1:7" x14ac:dyDescent="0.25">
      <c r="A86" s="35"/>
      <c r="B86" s="48" t="s">
        <v>1</v>
      </c>
      <c r="C86" s="38" t="s">
        <v>2</v>
      </c>
      <c r="D86" s="38"/>
      <c r="E86" s="38"/>
      <c r="F86" s="38"/>
      <c r="G86" s="39" t="s">
        <v>9</v>
      </c>
    </row>
    <row r="87" spans="1:7" ht="30" x14ac:dyDescent="0.25">
      <c r="A87" s="35"/>
      <c r="B87" s="49"/>
      <c r="C87" s="2" t="s">
        <v>3</v>
      </c>
      <c r="D87" s="2" t="s">
        <v>4</v>
      </c>
      <c r="E87" s="2" t="s">
        <v>5</v>
      </c>
      <c r="F87" s="8" t="s">
        <v>27</v>
      </c>
      <c r="G87" s="40"/>
    </row>
    <row r="88" spans="1:7" ht="15.75" thickBot="1" x14ac:dyDescent="0.3">
      <c r="A88" s="4" t="s">
        <v>8</v>
      </c>
      <c r="B88" s="6">
        <v>315735</v>
      </c>
      <c r="C88" s="6">
        <v>303546</v>
      </c>
      <c r="D88" s="6">
        <v>2283</v>
      </c>
      <c r="E88" s="6">
        <v>128</v>
      </c>
      <c r="F88" s="16">
        <f>C88+D88+E88</f>
        <v>305957</v>
      </c>
      <c r="G88" s="17">
        <f t="shared" ref="G88" si="11">B88-F88</f>
        <v>9778</v>
      </c>
    </row>
  </sheetData>
  <mergeCells count="71">
    <mergeCell ref="G1:K1"/>
    <mergeCell ref="A3:K3"/>
    <mergeCell ref="A5:K10"/>
    <mergeCell ref="C13:F13"/>
    <mergeCell ref="B12:G12"/>
    <mergeCell ref="A12:A14"/>
    <mergeCell ref="G13:G14"/>
    <mergeCell ref="B13:B14"/>
    <mergeCell ref="H2:K2"/>
    <mergeCell ref="C30:F30"/>
    <mergeCell ref="G30:G31"/>
    <mergeCell ref="A35:E35"/>
    <mergeCell ref="G46:G47"/>
    <mergeCell ref="B46:B47"/>
    <mergeCell ref="B38:B39"/>
    <mergeCell ref="B30:B31"/>
    <mergeCell ref="A70:A72"/>
    <mergeCell ref="B70:G70"/>
    <mergeCell ref="C71:F71"/>
    <mergeCell ref="A75:A77"/>
    <mergeCell ref="B75:G75"/>
    <mergeCell ref="C76:F76"/>
    <mergeCell ref="G71:G72"/>
    <mergeCell ref="G76:G77"/>
    <mergeCell ref="B71:B72"/>
    <mergeCell ref="B76:B77"/>
    <mergeCell ref="A80:A82"/>
    <mergeCell ref="B80:G80"/>
    <mergeCell ref="C81:F81"/>
    <mergeCell ref="A85:A87"/>
    <mergeCell ref="B85:G85"/>
    <mergeCell ref="C86:F86"/>
    <mergeCell ref="B81:B82"/>
    <mergeCell ref="B86:B87"/>
    <mergeCell ref="G81:G82"/>
    <mergeCell ref="G86:G87"/>
    <mergeCell ref="A65:A67"/>
    <mergeCell ref="B65:G65"/>
    <mergeCell ref="C66:F66"/>
    <mergeCell ref="G66:G67"/>
    <mergeCell ref="B60:B61"/>
    <mergeCell ref="B66:B67"/>
    <mergeCell ref="A63:G63"/>
    <mergeCell ref="C60:F60"/>
    <mergeCell ref="A59:A61"/>
    <mergeCell ref="G60:G61"/>
    <mergeCell ref="B59:G59"/>
    <mergeCell ref="A19:G19"/>
    <mergeCell ref="A18:E18"/>
    <mergeCell ref="A21:A23"/>
    <mergeCell ref="B21:G21"/>
    <mergeCell ref="A52:G52"/>
    <mergeCell ref="A37:A39"/>
    <mergeCell ref="C22:F22"/>
    <mergeCell ref="G22:G23"/>
    <mergeCell ref="B22:B23"/>
    <mergeCell ref="B37:G37"/>
    <mergeCell ref="C38:F38"/>
    <mergeCell ref="G38:G39"/>
    <mergeCell ref="A43:E43"/>
    <mergeCell ref="A27:E27"/>
    <mergeCell ref="A29:A31"/>
    <mergeCell ref="B29:G29"/>
    <mergeCell ref="B54:G54"/>
    <mergeCell ref="C55:F55"/>
    <mergeCell ref="A51:E51"/>
    <mergeCell ref="A45:A47"/>
    <mergeCell ref="B45:G45"/>
    <mergeCell ref="C46:F46"/>
    <mergeCell ref="G55:G56"/>
    <mergeCell ref="A54:A56"/>
  </mergeCells>
  <pageMargins left="0.25" right="0.25" top="0.75" bottom="0.75" header="0.3" footer="0.3"/>
  <pageSetup paperSize="9" scale="65"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APRĒĶINI (pielikums anotācijai)</vt:lpstr>
    </vt:vector>
  </TitlesOfParts>
  <Company>Izgl'itibas un zinatnes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Edgars Severs</dc:creator>
  <cp:lastModifiedBy>Edgars Severs</cp:lastModifiedBy>
  <cp:lastPrinted>2017-04-06T01:48:15Z</cp:lastPrinted>
  <dcterms:created xsi:type="dcterms:W3CDTF">2017-04-05T07:49:37Z</dcterms:created>
  <dcterms:modified xsi:type="dcterms:W3CDTF">2017-04-11T06:04:28Z</dcterms:modified>
</cp:coreProperties>
</file>