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d-ozoli\Desktop\Informatīvais ziņojums\Pielikumi 230317\"/>
    </mc:Choice>
  </mc:AlternateContent>
  <bookViews>
    <workbookView xWindow="600" yWindow="180" windowWidth="18105" windowHeight="11835"/>
  </bookViews>
  <sheets>
    <sheet name="Decembris" sheetId="75" r:id="rId1"/>
  </sheets>
  <definedNames>
    <definedName name="_xlnm.Print_Titles" localSheetId="0">Decembris!$3:$4</definedName>
  </definedNames>
  <calcPr calcId="152511"/>
</workbook>
</file>

<file path=xl/calcChain.xml><?xml version="1.0" encoding="utf-8"?>
<calcChain xmlns="http://schemas.openxmlformats.org/spreadsheetml/2006/main">
  <c r="G6" i="75" l="1"/>
  <c r="J6" i="75" l="1"/>
  <c r="F7" i="75" l="1"/>
  <c r="G7" i="75"/>
  <c r="J7" i="75" s="1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G36" i="75"/>
  <c r="G37" i="75"/>
  <c r="G38" i="75"/>
  <c r="G39" i="75"/>
  <c r="G40" i="75"/>
  <c r="G41" i="75"/>
  <c r="G42" i="75"/>
  <c r="G43" i="75"/>
  <c r="G44" i="75"/>
  <c r="G45" i="75"/>
  <c r="G46" i="75"/>
  <c r="G47" i="75"/>
  <c r="G48" i="75"/>
  <c r="G49" i="75"/>
  <c r="G50" i="75"/>
  <c r="G51" i="75"/>
  <c r="G52" i="75"/>
  <c r="G53" i="75"/>
  <c r="G54" i="75"/>
  <c r="G55" i="75"/>
  <c r="G56" i="75"/>
  <c r="G57" i="75"/>
  <c r="G58" i="75"/>
  <c r="G59" i="75"/>
  <c r="G60" i="75"/>
  <c r="G61" i="75"/>
  <c r="G62" i="75"/>
  <c r="G63" i="75"/>
  <c r="G64" i="75"/>
  <c r="G65" i="75"/>
  <c r="G66" i="75"/>
  <c r="G67" i="75"/>
  <c r="G68" i="75"/>
  <c r="G69" i="75"/>
  <c r="G70" i="75"/>
  <c r="G71" i="75"/>
  <c r="G72" i="75"/>
  <c r="G73" i="75"/>
  <c r="G74" i="75"/>
  <c r="G75" i="75"/>
  <c r="G76" i="75"/>
  <c r="G77" i="75"/>
  <c r="G78" i="75"/>
  <c r="G79" i="75"/>
  <c r="G80" i="75"/>
  <c r="G81" i="75"/>
  <c r="G82" i="75"/>
  <c r="G83" i="75"/>
  <c r="G84" i="75"/>
  <c r="G85" i="75"/>
  <c r="G86" i="75"/>
  <c r="G87" i="75"/>
  <c r="G88" i="75"/>
  <c r="G89" i="75"/>
  <c r="G90" i="75"/>
  <c r="G91" i="75"/>
  <c r="G92" i="75"/>
  <c r="G93" i="75"/>
  <c r="G94" i="75"/>
  <c r="G95" i="75"/>
  <c r="G96" i="75"/>
  <c r="G97" i="75"/>
  <c r="G98" i="75"/>
  <c r="G99" i="75"/>
  <c r="G100" i="75"/>
  <c r="G101" i="75"/>
  <c r="G102" i="75"/>
  <c r="G103" i="75"/>
  <c r="G104" i="75"/>
  <c r="G105" i="75"/>
  <c r="G106" i="75"/>
  <c r="G107" i="75"/>
  <c r="G108" i="75"/>
  <c r="G109" i="75"/>
  <c r="G110" i="75"/>
  <c r="G111" i="75"/>
  <c r="G112" i="75"/>
  <c r="G113" i="75"/>
  <c r="G114" i="75"/>
  <c r="G115" i="75"/>
  <c r="G116" i="75"/>
  <c r="G117" i="75"/>
  <c r="G118" i="75"/>
  <c r="G119" i="75"/>
  <c r="G120" i="75"/>
  <c r="G121" i="75"/>
  <c r="G122" i="75"/>
  <c r="G123" i="75"/>
  <c r="G124" i="75"/>
  <c r="F6" i="75" l="1"/>
  <c r="L5" i="75" l="1"/>
  <c r="C5" i="75"/>
  <c r="E5" i="75"/>
  <c r="D5" i="75"/>
  <c r="F5" i="75" l="1"/>
  <c r="J16" i="75"/>
  <c r="J22" i="75"/>
  <c r="F63" i="75"/>
  <c r="G5" i="75" l="1"/>
  <c r="P124" i="75" l="1"/>
  <c r="K124" i="75"/>
  <c r="F124" i="75"/>
  <c r="P123" i="75"/>
  <c r="K123" i="75"/>
  <c r="J123" i="75"/>
  <c r="F123" i="75"/>
  <c r="P122" i="75"/>
  <c r="K122" i="75"/>
  <c r="F122" i="75"/>
  <c r="P121" i="75"/>
  <c r="K121" i="75"/>
  <c r="N121" i="75" s="1"/>
  <c r="J121" i="75"/>
  <c r="F121" i="75"/>
  <c r="P120" i="75"/>
  <c r="K120" i="75"/>
  <c r="F120" i="75"/>
  <c r="P119" i="75"/>
  <c r="K119" i="75"/>
  <c r="F119" i="75"/>
  <c r="P118" i="75"/>
  <c r="K118" i="75"/>
  <c r="F118" i="75"/>
  <c r="P117" i="75"/>
  <c r="K117" i="75"/>
  <c r="F117" i="75"/>
  <c r="P116" i="75"/>
  <c r="K116" i="75"/>
  <c r="N116" i="75" s="1"/>
  <c r="F116" i="75"/>
  <c r="P115" i="75"/>
  <c r="K115" i="75"/>
  <c r="J115" i="75"/>
  <c r="F115" i="75"/>
  <c r="P114" i="75"/>
  <c r="K114" i="75"/>
  <c r="F114" i="75"/>
  <c r="P113" i="75"/>
  <c r="K113" i="75"/>
  <c r="F113" i="75"/>
  <c r="P112" i="75"/>
  <c r="K112" i="75"/>
  <c r="F112" i="75"/>
  <c r="P111" i="75"/>
  <c r="K111" i="75"/>
  <c r="J111" i="75"/>
  <c r="F111" i="75"/>
  <c r="P110" i="75"/>
  <c r="K110" i="75"/>
  <c r="N110" i="75" s="1"/>
  <c r="F110" i="75"/>
  <c r="P109" i="75"/>
  <c r="K109" i="75"/>
  <c r="F109" i="75"/>
  <c r="P108" i="75"/>
  <c r="K108" i="75"/>
  <c r="F108" i="75"/>
  <c r="P107" i="75"/>
  <c r="K107" i="75"/>
  <c r="N107" i="75" s="1"/>
  <c r="J107" i="75"/>
  <c r="F107" i="75"/>
  <c r="P106" i="75"/>
  <c r="K106" i="75"/>
  <c r="F106" i="75"/>
  <c r="P105" i="75"/>
  <c r="K105" i="75"/>
  <c r="F105" i="75"/>
  <c r="P104" i="75"/>
  <c r="K104" i="75"/>
  <c r="F104" i="75"/>
  <c r="P103" i="75"/>
  <c r="K103" i="75"/>
  <c r="N103" i="75" s="1"/>
  <c r="J103" i="75"/>
  <c r="F103" i="75"/>
  <c r="P102" i="75"/>
  <c r="K102" i="75"/>
  <c r="F102" i="75"/>
  <c r="P101" i="75"/>
  <c r="K101" i="75"/>
  <c r="F101" i="75"/>
  <c r="P100" i="75"/>
  <c r="K100" i="75"/>
  <c r="N100" i="75" s="1"/>
  <c r="F100" i="75"/>
  <c r="P99" i="75"/>
  <c r="K99" i="75"/>
  <c r="J99" i="75"/>
  <c r="F99" i="75"/>
  <c r="P98" i="75"/>
  <c r="K98" i="75"/>
  <c r="F98" i="75"/>
  <c r="P97" i="75"/>
  <c r="K97" i="75"/>
  <c r="F97" i="75"/>
  <c r="P96" i="75"/>
  <c r="K96" i="75"/>
  <c r="N96" i="75" s="1"/>
  <c r="F96" i="75"/>
  <c r="P95" i="75"/>
  <c r="K95" i="75"/>
  <c r="J95" i="75"/>
  <c r="F95" i="75"/>
  <c r="P94" i="75"/>
  <c r="K94" i="75"/>
  <c r="F94" i="75"/>
  <c r="P93" i="75"/>
  <c r="K93" i="75"/>
  <c r="F93" i="75"/>
  <c r="P92" i="75"/>
  <c r="K92" i="75"/>
  <c r="F92" i="75"/>
  <c r="P91" i="75"/>
  <c r="K91" i="75"/>
  <c r="J91" i="75"/>
  <c r="F91" i="75"/>
  <c r="P90" i="75"/>
  <c r="K90" i="75"/>
  <c r="N90" i="75" s="1"/>
  <c r="F90" i="75"/>
  <c r="P89" i="75"/>
  <c r="K89" i="75"/>
  <c r="N89" i="75" s="1"/>
  <c r="F89" i="75"/>
  <c r="P88" i="75"/>
  <c r="K88" i="75"/>
  <c r="F88" i="75"/>
  <c r="P87" i="75"/>
  <c r="K87" i="75"/>
  <c r="J87" i="75"/>
  <c r="F87" i="75"/>
  <c r="P86" i="75"/>
  <c r="K86" i="75"/>
  <c r="F86" i="75"/>
  <c r="P85" i="75"/>
  <c r="K85" i="75"/>
  <c r="F85" i="75"/>
  <c r="P84" i="75"/>
  <c r="K84" i="75"/>
  <c r="N84" i="75" s="1"/>
  <c r="F84" i="75"/>
  <c r="P83" i="75"/>
  <c r="K83" i="75"/>
  <c r="J83" i="75"/>
  <c r="F83" i="75"/>
  <c r="P82" i="75"/>
  <c r="K82" i="75"/>
  <c r="F82" i="75"/>
  <c r="P81" i="75"/>
  <c r="K81" i="75"/>
  <c r="F81" i="75"/>
  <c r="P80" i="75"/>
  <c r="K80" i="75"/>
  <c r="F80" i="75"/>
  <c r="P79" i="75"/>
  <c r="K79" i="75"/>
  <c r="F79" i="75"/>
  <c r="P78" i="75"/>
  <c r="K78" i="75"/>
  <c r="F78" i="75"/>
  <c r="P77" i="75"/>
  <c r="K77" i="75"/>
  <c r="F77" i="75"/>
  <c r="P76" i="75"/>
  <c r="K76" i="75"/>
  <c r="F76" i="75"/>
  <c r="P75" i="75"/>
  <c r="K75" i="75"/>
  <c r="F75" i="75"/>
  <c r="P74" i="75"/>
  <c r="K74" i="75"/>
  <c r="N74" i="75" s="1"/>
  <c r="F74" i="75"/>
  <c r="P73" i="75"/>
  <c r="K73" i="75"/>
  <c r="F73" i="75"/>
  <c r="P72" i="75"/>
  <c r="K72" i="75"/>
  <c r="N72" i="75" s="1"/>
  <c r="F72" i="75"/>
  <c r="P71" i="75"/>
  <c r="K71" i="75"/>
  <c r="F71" i="75"/>
  <c r="P70" i="75"/>
  <c r="K70" i="75"/>
  <c r="F70" i="75"/>
  <c r="P69" i="75"/>
  <c r="K69" i="75"/>
  <c r="F69" i="75"/>
  <c r="P68" i="75"/>
  <c r="K68" i="75"/>
  <c r="N68" i="75" s="1"/>
  <c r="F68" i="75"/>
  <c r="P67" i="75"/>
  <c r="K67" i="75"/>
  <c r="F67" i="75"/>
  <c r="P66" i="75"/>
  <c r="K66" i="75"/>
  <c r="F66" i="75"/>
  <c r="P65" i="75"/>
  <c r="K65" i="75"/>
  <c r="F65" i="75"/>
  <c r="P64" i="75"/>
  <c r="K64" i="75"/>
  <c r="F64" i="75"/>
  <c r="P63" i="75"/>
  <c r="K63" i="75"/>
  <c r="P62" i="75"/>
  <c r="K62" i="75"/>
  <c r="F62" i="75"/>
  <c r="P61" i="75"/>
  <c r="K61" i="75"/>
  <c r="F61" i="75"/>
  <c r="P60" i="75"/>
  <c r="K60" i="75"/>
  <c r="N60" i="75" s="1"/>
  <c r="F60" i="75"/>
  <c r="P59" i="75"/>
  <c r="K59" i="75"/>
  <c r="N59" i="75" s="1"/>
  <c r="F59" i="75"/>
  <c r="P58" i="75"/>
  <c r="K58" i="75"/>
  <c r="N58" i="75" s="1"/>
  <c r="F58" i="75"/>
  <c r="P57" i="75"/>
  <c r="K57" i="75"/>
  <c r="N57" i="75" s="1"/>
  <c r="F57" i="75"/>
  <c r="P56" i="75"/>
  <c r="K56" i="75"/>
  <c r="N56" i="75" s="1"/>
  <c r="F56" i="75"/>
  <c r="P55" i="75"/>
  <c r="K55" i="75"/>
  <c r="N55" i="75" s="1"/>
  <c r="F55" i="75"/>
  <c r="P54" i="75"/>
  <c r="K54" i="75"/>
  <c r="N54" i="75" s="1"/>
  <c r="F54" i="75"/>
  <c r="P53" i="75"/>
  <c r="K53" i="75"/>
  <c r="N53" i="75" s="1"/>
  <c r="F53" i="75"/>
  <c r="P52" i="75"/>
  <c r="K52" i="75"/>
  <c r="N52" i="75" s="1"/>
  <c r="J52" i="75"/>
  <c r="F52" i="75"/>
  <c r="P51" i="75"/>
  <c r="K51" i="75"/>
  <c r="N51" i="75" s="1"/>
  <c r="F51" i="75"/>
  <c r="P50" i="75"/>
  <c r="K50" i="75"/>
  <c r="N50" i="75" s="1"/>
  <c r="F50" i="75"/>
  <c r="P49" i="75"/>
  <c r="K49" i="75"/>
  <c r="N49" i="75" s="1"/>
  <c r="J49" i="75"/>
  <c r="F49" i="75"/>
  <c r="P48" i="75"/>
  <c r="K48" i="75"/>
  <c r="N48" i="75" s="1"/>
  <c r="J48" i="75"/>
  <c r="F48" i="75"/>
  <c r="P47" i="75"/>
  <c r="K47" i="75"/>
  <c r="N47" i="75" s="1"/>
  <c r="F47" i="75"/>
  <c r="P46" i="75"/>
  <c r="K46" i="75"/>
  <c r="N46" i="75" s="1"/>
  <c r="J46" i="75"/>
  <c r="F46" i="75"/>
  <c r="P45" i="75"/>
  <c r="K45" i="75"/>
  <c r="N45" i="75" s="1"/>
  <c r="F45" i="75"/>
  <c r="P44" i="75"/>
  <c r="K44" i="75"/>
  <c r="N44" i="75" s="1"/>
  <c r="F44" i="75"/>
  <c r="P43" i="75"/>
  <c r="K43" i="75"/>
  <c r="N43" i="75" s="1"/>
  <c r="F43" i="75"/>
  <c r="P42" i="75"/>
  <c r="K42" i="75"/>
  <c r="N42" i="75" s="1"/>
  <c r="F42" i="75"/>
  <c r="P41" i="75"/>
  <c r="K41" i="75"/>
  <c r="N41" i="75" s="1"/>
  <c r="F41" i="75"/>
  <c r="P40" i="75"/>
  <c r="K40" i="75"/>
  <c r="N40" i="75" s="1"/>
  <c r="F40" i="75"/>
  <c r="P39" i="75"/>
  <c r="K39" i="75"/>
  <c r="N39" i="75" s="1"/>
  <c r="F39" i="75"/>
  <c r="P38" i="75"/>
  <c r="K38" i="75"/>
  <c r="N38" i="75" s="1"/>
  <c r="F38" i="75"/>
  <c r="P37" i="75"/>
  <c r="K37" i="75"/>
  <c r="N37" i="75" s="1"/>
  <c r="F37" i="75"/>
  <c r="P36" i="75"/>
  <c r="K36" i="75"/>
  <c r="N36" i="75" s="1"/>
  <c r="F36" i="75"/>
  <c r="P35" i="75"/>
  <c r="K35" i="75"/>
  <c r="N35" i="75" s="1"/>
  <c r="F35" i="75"/>
  <c r="P34" i="75"/>
  <c r="K34" i="75"/>
  <c r="N34" i="75" s="1"/>
  <c r="F34" i="75"/>
  <c r="P33" i="75"/>
  <c r="K33" i="75"/>
  <c r="N33" i="75" s="1"/>
  <c r="F33" i="75"/>
  <c r="P32" i="75"/>
  <c r="K32" i="75"/>
  <c r="N32" i="75" s="1"/>
  <c r="F32" i="75"/>
  <c r="P31" i="75"/>
  <c r="K31" i="75"/>
  <c r="N31" i="75" s="1"/>
  <c r="F31" i="75"/>
  <c r="P30" i="75"/>
  <c r="K30" i="75"/>
  <c r="N30" i="75" s="1"/>
  <c r="F30" i="75"/>
  <c r="P29" i="75"/>
  <c r="K29" i="75"/>
  <c r="N29" i="75" s="1"/>
  <c r="F29" i="75"/>
  <c r="P28" i="75"/>
  <c r="K28" i="75"/>
  <c r="N28" i="75" s="1"/>
  <c r="F28" i="75"/>
  <c r="P27" i="75"/>
  <c r="K27" i="75"/>
  <c r="N27" i="75" s="1"/>
  <c r="F27" i="75"/>
  <c r="P26" i="75"/>
  <c r="K26" i="75"/>
  <c r="N26" i="75" s="1"/>
  <c r="F26" i="75"/>
  <c r="P25" i="75"/>
  <c r="K25" i="75"/>
  <c r="N25" i="75" s="1"/>
  <c r="F25" i="75"/>
  <c r="P24" i="75"/>
  <c r="K24" i="75"/>
  <c r="N24" i="75" s="1"/>
  <c r="F24" i="75"/>
  <c r="P23" i="75"/>
  <c r="K23" i="75"/>
  <c r="N23" i="75" s="1"/>
  <c r="F23" i="75"/>
  <c r="P22" i="75"/>
  <c r="K22" i="75"/>
  <c r="N22" i="75" s="1"/>
  <c r="F22" i="75"/>
  <c r="P21" i="75"/>
  <c r="K21" i="75"/>
  <c r="N21" i="75" s="1"/>
  <c r="F21" i="75"/>
  <c r="P20" i="75"/>
  <c r="K20" i="75"/>
  <c r="N20" i="75" s="1"/>
  <c r="F20" i="75"/>
  <c r="P19" i="75"/>
  <c r="K19" i="75"/>
  <c r="N19" i="75" s="1"/>
  <c r="J19" i="75"/>
  <c r="F19" i="75"/>
  <c r="P18" i="75"/>
  <c r="K18" i="75"/>
  <c r="N18" i="75" s="1"/>
  <c r="F18" i="75"/>
  <c r="P17" i="75"/>
  <c r="K17" i="75"/>
  <c r="N17" i="75" s="1"/>
  <c r="F17" i="75"/>
  <c r="P16" i="75"/>
  <c r="K16" i="75"/>
  <c r="N16" i="75" s="1"/>
  <c r="F16" i="75"/>
  <c r="P15" i="75"/>
  <c r="K15" i="75"/>
  <c r="N15" i="75" s="1"/>
  <c r="J15" i="75"/>
  <c r="F15" i="75"/>
  <c r="P14" i="75"/>
  <c r="K14" i="75"/>
  <c r="N14" i="75" s="1"/>
  <c r="J14" i="75"/>
  <c r="F14" i="75"/>
  <c r="P13" i="75"/>
  <c r="K13" i="75"/>
  <c r="N13" i="75" s="1"/>
  <c r="F13" i="75"/>
  <c r="P12" i="75"/>
  <c r="K12" i="75"/>
  <c r="N12" i="75" s="1"/>
  <c r="F12" i="75"/>
  <c r="P11" i="75"/>
  <c r="K11" i="75"/>
  <c r="N11" i="75" s="1"/>
  <c r="F11" i="75"/>
  <c r="P10" i="75"/>
  <c r="K10" i="75"/>
  <c r="N10" i="75" s="1"/>
  <c r="F10" i="75"/>
  <c r="P9" i="75"/>
  <c r="K9" i="75"/>
  <c r="Q9" i="75" s="1"/>
  <c r="R9" i="75" s="1"/>
  <c r="F9" i="75"/>
  <c r="P8" i="75"/>
  <c r="K8" i="75"/>
  <c r="N8" i="75" s="1"/>
  <c r="F8" i="75"/>
  <c r="P7" i="75"/>
  <c r="K7" i="75"/>
  <c r="N7" i="75" s="1"/>
  <c r="P6" i="75"/>
  <c r="K6" i="75"/>
  <c r="Q6" i="75" s="1"/>
  <c r="O5" i="75"/>
  <c r="M5" i="75"/>
  <c r="I5" i="75"/>
  <c r="H5" i="75"/>
  <c r="B5" i="75"/>
  <c r="K5" i="75" l="1"/>
  <c r="Q5" i="75" s="1"/>
  <c r="J5" i="75"/>
  <c r="N9" i="75"/>
  <c r="N6" i="75"/>
  <c r="Q50" i="75"/>
  <c r="Q54" i="75"/>
  <c r="Q51" i="75"/>
  <c r="Q53" i="75"/>
  <c r="N112" i="75"/>
  <c r="Q35" i="75"/>
  <c r="N71" i="75"/>
  <c r="Q36" i="75"/>
  <c r="N111" i="75"/>
  <c r="Q8" i="75"/>
  <c r="Q12" i="75"/>
  <c r="R12" i="75" s="1"/>
  <c r="Q32" i="75"/>
  <c r="Q39" i="75"/>
  <c r="Q58" i="75"/>
  <c r="N124" i="75"/>
  <c r="Q7" i="75"/>
  <c r="Q13" i="75"/>
  <c r="Q31" i="75"/>
  <c r="Q40" i="75"/>
  <c r="Q57" i="75"/>
  <c r="N83" i="75"/>
  <c r="Q22" i="75"/>
  <c r="R22" i="75" s="1"/>
  <c r="Q24" i="75"/>
  <c r="R24" i="75" s="1"/>
  <c r="Q26" i="75"/>
  <c r="Q28" i="75"/>
  <c r="Q30" i="75"/>
  <c r="R30" i="75" s="1"/>
  <c r="Q33" i="75"/>
  <c r="Q38" i="75"/>
  <c r="Q41" i="75"/>
  <c r="Q56" i="75"/>
  <c r="Q59" i="75"/>
  <c r="N78" i="75"/>
  <c r="N93" i="75"/>
  <c r="N106" i="75"/>
  <c r="N109" i="75"/>
  <c r="Q110" i="75"/>
  <c r="R110" i="75" s="1"/>
  <c r="Q11" i="75"/>
  <c r="Q23" i="75"/>
  <c r="Q25" i="75"/>
  <c r="Q27" i="75"/>
  <c r="Q29" i="75"/>
  <c r="Q34" i="75"/>
  <c r="Q37" i="75"/>
  <c r="Q42" i="75"/>
  <c r="Q55" i="75"/>
  <c r="Q60" i="75"/>
  <c r="N73" i="75"/>
  <c r="Q90" i="75"/>
  <c r="N94" i="75"/>
  <c r="N105" i="75"/>
  <c r="Q106" i="75"/>
  <c r="J45" i="75"/>
  <c r="J21" i="75"/>
  <c r="J51" i="75"/>
  <c r="Q61" i="75"/>
  <c r="J63" i="75"/>
  <c r="J18" i="75"/>
  <c r="J23" i="75"/>
  <c r="J24" i="75"/>
  <c r="J25" i="75"/>
  <c r="J26" i="75"/>
  <c r="J27" i="75"/>
  <c r="J28" i="75"/>
  <c r="J29" i="75"/>
  <c r="J44" i="75"/>
  <c r="J50" i="75"/>
  <c r="J81" i="75"/>
  <c r="J17" i="75"/>
  <c r="Q62" i="75"/>
  <c r="R62" i="75" s="1"/>
  <c r="Q49" i="75"/>
  <c r="Q10" i="75"/>
  <c r="R10" i="75" s="1"/>
  <c r="Q48" i="75"/>
  <c r="Q52" i="75"/>
  <c r="N61" i="75"/>
  <c r="N62" i="75"/>
  <c r="N99" i="75"/>
  <c r="N67" i="75"/>
  <c r="N69" i="75"/>
  <c r="Q69" i="75"/>
  <c r="N70" i="75"/>
  <c r="N77" i="75"/>
  <c r="N95" i="75"/>
  <c r="N115" i="75"/>
  <c r="N120" i="75"/>
  <c r="N65" i="75"/>
  <c r="Q71" i="75"/>
  <c r="J20" i="75"/>
  <c r="J43" i="75"/>
  <c r="J47" i="75"/>
  <c r="J71" i="75"/>
  <c r="J73" i="75"/>
  <c r="J79" i="75"/>
  <c r="J65" i="75"/>
  <c r="Q70" i="75"/>
  <c r="Q72" i="75"/>
  <c r="R72" i="75" s="1"/>
  <c r="Q77" i="75"/>
  <c r="Q78" i="75"/>
  <c r="R78" i="75" s="1"/>
  <c r="Q94" i="75"/>
  <c r="R94" i="75" s="1"/>
  <c r="Q14" i="75"/>
  <c r="R14" i="75" s="1"/>
  <c r="Q15" i="75"/>
  <c r="Q16" i="75"/>
  <c r="Q17" i="75"/>
  <c r="Q18" i="75"/>
  <c r="Q19" i="75"/>
  <c r="Q20" i="75"/>
  <c r="Q21" i="75"/>
  <c r="Q43" i="75"/>
  <c r="Q44" i="75"/>
  <c r="Q45" i="75"/>
  <c r="Q46" i="75"/>
  <c r="Q47" i="75"/>
  <c r="N63" i="75"/>
  <c r="Q63" i="75"/>
  <c r="N64" i="75"/>
  <c r="Q64" i="75"/>
  <c r="R64" i="75" s="1"/>
  <c r="N66" i="75"/>
  <c r="N76" i="75"/>
  <c r="N79" i="75"/>
  <c r="Q79" i="75"/>
  <c r="N80" i="75"/>
  <c r="Q80" i="75"/>
  <c r="R80" i="75" s="1"/>
  <c r="N82" i="75"/>
  <c r="N86" i="75"/>
  <c r="Q86" i="75"/>
  <c r="R86" i="75" s="1"/>
  <c r="N88" i="75"/>
  <c r="N92" i="75"/>
  <c r="N98" i="75"/>
  <c r="N102" i="75"/>
  <c r="Q102" i="75"/>
  <c r="N104" i="75"/>
  <c r="N108" i="75"/>
  <c r="N114" i="75"/>
  <c r="N118" i="75"/>
  <c r="Q118" i="75"/>
  <c r="N119" i="75"/>
  <c r="N123" i="75"/>
  <c r="N75" i="75"/>
  <c r="N81" i="75"/>
  <c r="N85" i="75"/>
  <c r="N87" i="75"/>
  <c r="N91" i="75"/>
  <c r="N97" i="75"/>
  <c r="N101" i="75"/>
  <c r="N113" i="75"/>
  <c r="N117" i="75"/>
  <c r="N122" i="75"/>
  <c r="Q98" i="75"/>
  <c r="Q114" i="75"/>
  <c r="R114" i="75" s="1"/>
  <c r="Q67" i="75"/>
  <c r="Q68" i="75"/>
  <c r="R68" i="75" s="1"/>
  <c r="Q75" i="75"/>
  <c r="Q76" i="75"/>
  <c r="Q120" i="75"/>
  <c r="J30" i="75"/>
  <c r="J31" i="75"/>
  <c r="J32" i="75"/>
  <c r="J33" i="75"/>
  <c r="J34" i="75"/>
  <c r="J35" i="75"/>
  <c r="J36" i="75"/>
  <c r="J53" i="75"/>
  <c r="J54" i="75"/>
  <c r="J55" i="75"/>
  <c r="J56" i="75"/>
  <c r="J57" i="75"/>
  <c r="J58" i="75"/>
  <c r="J67" i="75"/>
  <c r="J75" i="75"/>
  <c r="J8" i="75"/>
  <c r="J9" i="75"/>
  <c r="J10" i="75"/>
  <c r="J11" i="75"/>
  <c r="J12" i="75"/>
  <c r="J13" i="75"/>
  <c r="J37" i="75"/>
  <c r="J38" i="75"/>
  <c r="J39" i="75"/>
  <c r="J40" i="75"/>
  <c r="J41" i="75"/>
  <c r="J42" i="75"/>
  <c r="J59" i="75"/>
  <c r="J60" i="75"/>
  <c r="J61" i="75"/>
  <c r="Q65" i="75"/>
  <c r="Q66" i="75"/>
  <c r="R66" i="75" s="1"/>
  <c r="J69" i="75"/>
  <c r="Q73" i="75"/>
  <c r="Q74" i="75"/>
  <c r="R74" i="75" s="1"/>
  <c r="J77" i="75"/>
  <c r="Q81" i="75"/>
  <c r="Q82" i="75"/>
  <c r="Q122" i="75"/>
  <c r="Q124" i="75"/>
  <c r="R124" i="75" s="1"/>
  <c r="P5" i="75"/>
  <c r="J112" i="75"/>
  <c r="Q112" i="75"/>
  <c r="J92" i="75"/>
  <c r="Q92" i="75"/>
  <c r="J108" i="75"/>
  <c r="Q108" i="75"/>
  <c r="J84" i="75"/>
  <c r="Q84" i="75"/>
  <c r="J100" i="75"/>
  <c r="Q100" i="75"/>
  <c r="J116" i="75"/>
  <c r="Q116" i="75"/>
  <c r="J96" i="75"/>
  <c r="Q96" i="75"/>
  <c r="J88" i="75"/>
  <c r="Q88" i="75"/>
  <c r="J104" i="75"/>
  <c r="Q104" i="75"/>
  <c r="Q117" i="75"/>
  <c r="J117" i="75"/>
  <c r="Q85" i="75"/>
  <c r="Q89" i="75"/>
  <c r="Q113" i="75"/>
  <c r="Q83" i="75"/>
  <c r="Q87" i="75"/>
  <c r="Q91" i="75"/>
  <c r="Q95" i="75"/>
  <c r="Q99" i="75"/>
  <c r="Q103" i="75"/>
  <c r="Q107" i="75"/>
  <c r="Q111" i="75"/>
  <c r="Q115" i="75"/>
  <c r="Q123" i="75"/>
  <c r="Q93" i="75"/>
  <c r="Q97" i="75"/>
  <c r="Q101" i="75"/>
  <c r="Q105" i="75"/>
  <c r="Q109" i="75"/>
  <c r="Q119" i="75"/>
  <c r="J62" i="75"/>
  <c r="J64" i="75"/>
  <c r="J66" i="75"/>
  <c r="J68" i="75"/>
  <c r="J70" i="75"/>
  <c r="J72" i="75"/>
  <c r="J74" i="75"/>
  <c r="J76" i="75"/>
  <c r="J78" i="75"/>
  <c r="J80" i="75"/>
  <c r="J82" i="75"/>
  <c r="J85" i="75"/>
  <c r="J86" i="75"/>
  <c r="J89" i="75"/>
  <c r="J90" i="75"/>
  <c r="J93" i="75"/>
  <c r="J94" i="75"/>
  <c r="J97" i="75"/>
  <c r="J98" i="75"/>
  <c r="J101" i="75"/>
  <c r="J102" i="75"/>
  <c r="J105" i="75"/>
  <c r="J106" i="75"/>
  <c r="J109" i="75"/>
  <c r="J110" i="75"/>
  <c r="J113" i="75"/>
  <c r="J114" i="75"/>
  <c r="J119" i="75"/>
  <c r="Q121" i="75"/>
  <c r="J118" i="75"/>
  <c r="J120" i="75"/>
  <c r="J122" i="75"/>
  <c r="J124" i="75"/>
  <c r="R54" i="75" l="1"/>
  <c r="R50" i="75"/>
  <c r="R51" i="75"/>
  <c r="R53" i="75"/>
  <c r="R28" i="75"/>
  <c r="R40" i="75"/>
  <c r="R58" i="75"/>
  <c r="R35" i="75"/>
  <c r="R13" i="75"/>
  <c r="R36" i="75"/>
  <c r="R90" i="75"/>
  <c r="R7" i="75"/>
  <c r="R27" i="75"/>
  <c r="R31" i="75"/>
  <c r="R39" i="75"/>
  <c r="R42" i="75"/>
  <c r="R59" i="75"/>
  <c r="R60" i="75"/>
  <c r="R106" i="75"/>
  <c r="R55" i="75"/>
  <c r="R34" i="75"/>
  <c r="R23" i="75"/>
  <c r="R33" i="75"/>
  <c r="R8" i="75"/>
  <c r="R25" i="75"/>
  <c r="R57" i="75"/>
  <c r="R32" i="75"/>
  <c r="R38" i="75"/>
  <c r="R11" i="75"/>
  <c r="R44" i="75"/>
  <c r="R17" i="75"/>
  <c r="R29" i="75"/>
  <c r="N5" i="75"/>
  <c r="R41" i="75"/>
  <c r="R76" i="75"/>
  <c r="R37" i="75"/>
  <c r="R26" i="75"/>
  <c r="R69" i="75"/>
  <c r="R6" i="75"/>
  <c r="R56" i="75"/>
  <c r="R61" i="75"/>
  <c r="R81" i="75"/>
  <c r="R77" i="75"/>
  <c r="R75" i="75"/>
  <c r="R48" i="75"/>
  <c r="R122" i="75"/>
  <c r="R15" i="75"/>
  <c r="R46" i="75"/>
  <c r="R19" i="75"/>
  <c r="R118" i="75"/>
  <c r="R45" i="75"/>
  <c r="R16" i="75"/>
  <c r="R98" i="75"/>
  <c r="R65" i="75"/>
  <c r="R49" i="75"/>
  <c r="R18" i="75"/>
  <c r="R43" i="75"/>
  <c r="R52" i="75"/>
  <c r="R71" i="75"/>
  <c r="R63" i="75"/>
  <c r="R67" i="75"/>
  <c r="R70" i="75"/>
  <c r="R82" i="75"/>
  <c r="R102" i="75"/>
  <c r="R79" i="75"/>
  <c r="R20" i="75"/>
  <c r="R21" i="75"/>
  <c r="R47" i="75"/>
  <c r="R120" i="75"/>
  <c r="R73" i="75"/>
  <c r="R85" i="75"/>
  <c r="R84" i="75"/>
  <c r="R119" i="75"/>
  <c r="R97" i="75"/>
  <c r="R115" i="75"/>
  <c r="R99" i="75"/>
  <c r="R91" i="75"/>
  <c r="R96" i="75"/>
  <c r="R121" i="75"/>
  <c r="R109" i="75"/>
  <c r="R101" i="75"/>
  <c r="R93" i="75"/>
  <c r="R111" i="75"/>
  <c r="R103" i="75"/>
  <c r="R95" i="75"/>
  <c r="R87" i="75"/>
  <c r="R117" i="75"/>
  <c r="R104" i="75"/>
  <c r="R100" i="75"/>
  <c r="R92" i="75"/>
  <c r="R113" i="75"/>
  <c r="R88" i="75"/>
  <c r="R105" i="75"/>
  <c r="R123" i="75"/>
  <c r="R107" i="75"/>
  <c r="R83" i="75"/>
  <c r="R89" i="75"/>
  <c r="R116" i="75"/>
  <c r="R108" i="75"/>
  <c r="R112" i="75"/>
  <c r="R5" i="75" l="1"/>
</calcChain>
</file>

<file path=xl/sharedStrings.xml><?xml version="1.0" encoding="utf-8"?>
<sst xmlns="http://schemas.openxmlformats.org/spreadsheetml/2006/main" count="145" uniqueCount="136">
  <si>
    <t>Pašvaldība</t>
  </si>
  <si>
    <t>% no kop. izd.</t>
  </si>
  <si>
    <t>% no soc.pab.</t>
  </si>
  <si>
    <t>Kopā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</si>
  <si>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</si>
  <si>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</si>
  <si>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</si>
  <si>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</si>
  <si>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</si>
  <si>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</si>
  <si>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</si>
  <si>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</si>
  <si>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</si>
  <si>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</si>
  <si>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</si>
  <si>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</si>
  <si>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</si>
  <si>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</si>
  <si>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</si>
  <si>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</si>
  <si>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</si>
  <si>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</si>
  <si>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</si>
  <si>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</si>
  <si>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</si>
  <si>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</si>
  <si>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</t>
  </si>
  <si>
    <t xml:space="preserve">Daugavpils novads </t>
  </si>
  <si>
    <t xml:space="preserve">Dobeles novads 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</si>
  <si>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</si>
  <si>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</si>
  <si>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</si>
  <si>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</si>
  <si>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</si>
  <si>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</si>
  <si>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</si>
  <si>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</si>
  <si>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</si>
  <si>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</si>
  <si>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</si>
  <si>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 xml:space="preserve">Jelgava </t>
  </si>
  <si>
    <t>Jelgavas novads</t>
  </si>
  <si>
    <t xml:space="preserve">Jēkabpils </t>
  </si>
  <si>
    <t xml:space="preserve">Jēkabpils novads </t>
  </si>
  <si>
    <t xml:space="preserve">Jūrmala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</si>
  <si>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</si>
  <si>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</si>
  <si>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</si>
  <si>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</si>
  <si>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</si>
  <si>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 xml:space="preserve">Krustpils novads </t>
  </si>
  <si>
    <t>Ķeguma novads</t>
  </si>
  <si>
    <t xml:space="preserve">Ķekavas novads </t>
  </si>
  <si>
    <t xml:space="preserve">Lielvārdes novads </t>
  </si>
  <si>
    <t xml:space="preserve">Liepāja </t>
  </si>
  <si>
    <t>Līgatnes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</si>
  <si>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</si>
  <si>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</si>
  <si>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</si>
  <si>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</si>
  <si>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</si>
  <si>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</si>
  <si>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</si>
  <si>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</si>
  <si>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</si>
  <si>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</si>
  <si>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</si>
  <si>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</si>
  <si>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</si>
  <si>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</si>
  <si>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</si>
  <si>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</si>
  <si>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</si>
  <si>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</si>
  <si>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</si>
  <si>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 </t>
  </si>
  <si>
    <t xml:space="preserve">Rēzeknes novads </t>
  </si>
  <si>
    <t>Riebiņu novads</t>
  </si>
  <si>
    <t>Rīga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</si>
  <si>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</si>
  <si>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</si>
  <si>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</si>
  <si>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</si>
  <si>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</si>
  <si>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</si>
  <si>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</si>
  <si>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</si>
  <si>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</si>
  <si>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</si>
  <si>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</si>
  <si>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</si>
  <si>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</si>
  <si>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</si>
  <si>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</si>
  <si>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</si>
  <si>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</si>
  <si>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</si>
  <si>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</si>
  <si>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</si>
  <si>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</si>
  <si>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</si>
  <si>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Valmiera</t>
  </si>
  <si>
    <t>Varakļānu novads</t>
  </si>
  <si>
    <t>Vārkavas novads</t>
  </si>
  <si>
    <t>Vecpiebalgas novads</t>
  </si>
  <si>
    <t xml:space="preserve">Ventspils </t>
  </si>
  <si>
    <t xml:space="preserve">Ventspils novads </t>
  </si>
  <si>
    <t>Viesītes novads</t>
  </si>
  <si>
    <t>Viļakas novads</t>
  </si>
  <si>
    <t>Viļānu novads</t>
  </si>
  <si>
    <t>Zilupes novads</t>
  </si>
  <si>
    <t>t.sk. Dzīvokļa pabalsti</t>
  </si>
  <si>
    <t>t.sk.Bezdarbnieka stipendija</t>
  </si>
  <si>
    <t>t.sk. Pārējie soc.pabalsti</t>
  </si>
  <si>
    <t xml:space="preserve">Amatas novads </t>
  </si>
  <si>
    <t xml:space="preserve">Brocēnu novads </t>
  </si>
  <si>
    <t>Dundagas novads</t>
  </si>
  <si>
    <t>Durbes novads</t>
  </si>
  <si>
    <t>Ikšķiles novads</t>
  </si>
  <si>
    <t>Krimuldas novads</t>
  </si>
  <si>
    <t xml:space="preserve">Kuldīgas novads </t>
  </si>
  <si>
    <t xml:space="preserve">Limbažu novads </t>
  </si>
  <si>
    <t>Līvānu novads</t>
  </si>
  <si>
    <t xml:space="preserve">Olaines novads </t>
  </si>
  <si>
    <t>Sējas novads</t>
  </si>
  <si>
    <t xml:space="preserve">Vecumnieku novads </t>
  </si>
  <si>
    <t>GMI t.sk. naudā</t>
  </si>
  <si>
    <t>GMI t.sk. natūrā</t>
  </si>
  <si>
    <t>t.sk. Dzīvokļa pabalsti naudā</t>
  </si>
  <si>
    <t>t.sk. Dzīvokļa pabalsti natūrā</t>
  </si>
  <si>
    <t>Izpilde</t>
  </si>
  <si>
    <t>Kopējie pamatbudžeta izdevumi</t>
  </si>
  <si>
    <t>t.sk. Sociālie pabalsti kopā</t>
  </si>
  <si>
    <t>Plāns</t>
  </si>
  <si>
    <t xml:space="preserve">t.sk. Garantētais minimālais ienākums </t>
  </si>
  <si>
    <t>Pašvaldību 2016.gada izdevumi sociālajiem pabalstiem,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</si>
</sst>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8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0"/>
      <name val="Times New Roman"/>
      <family val="2"/>
      <charset val="186"/>
    </font>
    <font>
      <sz val="8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4" fillId="0" borderId="0"/>
    <xf numFmtId="0" fontId="1" fillId="0" borderId="0"/>
  </cellStyleXfs>
  <cellXfs count="95">
    <xf numFmtId="0" fontId="0" fillId="0" borderId="0" xfId="0"/>
    <xf numFmtId="3" fontId="0" fillId="0" borderId="0" xfId="0" applyNumberFormat="1"/>
    <xf numFmtId="0" fontId="8" fillId="0" borderId="0" xfId="0" applyFont="1"/>
    <xf numFmtId="3" fontId="4" fillId="0" borderId="1" xfId="31" applyNumberFormat="1" applyFont="1" applyBorder="1" applyAlignment="1">
      <alignment horizontal="right" vertical="center"/>
    </xf>
    <xf numFmtId="3" fontId="12" fillId="0" borderId="0" xfId="31" applyNumberFormat="1" applyFont="1" applyAlignment="1">
      <alignment horizontal="right" vertical="center"/>
    </xf>
    <xf numFmtId="0" fontId="13" fillId="0" borderId="0" xfId="0" applyFont="1"/>
    <xf numFmtId="2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6" xfId="0" applyNumberFormat="1" applyFont="1" applyBorder="1"/>
    <xf numFmtId="3" fontId="4" fillId="0" borderId="7" xfId="31" applyNumberFormat="1" applyFont="1" applyBorder="1" applyAlignment="1">
      <alignment horizontal="right" vertical="center"/>
    </xf>
    <xf numFmtId="2" fontId="7" fillId="0" borderId="9" xfId="0" applyNumberFormat="1" applyFont="1" applyBorder="1"/>
    <xf numFmtId="4" fontId="4" fillId="0" borderId="5" xfId="31" applyNumberFormat="1" applyFont="1" applyBorder="1" applyAlignment="1">
      <alignment horizontal="right" vertical="center"/>
    </xf>
    <xf numFmtId="4" fontId="4" fillId="0" borderId="8" xfId="31" applyNumberFormat="1" applyFont="1" applyBorder="1" applyAlignment="1">
      <alignment horizontal="right" vertical="center"/>
    </xf>
    <xf numFmtId="3" fontId="7" fillId="0" borderId="31" xfId="0" applyNumberFormat="1" applyFont="1" applyBorder="1"/>
    <xf numFmtId="3" fontId="16" fillId="0" borderId="0" xfId="2" applyNumberFormat="1" applyFont="1" applyAlignment="1">
      <alignment horizontal="right" vertical="center"/>
    </xf>
    <xf numFmtId="0" fontId="15" fillId="0" borderId="0" xfId="0" applyFont="1"/>
    <xf numFmtId="3" fontId="4" fillId="0" borderId="14" xfId="31" applyNumberFormat="1" applyFont="1" applyBorder="1" applyAlignment="1">
      <alignment horizontal="right" vertical="center"/>
    </xf>
    <xf numFmtId="2" fontId="7" fillId="0" borderId="15" xfId="0" applyNumberFormat="1" applyFont="1" applyBorder="1"/>
    <xf numFmtId="3" fontId="7" fillId="0" borderId="11" xfId="0" applyNumberFormat="1" applyFont="1" applyBorder="1"/>
    <xf numFmtId="3" fontId="7" fillId="0" borderId="13" xfId="0" applyNumberFormat="1" applyFont="1" applyBorder="1"/>
    <xf numFmtId="2" fontId="7" fillId="0" borderId="12" xfId="0" applyNumberFormat="1" applyFont="1" applyBorder="1"/>
    <xf numFmtId="3" fontId="4" fillId="0" borderId="1" xfId="2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13" applyNumberFormat="1" applyFont="1" applyBorder="1" applyAlignment="1">
      <alignment horizontal="right" vertical="center"/>
    </xf>
    <xf numFmtId="3" fontId="4" fillId="0" borderId="33" xfId="2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33" xfId="13" applyNumberFormat="1" applyFont="1" applyBorder="1" applyAlignment="1">
      <alignment horizontal="right" vertical="center"/>
    </xf>
    <xf numFmtId="3" fontId="4" fillId="0" borderId="33" xfId="31" applyNumberFormat="1" applyFont="1" applyBorder="1" applyAlignment="1">
      <alignment horizontal="right" vertical="center"/>
    </xf>
    <xf numFmtId="2" fontId="7" fillId="0" borderId="35" xfId="0" applyNumberFormat="1" applyFont="1" applyBorder="1"/>
    <xf numFmtId="3" fontId="4" fillId="0" borderId="7" xfId="2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7" xfId="13" applyNumberFormat="1" applyFont="1" applyBorder="1" applyAlignment="1">
      <alignment horizontal="right" vertical="center"/>
    </xf>
    <xf numFmtId="0" fontId="4" fillId="0" borderId="41" xfId="17" applyNumberFormat="1" applyFont="1" applyBorder="1" applyAlignment="1">
      <alignment vertical="center"/>
    </xf>
    <xf numFmtId="0" fontId="4" fillId="0" borderId="42" xfId="17" applyNumberFormat="1" applyFont="1" applyBorder="1" applyAlignment="1">
      <alignment vertical="center"/>
    </xf>
    <xf numFmtId="0" fontId="4" fillId="0" borderId="42" xfId="17" applyNumberFormat="1" applyFont="1" applyBorder="1" applyAlignment="1">
      <alignment horizontal="left" vertical="top"/>
    </xf>
    <xf numFmtId="0" fontId="4" fillId="0" borderId="42" xfId="17" applyNumberFormat="1" applyFont="1" applyFill="1" applyBorder="1" applyAlignment="1">
      <alignment vertical="center"/>
    </xf>
    <xf numFmtId="0" fontId="4" fillId="0" borderId="43" xfId="17" applyNumberFormat="1" applyFont="1" applyBorder="1" applyAlignment="1">
      <alignment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2" applyNumberFormat="1" applyFont="1" applyBorder="1" applyAlignment="1">
      <alignment horizontal="right" vertical="center"/>
    </xf>
    <xf numFmtId="3" fontId="4" fillId="0" borderId="35" xfId="2" applyNumberFormat="1" applyFont="1" applyBorder="1" applyAlignment="1">
      <alignment horizontal="right" vertical="center"/>
    </xf>
    <xf numFmtId="3" fontId="4" fillId="0" borderId="4" xfId="2" applyNumberFormat="1" applyFont="1" applyBorder="1" applyAlignment="1">
      <alignment horizontal="right" vertical="center"/>
    </xf>
    <xf numFmtId="3" fontId="4" fillId="0" borderId="5" xfId="2" applyNumberFormat="1" applyFont="1" applyBorder="1" applyAlignment="1">
      <alignment horizontal="right" vertical="center"/>
    </xf>
    <xf numFmtId="3" fontId="4" fillId="0" borderId="6" xfId="2" applyNumberFormat="1" applyFont="1" applyBorder="1" applyAlignment="1">
      <alignment horizontal="right" vertical="center"/>
    </xf>
    <xf numFmtId="3" fontId="4" fillId="0" borderId="8" xfId="2" applyNumberFormat="1" applyFont="1" applyBorder="1" applyAlignment="1">
      <alignment horizontal="right" vertical="center"/>
    </xf>
    <xf numFmtId="2" fontId="7" fillId="0" borderId="44" xfId="0" applyNumberFormat="1" applyFont="1" applyBorder="1"/>
    <xf numFmtId="3" fontId="7" fillId="0" borderId="34" xfId="0" applyNumberFormat="1" applyFont="1" applyBorder="1"/>
    <xf numFmtId="2" fontId="7" fillId="0" borderId="5" xfId="0" applyNumberFormat="1" applyFont="1" applyBorder="1"/>
    <xf numFmtId="2" fontId="7" fillId="0" borderId="8" xfId="0" applyNumberFormat="1" applyFont="1" applyBorder="1"/>
    <xf numFmtId="0" fontId="4" fillId="0" borderId="45" xfId="17" applyNumberFormat="1" applyFont="1" applyBorder="1" applyAlignment="1">
      <alignment vertical="center"/>
    </xf>
    <xf numFmtId="3" fontId="4" fillId="0" borderId="11" xfId="2" applyNumberFormat="1" applyFont="1" applyBorder="1" applyAlignment="1">
      <alignment horizontal="right" vertical="center"/>
    </xf>
    <xf numFmtId="3" fontId="4" fillId="0" borderId="12" xfId="2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13" applyNumberFormat="1" applyFont="1" applyBorder="1" applyAlignment="1">
      <alignment horizontal="right" vertical="center"/>
    </xf>
    <xf numFmtId="3" fontId="4" fillId="0" borderId="14" xfId="2" applyNumberFormat="1" applyFont="1" applyBorder="1" applyAlignment="1">
      <alignment horizontal="right" vertical="center"/>
    </xf>
    <xf numFmtId="4" fontId="4" fillId="0" borderId="12" xfId="31" applyNumberFormat="1" applyFont="1" applyBorder="1" applyAlignment="1">
      <alignment horizontal="right" vertical="center"/>
    </xf>
    <xf numFmtId="0" fontId="5" fillId="0" borderId="29" xfId="12" applyNumberFormat="1" applyFont="1" applyFill="1" applyBorder="1" applyAlignment="1">
      <alignment horizontal="center" vertical="center"/>
    </xf>
    <xf numFmtId="0" fontId="4" fillId="0" borderId="30" xfId="12" applyNumberFormat="1" applyFont="1" applyFill="1" applyBorder="1" applyAlignment="1">
      <alignment horizontal="center" vertical="center"/>
    </xf>
    <xf numFmtId="3" fontId="5" fillId="2" borderId="16" xfId="12" applyNumberFormat="1" applyFont="1" applyFill="1" applyBorder="1" applyAlignment="1">
      <alignment horizontal="center" vertical="center" wrapText="1"/>
    </xf>
    <xf numFmtId="3" fontId="5" fillId="2" borderId="17" xfId="12" applyNumberFormat="1" applyFont="1" applyFill="1" applyBorder="1" applyAlignment="1">
      <alignment horizontal="center" vertical="center" wrapText="1"/>
    </xf>
    <xf numFmtId="0" fontId="5" fillId="2" borderId="18" xfId="12" applyFont="1" applyFill="1" applyBorder="1" applyAlignment="1">
      <alignment horizontal="center" vertical="center"/>
    </xf>
    <xf numFmtId="0" fontId="5" fillId="2" borderId="19" xfId="12" applyFont="1" applyFill="1" applyBorder="1" applyAlignment="1">
      <alignment horizontal="center" vertical="center"/>
    </xf>
    <xf numFmtId="0" fontId="5" fillId="2" borderId="20" xfId="12" applyFont="1" applyFill="1" applyBorder="1" applyAlignment="1">
      <alignment horizontal="center" vertical="center"/>
    </xf>
    <xf numFmtId="0" fontId="5" fillId="2" borderId="16" xfId="12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0" fontId="5" fillId="2" borderId="21" xfId="12" applyFont="1" applyFill="1" applyBorder="1" applyAlignment="1">
      <alignment horizontal="center" vertical="center"/>
    </xf>
    <xf numFmtId="0" fontId="5" fillId="2" borderId="23" xfId="12" applyFont="1" applyFill="1" applyBorder="1" applyAlignment="1">
      <alignment horizontal="center" vertical="center"/>
    </xf>
    <xf numFmtId="0" fontId="5" fillId="2" borderId="22" xfId="27" applyNumberFormat="1" applyFont="1" applyFill="1" applyBorder="1" applyAlignment="1">
      <alignment horizontal="center" vertical="center" wrapText="1"/>
    </xf>
    <xf numFmtId="0" fontId="5" fillId="2" borderId="23" xfId="27" applyNumberFormat="1" applyFont="1" applyFill="1" applyBorder="1" applyAlignment="1">
      <alignment horizontal="center" vertical="center" wrapText="1"/>
    </xf>
    <xf numFmtId="0" fontId="5" fillId="3" borderId="24" xfId="12" applyNumberFormat="1" applyFont="1" applyFill="1" applyBorder="1" applyAlignment="1">
      <alignment horizontal="center" vertical="center" wrapText="1"/>
    </xf>
    <xf numFmtId="0" fontId="5" fillId="3" borderId="25" xfId="12" applyNumberFormat="1" applyFont="1" applyFill="1" applyBorder="1" applyAlignment="1">
      <alignment horizontal="center" vertical="center" wrapText="1"/>
    </xf>
    <xf numFmtId="0" fontId="5" fillId="3" borderId="26" xfId="12" applyNumberFormat="1" applyFont="1" applyFill="1" applyBorder="1" applyAlignment="1">
      <alignment horizontal="center" vertical="center" wrapText="1"/>
    </xf>
    <xf numFmtId="0" fontId="5" fillId="3" borderId="27" xfId="12" applyNumberFormat="1" applyFont="1" applyFill="1" applyBorder="1" applyAlignment="1">
      <alignment horizontal="center" vertical="center" wrapText="1"/>
    </xf>
    <xf numFmtId="0" fontId="5" fillId="3" borderId="28" xfId="27" applyNumberFormat="1" applyFont="1" applyFill="1" applyBorder="1" applyAlignment="1">
      <alignment horizontal="center" vertical="center" wrapText="1"/>
    </xf>
    <xf numFmtId="0" fontId="5" fillId="3" borderId="16" xfId="27" applyNumberFormat="1" applyFont="1" applyFill="1" applyBorder="1" applyAlignment="1">
      <alignment horizontal="center" vertical="center" wrapText="1"/>
    </xf>
    <xf numFmtId="0" fontId="5" fillId="3" borderId="19" xfId="27" applyNumberFormat="1" applyFont="1" applyFill="1" applyBorder="1" applyAlignment="1">
      <alignment horizontal="center" vertical="center" wrapText="1"/>
    </xf>
    <xf numFmtId="0" fontId="5" fillId="3" borderId="17" xfId="27" applyNumberFormat="1" applyFont="1" applyFill="1" applyBorder="1" applyAlignment="1">
      <alignment horizontal="center" vertical="center" wrapText="1"/>
    </xf>
    <xf numFmtId="0" fontId="5" fillId="3" borderId="26" xfId="27" applyNumberFormat="1" applyFont="1" applyFill="1" applyBorder="1" applyAlignment="1">
      <alignment horizontal="center" vertical="center" wrapText="1"/>
    </xf>
    <xf numFmtId="0" fontId="5" fillId="3" borderId="27" xfId="27" applyNumberFormat="1" applyFont="1" applyFill="1" applyBorder="1" applyAlignment="1">
      <alignment horizontal="center" vertical="center" wrapText="1"/>
    </xf>
    <xf numFmtId="0" fontId="5" fillId="3" borderId="24" xfId="27" applyNumberFormat="1" applyFont="1" applyFill="1" applyBorder="1" applyAlignment="1">
      <alignment horizontal="center" vertical="center" wrapText="1"/>
    </xf>
    <xf numFmtId="0" fontId="5" fillId="3" borderId="25" xfId="27" applyNumberFormat="1" applyFont="1" applyFill="1" applyBorder="1" applyAlignment="1">
      <alignment horizontal="center" vertical="center" wrapText="1"/>
    </xf>
    <xf numFmtId="0" fontId="5" fillId="3" borderId="18" xfId="27" applyNumberFormat="1" applyFont="1" applyFill="1" applyBorder="1" applyAlignment="1">
      <alignment horizontal="center" vertical="center" wrapText="1"/>
    </xf>
    <xf numFmtId="0" fontId="5" fillId="4" borderId="10" xfId="31" applyNumberFormat="1" applyFont="1" applyFill="1" applyBorder="1" applyAlignment="1">
      <alignment vertical="center"/>
    </xf>
    <xf numFmtId="3" fontId="5" fillId="4" borderId="36" xfId="31" applyNumberFormat="1" applyFont="1" applyFill="1" applyBorder="1" applyAlignment="1">
      <alignment horizontal="right" vertical="center"/>
    </xf>
    <xf numFmtId="3" fontId="5" fillId="4" borderId="37" xfId="31" applyNumberFormat="1" applyFont="1" applyFill="1" applyBorder="1" applyAlignment="1">
      <alignment horizontal="right" vertical="center"/>
    </xf>
    <xf numFmtId="3" fontId="5" fillId="4" borderId="38" xfId="31" applyNumberFormat="1" applyFont="1" applyFill="1" applyBorder="1" applyAlignment="1">
      <alignment horizontal="right" vertical="center"/>
    </xf>
    <xf numFmtId="3" fontId="5" fillId="4" borderId="39" xfId="31" applyNumberFormat="1" applyFont="1" applyFill="1" applyBorder="1" applyAlignment="1">
      <alignment horizontal="right" vertical="center"/>
    </xf>
    <xf numFmtId="2" fontId="8" fillId="4" borderId="40" xfId="0" applyNumberFormat="1" applyFont="1" applyFill="1" applyBorder="1"/>
    <xf numFmtId="3" fontId="8" fillId="4" borderId="16" xfId="0" applyNumberFormat="1" applyFont="1" applyFill="1" applyBorder="1"/>
    <xf numFmtId="2" fontId="8" fillId="4" borderId="37" xfId="0" applyNumberFormat="1" applyFont="1" applyFill="1" applyBorder="1"/>
    <xf numFmtId="3" fontId="8" fillId="4" borderId="38" xfId="0" applyNumberFormat="1" applyFont="1" applyFill="1" applyBorder="1"/>
    <xf numFmtId="3" fontId="8" fillId="4" borderId="36" xfId="0" applyNumberFormat="1" applyFont="1" applyFill="1" applyBorder="1"/>
  </cellXfs>
  <cellStyles count="40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0" xfId="14"/>
    <cellStyle name="Normal 21" xfId="15"/>
    <cellStyle name="Normal 22" xfId="16"/>
    <cellStyle name="Normal 23" xfId="1"/>
    <cellStyle name="Normal 24" xfId="30"/>
    <cellStyle name="Normal 24 2" xfId="35"/>
    <cellStyle name="Normal 25" xfId="31"/>
    <cellStyle name="Normal 26" xfId="33"/>
    <cellStyle name="Normal 27" xfId="34"/>
    <cellStyle name="Normal 28" xfId="36"/>
    <cellStyle name="Normal 29" xfId="32"/>
    <cellStyle name="Normal 3" xfId="17"/>
    <cellStyle name="Normal 30" xfId="37"/>
    <cellStyle name="Normal 31" xfId="38"/>
    <cellStyle name="Normal 32" xfId="39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arastais 2" xfId="24"/>
    <cellStyle name="Parastais 3" xfId="25"/>
    <cellStyle name="Parastais 4" xfId="26"/>
    <cellStyle name="Parastais 5" xfId="27"/>
    <cellStyle name="Parastais 6" xfId="28"/>
    <cellStyle name="Parastais 7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abSelected="1" zoomScaleNormal="100" workbookViewId="0">
      <selection activeCell="A5" sqref="A5:R5"/>
    </sheetView>
  </sheetViews>
  <sheetFormatPr defaultRowHeight="15.75" outlineLevelCol="1" x14ac:dyDescent="0.25"/>
  <cols>
    <col min="1" max="1" width="18.625" customWidth="1"/>
    <col min="2" max="2" width="14.125" customWidth="1"/>
    <col min="3" max="3" width="13.625" customWidth="1"/>
    <col min="4" max="4" width="13.25" customWidth="1"/>
    <col min="5" max="5" width="12.875" customWidth="1"/>
    <col min="6" max="6" width="9.125" customWidth="1"/>
    <col min="7" max="7" width="12.25" customWidth="1"/>
    <col min="8" max="8" width="9.25" customWidth="1" outlineLevel="1"/>
    <col min="9" max="9" width="7.75" customWidth="1" outlineLevel="1"/>
    <col min="10" max="10" width="9.5" customWidth="1"/>
    <col min="11" max="11" width="12.5" customWidth="1"/>
    <col min="12" max="12" width="9.125" customWidth="1" outlineLevel="1"/>
    <col min="13" max="13" width="9.875" customWidth="1" outlineLevel="1"/>
    <col min="14" max="14" width="9.875" customWidth="1"/>
    <col min="15" max="15" width="14.125" customWidth="1"/>
    <col min="16" max="16" width="11" customWidth="1"/>
    <col min="17" max="17" width="13.125" customWidth="1"/>
    <col min="18" max="18" width="10.125" customWidth="1"/>
  </cols>
  <sheetData>
    <row r="1" spans="1:19" ht="18.75" x14ac:dyDescent="0.3">
      <c r="E1" s="5" t="s">
        <v>135</v>
      </c>
    </row>
    <row r="2" spans="1:19" ht="16.5" thickBot="1" x14ac:dyDescent="0.3">
      <c r="H2" s="16">
        <v>6260</v>
      </c>
      <c r="I2" s="16">
        <v>6350</v>
      </c>
      <c r="J2" s="16"/>
      <c r="K2" s="16"/>
      <c r="L2" s="16">
        <v>6270</v>
      </c>
      <c r="M2" s="16">
        <v>6360</v>
      </c>
      <c r="O2" s="15">
        <v>6242</v>
      </c>
    </row>
    <row r="3" spans="1:19" ht="36" customHeight="1" thickBot="1" x14ac:dyDescent="0.3">
      <c r="A3" s="59" t="s">
        <v>0</v>
      </c>
      <c r="B3" s="61" t="s">
        <v>131</v>
      </c>
      <c r="C3" s="62"/>
      <c r="D3" s="63" t="s">
        <v>132</v>
      </c>
      <c r="E3" s="64"/>
      <c r="F3" s="65"/>
      <c r="G3" s="66" t="s">
        <v>134</v>
      </c>
      <c r="H3" s="64"/>
      <c r="I3" s="64"/>
      <c r="J3" s="67"/>
      <c r="K3" s="63" t="s">
        <v>111</v>
      </c>
      <c r="L3" s="64"/>
      <c r="M3" s="64"/>
      <c r="N3" s="65"/>
      <c r="O3" s="68" t="s">
        <v>112</v>
      </c>
      <c r="P3" s="69"/>
      <c r="Q3" s="70" t="s">
        <v>113</v>
      </c>
      <c r="R3" s="71"/>
    </row>
    <row r="4" spans="1:19" ht="63.75" thickBot="1" x14ac:dyDescent="0.3">
      <c r="A4" s="60"/>
      <c r="B4" s="72" t="s">
        <v>133</v>
      </c>
      <c r="C4" s="73" t="s">
        <v>130</v>
      </c>
      <c r="D4" s="74" t="s">
        <v>133</v>
      </c>
      <c r="E4" s="75" t="s">
        <v>130</v>
      </c>
      <c r="F4" s="76" t="s">
        <v>1</v>
      </c>
      <c r="G4" s="77" t="s">
        <v>130</v>
      </c>
      <c r="H4" s="78" t="s">
        <v>126</v>
      </c>
      <c r="I4" s="78" t="s">
        <v>127</v>
      </c>
      <c r="J4" s="79" t="s">
        <v>2</v>
      </c>
      <c r="K4" s="80" t="s">
        <v>130</v>
      </c>
      <c r="L4" s="81" t="s">
        <v>128</v>
      </c>
      <c r="M4" s="81" t="s">
        <v>129</v>
      </c>
      <c r="N4" s="76" t="s">
        <v>2</v>
      </c>
      <c r="O4" s="82" t="s">
        <v>130</v>
      </c>
      <c r="P4" s="83" t="s">
        <v>2</v>
      </c>
      <c r="Q4" s="84" t="s">
        <v>130</v>
      </c>
      <c r="R4" s="79" t="s">
        <v>2</v>
      </c>
    </row>
    <row r="5" spans="1:19" s="2" customFormat="1" ht="16.5" thickBot="1" x14ac:dyDescent="0.3">
      <c r="A5" s="85" t="s">
        <v>3</v>
      </c>
      <c r="B5" s="86">
        <f>SUM(B6:B124)</f>
        <v>2489694360</v>
      </c>
      <c r="C5" s="87">
        <f>SUM(C6:C124)</f>
        <v>2257433751</v>
      </c>
      <c r="D5" s="88">
        <f>SUM(D6:D124)</f>
        <v>94337244</v>
      </c>
      <c r="E5" s="89">
        <f>SUM(E6:E124)</f>
        <v>82807594</v>
      </c>
      <c r="F5" s="90">
        <f>E5/C5*100</f>
        <v>3.6682181243776397</v>
      </c>
      <c r="G5" s="91">
        <f>SUM(G6:G124)</f>
        <v>6728107</v>
      </c>
      <c r="H5" s="89">
        <f>SUM(H6:H124)</f>
        <v>6687173</v>
      </c>
      <c r="I5" s="89">
        <f>SUM(I6:I124)</f>
        <v>40934</v>
      </c>
      <c r="J5" s="92">
        <f>G5/E5*100</f>
        <v>8.1249879087176478</v>
      </c>
      <c r="K5" s="93">
        <f>SUM(K6:K124)</f>
        <v>16641640</v>
      </c>
      <c r="L5" s="89">
        <f>SUM(L6:L124)</f>
        <v>6364280</v>
      </c>
      <c r="M5" s="89">
        <f>SUM(M6:M124)</f>
        <v>10277360</v>
      </c>
      <c r="N5" s="90">
        <f t="shared" ref="N5:N36" si="0">K5/E5*100</f>
        <v>20.096755860338121</v>
      </c>
      <c r="O5" s="94">
        <f>SUM(O6:O124)</f>
        <v>4267425</v>
      </c>
      <c r="P5" s="92">
        <f t="shared" ref="P5:P36" si="1">O5/E5*100</f>
        <v>5.1534222815361597</v>
      </c>
      <c r="Q5" s="93">
        <f>E5-G5-K5-O5</f>
        <v>55170422</v>
      </c>
      <c r="R5" s="92">
        <f t="shared" ref="R5:R36" si="2">Q5/E5*100</f>
        <v>66.624833949408071</v>
      </c>
      <c r="S5" s="4"/>
    </row>
    <row r="6" spans="1:19" x14ac:dyDescent="0.25">
      <c r="A6" s="33" t="s">
        <v>26</v>
      </c>
      <c r="B6" s="41">
        <v>84234164</v>
      </c>
      <c r="C6" s="42">
        <v>71580705</v>
      </c>
      <c r="D6" s="38">
        <v>4743020</v>
      </c>
      <c r="E6" s="26">
        <v>3917405</v>
      </c>
      <c r="F6" s="47">
        <f>E6/C6*100</f>
        <v>5.4727108373688136</v>
      </c>
      <c r="G6" s="19">
        <f>H6+I6</f>
        <v>325781</v>
      </c>
      <c r="H6" s="27">
        <v>325781</v>
      </c>
      <c r="I6" s="27">
        <v>0</v>
      </c>
      <c r="J6" s="29">
        <f>G6/E6*100</f>
        <v>8.3162450652919464</v>
      </c>
      <c r="K6" s="48">
        <f t="shared" ref="K6:K69" si="3">L6+M6</f>
        <v>1369690</v>
      </c>
      <c r="L6" s="28">
        <v>172017</v>
      </c>
      <c r="M6" s="25">
        <v>1197673</v>
      </c>
      <c r="N6" s="47">
        <f>K6/E6*100</f>
        <v>34.964217383701715</v>
      </c>
      <c r="O6" s="41">
        <v>190807</v>
      </c>
      <c r="P6" s="29">
        <f t="shared" si="1"/>
        <v>4.8707498969343224</v>
      </c>
      <c r="Q6" s="48">
        <f>E6-G6-K6-O6</f>
        <v>2031127</v>
      </c>
      <c r="R6" s="29">
        <f t="shared" si="2"/>
        <v>51.848787654072012</v>
      </c>
      <c r="S6" s="4"/>
    </row>
    <row r="7" spans="1:19" x14ac:dyDescent="0.25">
      <c r="A7" s="34" t="s">
        <v>40</v>
      </c>
      <c r="B7" s="43">
        <v>56679560</v>
      </c>
      <c r="C7" s="44">
        <v>53336193</v>
      </c>
      <c r="D7" s="39">
        <v>2243597</v>
      </c>
      <c r="E7" s="23">
        <v>1968203</v>
      </c>
      <c r="F7" s="6">
        <f>E7/C7*100</f>
        <v>3.6901827620130292</v>
      </c>
      <c r="G7" s="8">
        <f t="shared" ref="G7:G70" si="4">H7+I7</f>
        <v>60495</v>
      </c>
      <c r="H7" s="24">
        <v>60495</v>
      </c>
      <c r="I7" s="24">
        <v>0</v>
      </c>
      <c r="J7" s="49">
        <f>G7/E7*100</f>
        <v>3.073615882101592</v>
      </c>
      <c r="K7" s="7">
        <f t="shared" si="3"/>
        <v>411093</v>
      </c>
      <c r="L7" s="3">
        <v>92645</v>
      </c>
      <c r="M7" s="22">
        <v>318448</v>
      </c>
      <c r="N7" s="6">
        <f t="shared" si="0"/>
        <v>20.88671747782114</v>
      </c>
      <c r="O7" s="43">
        <v>62429</v>
      </c>
      <c r="P7" s="49">
        <f t="shared" si="1"/>
        <v>3.1718781040370327</v>
      </c>
      <c r="Q7" s="7">
        <f t="shared" ref="Q7:Q36" si="5">E7-G7-K7-O7</f>
        <v>1434186</v>
      </c>
      <c r="R7" s="12">
        <f t="shared" si="2"/>
        <v>72.867788536040237</v>
      </c>
      <c r="S7" s="4"/>
    </row>
    <row r="8" spans="1:19" x14ac:dyDescent="0.25">
      <c r="A8" s="34" t="s">
        <v>42</v>
      </c>
      <c r="B8" s="43">
        <v>22073480</v>
      </c>
      <c r="C8" s="44">
        <v>20956197</v>
      </c>
      <c r="D8" s="39">
        <v>871146</v>
      </c>
      <c r="E8" s="23">
        <v>844672</v>
      </c>
      <c r="F8" s="6">
        <f t="shared" ref="F8:F13" si="6">E8/C8*100</f>
        <v>4.0306549895479602</v>
      </c>
      <c r="G8" s="8">
        <f t="shared" si="4"/>
        <v>171720</v>
      </c>
      <c r="H8" s="24">
        <v>171720</v>
      </c>
      <c r="I8" s="24">
        <v>0</v>
      </c>
      <c r="J8" s="49">
        <f t="shared" ref="J8:J69" si="7">G8/E8*100</f>
        <v>20.329784815881194</v>
      </c>
      <c r="K8" s="7">
        <f t="shared" si="3"/>
        <v>148611</v>
      </c>
      <c r="L8" s="3">
        <v>718</v>
      </c>
      <c r="M8" s="22">
        <v>147893</v>
      </c>
      <c r="N8" s="6">
        <f t="shared" si="0"/>
        <v>17.593929951507803</v>
      </c>
      <c r="O8" s="43">
        <v>59363</v>
      </c>
      <c r="P8" s="49">
        <f t="shared" si="1"/>
        <v>7.0279351038036069</v>
      </c>
      <c r="Q8" s="7">
        <f t="shared" si="5"/>
        <v>464978</v>
      </c>
      <c r="R8" s="12">
        <f t="shared" si="2"/>
        <v>55.0483501288074</v>
      </c>
      <c r="S8" s="4"/>
    </row>
    <row r="9" spans="1:19" x14ac:dyDescent="0.25">
      <c r="A9" s="34" t="s">
        <v>44</v>
      </c>
      <c r="B9" s="43">
        <v>84725833</v>
      </c>
      <c r="C9" s="44">
        <v>74235208</v>
      </c>
      <c r="D9" s="39">
        <v>1799121</v>
      </c>
      <c r="E9" s="23">
        <v>1668865</v>
      </c>
      <c r="F9" s="6">
        <f t="shared" si="6"/>
        <v>2.2480774890534421</v>
      </c>
      <c r="G9" s="8">
        <f t="shared" si="4"/>
        <v>98402</v>
      </c>
      <c r="H9" s="24">
        <v>98402</v>
      </c>
      <c r="I9" s="24">
        <v>0</v>
      </c>
      <c r="J9" s="49">
        <f t="shared" si="7"/>
        <v>5.8963427239471136</v>
      </c>
      <c r="K9" s="7">
        <f t="shared" si="3"/>
        <v>159736</v>
      </c>
      <c r="L9" s="3">
        <v>1142</v>
      </c>
      <c r="M9" s="22">
        <v>158594</v>
      </c>
      <c r="N9" s="6">
        <f t="shared" si="0"/>
        <v>9.5715351451435566</v>
      </c>
      <c r="O9" s="43">
        <v>33574</v>
      </c>
      <c r="P9" s="49">
        <f t="shared" si="1"/>
        <v>2.0117864536676122</v>
      </c>
      <c r="Q9" s="7">
        <f>E9-G9-K9-O9</f>
        <v>1377153</v>
      </c>
      <c r="R9" s="12">
        <f>Q9/E9*100</f>
        <v>82.520335677241718</v>
      </c>
      <c r="S9" s="4"/>
    </row>
    <row r="10" spans="1:19" x14ac:dyDescent="0.25">
      <c r="A10" s="34" t="s">
        <v>54</v>
      </c>
      <c r="B10" s="43">
        <v>74031833</v>
      </c>
      <c r="C10" s="44">
        <v>68202166</v>
      </c>
      <c r="D10" s="39">
        <v>4040853</v>
      </c>
      <c r="E10" s="23">
        <v>3451321</v>
      </c>
      <c r="F10" s="6">
        <f t="shared" si="6"/>
        <v>5.0604272597442144</v>
      </c>
      <c r="G10" s="8">
        <f t="shared" si="4"/>
        <v>68460</v>
      </c>
      <c r="H10" s="24">
        <v>68460</v>
      </c>
      <c r="I10" s="24">
        <v>0</v>
      </c>
      <c r="J10" s="49">
        <f t="shared" si="7"/>
        <v>1.9835883129966758</v>
      </c>
      <c r="K10" s="7">
        <f t="shared" si="3"/>
        <v>1520262</v>
      </c>
      <c r="L10" s="3">
        <v>323453</v>
      </c>
      <c r="M10" s="22">
        <v>1196809</v>
      </c>
      <c r="N10" s="6">
        <f t="shared" si="0"/>
        <v>44.04869903436974</v>
      </c>
      <c r="O10" s="43">
        <v>0</v>
      </c>
      <c r="P10" s="49">
        <f t="shared" si="1"/>
        <v>0</v>
      </c>
      <c r="Q10" s="7">
        <f t="shared" si="5"/>
        <v>1862599</v>
      </c>
      <c r="R10" s="12">
        <f>Q10/E10*100</f>
        <v>53.96771265263358</v>
      </c>
      <c r="S10" s="4"/>
    </row>
    <row r="11" spans="1:19" x14ac:dyDescent="0.25">
      <c r="A11" s="34" t="s">
        <v>75</v>
      </c>
      <c r="B11" s="43">
        <v>32789228</v>
      </c>
      <c r="C11" s="44">
        <v>30504131</v>
      </c>
      <c r="D11" s="39">
        <v>1556180</v>
      </c>
      <c r="E11" s="23">
        <v>1528755</v>
      </c>
      <c r="F11" s="6">
        <f t="shared" si="6"/>
        <v>5.0116326867334786</v>
      </c>
      <c r="G11" s="8">
        <f t="shared" si="4"/>
        <v>348845</v>
      </c>
      <c r="H11" s="24">
        <v>348845</v>
      </c>
      <c r="I11" s="24">
        <v>0</v>
      </c>
      <c r="J11" s="49">
        <f t="shared" si="7"/>
        <v>22.818895113997993</v>
      </c>
      <c r="K11" s="7">
        <f t="shared" si="3"/>
        <v>653821</v>
      </c>
      <c r="L11" s="3">
        <v>79392</v>
      </c>
      <c r="M11" s="22">
        <v>574429</v>
      </c>
      <c r="N11" s="6">
        <f t="shared" si="0"/>
        <v>42.768200267537964</v>
      </c>
      <c r="O11" s="43">
        <v>155853</v>
      </c>
      <c r="P11" s="49">
        <f t="shared" si="1"/>
        <v>10.194766329464173</v>
      </c>
      <c r="Q11" s="7">
        <f t="shared" si="5"/>
        <v>370236</v>
      </c>
      <c r="R11" s="12">
        <f t="shared" si="2"/>
        <v>24.218138288999871</v>
      </c>
      <c r="S11" s="4"/>
    </row>
    <row r="12" spans="1:19" x14ac:dyDescent="0.25">
      <c r="A12" s="34" t="s">
        <v>78</v>
      </c>
      <c r="B12" s="43">
        <v>847776050</v>
      </c>
      <c r="C12" s="44">
        <v>788925905</v>
      </c>
      <c r="D12" s="39">
        <v>35936689</v>
      </c>
      <c r="E12" s="23">
        <v>32249413</v>
      </c>
      <c r="F12" s="6">
        <f>E12/C12*100</f>
        <v>4.0877619552878039</v>
      </c>
      <c r="G12" s="8">
        <f t="shared" si="4"/>
        <v>2239126</v>
      </c>
      <c r="H12" s="24">
        <v>2239084</v>
      </c>
      <c r="I12" s="24">
        <v>42</v>
      </c>
      <c r="J12" s="49">
        <f t="shared" si="7"/>
        <v>6.943152732733461</v>
      </c>
      <c r="K12" s="7">
        <f t="shared" si="3"/>
        <v>6518234</v>
      </c>
      <c r="L12" s="3">
        <v>2757522</v>
      </c>
      <c r="M12" s="22">
        <v>3760712</v>
      </c>
      <c r="N12" s="6">
        <f t="shared" si="0"/>
        <v>20.211946183330532</v>
      </c>
      <c r="O12" s="43">
        <v>295002</v>
      </c>
      <c r="P12" s="49">
        <f t="shared" si="1"/>
        <v>0.91475153361706163</v>
      </c>
      <c r="Q12" s="7">
        <f t="shared" si="5"/>
        <v>23197051</v>
      </c>
      <c r="R12" s="12">
        <f t="shared" si="2"/>
        <v>71.930149550318944</v>
      </c>
      <c r="S12" s="4"/>
    </row>
    <row r="13" spans="1:19" x14ac:dyDescent="0.25">
      <c r="A13" s="34" t="s">
        <v>101</v>
      </c>
      <c r="B13" s="43">
        <v>34307554</v>
      </c>
      <c r="C13" s="44">
        <v>31902880</v>
      </c>
      <c r="D13" s="39">
        <v>860187</v>
      </c>
      <c r="E13" s="23">
        <v>852313</v>
      </c>
      <c r="F13" s="6">
        <f t="shared" si="6"/>
        <v>2.6715863896927172</v>
      </c>
      <c r="G13" s="8">
        <f t="shared" si="4"/>
        <v>8326</v>
      </c>
      <c r="H13" s="24">
        <v>8105</v>
      </c>
      <c r="I13" s="24">
        <v>221</v>
      </c>
      <c r="J13" s="49">
        <f t="shared" si="7"/>
        <v>0.9768711729141758</v>
      </c>
      <c r="K13" s="7">
        <f t="shared" si="3"/>
        <v>282325</v>
      </c>
      <c r="L13" s="3">
        <v>49395</v>
      </c>
      <c r="M13" s="22">
        <v>232930</v>
      </c>
      <c r="N13" s="6">
        <f t="shared" si="0"/>
        <v>33.124568087075993</v>
      </c>
      <c r="O13" s="43">
        <v>14150</v>
      </c>
      <c r="P13" s="49">
        <f t="shared" si="1"/>
        <v>1.6601882172394413</v>
      </c>
      <c r="Q13" s="7">
        <f t="shared" si="5"/>
        <v>547512</v>
      </c>
      <c r="R13" s="12">
        <f t="shared" si="2"/>
        <v>64.238372522770391</v>
      </c>
      <c r="S13" s="4"/>
    </row>
    <row r="14" spans="1:19" x14ac:dyDescent="0.25">
      <c r="A14" s="34" t="s">
        <v>105</v>
      </c>
      <c r="B14" s="43">
        <v>62037993</v>
      </c>
      <c r="C14" s="44">
        <v>48208499</v>
      </c>
      <c r="D14" s="39">
        <v>2319979</v>
      </c>
      <c r="E14" s="23">
        <v>2084989</v>
      </c>
      <c r="F14" s="6">
        <f>E14/C14*100</f>
        <v>4.32494071221757</v>
      </c>
      <c r="G14" s="8">
        <f t="shared" si="4"/>
        <v>93427</v>
      </c>
      <c r="H14" s="24">
        <v>93427</v>
      </c>
      <c r="I14" s="24">
        <v>0</v>
      </c>
      <c r="J14" s="49">
        <f t="shared" si="7"/>
        <v>4.4809349114072061</v>
      </c>
      <c r="K14" s="7">
        <f t="shared" si="3"/>
        <v>339704</v>
      </c>
      <c r="L14" s="3">
        <v>53677</v>
      </c>
      <c r="M14" s="22">
        <v>286027</v>
      </c>
      <c r="N14" s="6">
        <f t="shared" si="0"/>
        <v>16.292843751214033</v>
      </c>
      <c r="O14" s="43">
        <v>33293</v>
      </c>
      <c r="P14" s="49">
        <f t="shared" si="1"/>
        <v>1.5967949950815088</v>
      </c>
      <c r="Q14" s="7">
        <f t="shared" si="5"/>
        <v>1618565</v>
      </c>
      <c r="R14" s="12">
        <f t="shared" si="2"/>
        <v>77.629426342297251</v>
      </c>
      <c r="S14" s="4"/>
    </row>
    <row r="15" spans="1:19" x14ac:dyDescent="0.25">
      <c r="A15" s="34" t="s">
        <v>4</v>
      </c>
      <c r="B15" s="43">
        <v>3791363</v>
      </c>
      <c r="C15" s="44">
        <v>3791363</v>
      </c>
      <c r="D15" s="39">
        <v>176456</v>
      </c>
      <c r="E15" s="23">
        <v>176456</v>
      </c>
      <c r="F15" s="6">
        <f>E15/C15*100</f>
        <v>4.6541573571298764</v>
      </c>
      <c r="G15" s="8">
        <f t="shared" si="4"/>
        <v>80876</v>
      </c>
      <c r="H15" s="24">
        <v>80876</v>
      </c>
      <c r="I15" s="24">
        <v>0</v>
      </c>
      <c r="J15" s="49">
        <f t="shared" si="7"/>
        <v>45.833522237838324</v>
      </c>
      <c r="K15" s="7">
        <f t="shared" si="3"/>
        <v>2400</v>
      </c>
      <c r="L15" s="3">
        <v>2400</v>
      </c>
      <c r="M15" s="22">
        <v>0</v>
      </c>
      <c r="N15" s="6">
        <f t="shared" si="0"/>
        <v>1.3601124359613728</v>
      </c>
      <c r="O15" s="43">
        <v>60101</v>
      </c>
      <c r="P15" s="49">
        <f t="shared" si="1"/>
        <v>34.060048964047695</v>
      </c>
      <c r="Q15" s="7">
        <f t="shared" si="5"/>
        <v>33079</v>
      </c>
      <c r="R15" s="12">
        <f t="shared" si="2"/>
        <v>18.746316362152605</v>
      </c>
      <c r="S15" s="4"/>
    </row>
    <row r="16" spans="1:19" x14ac:dyDescent="0.25">
      <c r="A16" s="34" t="s">
        <v>5</v>
      </c>
      <c r="B16" s="43">
        <v>9399354</v>
      </c>
      <c r="C16" s="44">
        <v>9164213</v>
      </c>
      <c r="D16" s="39">
        <v>643224</v>
      </c>
      <c r="E16" s="23">
        <v>568130</v>
      </c>
      <c r="F16" s="6">
        <f t="shared" ref="F16:F17" si="8">E16/C16*100</f>
        <v>6.199441239525969</v>
      </c>
      <c r="G16" s="8">
        <f t="shared" si="4"/>
        <v>62939</v>
      </c>
      <c r="H16" s="24">
        <v>62939</v>
      </c>
      <c r="I16" s="24">
        <v>0</v>
      </c>
      <c r="J16" s="49">
        <f>G16/E16*100</f>
        <v>11.078274338619682</v>
      </c>
      <c r="K16" s="7">
        <f t="shared" si="3"/>
        <v>258354</v>
      </c>
      <c r="L16" s="3">
        <v>12730</v>
      </c>
      <c r="M16" s="22">
        <v>245624</v>
      </c>
      <c r="N16" s="6">
        <f t="shared" si="0"/>
        <v>45.474451269955821</v>
      </c>
      <c r="O16" s="43">
        <v>22183</v>
      </c>
      <c r="P16" s="49">
        <f t="shared" si="1"/>
        <v>3.9045640962455774</v>
      </c>
      <c r="Q16" s="7">
        <f t="shared" si="5"/>
        <v>224654</v>
      </c>
      <c r="R16" s="12">
        <f t="shared" si="2"/>
        <v>39.542710295178921</v>
      </c>
      <c r="S16" s="4"/>
    </row>
    <row r="17" spans="1:19" x14ac:dyDescent="0.25">
      <c r="A17" s="34" t="s">
        <v>6</v>
      </c>
      <c r="B17" s="43">
        <v>10465311</v>
      </c>
      <c r="C17" s="44">
        <v>9874469</v>
      </c>
      <c r="D17" s="39">
        <v>550210</v>
      </c>
      <c r="E17" s="23">
        <v>514471</v>
      </c>
      <c r="F17" s="6">
        <f t="shared" si="8"/>
        <v>5.2101130703838354</v>
      </c>
      <c r="G17" s="8">
        <f t="shared" si="4"/>
        <v>34843</v>
      </c>
      <c r="H17" s="24">
        <v>34843</v>
      </c>
      <c r="I17" s="24">
        <v>0</v>
      </c>
      <c r="J17" s="49">
        <f t="shared" si="7"/>
        <v>6.7725877649080317</v>
      </c>
      <c r="K17" s="7">
        <f t="shared" si="3"/>
        <v>69366</v>
      </c>
      <c r="L17" s="3">
        <v>50277</v>
      </c>
      <c r="M17" s="22">
        <v>19089</v>
      </c>
      <c r="N17" s="6">
        <f t="shared" si="0"/>
        <v>13.482975716804251</v>
      </c>
      <c r="O17" s="43">
        <v>44790</v>
      </c>
      <c r="P17" s="49">
        <f t="shared" si="1"/>
        <v>8.7060300774970791</v>
      </c>
      <c r="Q17" s="7">
        <f t="shared" si="5"/>
        <v>365472</v>
      </c>
      <c r="R17" s="12">
        <f t="shared" si="2"/>
        <v>71.038406440790638</v>
      </c>
      <c r="S17" s="4"/>
    </row>
    <row r="18" spans="1:19" x14ac:dyDescent="0.25">
      <c r="A18" s="34" t="s">
        <v>7</v>
      </c>
      <c r="B18" s="43">
        <v>2451621</v>
      </c>
      <c r="C18" s="44">
        <v>2325906</v>
      </c>
      <c r="D18" s="39">
        <v>200024</v>
      </c>
      <c r="E18" s="23">
        <v>167628</v>
      </c>
      <c r="F18" s="6">
        <f>E18/C18*100</f>
        <v>7.2069980472125703</v>
      </c>
      <c r="G18" s="8">
        <f t="shared" si="4"/>
        <v>2583</v>
      </c>
      <c r="H18" s="24">
        <v>2583</v>
      </c>
      <c r="I18" s="24">
        <v>0</v>
      </c>
      <c r="J18" s="49">
        <f t="shared" si="7"/>
        <v>1.5409120194716872</v>
      </c>
      <c r="K18" s="7">
        <f t="shared" si="3"/>
        <v>11480</v>
      </c>
      <c r="L18" s="3">
        <v>11480</v>
      </c>
      <c r="M18" s="22">
        <v>0</v>
      </c>
      <c r="N18" s="6">
        <f t="shared" si="0"/>
        <v>6.8484978643186105</v>
      </c>
      <c r="O18" s="43">
        <v>9589</v>
      </c>
      <c r="P18" s="49">
        <f t="shared" si="1"/>
        <v>5.7204047056577663</v>
      </c>
      <c r="Q18" s="7">
        <f t="shared" si="5"/>
        <v>143976</v>
      </c>
      <c r="R18" s="12">
        <f t="shared" si="2"/>
        <v>85.890185410551936</v>
      </c>
      <c r="S18" s="4"/>
    </row>
    <row r="19" spans="1:19" x14ac:dyDescent="0.25">
      <c r="A19" s="34" t="s">
        <v>8</v>
      </c>
      <c r="B19" s="43">
        <v>7761376</v>
      </c>
      <c r="C19" s="44">
        <v>7256567</v>
      </c>
      <c r="D19" s="39">
        <v>385010</v>
      </c>
      <c r="E19" s="23">
        <v>367984</v>
      </c>
      <c r="F19" s="6">
        <f t="shared" ref="F19:F20" si="9">E19/C19*100</f>
        <v>5.0710480589512921</v>
      </c>
      <c r="G19" s="8">
        <f t="shared" si="4"/>
        <v>8524</v>
      </c>
      <c r="H19" s="24">
        <v>8048</v>
      </c>
      <c r="I19" s="24">
        <v>476</v>
      </c>
      <c r="J19" s="49">
        <f t="shared" si="7"/>
        <v>2.3164050610896125</v>
      </c>
      <c r="K19" s="7">
        <f t="shared" si="3"/>
        <v>8500</v>
      </c>
      <c r="L19" s="3">
        <v>7000</v>
      </c>
      <c r="M19" s="22">
        <v>1500</v>
      </c>
      <c r="N19" s="6">
        <f t="shared" si="0"/>
        <v>2.3098830383929734</v>
      </c>
      <c r="O19" s="43">
        <v>22645</v>
      </c>
      <c r="P19" s="49">
        <f t="shared" si="1"/>
        <v>6.1538001652245748</v>
      </c>
      <c r="Q19" s="7">
        <f t="shared" si="5"/>
        <v>328315</v>
      </c>
      <c r="R19" s="12">
        <f t="shared" si="2"/>
        <v>89.21991173529284</v>
      </c>
      <c r="S19" s="4"/>
    </row>
    <row r="20" spans="1:19" x14ac:dyDescent="0.25">
      <c r="A20" s="34" t="s">
        <v>9</v>
      </c>
      <c r="B20" s="43">
        <v>1540313</v>
      </c>
      <c r="C20" s="44">
        <v>1360106</v>
      </c>
      <c r="D20" s="39">
        <v>52032</v>
      </c>
      <c r="E20" s="23">
        <v>36369</v>
      </c>
      <c r="F20" s="6">
        <f t="shared" si="9"/>
        <v>2.6739827631081696</v>
      </c>
      <c r="G20" s="8">
        <f t="shared" si="4"/>
        <v>249</v>
      </c>
      <c r="H20" s="24">
        <v>249</v>
      </c>
      <c r="I20" s="24">
        <v>0</v>
      </c>
      <c r="J20" s="49">
        <f t="shared" si="7"/>
        <v>0.68464901427039515</v>
      </c>
      <c r="K20" s="7">
        <f t="shared" si="3"/>
        <v>2383</v>
      </c>
      <c r="L20" s="3">
        <v>2383</v>
      </c>
      <c r="M20" s="22">
        <v>0</v>
      </c>
      <c r="N20" s="6">
        <f t="shared" si="0"/>
        <v>6.552283538178119</v>
      </c>
      <c r="O20" s="43">
        <v>5276</v>
      </c>
      <c r="P20" s="49">
        <f t="shared" si="1"/>
        <v>14.506860238114877</v>
      </c>
      <c r="Q20" s="7">
        <f t="shared" si="5"/>
        <v>28461</v>
      </c>
      <c r="R20" s="12">
        <f t="shared" si="2"/>
        <v>78.25620720943661</v>
      </c>
      <c r="S20" s="4"/>
    </row>
    <row r="21" spans="1:19" x14ac:dyDescent="0.25">
      <c r="A21" s="34" t="s">
        <v>10</v>
      </c>
      <c r="B21" s="43">
        <v>18478679</v>
      </c>
      <c r="C21" s="44">
        <v>15612625</v>
      </c>
      <c r="D21" s="39">
        <v>604186</v>
      </c>
      <c r="E21" s="23">
        <v>506073</v>
      </c>
      <c r="F21" s="6">
        <f>E21/C21*100</f>
        <v>3.2414344160575177</v>
      </c>
      <c r="G21" s="8">
        <f t="shared" si="4"/>
        <v>114866</v>
      </c>
      <c r="H21" s="24">
        <v>114791</v>
      </c>
      <c r="I21" s="24">
        <v>75</v>
      </c>
      <c r="J21" s="49">
        <f t="shared" si="7"/>
        <v>22.697515971016038</v>
      </c>
      <c r="K21" s="7">
        <f t="shared" si="3"/>
        <v>47137</v>
      </c>
      <c r="L21" s="3">
        <v>149</v>
      </c>
      <c r="M21" s="22">
        <v>46988</v>
      </c>
      <c r="N21" s="6">
        <f t="shared" si="0"/>
        <v>9.3142688900613155</v>
      </c>
      <c r="O21" s="43">
        <v>100083</v>
      </c>
      <c r="P21" s="49">
        <f t="shared" si="1"/>
        <v>19.77639589545382</v>
      </c>
      <c r="Q21" s="7">
        <f t="shared" si="5"/>
        <v>243987</v>
      </c>
      <c r="R21" s="12">
        <f t="shared" si="2"/>
        <v>48.211819243468831</v>
      </c>
      <c r="S21" s="4"/>
    </row>
    <row r="22" spans="1:19" x14ac:dyDescent="0.25">
      <c r="A22" s="34" t="s">
        <v>114</v>
      </c>
      <c r="B22" s="43">
        <v>6177412</v>
      </c>
      <c r="C22" s="44">
        <v>6177412</v>
      </c>
      <c r="D22" s="39">
        <v>98072</v>
      </c>
      <c r="E22" s="23">
        <v>98072</v>
      </c>
      <c r="F22" s="6">
        <f t="shared" ref="F22:F24" si="10">E22/C22*100</f>
        <v>1.5875904019353089</v>
      </c>
      <c r="G22" s="8">
        <f t="shared" si="4"/>
        <v>11915</v>
      </c>
      <c r="H22" s="24">
        <v>11915</v>
      </c>
      <c r="I22" s="24">
        <v>0</v>
      </c>
      <c r="J22" s="49">
        <f>G22/E22*100</f>
        <v>12.149237295048536</v>
      </c>
      <c r="K22" s="7">
        <f t="shared" si="3"/>
        <v>23057</v>
      </c>
      <c r="L22" s="3">
        <v>22950</v>
      </c>
      <c r="M22" s="22">
        <v>107</v>
      </c>
      <c r="N22" s="6">
        <f t="shared" si="0"/>
        <v>23.510278162982299</v>
      </c>
      <c r="O22" s="43">
        <v>11411</v>
      </c>
      <c r="P22" s="49">
        <f t="shared" si="1"/>
        <v>11.6353291459336</v>
      </c>
      <c r="Q22" s="7">
        <f t="shared" si="5"/>
        <v>51689</v>
      </c>
      <c r="R22" s="12">
        <f t="shared" si="2"/>
        <v>52.705155396035565</v>
      </c>
      <c r="S22" s="4"/>
    </row>
    <row r="23" spans="1:19" x14ac:dyDescent="0.25">
      <c r="A23" s="34" t="s">
        <v>11</v>
      </c>
      <c r="B23" s="43">
        <v>4626536</v>
      </c>
      <c r="C23" s="44">
        <v>4224399</v>
      </c>
      <c r="D23" s="39">
        <v>72775</v>
      </c>
      <c r="E23" s="23">
        <v>61135</v>
      </c>
      <c r="F23" s="6">
        <f t="shared" si="10"/>
        <v>1.4471881088883887</v>
      </c>
      <c r="G23" s="8">
        <f t="shared" si="4"/>
        <v>7776</v>
      </c>
      <c r="H23" s="24">
        <v>7726</v>
      </c>
      <c r="I23" s="24">
        <v>50</v>
      </c>
      <c r="J23" s="49">
        <f t="shared" si="7"/>
        <v>12.719391510591313</v>
      </c>
      <c r="K23" s="7">
        <f t="shared" si="3"/>
        <v>7052</v>
      </c>
      <c r="L23" s="3">
        <v>7052</v>
      </c>
      <c r="M23" s="22">
        <v>0</v>
      </c>
      <c r="N23" s="6">
        <f t="shared" si="0"/>
        <v>11.535127177557863</v>
      </c>
      <c r="O23" s="43">
        <v>13427</v>
      </c>
      <c r="P23" s="49">
        <f t="shared" si="1"/>
        <v>21.962869060276439</v>
      </c>
      <c r="Q23" s="7">
        <f t="shared" si="5"/>
        <v>32880</v>
      </c>
      <c r="R23" s="12">
        <f t="shared" si="2"/>
        <v>53.782612251574378</v>
      </c>
      <c r="S23" s="4"/>
    </row>
    <row r="24" spans="1:19" x14ac:dyDescent="0.25">
      <c r="A24" s="34" t="s">
        <v>12</v>
      </c>
      <c r="B24" s="43">
        <v>7300587</v>
      </c>
      <c r="C24" s="44">
        <v>6751426</v>
      </c>
      <c r="D24" s="39">
        <v>450589</v>
      </c>
      <c r="E24" s="23">
        <v>389668</v>
      </c>
      <c r="F24" s="6">
        <f t="shared" si="10"/>
        <v>5.7716399468793709</v>
      </c>
      <c r="G24" s="8">
        <f t="shared" si="4"/>
        <v>45975</v>
      </c>
      <c r="H24" s="24">
        <v>37126</v>
      </c>
      <c r="I24" s="24">
        <v>8849</v>
      </c>
      <c r="J24" s="49">
        <f t="shared" si="7"/>
        <v>11.798505394335692</v>
      </c>
      <c r="K24" s="7">
        <f t="shared" si="3"/>
        <v>73086</v>
      </c>
      <c r="L24" s="3">
        <v>11520</v>
      </c>
      <c r="M24" s="22">
        <v>61566</v>
      </c>
      <c r="N24" s="6">
        <f t="shared" si="0"/>
        <v>18.755966617736124</v>
      </c>
      <c r="O24" s="43">
        <v>23552</v>
      </c>
      <c r="P24" s="49">
        <f t="shared" si="1"/>
        <v>6.0441196095137402</v>
      </c>
      <c r="Q24" s="7">
        <f t="shared" si="5"/>
        <v>247055</v>
      </c>
      <c r="R24" s="12">
        <f t="shared" si="2"/>
        <v>63.401408378414445</v>
      </c>
      <c r="S24" s="4"/>
    </row>
    <row r="25" spans="1:19" x14ac:dyDescent="0.25">
      <c r="A25" s="34" t="s">
        <v>13</v>
      </c>
      <c r="B25" s="43">
        <v>15933308</v>
      </c>
      <c r="C25" s="44">
        <v>14764608</v>
      </c>
      <c r="D25" s="39">
        <v>222757</v>
      </c>
      <c r="E25" s="23">
        <v>161454</v>
      </c>
      <c r="F25" s="6">
        <f>E25/C25*100</f>
        <v>1.0935203968842246</v>
      </c>
      <c r="G25" s="8">
        <f t="shared" si="4"/>
        <v>1743</v>
      </c>
      <c r="H25" s="24">
        <v>1743</v>
      </c>
      <c r="I25" s="24">
        <v>0</v>
      </c>
      <c r="J25" s="49">
        <f t="shared" si="7"/>
        <v>1.0795644579880339</v>
      </c>
      <c r="K25" s="7">
        <f t="shared" si="3"/>
        <v>31332</v>
      </c>
      <c r="L25" s="3">
        <v>17331</v>
      </c>
      <c r="M25" s="22">
        <v>14001</v>
      </c>
      <c r="N25" s="6">
        <f t="shared" si="0"/>
        <v>19.406146642387306</v>
      </c>
      <c r="O25" s="43">
        <v>3340</v>
      </c>
      <c r="P25" s="49">
        <f t="shared" si="1"/>
        <v>2.0687006825473508</v>
      </c>
      <c r="Q25" s="7">
        <f t="shared" si="5"/>
        <v>125039</v>
      </c>
      <c r="R25" s="12">
        <f t="shared" si="2"/>
        <v>77.445588217077315</v>
      </c>
      <c r="S25" s="4"/>
    </row>
    <row r="26" spans="1:19" x14ac:dyDescent="0.25">
      <c r="A26" s="35" t="s">
        <v>14</v>
      </c>
      <c r="B26" s="43">
        <v>14875298</v>
      </c>
      <c r="C26" s="44">
        <v>13462601</v>
      </c>
      <c r="D26" s="39">
        <v>278461</v>
      </c>
      <c r="E26" s="23">
        <v>197130</v>
      </c>
      <c r="F26" s="6">
        <f t="shared" ref="F26" si="11">E26/C26*100</f>
        <v>1.4642787081040283</v>
      </c>
      <c r="G26" s="8">
        <f t="shared" si="4"/>
        <v>6699</v>
      </c>
      <c r="H26" s="24">
        <v>6699</v>
      </c>
      <c r="I26" s="24">
        <v>0</v>
      </c>
      <c r="J26" s="49">
        <f t="shared" si="7"/>
        <v>3.3982651042459286</v>
      </c>
      <c r="K26" s="7">
        <f t="shared" si="3"/>
        <v>22927</v>
      </c>
      <c r="L26" s="3">
        <v>20570</v>
      </c>
      <c r="M26" s="22">
        <v>2357</v>
      </c>
      <c r="N26" s="6">
        <f t="shared" si="0"/>
        <v>11.630396185258459</v>
      </c>
      <c r="O26" s="43">
        <v>0</v>
      </c>
      <c r="P26" s="49">
        <f t="shared" si="1"/>
        <v>0</v>
      </c>
      <c r="Q26" s="7">
        <f t="shared" si="5"/>
        <v>167504</v>
      </c>
      <c r="R26" s="12">
        <f t="shared" si="2"/>
        <v>84.971338710495615</v>
      </c>
      <c r="S26" s="4"/>
    </row>
    <row r="27" spans="1:19" x14ac:dyDescent="0.25">
      <c r="A27" s="34" t="s">
        <v>15</v>
      </c>
      <c r="B27" s="43">
        <v>5922971</v>
      </c>
      <c r="C27" s="44">
        <v>5594088</v>
      </c>
      <c r="D27" s="39">
        <v>184488</v>
      </c>
      <c r="E27" s="23">
        <v>174149</v>
      </c>
      <c r="F27" s="6">
        <f>E27/C27*100</f>
        <v>3.1130901051252677</v>
      </c>
      <c r="G27" s="8">
        <f t="shared" si="4"/>
        <v>5116</v>
      </c>
      <c r="H27" s="24">
        <v>4679</v>
      </c>
      <c r="I27" s="24">
        <v>437</v>
      </c>
      <c r="J27" s="49">
        <f t="shared" si="7"/>
        <v>2.9377142561829239</v>
      </c>
      <c r="K27" s="7">
        <f t="shared" si="3"/>
        <v>14756</v>
      </c>
      <c r="L27" s="3">
        <v>757</v>
      </c>
      <c r="M27" s="22">
        <v>13999</v>
      </c>
      <c r="N27" s="6">
        <f t="shared" si="0"/>
        <v>8.4732039804994574</v>
      </c>
      <c r="O27" s="43">
        <v>1570</v>
      </c>
      <c r="P27" s="49">
        <f t="shared" si="1"/>
        <v>0.90152685344159311</v>
      </c>
      <c r="Q27" s="7">
        <f t="shared" si="5"/>
        <v>152707</v>
      </c>
      <c r="R27" s="12">
        <f t="shared" si="2"/>
        <v>87.687554909876027</v>
      </c>
      <c r="S27" s="4"/>
    </row>
    <row r="28" spans="1:19" x14ac:dyDescent="0.25">
      <c r="A28" s="34" t="s">
        <v>16</v>
      </c>
      <c r="B28" s="43">
        <v>1386702</v>
      </c>
      <c r="C28" s="44">
        <v>1386702</v>
      </c>
      <c r="D28" s="39">
        <v>63678</v>
      </c>
      <c r="E28" s="23">
        <v>63678</v>
      </c>
      <c r="F28" s="6">
        <f t="shared" ref="F28" si="12">E28/C28*100</f>
        <v>4.5920464526625047</v>
      </c>
      <c r="G28" s="8">
        <f t="shared" si="4"/>
        <v>8517</v>
      </c>
      <c r="H28" s="24">
        <v>8517</v>
      </c>
      <c r="I28" s="24">
        <v>0</v>
      </c>
      <c r="J28" s="49">
        <f t="shared" si="7"/>
        <v>13.375106002072929</v>
      </c>
      <c r="K28" s="7">
        <f t="shared" si="3"/>
        <v>3967</v>
      </c>
      <c r="L28" s="3">
        <v>3967</v>
      </c>
      <c r="M28" s="22">
        <v>0</v>
      </c>
      <c r="N28" s="6">
        <f t="shared" si="0"/>
        <v>6.2297810860893872</v>
      </c>
      <c r="O28" s="43">
        <v>20017</v>
      </c>
      <c r="P28" s="49">
        <f t="shared" si="1"/>
        <v>31.434718427086278</v>
      </c>
      <c r="Q28" s="7">
        <f t="shared" si="5"/>
        <v>31177</v>
      </c>
      <c r="R28" s="12">
        <f t="shared" si="2"/>
        <v>48.960394484751404</v>
      </c>
      <c r="S28" s="4"/>
    </row>
    <row r="29" spans="1:19" x14ac:dyDescent="0.25">
      <c r="A29" s="34" t="s">
        <v>17</v>
      </c>
      <c r="B29" s="43">
        <v>15366169</v>
      </c>
      <c r="C29" s="44">
        <v>14267982</v>
      </c>
      <c r="D29" s="39">
        <v>637440</v>
      </c>
      <c r="E29" s="23">
        <v>582762</v>
      </c>
      <c r="F29" s="6">
        <f>E29/C29*100</f>
        <v>4.0844038070695632</v>
      </c>
      <c r="G29" s="8">
        <f t="shared" si="4"/>
        <v>41542</v>
      </c>
      <c r="H29" s="24">
        <v>41542</v>
      </c>
      <c r="I29" s="24">
        <v>0</v>
      </c>
      <c r="J29" s="49">
        <f t="shared" si="7"/>
        <v>7.1284675390639745</v>
      </c>
      <c r="K29" s="7">
        <f t="shared" si="3"/>
        <v>143820</v>
      </c>
      <c r="L29" s="3">
        <v>143820</v>
      </c>
      <c r="M29" s="22">
        <v>0</v>
      </c>
      <c r="N29" s="6">
        <f t="shared" si="0"/>
        <v>24.679028488473854</v>
      </c>
      <c r="O29" s="43">
        <v>121853</v>
      </c>
      <c r="P29" s="49">
        <f t="shared" si="1"/>
        <v>20.909565139799781</v>
      </c>
      <c r="Q29" s="7">
        <f t="shared" si="5"/>
        <v>275547</v>
      </c>
      <c r="R29" s="12">
        <f t="shared" si="2"/>
        <v>47.282938832662389</v>
      </c>
      <c r="S29" s="4"/>
    </row>
    <row r="30" spans="1:19" x14ac:dyDescent="0.25">
      <c r="A30" s="34" t="s">
        <v>18</v>
      </c>
      <c r="B30" s="43">
        <v>28783612</v>
      </c>
      <c r="C30" s="44">
        <v>26207676</v>
      </c>
      <c r="D30" s="39">
        <v>616430</v>
      </c>
      <c r="E30" s="23">
        <v>595899</v>
      </c>
      <c r="F30" s="6">
        <f t="shared" ref="F30:F32" si="13">E30/C30*100</f>
        <v>2.2737575052438834</v>
      </c>
      <c r="G30" s="8">
        <f t="shared" si="4"/>
        <v>14890</v>
      </c>
      <c r="H30" s="24">
        <v>14641</v>
      </c>
      <c r="I30" s="24">
        <v>249</v>
      </c>
      <c r="J30" s="49">
        <f t="shared" si="7"/>
        <v>2.4987455927934095</v>
      </c>
      <c r="K30" s="7">
        <f t="shared" si="3"/>
        <v>161085</v>
      </c>
      <c r="L30" s="3">
        <v>0</v>
      </c>
      <c r="M30" s="22">
        <v>161085</v>
      </c>
      <c r="N30" s="6">
        <f t="shared" si="0"/>
        <v>27.032265534931256</v>
      </c>
      <c r="O30" s="43">
        <v>33257</v>
      </c>
      <c r="P30" s="49">
        <f t="shared" si="1"/>
        <v>5.5809793270336083</v>
      </c>
      <c r="Q30" s="7">
        <f t="shared" si="5"/>
        <v>386667</v>
      </c>
      <c r="R30" s="12">
        <f t="shared" si="2"/>
        <v>64.888009545241729</v>
      </c>
      <c r="S30" s="4"/>
    </row>
    <row r="31" spans="1:19" x14ac:dyDescent="0.25">
      <c r="A31" s="34" t="s">
        <v>19</v>
      </c>
      <c r="B31" s="43">
        <v>3265170</v>
      </c>
      <c r="C31" s="44">
        <v>2782285</v>
      </c>
      <c r="D31" s="39">
        <v>93355</v>
      </c>
      <c r="E31" s="23">
        <v>73358</v>
      </c>
      <c r="F31" s="6">
        <f t="shared" si="13"/>
        <v>2.6366098368786806</v>
      </c>
      <c r="G31" s="8">
        <f t="shared" si="4"/>
        <v>6201</v>
      </c>
      <c r="H31" s="24">
        <v>6201</v>
      </c>
      <c r="I31" s="24">
        <v>0</v>
      </c>
      <c r="J31" s="49">
        <f t="shared" si="7"/>
        <v>8.4530657869625667</v>
      </c>
      <c r="K31" s="7">
        <f t="shared" si="3"/>
        <v>21700</v>
      </c>
      <c r="L31" s="3">
        <v>21700</v>
      </c>
      <c r="M31" s="22">
        <v>0</v>
      </c>
      <c r="N31" s="6">
        <f t="shared" si="0"/>
        <v>29.580959131928353</v>
      </c>
      <c r="O31" s="43">
        <v>4804</v>
      </c>
      <c r="P31" s="49">
        <f t="shared" si="1"/>
        <v>6.548706344229668</v>
      </c>
      <c r="Q31" s="7">
        <f t="shared" si="5"/>
        <v>40653</v>
      </c>
      <c r="R31" s="12">
        <f t="shared" si="2"/>
        <v>55.417268736879407</v>
      </c>
      <c r="S31" s="4"/>
    </row>
    <row r="32" spans="1:19" x14ac:dyDescent="0.25">
      <c r="A32" s="34" t="s">
        <v>115</v>
      </c>
      <c r="B32" s="43">
        <v>7416522</v>
      </c>
      <c r="C32" s="44">
        <v>6361148</v>
      </c>
      <c r="D32" s="39">
        <v>354704</v>
      </c>
      <c r="E32" s="23">
        <v>286491</v>
      </c>
      <c r="F32" s="6">
        <f t="shared" si="13"/>
        <v>4.503762528398962</v>
      </c>
      <c r="G32" s="8">
        <f t="shared" si="4"/>
        <v>3934</v>
      </c>
      <c r="H32" s="24">
        <v>3934</v>
      </c>
      <c r="I32" s="24">
        <v>0</v>
      </c>
      <c r="J32" s="49">
        <f t="shared" si="7"/>
        <v>1.3731670453871152</v>
      </c>
      <c r="K32" s="7">
        <f t="shared" si="3"/>
        <v>12172</v>
      </c>
      <c r="L32" s="3">
        <v>448</v>
      </c>
      <c r="M32" s="22">
        <v>11724</v>
      </c>
      <c r="N32" s="6">
        <f t="shared" si="0"/>
        <v>4.2486500448530666</v>
      </c>
      <c r="O32" s="43">
        <v>13594</v>
      </c>
      <c r="P32" s="49">
        <f t="shared" si="1"/>
        <v>4.7450007155547649</v>
      </c>
      <c r="Q32" s="7">
        <f t="shared" si="5"/>
        <v>256791</v>
      </c>
      <c r="R32" s="12">
        <f t="shared" si="2"/>
        <v>89.633182194205048</v>
      </c>
      <c r="S32" s="4"/>
    </row>
    <row r="33" spans="1:19" x14ac:dyDescent="0.25">
      <c r="A33" s="34" t="s">
        <v>20</v>
      </c>
      <c r="B33" s="43">
        <v>6917313</v>
      </c>
      <c r="C33" s="44">
        <v>6010091</v>
      </c>
      <c r="D33" s="39">
        <v>396960</v>
      </c>
      <c r="E33" s="23">
        <v>344241</v>
      </c>
      <c r="F33" s="6">
        <f>E33/C33*100</f>
        <v>5.7277169347352643</v>
      </c>
      <c r="G33" s="8">
        <f t="shared" si="4"/>
        <v>12468</v>
      </c>
      <c r="H33" s="24">
        <v>12468</v>
      </c>
      <c r="I33" s="24">
        <v>0</v>
      </c>
      <c r="J33" s="49">
        <f t="shared" si="7"/>
        <v>3.6218811820788344</v>
      </c>
      <c r="K33" s="7">
        <f t="shared" si="3"/>
        <v>46150</v>
      </c>
      <c r="L33" s="3">
        <v>39455</v>
      </c>
      <c r="M33" s="22">
        <v>6695</v>
      </c>
      <c r="N33" s="6">
        <f t="shared" si="0"/>
        <v>13.406305466228602</v>
      </c>
      <c r="O33" s="43">
        <v>10633</v>
      </c>
      <c r="P33" s="49">
        <f t="shared" si="1"/>
        <v>3.0888243991854543</v>
      </c>
      <c r="Q33" s="7">
        <f t="shared" si="5"/>
        <v>274990</v>
      </c>
      <c r="R33" s="12">
        <f t="shared" si="2"/>
        <v>79.882988952507105</v>
      </c>
      <c r="S33" s="4"/>
    </row>
    <row r="34" spans="1:19" x14ac:dyDescent="0.25">
      <c r="A34" s="34" t="s">
        <v>21</v>
      </c>
      <c r="B34" s="43">
        <v>12575923</v>
      </c>
      <c r="C34" s="44">
        <v>10642311</v>
      </c>
      <c r="D34" s="39">
        <v>171090</v>
      </c>
      <c r="E34" s="23">
        <v>165664</v>
      </c>
      <c r="F34" s="6">
        <f t="shared" ref="F34:F35" si="14">E34/C34*100</f>
        <v>1.5566543770427308</v>
      </c>
      <c r="G34" s="8">
        <f t="shared" si="4"/>
        <v>2789</v>
      </c>
      <c r="H34" s="24">
        <v>2789</v>
      </c>
      <c r="I34" s="24">
        <v>0</v>
      </c>
      <c r="J34" s="49">
        <f t="shared" si="7"/>
        <v>1.6835281050801625</v>
      </c>
      <c r="K34" s="7">
        <f t="shared" si="3"/>
        <v>33588</v>
      </c>
      <c r="L34" s="3">
        <v>3806</v>
      </c>
      <c r="M34" s="22">
        <v>29782</v>
      </c>
      <c r="N34" s="6">
        <f t="shared" si="0"/>
        <v>20.274773034576011</v>
      </c>
      <c r="O34" s="43">
        <v>1350</v>
      </c>
      <c r="P34" s="49">
        <f t="shared" si="1"/>
        <v>0.81490245315819965</v>
      </c>
      <c r="Q34" s="7">
        <f t="shared" si="5"/>
        <v>127937</v>
      </c>
      <c r="R34" s="12">
        <f t="shared" si="2"/>
        <v>77.226796407185631</v>
      </c>
      <c r="S34" s="4"/>
    </row>
    <row r="35" spans="1:19" x14ac:dyDescent="0.25">
      <c r="A35" s="34" t="s">
        <v>22</v>
      </c>
      <c r="B35" s="43">
        <v>2830773</v>
      </c>
      <c r="C35" s="44">
        <v>2830773</v>
      </c>
      <c r="D35" s="39">
        <v>27543</v>
      </c>
      <c r="E35" s="23">
        <v>27543</v>
      </c>
      <c r="F35" s="6">
        <f t="shared" si="14"/>
        <v>0.97298511749264249</v>
      </c>
      <c r="G35" s="8">
        <f t="shared" si="4"/>
        <v>5792</v>
      </c>
      <c r="H35" s="24">
        <v>5792</v>
      </c>
      <c r="I35" s="24">
        <v>0</v>
      </c>
      <c r="J35" s="49">
        <f t="shared" si="7"/>
        <v>21.028936571905749</v>
      </c>
      <c r="K35" s="7">
        <f t="shared" si="3"/>
        <v>3330</v>
      </c>
      <c r="L35" s="3">
        <v>3330</v>
      </c>
      <c r="M35" s="22">
        <v>0</v>
      </c>
      <c r="N35" s="6">
        <f t="shared" si="0"/>
        <v>12.090186254220674</v>
      </c>
      <c r="O35" s="43">
        <v>9369</v>
      </c>
      <c r="P35" s="49">
        <f t="shared" si="1"/>
        <v>34.015902407145191</v>
      </c>
      <c r="Q35" s="7">
        <f t="shared" si="5"/>
        <v>9052</v>
      </c>
      <c r="R35" s="12">
        <f t="shared" si="2"/>
        <v>32.864974766728388</v>
      </c>
      <c r="S35" s="4"/>
    </row>
    <row r="36" spans="1:19" x14ac:dyDescent="0.25">
      <c r="A36" s="34" t="s">
        <v>23</v>
      </c>
      <c r="B36" s="43">
        <v>22494836</v>
      </c>
      <c r="C36" s="44">
        <v>21236495</v>
      </c>
      <c r="D36" s="39">
        <v>502626</v>
      </c>
      <c r="E36" s="23">
        <v>423146</v>
      </c>
      <c r="F36" s="6">
        <f>E36/C36*100</f>
        <v>1.992541612916821</v>
      </c>
      <c r="G36" s="8">
        <f t="shared" si="4"/>
        <v>8541</v>
      </c>
      <c r="H36" s="24">
        <v>8256</v>
      </c>
      <c r="I36" s="24">
        <v>285</v>
      </c>
      <c r="J36" s="49">
        <f t="shared" si="7"/>
        <v>2.018452259976462</v>
      </c>
      <c r="K36" s="7">
        <f t="shared" si="3"/>
        <v>53470</v>
      </c>
      <c r="L36" s="3">
        <v>17990</v>
      </c>
      <c r="M36" s="22">
        <v>35480</v>
      </c>
      <c r="N36" s="6">
        <f t="shared" si="0"/>
        <v>12.636300473122752</v>
      </c>
      <c r="O36" s="43">
        <v>10879</v>
      </c>
      <c r="P36" s="49">
        <f t="shared" si="1"/>
        <v>2.5709802290462394</v>
      </c>
      <c r="Q36" s="7">
        <f t="shared" si="5"/>
        <v>350256</v>
      </c>
      <c r="R36" s="12">
        <f t="shared" si="2"/>
        <v>82.774267037854543</v>
      </c>
      <c r="S36" s="4"/>
    </row>
    <row r="37" spans="1:19" ht="16.5" thickBot="1" x14ac:dyDescent="0.3">
      <c r="A37" s="37" t="s">
        <v>24</v>
      </c>
      <c r="B37" s="45">
        <v>3014442</v>
      </c>
      <c r="C37" s="46">
        <v>2771807</v>
      </c>
      <c r="D37" s="40">
        <v>178505</v>
      </c>
      <c r="E37" s="31">
        <v>147322</v>
      </c>
      <c r="F37" s="11">
        <f t="shared" ref="F37:F38" si="15">E37/C37*100</f>
        <v>5.3150165217130914</v>
      </c>
      <c r="G37" s="9">
        <f t="shared" si="4"/>
        <v>20472</v>
      </c>
      <c r="H37" s="32">
        <v>20472</v>
      </c>
      <c r="I37" s="32">
        <v>0</v>
      </c>
      <c r="J37" s="50">
        <f t="shared" si="7"/>
        <v>13.896091554553971</v>
      </c>
      <c r="K37" s="14">
        <f t="shared" si="3"/>
        <v>24942</v>
      </c>
      <c r="L37" s="10">
        <v>24942</v>
      </c>
      <c r="M37" s="30">
        <v>0</v>
      </c>
      <c r="N37" s="11">
        <f t="shared" ref="N37:N68" si="16">K37/E37*100</f>
        <v>16.930261603833781</v>
      </c>
      <c r="O37" s="45">
        <v>30565</v>
      </c>
      <c r="P37" s="50">
        <f t="shared" ref="P37:P68" si="17">O37/E37*100</f>
        <v>20.74707104166384</v>
      </c>
      <c r="Q37" s="14">
        <f t="shared" ref="Q37:Q68" si="18">E37-G37-K37-O37</f>
        <v>71343</v>
      </c>
      <c r="R37" s="13">
        <f t="shared" ref="R37:R68" si="19">Q37/E37*100</f>
        <v>48.426575799948409</v>
      </c>
      <c r="S37" s="4"/>
    </row>
    <row r="38" spans="1:19" x14ac:dyDescent="0.25">
      <c r="A38" s="51" t="s">
        <v>25</v>
      </c>
      <c r="B38" s="52">
        <v>8706819</v>
      </c>
      <c r="C38" s="53">
        <v>8548377</v>
      </c>
      <c r="D38" s="54">
        <v>429502</v>
      </c>
      <c r="E38" s="55">
        <v>415786</v>
      </c>
      <c r="F38" s="18">
        <f t="shared" si="15"/>
        <v>4.8639174430421122</v>
      </c>
      <c r="G38" s="19">
        <f t="shared" si="4"/>
        <v>166648</v>
      </c>
      <c r="H38" s="56">
        <v>166648</v>
      </c>
      <c r="I38" s="56">
        <v>0</v>
      </c>
      <c r="J38" s="21">
        <f t="shared" si="7"/>
        <v>40.08023358169828</v>
      </c>
      <c r="K38" s="20">
        <f t="shared" si="3"/>
        <v>32625</v>
      </c>
      <c r="L38" s="17">
        <v>25711</v>
      </c>
      <c r="M38" s="57">
        <v>6914</v>
      </c>
      <c r="N38" s="18">
        <f t="shared" si="16"/>
        <v>7.8465845410860391</v>
      </c>
      <c r="O38" s="52">
        <v>96339</v>
      </c>
      <c r="P38" s="21">
        <f t="shared" si="17"/>
        <v>23.170332815438709</v>
      </c>
      <c r="Q38" s="20">
        <f t="shared" si="18"/>
        <v>120174</v>
      </c>
      <c r="R38" s="58">
        <f t="shared" si="19"/>
        <v>28.902849061776969</v>
      </c>
      <c r="S38" s="4"/>
    </row>
    <row r="39" spans="1:19" x14ac:dyDescent="0.25">
      <c r="A39" s="34" t="s">
        <v>27</v>
      </c>
      <c r="B39" s="43">
        <v>23519498</v>
      </c>
      <c r="C39" s="44">
        <v>21560673</v>
      </c>
      <c r="D39" s="39">
        <v>1042325</v>
      </c>
      <c r="E39" s="23">
        <v>768435</v>
      </c>
      <c r="F39" s="6">
        <f>E39/C39*100</f>
        <v>3.5640585059659315</v>
      </c>
      <c r="G39" s="8">
        <f t="shared" si="4"/>
        <v>256533</v>
      </c>
      <c r="H39" s="24">
        <v>256533</v>
      </c>
      <c r="I39" s="24">
        <v>0</v>
      </c>
      <c r="J39" s="49">
        <f t="shared" si="7"/>
        <v>33.383825567549628</v>
      </c>
      <c r="K39" s="7">
        <f t="shared" si="3"/>
        <v>49770</v>
      </c>
      <c r="L39" s="3">
        <v>49288</v>
      </c>
      <c r="M39" s="22">
        <v>482</v>
      </c>
      <c r="N39" s="6">
        <f t="shared" si="16"/>
        <v>6.4768002498584787</v>
      </c>
      <c r="O39" s="43">
        <v>206936</v>
      </c>
      <c r="P39" s="49">
        <f t="shared" si="17"/>
        <v>26.929538607689658</v>
      </c>
      <c r="Q39" s="7">
        <f t="shared" si="18"/>
        <v>255196</v>
      </c>
      <c r="R39" s="12">
        <f t="shared" si="19"/>
        <v>33.209835574902236</v>
      </c>
      <c r="S39" s="4"/>
    </row>
    <row r="40" spans="1:19" x14ac:dyDescent="0.25">
      <c r="A40" s="34" t="s">
        <v>28</v>
      </c>
      <c r="B40" s="43">
        <v>22590890</v>
      </c>
      <c r="C40" s="44">
        <v>21613670</v>
      </c>
      <c r="D40" s="39">
        <v>495166</v>
      </c>
      <c r="E40" s="23">
        <v>463985</v>
      </c>
      <c r="F40" s="6">
        <f t="shared" ref="F40:F41" si="20">E40/C40*100</f>
        <v>2.146720108153775</v>
      </c>
      <c r="G40" s="8">
        <f t="shared" si="4"/>
        <v>59899</v>
      </c>
      <c r="H40" s="24">
        <v>59899</v>
      </c>
      <c r="I40" s="24">
        <v>0</v>
      </c>
      <c r="J40" s="49">
        <f t="shared" si="7"/>
        <v>12.909684580320485</v>
      </c>
      <c r="K40" s="7">
        <f t="shared" si="3"/>
        <v>94729</v>
      </c>
      <c r="L40" s="3">
        <v>52073</v>
      </c>
      <c r="M40" s="22">
        <v>42656</v>
      </c>
      <c r="N40" s="6">
        <f t="shared" si="16"/>
        <v>20.416392771318037</v>
      </c>
      <c r="O40" s="43">
        <v>78298</v>
      </c>
      <c r="P40" s="49">
        <f t="shared" si="17"/>
        <v>16.875114497235902</v>
      </c>
      <c r="Q40" s="7">
        <f t="shared" si="18"/>
        <v>231059</v>
      </c>
      <c r="R40" s="12">
        <f t="shared" si="19"/>
        <v>49.79880815112557</v>
      </c>
      <c r="S40" s="4"/>
    </row>
    <row r="41" spans="1:19" x14ac:dyDescent="0.25">
      <c r="A41" s="34" t="s">
        <v>116</v>
      </c>
      <c r="B41" s="43">
        <v>4192179</v>
      </c>
      <c r="C41" s="44">
        <v>3931435</v>
      </c>
      <c r="D41" s="39">
        <v>194991</v>
      </c>
      <c r="E41" s="23">
        <v>170161</v>
      </c>
      <c r="F41" s="6">
        <f t="shared" si="20"/>
        <v>4.3282160330769806</v>
      </c>
      <c r="G41" s="8">
        <f t="shared" si="4"/>
        <v>5003</v>
      </c>
      <c r="H41" s="24">
        <v>5003</v>
      </c>
      <c r="I41" s="24">
        <v>0</v>
      </c>
      <c r="J41" s="49">
        <f t="shared" si="7"/>
        <v>2.9401566751488297</v>
      </c>
      <c r="K41" s="7">
        <f t="shared" si="3"/>
        <v>4004</v>
      </c>
      <c r="L41" s="3">
        <v>4004</v>
      </c>
      <c r="M41" s="22">
        <v>0</v>
      </c>
      <c r="N41" s="6">
        <f t="shared" si="16"/>
        <v>2.3530656260835325</v>
      </c>
      <c r="O41" s="43">
        <v>17528</v>
      </c>
      <c r="P41" s="49">
        <f t="shared" si="17"/>
        <v>10.300832740757283</v>
      </c>
      <c r="Q41" s="7">
        <f t="shared" si="18"/>
        <v>143626</v>
      </c>
      <c r="R41" s="12">
        <f t="shared" si="19"/>
        <v>84.405944958010366</v>
      </c>
      <c r="S41" s="4"/>
    </row>
    <row r="42" spans="1:19" x14ac:dyDescent="0.25">
      <c r="A42" s="34" t="s">
        <v>117</v>
      </c>
      <c r="B42" s="43">
        <v>3010351</v>
      </c>
      <c r="C42" s="44">
        <v>2570708</v>
      </c>
      <c r="D42" s="39">
        <v>154753</v>
      </c>
      <c r="E42" s="23">
        <v>108893</v>
      </c>
      <c r="F42" s="6">
        <f>E42/C42*100</f>
        <v>4.2359147752292365</v>
      </c>
      <c r="G42" s="8">
        <f t="shared" si="4"/>
        <v>1222</v>
      </c>
      <c r="H42" s="24">
        <v>1222</v>
      </c>
      <c r="I42" s="24">
        <v>0</v>
      </c>
      <c r="J42" s="49">
        <f t="shared" si="7"/>
        <v>1.1222025290881874</v>
      </c>
      <c r="K42" s="7">
        <f t="shared" si="3"/>
        <v>8344</v>
      </c>
      <c r="L42" s="3">
        <v>8244</v>
      </c>
      <c r="M42" s="22">
        <v>100</v>
      </c>
      <c r="N42" s="6">
        <f t="shared" si="16"/>
        <v>7.6625678418263803</v>
      </c>
      <c r="O42" s="43">
        <v>9798</v>
      </c>
      <c r="P42" s="49">
        <f t="shared" si="17"/>
        <v>8.9978235515597866</v>
      </c>
      <c r="Q42" s="7">
        <f t="shared" si="18"/>
        <v>89529</v>
      </c>
      <c r="R42" s="12">
        <f t="shared" si="19"/>
        <v>82.217406077525652</v>
      </c>
      <c r="S42" s="4"/>
    </row>
    <row r="43" spans="1:19" x14ac:dyDescent="0.25">
      <c r="A43" s="34" t="s">
        <v>29</v>
      </c>
      <c r="B43" s="43">
        <v>10290589</v>
      </c>
      <c r="C43" s="44">
        <v>8789742</v>
      </c>
      <c r="D43" s="39">
        <v>125933</v>
      </c>
      <c r="E43" s="23">
        <v>98005</v>
      </c>
      <c r="F43" s="6">
        <f t="shared" ref="F43:F44" si="21">E43/C43*100</f>
        <v>1.1149929087793475</v>
      </c>
      <c r="G43" s="8">
        <f t="shared" si="4"/>
        <v>1385</v>
      </c>
      <c r="H43" s="24">
        <v>1385</v>
      </c>
      <c r="I43" s="24">
        <v>0</v>
      </c>
      <c r="J43" s="49">
        <f t="shared" si="7"/>
        <v>1.4131932044283455</v>
      </c>
      <c r="K43" s="7">
        <f t="shared" si="3"/>
        <v>13656</v>
      </c>
      <c r="L43" s="3">
        <v>13656</v>
      </c>
      <c r="M43" s="22">
        <v>0</v>
      </c>
      <c r="N43" s="6">
        <f t="shared" si="16"/>
        <v>13.93398296005306</v>
      </c>
      <c r="O43" s="43">
        <v>3276</v>
      </c>
      <c r="P43" s="49">
        <f t="shared" si="17"/>
        <v>3.3426865976225706</v>
      </c>
      <c r="Q43" s="7">
        <f t="shared" si="18"/>
        <v>79688</v>
      </c>
      <c r="R43" s="12">
        <f t="shared" si="19"/>
        <v>81.310137237896029</v>
      </c>
      <c r="S43" s="4"/>
    </row>
    <row r="44" spans="1:19" x14ac:dyDescent="0.25">
      <c r="A44" s="34" t="s">
        <v>30</v>
      </c>
      <c r="B44" s="43">
        <v>3243203</v>
      </c>
      <c r="C44" s="44">
        <v>3243203</v>
      </c>
      <c r="D44" s="39">
        <v>59272</v>
      </c>
      <c r="E44" s="23">
        <v>59272</v>
      </c>
      <c r="F44" s="6">
        <f t="shared" si="21"/>
        <v>1.8275760105056635</v>
      </c>
      <c r="G44" s="8">
        <f t="shared" si="4"/>
        <v>3548</v>
      </c>
      <c r="H44" s="24">
        <v>3548</v>
      </c>
      <c r="I44" s="24">
        <v>0</v>
      </c>
      <c r="J44" s="49">
        <f t="shared" si="7"/>
        <v>5.9859630179511401</v>
      </c>
      <c r="K44" s="7">
        <f t="shared" si="3"/>
        <v>9852</v>
      </c>
      <c r="L44" s="3">
        <v>9852</v>
      </c>
      <c r="M44" s="22">
        <v>0</v>
      </c>
      <c r="N44" s="6">
        <f t="shared" si="16"/>
        <v>16.621676339586987</v>
      </c>
      <c r="O44" s="43">
        <v>0</v>
      </c>
      <c r="P44" s="49">
        <f t="shared" si="17"/>
        <v>0</v>
      </c>
      <c r="Q44" s="7">
        <f t="shared" si="18"/>
        <v>45872</v>
      </c>
      <c r="R44" s="12">
        <f t="shared" si="19"/>
        <v>77.392360642461867</v>
      </c>
      <c r="S44" s="4"/>
    </row>
    <row r="45" spans="1:19" x14ac:dyDescent="0.25">
      <c r="A45" s="34" t="s">
        <v>31</v>
      </c>
      <c r="B45" s="43">
        <v>11374723</v>
      </c>
      <c r="C45" s="44">
        <v>11141699</v>
      </c>
      <c r="D45" s="39">
        <v>423347</v>
      </c>
      <c r="E45" s="23">
        <v>412059</v>
      </c>
      <c r="F45" s="6">
        <f>E45/C45*100</f>
        <v>3.698349775918377</v>
      </c>
      <c r="G45" s="8">
        <f t="shared" si="4"/>
        <v>20913</v>
      </c>
      <c r="H45" s="24">
        <v>20913</v>
      </c>
      <c r="I45" s="24">
        <v>0</v>
      </c>
      <c r="J45" s="49">
        <f t="shared" si="7"/>
        <v>5.075244079124591</v>
      </c>
      <c r="K45" s="7">
        <f t="shared" si="3"/>
        <v>18224</v>
      </c>
      <c r="L45" s="3">
        <v>18224</v>
      </c>
      <c r="M45" s="22">
        <v>0</v>
      </c>
      <c r="N45" s="6">
        <f t="shared" si="16"/>
        <v>4.4226676276940919</v>
      </c>
      <c r="O45" s="43">
        <v>0</v>
      </c>
      <c r="P45" s="49">
        <f t="shared" si="17"/>
        <v>0</v>
      </c>
      <c r="Q45" s="7">
        <f t="shared" si="18"/>
        <v>372922</v>
      </c>
      <c r="R45" s="12">
        <f t="shared" si="19"/>
        <v>90.502088293181316</v>
      </c>
      <c r="S45" s="4"/>
    </row>
    <row r="46" spans="1:19" x14ac:dyDescent="0.25">
      <c r="A46" s="34" t="s">
        <v>32</v>
      </c>
      <c r="B46" s="43">
        <v>10968328</v>
      </c>
      <c r="C46" s="44">
        <v>8399532</v>
      </c>
      <c r="D46" s="39">
        <v>351865</v>
      </c>
      <c r="E46" s="23">
        <v>283142</v>
      </c>
      <c r="F46" s="6">
        <f t="shared" ref="F46:F47" si="22">E46/C46*100</f>
        <v>3.3709259039670307</v>
      </c>
      <c r="G46" s="8">
        <f t="shared" si="4"/>
        <v>19131</v>
      </c>
      <c r="H46" s="24">
        <v>19131</v>
      </c>
      <c r="I46" s="24">
        <v>0</v>
      </c>
      <c r="J46" s="49">
        <f t="shared" si="7"/>
        <v>6.7566803935834319</v>
      </c>
      <c r="K46" s="7">
        <f t="shared" si="3"/>
        <v>32371</v>
      </c>
      <c r="L46" s="3">
        <v>32371</v>
      </c>
      <c r="M46" s="22">
        <v>0</v>
      </c>
      <c r="N46" s="6">
        <f t="shared" si="16"/>
        <v>11.432779312147263</v>
      </c>
      <c r="O46" s="43">
        <v>0</v>
      </c>
      <c r="P46" s="49">
        <f t="shared" si="17"/>
        <v>0</v>
      </c>
      <c r="Q46" s="7">
        <f t="shared" si="18"/>
        <v>231640</v>
      </c>
      <c r="R46" s="12">
        <f t="shared" si="19"/>
        <v>81.810540294269302</v>
      </c>
      <c r="S46" s="4"/>
    </row>
    <row r="47" spans="1:19" x14ac:dyDescent="0.25">
      <c r="A47" s="34" t="s">
        <v>33</v>
      </c>
      <c r="B47" s="43">
        <v>25559653</v>
      </c>
      <c r="C47" s="44">
        <v>23648649</v>
      </c>
      <c r="D47" s="39">
        <v>994846</v>
      </c>
      <c r="E47" s="23">
        <v>936946</v>
      </c>
      <c r="F47" s="6">
        <f t="shared" si="22"/>
        <v>3.9619430268511322</v>
      </c>
      <c r="G47" s="8">
        <f t="shared" si="4"/>
        <v>90885</v>
      </c>
      <c r="H47" s="24">
        <v>89582</v>
      </c>
      <c r="I47" s="24">
        <v>1303</v>
      </c>
      <c r="J47" s="49">
        <f t="shared" si="7"/>
        <v>9.7001321314141915</v>
      </c>
      <c r="K47" s="7">
        <f t="shared" si="3"/>
        <v>78735</v>
      </c>
      <c r="L47" s="3">
        <v>50884</v>
      </c>
      <c r="M47" s="22">
        <v>27851</v>
      </c>
      <c r="N47" s="6">
        <f t="shared" si="16"/>
        <v>8.4033658289805384</v>
      </c>
      <c r="O47" s="43">
        <v>68629</v>
      </c>
      <c r="P47" s="49">
        <f t="shared" si="17"/>
        <v>7.324755108618854</v>
      </c>
      <c r="Q47" s="7">
        <f t="shared" si="18"/>
        <v>698697</v>
      </c>
      <c r="R47" s="12">
        <f t="shared" si="19"/>
        <v>74.571746930986421</v>
      </c>
      <c r="S47" s="4"/>
    </row>
    <row r="48" spans="1:19" x14ac:dyDescent="0.25">
      <c r="A48" s="34" t="s">
        <v>34</v>
      </c>
      <c r="B48" s="43">
        <v>10638350</v>
      </c>
      <c r="C48" s="44">
        <v>9726167</v>
      </c>
      <c r="D48" s="39">
        <v>231831</v>
      </c>
      <c r="E48" s="23">
        <v>197942</v>
      </c>
      <c r="F48" s="6">
        <f>E48/C48*100</f>
        <v>2.0351490983035765</v>
      </c>
      <c r="G48" s="8">
        <f t="shared" si="4"/>
        <v>7641</v>
      </c>
      <c r="H48" s="24">
        <v>7641</v>
      </c>
      <c r="I48" s="24">
        <v>0</v>
      </c>
      <c r="J48" s="49">
        <f t="shared" si="7"/>
        <v>3.8602216810985039</v>
      </c>
      <c r="K48" s="7">
        <f t="shared" si="3"/>
        <v>71863</v>
      </c>
      <c r="L48" s="3">
        <v>48928</v>
      </c>
      <c r="M48" s="22">
        <v>22935</v>
      </c>
      <c r="N48" s="6">
        <f t="shared" si="16"/>
        <v>36.305079265643471</v>
      </c>
      <c r="O48" s="43">
        <v>8208</v>
      </c>
      <c r="P48" s="49">
        <f t="shared" si="17"/>
        <v>4.1466692263390286</v>
      </c>
      <c r="Q48" s="7">
        <f t="shared" si="18"/>
        <v>110230</v>
      </c>
      <c r="R48" s="12">
        <f t="shared" si="19"/>
        <v>55.688029826918992</v>
      </c>
      <c r="S48" s="4"/>
    </row>
    <row r="49" spans="1:19" x14ac:dyDescent="0.25">
      <c r="A49" s="34" t="s">
        <v>118</v>
      </c>
      <c r="B49" s="43">
        <v>17554698</v>
      </c>
      <c r="C49" s="44">
        <v>11892650</v>
      </c>
      <c r="D49" s="39">
        <v>211146</v>
      </c>
      <c r="E49" s="23">
        <v>169463</v>
      </c>
      <c r="F49" s="6">
        <f t="shared" ref="F49:F50" si="23">E49/C49*100</f>
        <v>1.4249389328703022</v>
      </c>
      <c r="G49" s="8">
        <f t="shared" si="4"/>
        <v>2464</v>
      </c>
      <c r="H49" s="24">
        <v>2464</v>
      </c>
      <c r="I49" s="24">
        <v>0</v>
      </c>
      <c r="J49" s="49">
        <f t="shared" si="7"/>
        <v>1.4540047089925234</v>
      </c>
      <c r="K49" s="7">
        <f t="shared" si="3"/>
        <v>17780</v>
      </c>
      <c r="L49" s="3">
        <v>15540</v>
      </c>
      <c r="M49" s="22">
        <v>2240</v>
      </c>
      <c r="N49" s="6">
        <f t="shared" si="16"/>
        <v>10.491965797843777</v>
      </c>
      <c r="O49" s="43">
        <v>0</v>
      </c>
      <c r="P49" s="49">
        <f t="shared" si="17"/>
        <v>0</v>
      </c>
      <c r="Q49" s="7">
        <f t="shared" si="18"/>
        <v>149219</v>
      </c>
      <c r="R49" s="12">
        <f t="shared" si="19"/>
        <v>88.054029493163696</v>
      </c>
      <c r="S49" s="4"/>
    </row>
    <row r="50" spans="1:19" x14ac:dyDescent="0.25">
      <c r="A50" s="34" t="s">
        <v>35</v>
      </c>
      <c r="B50" s="43">
        <v>8877865</v>
      </c>
      <c r="C50" s="44">
        <v>6892631</v>
      </c>
      <c r="D50" s="39">
        <v>376483</v>
      </c>
      <c r="E50" s="23">
        <v>293438</v>
      </c>
      <c r="F50" s="6">
        <f t="shared" si="23"/>
        <v>4.257271280009042</v>
      </c>
      <c r="G50" s="8">
        <f t="shared" si="4"/>
        <v>37409</v>
      </c>
      <c r="H50" s="24">
        <v>37394</v>
      </c>
      <c r="I50" s="24">
        <v>15</v>
      </c>
      <c r="J50" s="49">
        <f t="shared" si="7"/>
        <v>12.748519278348407</v>
      </c>
      <c r="K50" s="7">
        <f t="shared" si="3"/>
        <v>36714</v>
      </c>
      <c r="L50" s="3">
        <v>30512</v>
      </c>
      <c r="M50" s="22">
        <v>6202</v>
      </c>
      <c r="N50" s="6">
        <f t="shared" si="16"/>
        <v>12.511671971591953</v>
      </c>
      <c r="O50" s="43">
        <v>59921</v>
      </c>
      <c r="P50" s="49">
        <f t="shared" si="17"/>
        <v>20.420327292307064</v>
      </c>
      <c r="Q50" s="7">
        <f t="shared" si="18"/>
        <v>159394</v>
      </c>
      <c r="R50" s="12">
        <f t="shared" si="19"/>
        <v>54.319481457752573</v>
      </c>
      <c r="S50" s="4"/>
    </row>
    <row r="51" spans="1:19" x14ac:dyDescent="0.25">
      <c r="A51" s="36" t="s">
        <v>36</v>
      </c>
      <c r="B51" s="43">
        <v>7308412</v>
      </c>
      <c r="C51" s="44">
        <v>6695191</v>
      </c>
      <c r="D51" s="39">
        <v>378429</v>
      </c>
      <c r="E51" s="23">
        <v>252108</v>
      </c>
      <c r="F51" s="6">
        <f>E51/C51*100</f>
        <v>3.7655087061743275</v>
      </c>
      <c r="G51" s="8">
        <f t="shared" si="4"/>
        <v>4801</v>
      </c>
      <c r="H51" s="24">
        <v>4801</v>
      </c>
      <c r="I51" s="24">
        <v>0</v>
      </c>
      <c r="J51" s="49">
        <f t="shared" si="7"/>
        <v>1.9043425833372998</v>
      </c>
      <c r="K51" s="7">
        <f t="shared" si="3"/>
        <v>33905</v>
      </c>
      <c r="L51" s="3">
        <v>16600</v>
      </c>
      <c r="M51" s="22">
        <v>17305</v>
      </c>
      <c r="N51" s="6">
        <f t="shared" si="16"/>
        <v>13.448601393053771</v>
      </c>
      <c r="O51" s="43">
        <v>16320</v>
      </c>
      <c r="P51" s="49">
        <f t="shared" si="17"/>
        <v>6.4734161549811988</v>
      </c>
      <c r="Q51" s="7">
        <f t="shared" si="18"/>
        <v>197082</v>
      </c>
      <c r="R51" s="12">
        <f t="shared" si="19"/>
        <v>78.173639868627731</v>
      </c>
      <c r="S51" s="4"/>
    </row>
    <row r="52" spans="1:19" x14ac:dyDescent="0.25">
      <c r="A52" s="34" t="s">
        <v>37</v>
      </c>
      <c r="B52" s="43">
        <v>5514615</v>
      </c>
      <c r="C52" s="44">
        <v>5028713</v>
      </c>
      <c r="D52" s="39">
        <v>221008</v>
      </c>
      <c r="E52" s="23">
        <v>158315</v>
      </c>
      <c r="F52" s="6">
        <f t="shared" ref="F52:F53" si="24">E52/C52*100</f>
        <v>3.1482210259364574</v>
      </c>
      <c r="G52" s="8">
        <f t="shared" si="4"/>
        <v>16500</v>
      </c>
      <c r="H52" s="24">
        <v>16500</v>
      </c>
      <c r="I52" s="24">
        <v>0</v>
      </c>
      <c r="J52" s="49">
        <f t="shared" si="7"/>
        <v>10.422259419511732</v>
      </c>
      <c r="K52" s="7">
        <f t="shared" si="3"/>
        <v>39557</v>
      </c>
      <c r="L52" s="3">
        <v>37678</v>
      </c>
      <c r="M52" s="22">
        <v>1879</v>
      </c>
      <c r="N52" s="6">
        <f t="shared" si="16"/>
        <v>24.986261567128825</v>
      </c>
      <c r="O52" s="43">
        <v>11160</v>
      </c>
      <c r="P52" s="49">
        <f t="shared" si="17"/>
        <v>7.0492372801061176</v>
      </c>
      <c r="Q52" s="7">
        <f t="shared" si="18"/>
        <v>91098</v>
      </c>
      <c r="R52" s="12">
        <f t="shared" si="19"/>
        <v>57.54224173325332</v>
      </c>
      <c r="S52" s="4"/>
    </row>
    <row r="53" spans="1:19" x14ac:dyDescent="0.25">
      <c r="A53" s="34" t="s">
        <v>38</v>
      </c>
      <c r="B53" s="43">
        <v>3220643</v>
      </c>
      <c r="C53" s="44">
        <v>2915550</v>
      </c>
      <c r="D53" s="39">
        <v>79911</v>
      </c>
      <c r="E53" s="23">
        <v>41803</v>
      </c>
      <c r="F53" s="6">
        <f t="shared" si="24"/>
        <v>1.4337946528099328</v>
      </c>
      <c r="G53" s="8">
        <f t="shared" si="4"/>
        <v>7815</v>
      </c>
      <c r="H53" s="24">
        <v>7815</v>
      </c>
      <c r="I53" s="24">
        <v>0</v>
      </c>
      <c r="J53" s="49">
        <f t="shared" si="7"/>
        <v>18.694830514556372</v>
      </c>
      <c r="K53" s="7">
        <f t="shared" si="3"/>
        <v>2666</v>
      </c>
      <c r="L53" s="3">
        <v>2474</v>
      </c>
      <c r="M53" s="22">
        <v>192</v>
      </c>
      <c r="N53" s="6">
        <f t="shared" si="16"/>
        <v>6.377532712963184</v>
      </c>
      <c r="O53" s="43">
        <v>7031</v>
      </c>
      <c r="P53" s="49">
        <f t="shared" si="17"/>
        <v>16.819367031074325</v>
      </c>
      <c r="Q53" s="7">
        <f t="shared" si="18"/>
        <v>24291</v>
      </c>
      <c r="R53" s="12">
        <f t="shared" si="19"/>
        <v>58.108269741406119</v>
      </c>
      <c r="S53" s="4"/>
    </row>
    <row r="54" spans="1:19" x14ac:dyDescent="0.25">
      <c r="A54" s="34" t="s">
        <v>39</v>
      </c>
      <c r="B54" s="43">
        <v>2571531</v>
      </c>
      <c r="C54" s="44">
        <v>2516690</v>
      </c>
      <c r="D54" s="39">
        <v>101113</v>
      </c>
      <c r="E54" s="23">
        <v>86302</v>
      </c>
      <c r="F54" s="6">
        <f>E54/C54*100</f>
        <v>3.4291867492619277</v>
      </c>
      <c r="G54" s="8">
        <f t="shared" si="4"/>
        <v>3760</v>
      </c>
      <c r="H54" s="24">
        <v>3760</v>
      </c>
      <c r="I54" s="24">
        <v>0</v>
      </c>
      <c r="J54" s="49">
        <f t="shared" si="7"/>
        <v>4.3567935853166793</v>
      </c>
      <c r="K54" s="7">
        <f t="shared" si="3"/>
        <v>5615</v>
      </c>
      <c r="L54" s="3">
        <v>4154</v>
      </c>
      <c r="M54" s="22">
        <v>1461</v>
      </c>
      <c r="N54" s="6">
        <f t="shared" si="16"/>
        <v>6.5062223355194542</v>
      </c>
      <c r="O54" s="43">
        <v>4421</v>
      </c>
      <c r="P54" s="49">
        <f t="shared" si="17"/>
        <v>5.1227086278417646</v>
      </c>
      <c r="Q54" s="7">
        <f t="shared" si="18"/>
        <v>72506</v>
      </c>
      <c r="R54" s="12">
        <f t="shared" si="19"/>
        <v>84.014275451322106</v>
      </c>
      <c r="S54" s="4"/>
    </row>
    <row r="55" spans="1:19" x14ac:dyDescent="0.25">
      <c r="A55" s="34" t="s">
        <v>41</v>
      </c>
      <c r="B55" s="43">
        <v>32201311</v>
      </c>
      <c r="C55" s="44">
        <v>24706288</v>
      </c>
      <c r="D55" s="39">
        <v>826704</v>
      </c>
      <c r="E55" s="23">
        <v>640577</v>
      </c>
      <c r="F55" s="6">
        <f t="shared" ref="F55:F56" si="25">E55/C55*100</f>
        <v>2.5927690958674163</v>
      </c>
      <c r="G55" s="8">
        <f t="shared" si="4"/>
        <v>14707</v>
      </c>
      <c r="H55" s="24">
        <v>14707</v>
      </c>
      <c r="I55" s="24">
        <v>0</v>
      </c>
      <c r="J55" s="49">
        <f t="shared" si="7"/>
        <v>2.2958988536897205</v>
      </c>
      <c r="K55" s="7">
        <f t="shared" si="3"/>
        <v>52359</v>
      </c>
      <c r="L55" s="3">
        <v>20013</v>
      </c>
      <c r="M55" s="22">
        <v>32346</v>
      </c>
      <c r="N55" s="6">
        <f t="shared" si="16"/>
        <v>8.17372462639152</v>
      </c>
      <c r="O55" s="43">
        <v>70751</v>
      </c>
      <c r="P55" s="49">
        <f t="shared" si="17"/>
        <v>11.044886094880086</v>
      </c>
      <c r="Q55" s="7">
        <f t="shared" si="18"/>
        <v>502760</v>
      </c>
      <c r="R55" s="12">
        <f t="shared" si="19"/>
        <v>78.485490425038677</v>
      </c>
      <c r="S55" s="4"/>
    </row>
    <row r="56" spans="1:19" x14ac:dyDescent="0.25">
      <c r="A56" s="34" t="s">
        <v>43</v>
      </c>
      <c r="B56" s="43">
        <v>4767358</v>
      </c>
      <c r="C56" s="44">
        <v>4360198</v>
      </c>
      <c r="D56" s="39">
        <v>188652</v>
      </c>
      <c r="E56" s="23">
        <v>151952</v>
      </c>
      <c r="F56" s="6">
        <f t="shared" si="25"/>
        <v>3.484979351855122</v>
      </c>
      <c r="G56" s="8">
        <f t="shared" si="4"/>
        <v>25280</v>
      </c>
      <c r="H56" s="24">
        <v>23624</v>
      </c>
      <c r="I56" s="24">
        <v>1656</v>
      </c>
      <c r="J56" s="49">
        <f t="shared" si="7"/>
        <v>16.636832684005476</v>
      </c>
      <c r="K56" s="7">
        <f t="shared" si="3"/>
        <v>24176</v>
      </c>
      <c r="L56" s="3">
        <v>16371</v>
      </c>
      <c r="M56" s="22">
        <v>7805</v>
      </c>
      <c r="N56" s="6">
        <f t="shared" si="16"/>
        <v>15.910287459197642</v>
      </c>
      <c r="O56" s="43">
        <v>14027</v>
      </c>
      <c r="P56" s="49">
        <f t="shared" si="17"/>
        <v>9.2312045909234488</v>
      </c>
      <c r="Q56" s="7">
        <f t="shared" si="18"/>
        <v>88469</v>
      </c>
      <c r="R56" s="12">
        <f t="shared" si="19"/>
        <v>58.221675265873429</v>
      </c>
      <c r="S56" s="4"/>
    </row>
    <row r="57" spans="1:19" x14ac:dyDescent="0.25">
      <c r="A57" s="34" t="s">
        <v>45</v>
      </c>
      <c r="B57" s="43">
        <v>9296738</v>
      </c>
      <c r="C57" s="44">
        <v>9073365</v>
      </c>
      <c r="D57" s="39">
        <v>216321</v>
      </c>
      <c r="E57" s="23">
        <v>214841</v>
      </c>
      <c r="F57" s="6">
        <f>E57/C57*100</f>
        <v>2.3678205384661588</v>
      </c>
      <c r="G57" s="8">
        <f t="shared" si="4"/>
        <v>9037</v>
      </c>
      <c r="H57" s="24">
        <v>9037</v>
      </c>
      <c r="I57" s="24">
        <v>0</v>
      </c>
      <c r="J57" s="49">
        <f t="shared" si="7"/>
        <v>4.2063665687648077</v>
      </c>
      <c r="K57" s="7">
        <f t="shared" si="3"/>
        <v>12532</v>
      </c>
      <c r="L57" s="3">
        <v>12532</v>
      </c>
      <c r="M57" s="22">
        <v>0</v>
      </c>
      <c r="N57" s="6">
        <f t="shared" si="16"/>
        <v>5.8331510279695218</v>
      </c>
      <c r="O57" s="43">
        <v>12622</v>
      </c>
      <c r="P57" s="49">
        <f t="shared" si="17"/>
        <v>5.8750424732709305</v>
      </c>
      <c r="Q57" s="7">
        <f t="shared" si="18"/>
        <v>180650</v>
      </c>
      <c r="R57" s="12">
        <f t="shared" si="19"/>
        <v>84.085439929994749</v>
      </c>
      <c r="S57" s="4"/>
    </row>
    <row r="58" spans="1:19" x14ac:dyDescent="0.25">
      <c r="A58" s="34" t="s">
        <v>46</v>
      </c>
      <c r="B58" s="43">
        <v>6324088</v>
      </c>
      <c r="C58" s="44">
        <v>5766082</v>
      </c>
      <c r="D58" s="39">
        <v>379811</v>
      </c>
      <c r="E58" s="23">
        <v>313317</v>
      </c>
      <c r="F58" s="6">
        <f t="shared" ref="F58:F59" si="26">E58/C58*100</f>
        <v>5.4337936921465912</v>
      </c>
      <c r="G58" s="8">
        <f t="shared" si="4"/>
        <v>91853</v>
      </c>
      <c r="H58" s="24">
        <v>91853</v>
      </c>
      <c r="I58" s="24">
        <v>0</v>
      </c>
      <c r="J58" s="49">
        <f t="shared" si="7"/>
        <v>29.316315424953004</v>
      </c>
      <c r="K58" s="7">
        <f t="shared" si="3"/>
        <v>37631</v>
      </c>
      <c r="L58" s="3">
        <v>8760</v>
      </c>
      <c r="M58" s="22">
        <v>28871</v>
      </c>
      <c r="N58" s="6">
        <f t="shared" si="16"/>
        <v>12.010519697303371</v>
      </c>
      <c r="O58" s="43">
        <v>71375</v>
      </c>
      <c r="P58" s="49">
        <f t="shared" si="17"/>
        <v>22.78044281031671</v>
      </c>
      <c r="Q58" s="7">
        <f t="shared" si="18"/>
        <v>112458</v>
      </c>
      <c r="R58" s="12">
        <f t="shared" si="19"/>
        <v>35.892722067426917</v>
      </c>
      <c r="S58" s="4"/>
    </row>
    <row r="59" spans="1:19" x14ac:dyDescent="0.25">
      <c r="A59" s="34" t="s">
        <v>47</v>
      </c>
      <c r="B59" s="43">
        <v>7002472</v>
      </c>
      <c r="C59" s="44">
        <v>5899326</v>
      </c>
      <c r="D59" s="39">
        <v>350575</v>
      </c>
      <c r="E59" s="23">
        <v>311979</v>
      </c>
      <c r="F59" s="6">
        <f t="shared" si="26"/>
        <v>5.2883837916399266</v>
      </c>
      <c r="G59" s="8">
        <f t="shared" si="4"/>
        <v>6326</v>
      </c>
      <c r="H59" s="24">
        <v>5022</v>
      </c>
      <c r="I59" s="24">
        <v>1304</v>
      </c>
      <c r="J59" s="49">
        <f t="shared" si="7"/>
        <v>2.0277005824109953</v>
      </c>
      <c r="K59" s="7">
        <f t="shared" si="3"/>
        <v>19895</v>
      </c>
      <c r="L59" s="3">
        <v>19320</v>
      </c>
      <c r="M59" s="22">
        <v>575</v>
      </c>
      <c r="N59" s="6">
        <f t="shared" si="16"/>
        <v>6.3770317873959463</v>
      </c>
      <c r="O59" s="43">
        <v>7120</v>
      </c>
      <c r="P59" s="49">
        <f t="shared" si="17"/>
        <v>2.2822048919959355</v>
      </c>
      <c r="Q59" s="7">
        <f t="shared" si="18"/>
        <v>278638</v>
      </c>
      <c r="R59" s="12">
        <f t="shared" si="19"/>
        <v>89.313062738197118</v>
      </c>
      <c r="S59" s="4"/>
    </row>
    <row r="60" spans="1:19" x14ac:dyDescent="0.25">
      <c r="A60" s="34" t="s">
        <v>48</v>
      </c>
      <c r="B60" s="43">
        <v>8187487</v>
      </c>
      <c r="C60" s="44">
        <v>7803403</v>
      </c>
      <c r="D60" s="39">
        <v>256295</v>
      </c>
      <c r="E60" s="23">
        <v>235361</v>
      </c>
      <c r="F60" s="6">
        <f>E60/C60*100</f>
        <v>3.0161328333292539</v>
      </c>
      <c r="G60" s="8">
        <f t="shared" si="4"/>
        <v>28707</v>
      </c>
      <c r="H60" s="24">
        <v>26559</v>
      </c>
      <c r="I60" s="24">
        <v>2148</v>
      </c>
      <c r="J60" s="49">
        <f t="shared" si="7"/>
        <v>12.197008000475865</v>
      </c>
      <c r="K60" s="7">
        <f t="shared" si="3"/>
        <v>38035</v>
      </c>
      <c r="L60" s="3">
        <v>26379</v>
      </c>
      <c r="M60" s="22">
        <v>11656</v>
      </c>
      <c r="N60" s="6">
        <f t="shared" si="16"/>
        <v>16.160281440000681</v>
      </c>
      <c r="O60" s="43">
        <v>11958</v>
      </c>
      <c r="P60" s="49">
        <f t="shared" si="17"/>
        <v>5.0807058093736854</v>
      </c>
      <c r="Q60" s="7">
        <f t="shared" si="18"/>
        <v>156661</v>
      </c>
      <c r="R60" s="12">
        <f t="shared" si="19"/>
        <v>66.562004750149768</v>
      </c>
      <c r="S60" s="4"/>
    </row>
    <row r="61" spans="1:19" x14ac:dyDescent="0.25">
      <c r="A61" s="34" t="s">
        <v>49</v>
      </c>
      <c r="B61" s="43">
        <v>17973741</v>
      </c>
      <c r="C61" s="44">
        <v>15529300</v>
      </c>
      <c r="D61" s="39">
        <v>727655</v>
      </c>
      <c r="E61" s="23">
        <v>421387</v>
      </c>
      <c r="F61" s="6">
        <f t="shared" ref="F61:F62" si="27">E61/C61*100</f>
        <v>2.7134964228909224</v>
      </c>
      <c r="G61" s="8">
        <f t="shared" si="4"/>
        <v>134804</v>
      </c>
      <c r="H61" s="24">
        <v>134804</v>
      </c>
      <c r="I61" s="24">
        <v>0</v>
      </c>
      <c r="J61" s="49">
        <f t="shared" si="7"/>
        <v>31.990545508048424</v>
      </c>
      <c r="K61" s="7">
        <f t="shared" si="3"/>
        <v>36832</v>
      </c>
      <c r="L61" s="3">
        <v>31954</v>
      </c>
      <c r="M61" s="22">
        <v>4878</v>
      </c>
      <c r="N61" s="6">
        <f t="shared" si="16"/>
        <v>8.7406588243111436</v>
      </c>
      <c r="O61" s="43">
        <v>120690</v>
      </c>
      <c r="P61" s="49">
        <f t="shared" si="17"/>
        <v>28.641130362350996</v>
      </c>
      <c r="Q61" s="7">
        <f t="shared" si="18"/>
        <v>129061</v>
      </c>
      <c r="R61" s="12">
        <f t="shared" si="19"/>
        <v>30.627665305289437</v>
      </c>
      <c r="S61" s="4"/>
    </row>
    <row r="62" spans="1:19" x14ac:dyDescent="0.25">
      <c r="A62" s="34" t="s">
        <v>119</v>
      </c>
      <c r="B62" s="43">
        <v>5293029</v>
      </c>
      <c r="C62" s="44">
        <v>4665107</v>
      </c>
      <c r="D62" s="39">
        <v>223023</v>
      </c>
      <c r="E62" s="23">
        <v>135669</v>
      </c>
      <c r="F62" s="6">
        <f t="shared" si="27"/>
        <v>2.9081648073666906</v>
      </c>
      <c r="G62" s="8">
        <f t="shared" si="4"/>
        <v>1455</v>
      </c>
      <c r="H62" s="24">
        <v>1265</v>
      </c>
      <c r="I62" s="24">
        <v>190</v>
      </c>
      <c r="J62" s="49">
        <f t="shared" si="7"/>
        <v>1.0724631271698031</v>
      </c>
      <c r="K62" s="7">
        <f t="shared" si="3"/>
        <v>10285</v>
      </c>
      <c r="L62" s="3">
        <v>7416</v>
      </c>
      <c r="M62" s="22">
        <v>2869</v>
      </c>
      <c r="N62" s="6">
        <f t="shared" si="16"/>
        <v>7.5809506961796727</v>
      </c>
      <c r="O62" s="43">
        <v>12842</v>
      </c>
      <c r="P62" s="49">
        <f t="shared" si="17"/>
        <v>9.4656848653708661</v>
      </c>
      <c r="Q62" s="7">
        <f t="shared" si="18"/>
        <v>111087</v>
      </c>
      <c r="R62" s="12">
        <f t="shared" si="19"/>
        <v>81.880901311279658</v>
      </c>
      <c r="S62" s="4"/>
    </row>
    <row r="63" spans="1:19" x14ac:dyDescent="0.25">
      <c r="A63" s="34" t="s">
        <v>50</v>
      </c>
      <c r="B63" s="43">
        <v>7397053</v>
      </c>
      <c r="C63" s="44">
        <v>7029161</v>
      </c>
      <c r="D63" s="39">
        <v>247029</v>
      </c>
      <c r="E63" s="23">
        <v>241263</v>
      </c>
      <c r="F63" s="6">
        <f>E63/C63*100</f>
        <v>3.4323157486362881</v>
      </c>
      <c r="G63" s="8">
        <f t="shared" si="4"/>
        <v>22304</v>
      </c>
      <c r="H63" s="24">
        <v>22304</v>
      </c>
      <c r="I63" s="24">
        <v>0</v>
      </c>
      <c r="J63" s="49">
        <f t="shared" si="7"/>
        <v>9.2446831880561877</v>
      </c>
      <c r="K63" s="7">
        <f t="shared" si="3"/>
        <v>47845</v>
      </c>
      <c r="L63" s="3">
        <v>47845</v>
      </c>
      <c r="M63" s="22">
        <v>0</v>
      </c>
      <c r="N63" s="6">
        <f t="shared" si="16"/>
        <v>19.831055735856719</v>
      </c>
      <c r="O63" s="43">
        <v>15829</v>
      </c>
      <c r="P63" s="49">
        <f t="shared" si="17"/>
        <v>6.5608899831304424</v>
      </c>
      <c r="Q63" s="7">
        <f t="shared" si="18"/>
        <v>155285</v>
      </c>
      <c r="R63" s="12">
        <f t="shared" si="19"/>
        <v>64.36337109295664</v>
      </c>
      <c r="S63" s="4"/>
    </row>
    <row r="64" spans="1:19" x14ac:dyDescent="0.25">
      <c r="A64" s="34" t="s">
        <v>120</v>
      </c>
      <c r="B64" s="43">
        <v>28693819</v>
      </c>
      <c r="C64" s="44">
        <v>26793096</v>
      </c>
      <c r="D64" s="39">
        <v>1160408</v>
      </c>
      <c r="E64" s="23">
        <v>1085734</v>
      </c>
      <c r="F64" s="6">
        <f t="shared" ref="F64:F65" si="28">E64/C64*100</f>
        <v>4.0522901869944405</v>
      </c>
      <c r="G64" s="8">
        <f t="shared" si="4"/>
        <v>63395</v>
      </c>
      <c r="H64" s="24">
        <v>63395</v>
      </c>
      <c r="I64" s="24">
        <v>0</v>
      </c>
      <c r="J64" s="49">
        <f t="shared" si="7"/>
        <v>5.8389071356335895</v>
      </c>
      <c r="K64" s="7">
        <f t="shared" si="3"/>
        <v>390524</v>
      </c>
      <c r="L64" s="3">
        <v>304093</v>
      </c>
      <c r="M64" s="22">
        <v>86431</v>
      </c>
      <c r="N64" s="6">
        <f t="shared" si="16"/>
        <v>35.968662674283017</v>
      </c>
      <c r="O64" s="43">
        <v>100034</v>
      </c>
      <c r="P64" s="49">
        <f t="shared" si="17"/>
        <v>9.2134905971444212</v>
      </c>
      <c r="Q64" s="7">
        <f t="shared" si="18"/>
        <v>531781</v>
      </c>
      <c r="R64" s="12">
        <f t="shared" si="19"/>
        <v>48.978939592938971</v>
      </c>
      <c r="S64" s="4"/>
    </row>
    <row r="65" spans="1:19" x14ac:dyDescent="0.25">
      <c r="A65" s="34" t="s">
        <v>51</v>
      </c>
      <c r="B65" s="43">
        <v>5347027</v>
      </c>
      <c r="C65" s="44">
        <v>4953748</v>
      </c>
      <c r="D65" s="39">
        <v>121128</v>
      </c>
      <c r="E65" s="23">
        <v>82780</v>
      </c>
      <c r="F65" s="6">
        <f t="shared" si="28"/>
        <v>1.6710579545023283</v>
      </c>
      <c r="G65" s="8">
        <f t="shared" si="4"/>
        <v>2870</v>
      </c>
      <c r="H65" s="24">
        <v>2674</v>
      </c>
      <c r="I65" s="24">
        <v>196</v>
      </c>
      <c r="J65" s="49">
        <f t="shared" si="7"/>
        <v>3.4670210195699442</v>
      </c>
      <c r="K65" s="7">
        <f t="shared" si="3"/>
        <v>25050</v>
      </c>
      <c r="L65" s="3">
        <v>20550</v>
      </c>
      <c r="M65" s="22">
        <v>4500</v>
      </c>
      <c r="N65" s="6">
        <f t="shared" si="16"/>
        <v>30.260932592413624</v>
      </c>
      <c r="O65" s="43">
        <v>6423</v>
      </c>
      <c r="P65" s="49">
        <f t="shared" si="17"/>
        <v>7.7591205605218647</v>
      </c>
      <c r="Q65" s="7">
        <f t="shared" si="18"/>
        <v>48437</v>
      </c>
      <c r="R65" s="12">
        <f t="shared" si="19"/>
        <v>58.51292582749457</v>
      </c>
      <c r="S65" s="4"/>
    </row>
    <row r="66" spans="1:19" x14ac:dyDescent="0.25">
      <c r="A66" s="34" t="s">
        <v>52</v>
      </c>
      <c r="B66" s="43">
        <v>36197641</v>
      </c>
      <c r="C66" s="44">
        <v>33377828</v>
      </c>
      <c r="D66" s="39">
        <v>1832031</v>
      </c>
      <c r="E66" s="23">
        <v>1565162</v>
      </c>
      <c r="F66" s="6">
        <f>E66/C66*100</f>
        <v>4.6892266327215779</v>
      </c>
      <c r="G66" s="8">
        <f t="shared" si="4"/>
        <v>990</v>
      </c>
      <c r="H66" s="24">
        <v>990</v>
      </c>
      <c r="I66" s="24">
        <v>0</v>
      </c>
      <c r="J66" s="49">
        <f t="shared" si="7"/>
        <v>6.3252238426437651E-2</v>
      </c>
      <c r="K66" s="7">
        <f t="shared" si="3"/>
        <v>20819</v>
      </c>
      <c r="L66" s="3">
        <v>6530</v>
      </c>
      <c r="M66" s="22">
        <v>14289</v>
      </c>
      <c r="N66" s="6">
        <f t="shared" si="16"/>
        <v>1.3301498503030358</v>
      </c>
      <c r="O66" s="43">
        <v>6908</v>
      </c>
      <c r="P66" s="49">
        <f t="shared" si="17"/>
        <v>0.44136006368669822</v>
      </c>
      <c r="Q66" s="7">
        <f t="shared" si="18"/>
        <v>1536445</v>
      </c>
      <c r="R66" s="12">
        <f t="shared" si="19"/>
        <v>98.165237847583825</v>
      </c>
      <c r="S66" s="4"/>
    </row>
    <row r="67" spans="1:19" x14ac:dyDescent="0.25">
      <c r="A67" s="34" t="s">
        <v>53</v>
      </c>
      <c r="B67" s="43">
        <v>11439204</v>
      </c>
      <c r="C67" s="44">
        <v>9720519</v>
      </c>
      <c r="D67" s="39">
        <v>285942</v>
      </c>
      <c r="E67" s="23">
        <v>216054</v>
      </c>
      <c r="F67" s="6">
        <f t="shared" ref="F67:F68" si="29">E67/C67*100</f>
        <v>2.2226590987579984</v>
      </c>
      <c r="G67" s="8">
        <f t="shared" si="4"/>
        <v>10956</v>
      </c>
      <c r="H67" s="24">
        <v>10956</v>
      </c>
      <c r="I67" s="24">
        <v>0</v>
      </c>
      <c r="J67" s="49">
        <f t="shared" si="7"/>
        <v>5.0709544836013221</v>
      </c>
      <c r="K67" s="7">
        <f t="shared" si="3"/>
        <v>27765</v>
      </c>
      <c r="L67" s="3">
        <v>21985</v>
      </c>
      <c r="M67" s="22">
        <v>5780</v>
      </c>
      <c r="N67" s="6">
        <f t="shared" si="16"/>
        <v>12.850953928184619</v>
      </c>
      <c r="O67" s="43">
        <v>6625</v>
      </c>
      <c r="P67" s="49">
        <f t="shared" si="17"/>
        <v>3.0663630388699121</v>
      </c>
      <c r="Q67" s="7">
        <f t="shared" si="18"/>
        <v>170708</v>
      </c>
      <c r="R67" s="12">
        <f t="shared" si="19"/>
        <v>79.011728549344141</v>
      </c>
      <c r="S67" s="4"/>
    </row>
    <row r="68" spans="1:19" x14ac:dyDescent="0.25">
      <c r="A68" s="34" t="s">
        <v>121</v>
      </c>
      <c r="B68" s="43">
        <v>19565350</v>
      </c>
      <c r="C68" s="44">
        <v>17469549</v>
      </c>
      <c r="D68" s="39">
        <v>587143</v>
      </c>
      <c r="E68" s="23">
        <v>559351</v>
      </c>
      <c r="F68" s="6">
        <f t="shared" si="29"/>
        <v>3.2018628528990645</v>
      </c>
      <c r="G68" s="8">
        <f t="shared" si="4"/>
        <v>81753</v>
      </c>
      <c r="H68" s="24">
        <v>77468</v>
      </c>
      <c r="I68" s="24">
        <v>4285</v>
      </c>
      <c r="J68" s="49">
        <f t="shared" si="7"/>
        <v>14.615688539038993</v>
      </c>
      <c r="K68" s="7">
        <f t="shared" si="3"/>
        <v>83647</v>
      </c>
      <c r="L68" s="3">
        <v>61885</v>
      </c>
      <c r="M68" s="22">
        <v>21762</v>
      </c>
      <c r="N68" s="6">
        <f t="shared" si="16"/>
        <v>14.954295245740152</v>
      </c>
      <c r="O68" s="43">
        <v>38573</v>
      </c>
      <c r="P68" s="49">
        <f t="shared" si="17"/>
        <v>6.8960277178372786</v>
      </c>
      <c r="Q68" s="7">
        <f t="shared" si="18"/>
        <v>355378</v>
      </c>
      <c r="R68" s="12">
        <f t="shared" si="19"/>
        <v>63.533988497383575</v>
      </c>
      <c r="S68" s="4"/>
    </row>
    <row r="69" spans="1:19" x14ac:dyDescent="0.25">
      <c r="A69" s="34" t="s">
        <v>55</v>
      </c>
      <c r="B69" s="43">
        <v>3480994</v>
      </c>
      <c r="C69" s="44">
        <v>3341840</v>
      </c>
      <c r="D69" s="39">
        <v>129318</v>
      </c>
      <c r="E69" s="23">
        <v>112176</v>
      </c>
      <c r="F69" s="6">
        <f>E69/C69*100</f>
        <v>3.3567136667225239</v>
      </c>
      <c r="G69" s="8">
        <f t="shared" si="4"/>
        <v>12237</v>
      </c>
      <c r="H69" s="24">
        <v>12237</v>
      </c>
      <c r="I69" s="24">
        <v>0</v>
      </c>
      <c r="J69" s="49">
        <f t="shared" si="7"/>
        <v>10.90875053487377</v>
      </c>
      <c r="K69" s="7">
        <f t="shared" si="3"/>
        <v>8567</v>
      </c>
      <c r="L69" s="3">
        <v>7637</v>
      </c>
      <c r="M69" s="22">
        <v>930</v>
      </c>
      <c r="N69" s="6">
        <f t="shared" ref="N69:N100" si="30">K69/E69*100</f>
        <v>7.6371059763229203</v>
      </c>
      <c r="O69" s="43">
        <v>3108</v>
      </c>
      <c r="P69" s="49">
        <f t="shared" ref="P69:P100" si="31">O69/E69*100</f>
        <v>2.7706461275139067</v>
      </c>
      <c r="Q69" s="7">
        <f t="shared" ref="Q69:Q100" si="32">E69-G69-K69-O69</f>
        <v>88264</v>
      </c>
      <c r="R69" s="12">
        <f t="shared" ref="R69:R100" si="33">Q69/E69*100</f>
        <v>78.683497361289398</v>
      </c>
      <c r="S69" s="4"/>
    </row>
    <row r="70" spans="1:19" x14ac:dyDescent="0.25">
      <c r="A70" s="34" t="s">
        <v>122</v>
      </c>
      <c r="B70" s="43">
        <v>16219659</v>
      </c>
      <c r="C70" s="44">
        <v>12440035</v>
      </c>
      <c r="D70" s="39">
        <v>500555</v>
      </c>
      <c r="E70" s="23">
        <v>414575</v>
      </c>
      <c r="F70" s="6">
        <f t="shared" ref="F70:F71" si="34">E70/C70*100</f>
        <v>3.3325870867726657</v>
      </c>
      <c r="G70" s="8">
        <f t="shared" si="4"/>
        <v>56209</v>
      </c>
      <c r="H70" s="24">
        <v>56209</v>
      </c>
      <c r="I70" s="24">
        <v>0</v>
      </c>
      <c r="J70" s="49">
        <f t="shared" ref="J70:J124" si="35">G70/E70*100</f>
        <v>13.558222275824638</v>
      </c>
      <c r="K70" s="7">
        <f t="shared" ref="K70:K124" si="36">L70+M70</f>
        <v>63163</v>
      </c>
      <c r="L70" s="3">
        <v>1426</v>
      </c>
      <c r="M70" s="22">
        <v>61737</v>
      </c>
      <c r="N70" s="6">
        <f t="shared" si="30"/>
        <v>15.235602725682929</v>
      </c>
      <c r="O70" s="43">
        <v>0</v>
      </c>
      <c r="P70" s="49">
        <f t="shared" si="31"/>
        <v>0</v>
      </c>
      <c r="Q70" s="7">
        <f t="shared" si="32"/>
        <v>295203</v>
      </c>
      <c r="R70" s="12">
        <f t="shared" si="33"/>
        <v>71.206174998492429</v>
      </c>
      <c r="S70" s="4"/>
    </row>
    <row r="71" spans="1:19" x14ac:dyDescent="0.25">
      <c r="A71" s="34" t="s">
        <v>56</v>
      </c>
      <c r="B71" s="43">
        <v>2711670</v>
      </c>
      <c r="C71" s="44">
        <v>2373574</v>
      </c>
      <c r="D71" s="39">
        <v>109456</v>
      </c>
      <c r="E71" s="23">
        <v>76004</v>
      </c>
      <c r="F71" s="6">
        <f t="shared" si="34"/>
        <v>3.2020910239158331</v>
      </c>
      <c r="G71" s="8">
        <f t="shared" ref="G71:G124" si="37">H71+I71</f>
        <v>8218</v>
      </c>
      <c r="H71" s="24">
        <v>8218</v>
      </c>
      <c r="I71" s="24">
        <v>0</v>
      </c>
      <c r="J71" s="49">
        <f t="shared" si="35"/>
        <v>10.812588811115205</v>
      </c>
      <c r="K71" s="7">
        <f t="shared" si="36"/>
        <v>11448</v>
      </c>
      <c r="L71" s="3">
        <v>8615</v>
      </c>
      <c r="M71" s="22">
        <v>2833</v>
      </c>
      <c r="N71" s="6">
        <f t="shared" si="30"/>
        <v>15.062365138676912</v>
      </c>
      <c r="O71" s="43">
        <v>15106</v>
      </c>
      <c r="P71" s="49">
        <f t="shared" si="31"/>
        <v>19.875269722646177</v>
      </c>
      <c r="Q71" s="7">
        <f t="shared" si="32"/>
        <v>41232</v>
      </c>
      <c r="R71" s="12">
        <f t="shared" si="33"/>
        <v>54.249776327561705</v>
      </c>
      <c r="S71" s="4"/>
    </row>
    <row r="72" spans="1:19" x14ac:dyDescent="0.25">
      <c r="A72" s="34" t="s">
        <v>57</v>
      </c>
      <c r="B72" s="43">
        <v>12545492</v>
      </c>
      <c r="C72" s="44">
        <v>12001974</v>
      </c>
      <c r="D72" s="39">
        <v>731211</v>
      </c>
      <c r="E72" s="23">
        <v>646508</v>
      </c>
      <c r="F72" s="6">
        <f>E72/C72*100</f>
        <v>5.3866805577149224</v>
      </c>
      <c r="G72" s="8">
        <f t="shared" si="37"/>
        <v>128739</v>
      </c>
      <c r="H72" s="24">
        <v>126729</v>
      </c>
      <c r="I72" s="24">
        <v>2010</v>
      </c>
      <c r="J72" s="49">
        <f t="shared" si="35"/>
        <v>19.912978648369396</v>
      </c>
      <c r="K72" s="7">
        <f t="shared" si="36"/>
        <v>110320</v>
      </c>
      <c r="L72" s="3">
        <v>61700</v>
      </c>
      <c r="M72" s="22">
        <v>48620</v>
      </c>
      <c r="N72" s="6">
        <f t="shared" si="30"/>
        <v>17.063980646797873</v>
      </c>
      <c r="O72" s="43">
        <v>196222</v>
      </c>
      <c r="P72" s="49">
        <f t="shared" si="31"/>
        <v>30.351055207360154</v>
      </c>
      <c r="Q72" s="7">
        <f t="shared" si="32"/>
        <v>211227</v>
      </c>
      <c r="R72" s="12">
        <f t="shared" si="33"/>
        <v>32.671985497472576</v>
      </c>
      <c r="S72" s="4"/>
    </row>
    <row r="73" spans="1:19" x14ac:dyDescent="0.25">
      <c r="A73" s="34" t="s">
        <v>58</v>
      </c>
      <c r="B73" s="43">
        <v>24404756</v>
      </c>
      <c r="C73" s="44">
        <v>23477391</v>
      </c>
      <c r="D73" s="39">
        <v>876642</v>
      </c>
      <c r="E73" s="23">
        <v>821876</v>
      </c>
      <c r="F73" s="6">
        <f t="shared" ref="F73:F74" si="38">E73/C73*100</f>
        <v>3.5007126643671773</v>
      </c>
      <c r="G73" s="8">
        <f t="shared" si="37"/>
        <v>86974</v>
      </c>
      <c r="H73" s="24">
        <v>86099</v>
      </c>
      <c r="I73" s="24">
        <v>875</v>
      </c>
      <c r="J73" s="49">
        <f t="shared" si="35"/>
        <v>10.582374956806136</v>
      </c>
      <c r="K73" s="7">
        <f t="shared" si="36"/>
        <v>176836</v>
      </c>
      <c r="L73" s="3">
        <v>115862</v>
      </c>
      <c r="M73" s="22">
        <v>60974</v>
      </c>
      <c r="N73" s="6">
        <f t="shared" si="30"/>
        <v>21.516141121045024</v>
      </c>
      <c r="O73" s="43">
        <v>115711</v>
      </c>
      <c r="P73" s="49">
        <f t="shared" si="31"/>
        <v>14.078887812760076</v>
      </c>
      <c r="Q73" s="7">
        <f t="shared" si="32"/>
        <v>442355</v>
      </c>
      <c r="R73" s="12">
        <f t="shared" si="33"/>
        <v>53.822596109388762</v>
      </c>
      <c r="S73" s="4"/>
    </row>
    <row r="74" spans="1:19" x14ac:dyDescent="0.25">
      <c r="A74" s="34" t="s">
        <v>59</v>
      </c>
      <c r="B74" s="43">
        <v>2973478</v>
      </c>
      <c r="C74" s="44">
        <v>2684558</v>
      </c>
      <c r="D74" s="39">
        <v>157586</v>
      </c>
      <c r="E74" s="23">
        <v>127803</v>
      </c>
      <c r="F74" s="6">
        <f t="shared" si="38"/>
        <v>4.760671961641358</v>
      </c>
      <c r="G74" s="8">
        <f t="shared" si="37"/>
        <v>3290</v>
      </c>
      <c r="H74" s="24">
        <v>3290</v>
      </c>
      <c r="I74" s="24">
        <v>0</v>
      </c>
      <c r="J74" s="49">
        <f t="shared" si="35"/>
        <v>2.5742744693004074</v>
      </c>
      <c r="K74" s="7">
        <f t="shared" si="36"/>
        <v>18100</v>
      </c>
      <c r="L74" s="3">
        <v>18100</v>
      </c>
      <c r="M74" s="22">
        <v>0</v>
      </c>
      <c r="N74" s="6">
        <f t="shared" si="30"/>
        <v>14.162421852382181</v>
      </c>
      <c r="O74" s="43">
        <v>6439</v>
      </c>
      <c r="P74" s="49">
        <f t="shared" si="31"/>
        <v>5.0382228899165122</v>
      </c>
      <c r="Q74" s="7">
        <f t="shared" si="32"/>
        <v>99974</v>
      </c>
      <c r="R74" s="12">
        <f t="shared" si="33"/>
        <v>78.225080788400902</v>
      </c>
      <c r="S74" s="4"/>
    </row>
    <row r="75" spans="1:19" x14ac:dyDescent="0.25">
      <c r="A75" s="34" t="s">
        <v>60</v>
      </c>
      <c r="B75" s="43">
        <v>5008164</v>
      </c>
      <c r="C75" s="44">
        <v>4611450</v>
      </c>
      <c r="D75" s="39">
        <v>133478</v>
      </c>
      <c r="E75" s="23">
        <v>126407</v>
      </c>
      <c r="F75" s="6">
        <f>E75/C75*100</f>
        <v>2.7411551681141506</v>
      </c>
      <c r="G75" s="8">
        <f t="shared" si="37"/>
        <v>149</v>
      </c>
      <c r="H75" s="24">
        <v>149</v>
      </c>
      <c r="I75" s="24">
        <v>0</v>
      </c>
      <c r="J75" s="49">
        <f t="shared" si="35"/>
        <v>0.11787321904641355</v>
      </c>
      <c r="K75" s="7">
        <f t="shared" si="36"/>
        <v>8793</v>
      </c>
      <c r="L75" s="3">
        <v>6445</v>
      </c>
      <c r="M75" s="22">
        <v>2348</v>
      </c>
      <c r="N75" s="6">
        <f t="shared" si="30"/>
        <v>6.9561021145980835</v>
      </c>
      <c r="O75" s="43">
        <v>0</v>
      </c>
      <c r="P75" s="49">
        <f t="shared" si="31"/>
        <v>0</v>
      </c>
      <c r="Q75" s="7">
        <f t="shared" si="32"/>
        <v>117465</v>
      </c>
      <c r="R75" s="12">
        <f t="shared" si="33"/>
        <v>92.926024666355502</v>
      </c>
      <c r="S75" s="4"/>
    </row>
    <row r="76" spans="1:19" x14ac:dyDescent="0.25">
      <c r="A76" s="34" t="s">
        <v>61</v>
      </c>
      <c r="B76" s="43">
        <v>36188048</v>
      </c>
      <c r="C76" s="44">
        <v>31079493</v>
      </c>
      <c r="D76" s="39">
        <v>426000</v>
      </c>
      <c r="E76" s="23">
        <v>274566</v>
      </c>
      <c r="F76" s="6">
        <f t="shared" ref="F76:F83" si="39">E76/C76*100</f>
        <v>0.88343139960487782</v>
      </c>
      <c r="G76" s="8">
        <f t="shared" si="37"/>
        <v>493</v>
      </c>
      <c r="H76" s="24">
        <v>493</v>
      </c>
      <c r="I76" s="24">
        <v>0</v>
      </c>
      <c r="J76" s="49">
        <f t="shared" si="35"/>
        <v>0.1795560994442138</v>
      </c>
      <c r="K76" s="7">
        <f t="shared" si="36"/>
        <v>23434</v>
      </c>
      <c r="L76" s="3">
        <v>9662</v>
      </c>
      <c r="M76" s="22">
        <v>13772</v>
      </c>
      <c r="N76" s="6">
        <f t="shared" si="30"/>
        <v>8.5349242076586318</v>
      </c>
      <c r="O76" s="43">
        <v>0</v>
      </c>
      <c r="P76" s="49">
        <f t="shared" si="31"/>
        <v>0</v>
      </c>
      <c r="Q76" s="7">
        <f t="shared" si="32"/>
        <v>250639</v>
      </c>
      <c r="R76" s="12">
        <f t="shared" si="33"/>
        <v>91.285519692897154</v>
      </c>
      <c r="S76" s="4"/>
    </row>
    <row r="77" spans="1:19" x14ac:dyDescent="0.25">
      <c r="A77" s="34" t="s">
        <v>62</v>
      </c>
      <c r="B77" s="43">
        <v>1542435</v>
      </c>
      <c r="C77" s="44">
        <v>1503278</v>
      </c>
      <c r="D77" s="39">
        <v>31418</v>
      </c>
      <c r="E77" s="23">
        <v>28018</v>
      </c>
      <c r="F77" s="6">
        <f t="shared" si="39"/>
        <v>1.8637936562631796</v>
      </c>
      <c r="G77" s="8">
        <f t="shared" si="37"/>
        <v>1851</v>
      </c>
      <c r="H77" s="24">
        <v>1851</v>
      </c>
      <c r="I77" s="24">
        <v>0</v>
      </c>
      <c r="J77" s="49">
        <f t="shared" si="35"/>
        <v>6.6064672710400449</v>
      </c>
      <c r="K77" s="7">
        <f t="shared" si="36"/>
        <v>3771</v>
      </c>
      <c r="L77" s="3">
        <v>3771</v>
      </c>
      <c r="M77" s="22">
        <v>0</v>
      </c>
      <c r="N77" s="6">
        <f t="shared" si="30"/>
        <v>13.459204796916268</v>
      </c>
      <c r="O77" s="43">
        <v>0</v>
      </c>
      <c r="P77" s="49">
        <f t="shared" si="31"/>
        <v>0</v>
      </c>
      <c r="Q77" s="7">
        <f t="shared" si="32"/>
        <v>22396</v>
      </c>
      <c r="R77" s="12">
        <f t="shared" si="33"/>
        <v>79.934327932043686</v>
      </c>
      <c r="S77" s="4"/>
    </row>
    <row r="78" spans="1:19" ht="16.5" thickBot="1" x14ac:dyDescent="0.3">
      <c r="A78" s="37" t="s">
        <v>63</v>
      </c>
      <c r="B78" s="45">
        <v>2051765</v>
      </c>
      <c r="C78" s="46">
        <v>1848174</v>
      </c>
      <c r="D78" s="40">
        <v>68280</v>
      </c>
      <c r="E78" s="31">
        <v>63088</v>
      </c>
      <c r="F78" s="11">
        <f t="shared" si="39"/>
        <v>3.4135314099213603</v>
      </c>
      <c r="G78" s="9">
        <f t="shared" si="37"/>
        <v>258</v>
      </c>
      <c r="H78" s="32">
        <v>258</v>
      </c>
      <c r="I78" s="32">
        <v>0</v>
      </c>
      <c r="J78" s="50">
        <f t="shared" si="35"/>
        <v>0.40895257418209485</v>
      </c>
      <c r="K78" s="14">
        <f t="shared" si="36"/>
        <v>5885</v>
      </c>
      <c r="L78" s="10">
        <v>3855</v>
      </c>
      <c r="M78" s="30">
        <v>2030</v>
      </c>
      <c r="N78" s="11">
        <f t="shared" si="30"/>
        <v>9.3282399188435203</v>
      </c>
      <c r="O78" s="45">
        <v>3062</v>
      </c>
      <c r="P78" s="50">
        <f t="shared" si="31"/>
        <v>4.8535379152929243</v>
      </c>
      <c r="Q78" s="14">
        <f t="shared" si="32"/>
        <v>53883</v>
      </c>
      <c r="R78" s="13">
        <f t="shared" si="33"/>
        <v>85.409269591681465</v>
      </c>
      <c r="S78" s="4"/>
    </row>
    <row r="79" spans="1:19" x14ac:dyDescent="0.25">
      <c r="A79" s="51" t="s">
        <v>64</v>
      </c>
      <c r="B79" s="52">
        <v>3563500</v>
      </c>
      <c r="C79" s="53">
        <v>3546546</v>
      </c>
      <c r="D79" s="54">
        <v>171000</v>
      </c>
      <c r="E79" s="55">
        <v>170909</v>
      </c>
      <c r="F79" s="18">
        <f t="shared" si="39"/>
        <v>4.8190267375638154</v>
      </c>
      <c r="G79" s="19">
        <f t="shared" si="37"/>
        <v>33743</v>
      </c>
      <c r="H79" s="56">
        <v>33440</v>
      </c>
      <c r="I79" s="56">
        <v>303</v>
      </c>
      <c r="J79" s="21">
        <f t="shared" si="35"/>
        <v>19.743255182582544</v>
      </c>
      <c r="K79" s="20">
        <f t="shared" si="36"/>
        <v>22030</v>
      </c>
      <c r="L79" s="17">
        <v>20621</v>
      </c>
      <c r="M79" s="57">
        <v>1409</v>
      </c>
      <c r="N79" s="18">
        <f t="shared" si="30"/>
        <v>12.889900473351315</v>
      </c>
      <c r="O79" s="52">
        <v>15129</v>
      </c>
      <c r="P79" s="21">
        <f t="shared" si="31"/>
        <v>8.8520791766378597</v>
      </c>
      <c r="Q79" s="20">
        <f t="shared" si="32"/>
        <v>100007</v>
      </c>
      <c r="R79" s="58">
        <f t="shared" si="33"/>
        <v>58.514765167428287</v>
      </c>
      <c r="S79" s="4"/>
    </row>
    <row r="80" spans="1:19" x14ac:dyDescent="0.25">
      <c r="A80" s="34" t="s">
        <v>65</v>
      </c>
      <c r="B80" s="43">
        <v>3691354</v>
      </c>
      <c r="C80" s="44">
        <v>3691354</v>
      </c>
      <c r="D80" s="39">
        <v>65964</v>
      </c>
      <c r="E80" s="23">
        <v>65964</v>
      </c>
      <c r="F80" s="6">
        <f t="shared" si="39"/>
        <v>1.786986563737859</v>
      </c>
      <c r="G80" s="8">
        <f t="shared" si="37"/>
        <v>1891</v>
      </c>
      <c r="H80" s="24">
        <v>1361</v>
      </c>
      <c r="I80" s="24">
        <v>530</v>
      </c>
      <c r="J80" s="49">
        <f t="shared" si="35"/>
        <v>2.8667151779758657</v>
      </c>
      <c r="K80" s="7">
        <f t="shared" si="36"/>
        <v>11628</v>
      </c>
      <c r="L80" s="3">
        <v>11628</v>
      </c>
      <c r="M80" s="22">
        <v>0</v>
      </c>
      <c r="N80" s="6">
        <f t="shared" si="30"/>
        <v>17.627796980171002</v>
      </c>
      <c r="O80" s="43">
        <v>3233</v>
      </c>
      <c r="P80" s="49">
        <f t="shared" si="31"/>
        <v>4.9011582075071249</v>
      </c>
      <c r="Q80" s="7">
        <f t="shared" si="32"/>
        <v>49212</v>
      </c>
      <c r="R80" s="12">
        <f t="shared" si="33"/>
        <v>74.604329634346016</v>
      </c>
      <c r="S80" s="4"/>
    </row>
    <row r="81" spans="1:19" x14ac:dyDescent="0.25">
      <c r="A81" s="34" t="s">
        <v>66</v>
      </c>
      <c r="B81" s="43">
        <v>48932362</v>
      </c>
      <c r="C81" s="44">
        <v>43716095</v>
      </c>
      <c r="D81" s="39">
        <v>1290974</v>
      </c>
      <c r="E81" s="23">
        <v>1180313</v>
      </c>
      <c r="F81" s="6">
        <f t="shared" si="39"/>
        <v>2.6999506703423535</v>
      </c>
      <c r="G81" s="8">
        <f t="shared" si="37"/>
        <v>22013</v>
      </c>
      <c r="H81" s="24">
        <v>21969</v>
      </c>
      <c r="I81" s="24">
        <v>44</v>
      </c>
      <c r="J81" s="49">
        <f t="shared" si="35"/>
        <v>1.8650137717707083</v>
      </c>
      <c r="K81" s="7">
        <f t="shared" si="36"/>
        <v>430320</v>
      </c>
      <c r="L81" s="3">
        <v>151702</v>
      </c>
      <c r="M81" s="22">
        <v>278618</v>
      </c>
      <c r="N81" s="6">
        <f t="shared" si="30"/>
        <v>36.458125937780913</v>
      </c>
      <c r="O81" s="43">
        <v>17337</v>
      </c>
      <c r="P81" s="49">
        <f t="shared" si="31"/>
        <v>1.4688476700671771</v>
      </c>
      <c r="Q81" s="7">
        <f t="shared" si="32"/>
        <v>710643</v>
      </c>
      <c r="R81" s="12">
        <f t="shared" si="33"/>
        <v>60.208012620381204</v>
      </c>
      <c r="S81" s="4"/>
    </row>
    <row r="82" spans="1:19" x14ac:dyDescent="0.25">
      <c r="A82" s="34" t="s">
        <v>123</v>
      </c>
      <c r="B82" s="43">
        <v>20431608</v>
      </c>
      <c r="C82" s="44">
        <v>17931146</v>
      </c>
      <c r="D82" s="39">
        <v>1028197</v>
      </c>
      <c r="E82" s="23">
        <v>825474</v>
      </c>
      <c r="F82" s="6">
        <f>E82/C82*100</f>
        <v>4.6035763692961957</v>
      </c>
      <c r="G82" s="8">
        <f t="shared" si="37"/>
        <v>5085</v>
      </c>
      <c r="H82" s="24">
        <v>5085</v>
      </c>
      <c r="I82" s="24">
        <v>0</v>
      </c>
      <c r="J82" s="49">
        <f t="shared" si="35"/>
        <v>0.6160097107843493</v>
      </c>
      <c r="K82" s="7">
        <f t="shared" si="36"/>
        <v>224635</v>
      </c>
      <c r="L82" s="3">
        <v>39121</v>
      </c>
      <c r="M82" s="22">
        <v>185514</v>
      </c>
      <c r="N82" s="6">
        <f t="shared" si="30"/>
        <v>27.212849829310194</v>
      </c>
      <c r="O82" s="43">
        <v>22323</v>
      </c>
      <c r="P82" s="49">
        <f t="shared" si="31"/>
        <v>2.7042644589653944</v>
      </c>
      <c r="Q82" s="7">
        <f t="shared" si="32"/>
        <v>573431</v>
      </c>
      <c r="R82" s="12">
        <f t="shared" si="33"/>
        <v>69.466876000940076</v>
      </c>
      <c r="S82" s="4"/>
    </row>
    <row r="83" spans="1:19" x14ac:dyDescent="0.25">
      <c r="A83" s="34" t="s">
        <v>67</v>
      </c>
      <c r="B83" s="43">
        <v>13490691</v>
      </c>
      <c r="C83" s="44">
        <v>11786797</v>
      </c>
      <c r="D83" s="39">
        <v>407937</v>
      </c>
      <c r="E83" s="23">
        <v>406389</v>
      </c>
      <c r="F83" s="6">
        <f t="shared" si="39"/>
        <v>3.4478323500438668</v>
      </c>
      <c r="G83" s="8">
        <f t="shared" si="37"/>
        <v>7521</v>
      </c>
      <c r="H83" s="24">
        <v>7521</v>
      </c>
      <c r="I83" s="24">
        <v>0</v>
      </c>
      <c r="J83" s="49">
        <f t="shared" si="35"/>
        <v>1.8506898562707159</v>
      </c>
      <c r="K83" s="7">
        <f t="shared" si="36"/>
        <v>41445</v>
      </c>
      <c r="L83" s="3">
        <v>41445</v>
      </c>
      <c r="M83" s="22">
        <v>0</v>
      </c>
      <c r="N83" s="6">
        <f t="shared" si="30"/>
        <v>10.198356746860766</v>
      </c>
      <c r="O83" s="43">
        <v>21906</v>
      </c>
      <c r="P83" s="49">
        <f t="shared" si="31"/>
        <v>5.390401807135528</v>
      </c>
      <c r="Q83" s="7">
        <f t="shared" si="32"/>
        <v>335517</v>
      </c>
      <c r="R83" s="12">
        <f t="shared" si="33"/>
        <v>82.560551589732995</v>
      </c>
      <c r="S83" s="4"/>
    </row>
    <row r="84" spans="1:19" x14ac:dyDescent="0.25">
      <c r="A84" s="34" t="s">
        <v>68</v>
      </c>
      <c r="B84" s="43">
        <v>4840779</v>
      </c>
      <c r="C84" s="44">
        <v>4401497</v>
      </c>
      <c r="D84" s="39">
        <v>127100</v>
      </c>
      <c r="E84" s="23">
        <v>126080</v>
      </c>
      <c r="F84" s="6">
        <f>E84/C84*100</f>
        <v>2.8644799712461464</v>
      </c>
      <c r="G84" s="8">
        <f t="shared" si="37"/>
        <v>1955</v>
      </c>
      <c r="H84" s="24">
        <v>1955</v>
      </c>
      <c r="I84" s="24">
        <v>0</v>
      </c>
      <c r="J84" s="49">
        <f t="shared" si="35"/>
        <v>1.5506027918781726</v>
      </c>
      <c r="K84" s="7">
        <f t="shared" si="36"/>
        <v>10010</v>
      </c>
      <c r="L84" s="3">
        <v>10010</v>
      </c>
      <c r="M84" s="22">
        <v>0</v>
      </c>
      <c r="N84" s="6">
        <f t="shared" si="30"/>
        <v>7.9394035532994929</v>
      </c>
      <c r="O84" s="43">
        <v>4973</v>
      </c>
      <c r="P84" s="49">
        <f t="shared" si="31"/>
        <v>3.9443210659898478</v>
      </c>
      <c r="Q84" s="7">
        <f t="shared" si="32"/>
        <v>109142</v>
      </c>
      <c r="R84" s="12">
        <f t="shared" si="33"/>
        <v>86.565672588832484</v>
      </c>
      <c r="S84" s="4"/>
    </row>
    <row r="85" spans="1:19" x14ac:dyDescent="0.25">
      <c r="A85" s="34" t="s">
        <v>69</v>
      </c>
      <c r="B85" s="43">
        <v>3100159</v>
      </c>
      <c r="C85" s="44">
        <v>3100159</v>
      </c>
      <c r="D85" s="39">
        <v>82678</v>
      </c>
      <c r="E85" s="23">
        <v>82678</v>
      </c>
      <c r="F85" s="6">
        <f>E85/C85*100</f>
        <v>2.6668954721354612</v>
      </c>
      <c r="G85" s="8">
        <f t="shared" si="37"/>
        <v>2212</v>
      </c>
      <c r="H85" s="24">
        <v>2212</v>
      </c>
      <c r="I85" s="24">
        <v>0</v>
      </c>
      <c r="J85" s="49">
        <f t="shared" si="35"/>
        <v>2.6754396574663151</v>
      </c>
      <c r="K85" s="7">
        <f t="shared" si="36"/>
        <v>4472</v>
      </c>
      <c r="L85" s="3">
        <v>3280</v>
      </c>
      <c r="M85" s="22">
        <v>1192</v>
      </c>
      <c r="N85" s="6">
        <f t="shared" si="30"/>
        <v>5.4089358716950091</v>
      </c>
      <c r="O85" s="43">
        <v>8070</v>
      </c>
      <c r="P85" s="49">
        <f t="shared" si="31"/>
        <v>9.7607586056750275</v>
      </c>
      <c r="Q85" s="7">
        <f t="shared" si="32"/>
        <v>67924</v>
      </c>
      <c r="R85" s="12">
        <f t="shared" si="33"/>
        <v>82.154865865163657</v>
      </c>
      <c r="S85" s="4"/>
    </row>
    <row r="86" spans="1:19" x14ac:dyDescent="0.25">
      <c r="A86" s="34" t="s">
        <v>70</v>
      </c>
      <c r="B86" s="43">
        <v>5451858</v>
      </c>
      <c r="C86" s="44">
        <v>5451858</v>
      </c>
      <c r="D86" s="39">
        <v>162444</v>
      </c>
      <c r="E86" s="23">
        <v>162444</v>
      </c>
      <c r="F86" s="6">
        <f t="shared" ref="F86" si="40">E86/C86*100</f>
        <v>2.9796080528876576</v>
      </c>
      <c r="G86" s="8">
        <f t="shared" si="37"/>
        <v>18289</v>
      </c>
      <c r="H86" s="24">
        <v>18289</v>
      </c>
      <c r="I86" s="24">
        <v>0</v>
      </c>
      <c r="J86" s="49">
        <f t="shared" si="35"/>
        <v>11.258649134470957</v>
      </c>
      <c r="K86" s="7">
        <f t="shared" si="36"/>
        <v>19910</v>
      </c>
      <c r="L86" s="3">
        <v>9950</v>
      </c>
      <c r="M86" s="22">
        <v>9960</v>
      </c>
      <c r="N86" s="6">
        <f t="shared" si="30"/>
        <v>12.25653148161828</v>
      </c>
      <c r="O86" s="43">
        <v>0</v>
      </c>
      <c r="P86" s="49">
        <f t="shared" si="31"/>
        <v>0</v>
      </c>
      <c r="Q86" s="7">
        <f t="shared" si="32"/>
        <v>124245</v>
      </c>
      <c r="R86" s="12">
        <f t="shared" si="33"/>
        <v>76.484819383910761</v>
      </c>
      <c r="S86" s="4"/>
    </row>
    <row r="87" spans="1:19" x14ac:dyDescent="0.25">
      <c r="A87" s="34" t="s">
        <v>71</v>
      </c>
      <c r="B87" s="43">
        <v>9426752</v>
      </c>
      <c r="C87" s="44">
        <v>9011904</v>
      </c>
      <c r="D87" s="39">
        <v>554581</v>
      </c>
      <c r="E87" s="23">
        <v>512030</v>
      </c>
      <c r="F87" s="6">
        <f>E87/C87*100</f>
        <v>5.6817072174759069</v>
      </c>
      <c r="G87" s="8">
        <f t="shared" si="37"/>
        <v>63646</v>
      </c>
      <c r="H87" s="24">
        <v>63646</v>
      </c>
      <c r="I87" s="24">
        <v>0</v>
      </c>
      <c r="J87" s="49">
        <f t="shared" si="35"/>
        <v>12.430131047008965</v>
      </c>
      <c r="K87" s="7">
        <f t="shared" si="36"/>
        <v>41875</v>
      </c>
      <c r="L87" s="3">
        <v>41875</v>
      </c>
      <c r="M87" s="22">
        <v>0</v>
      </c>
      <c r="N87" s="6">
        <f t="shared" si="30"/>
        <v>8.1782317442337362</v>
      </c>
      <c r="O87" s="43">
        <v>57411</v>
      </c>
      <c r="P87" s="49">
        <f t="shared" si="31"/>
        <v>11.21242895924067</v>
      </c>
      <c r="Q87" s="7">
        <f t="shared" si="32"/>
        <v>349098</v>
      </c>
      <c r="R87" s="12">
        <f t="shared" si="33"/>
        <v>68.179208249516634</v>
      </c>
      <c r="S87" s="4"/>
    </row>
    <row r="88" spans="1:19" x14ac:dyDescent="0.25">
      <c r="A88" s="34" t="s">
        <v>72</v>
      </c>
      <c r="B88" s="43">
        <v>6755329</v>
      </c>
      <c r="C88" s="44">
        <v>6298168</v>
      </c>
      <c r="D88" s="39">
        <v>238180</v>
      </c>
      <c r="E88" s="23">
        <v>206549</v>
      </c>
      <c r="F88" s="6">
        <f t="shared" ref="F88:F89" si="41">E88/C88*100</f>
        <v>3.2795092160132913</v>
      </c>
      <c r="G88" s="8">
        <f t="shared" si="37"/>
        <v>45627</v>
      </c>
      <c r="H88" s="24">
        <v>45627</v>
      </c>
      <c r="I88" s="24">
        <v>0</v>
      </c>
      <c r="J88" s="49">
        <f t="shared" si="35"/>
        <v>22.09015778338312</v>
      </c>
      <c r="K88" s="7">
        <f t="shared" si="36"/>
        <v>17449</v>
      </c>
      <c r="L88" s="3">
        <v>13617</v>
      </c>
      <c r="M88" s="22">
        <v>3832</v>
      </c>
      <c r="N88" s="6">
        <f t="shared" si="30"/>
        <v>8.4478743542694463</v>
      </c>
      <c r="O88" s="43">
        <v>19906</v>
      </c>
      <c r="P88" s="49">
        <f t="shared" si="31"/>
        <v>9.6374225970592935</v>
      </c>
      <c r="Q88" s="7">
        <f t="shared" si="32"/>
        <v>123567</v>
      </c>
      <c r="R88" s="12">
        <f t="shared" si="33"/>
        <v>59.824545265288144</v>
      </c>
      <c r="S88" s="4"/>
    </row>
    <row r="89" spans="1:19" x14ac:dyDescent="0.25">
      <c r="A89" s="34" t="s">
        <v>73</v>
      </c>
      <c r="B89" s="43">
        <v>10622341</v>
      </c>
      <c r="C89" s="44">
        <v>9232762</v>
      </c>
      <c r="D89" s="39">
        <v>245122</v>
      </c>
      <c r="E89" s="23">
        <v>155498</v>
      </c>
      <c r="F89" s="6">
        <f t="shared" si="41"/>
        <v>1.684198076371946</v>
      </c>
      <c r="G89" s="8">
        <f t="shared" si="37"/>
        <v>2266</v>
      </c>
      <c r="H89" s="24">
        <v>2266</v>
      </c>
      <c r="I89" s="24">
        <v>0</v>
      </c>
      <c r="J89" s="49">
        <f t="shared" si="35"/>
        <v>1.4572534694979999</v>
      </c>
      <c r="K89" s="7">
        <f t="shared" si="36"/>
        <v>47412</v>
      </c>
      <c r="L89" s="3">
        <v>29385</v>
      </c>
      <c r="M89" s="22">
        <v>18027</v>
      </c>
      <c r="N89" s="6">
        <f t="shared" si="30"/>
        <v>30.490424314139087</v>
      </c>
      <c r="O89" s="43">
        <v>13219</v>
      </c>
      <c r="P89" s="49">
        <f t="shared" si="31"/>
        <v>8.5010739687970265</v>
      </c>
      <c r="Q89" s="7">
        <f t="shared" si="32"/>
        <v>92601</v>
      </c>
      <c r="R89" s="12">
        <f t="shared" si="33"/>
        <v>59.55124824756588</v>
      </c>
      <c r="S89" s="4"/>
    </row>
    <row r="90" spans="1:19" x14ac:dyDescent="0.25">
      <c r="A90" s="34" t="s">
        <v>74</v>
      </c>
      <c r="B90" s="43">
        <v>3362461</v>
      </c>
      <c r="C90" s="44">
        <v>3257042</v>
      </c>
      <c r="D90" s="39">
        <v>85594</v>
      </c>
      <c r="E90" s="23">
        <v>76970</v>
      </c>
      <c r="F90" s="6">
        <f>E90/C90*100</f>
        <v>2.3631872109724101</v>
      </c>
      <c r="G90" s="8">
        <f t="shared" si="37"/>
        <v>4581</v>
      </c>
      <c r="H90" s="24">
        <v>4581</v>
      </c>
      <c r="I90" s="24">
        <v>0</v>
      </c>
      <c r="J90" s="49">
        <f t="shared" si="35"/>
        <v>5.9516694816162143</v>
      </c>
      <c r="K90" s="7">
        <f t="shared" si="36"/>
        <v>12900</v>
      </c>
      <c r="L90" s="3">
        <v>12900</v>
      </c>
      <c r="M90" s="22">
        <v>0</v>
      </c>
      <c r="N90" s="6">
        <f t="shared" si="30"/>
        <v>16.759776536312849</v>
      </c>
      <c r="O90" s="43">
        <v>6183</v>
      </c>
      <c r="P90" s="49">
        <f t="shared" si="31"/>
        <v>8.0329998700792515</v>
      </c>
      <c r="Q90" s="7">
        <f t="shared" si="32"/>
        <v>53306</v>
      </c>
      <c r="R90" s="12">
        <f t="shared" si="33"/>
        <v>69.255554111991685</v>
      </c>
      <c r="S90" s="4"/>
    </row>
    <row r="91" spans="1:19" x14ac:dyDescent="0.25">
      <c r="A91" s="34" t="s">
        <v>76</v>
      </c>
      <c r="B91" s="43">
        <v>29544800</v>
      </c>
      <c r="C91" s="44">
        <v>26931791</v>
      </c>
      <c r="D91" s="39">
        <v>1634479</v>
      </c>
      <c r="E91" s="23">
        <v>1290548</v>
      </c>
      <c r="F91" s="6">
        <f t="shared" ref="F91:F96" si="42">E91/C91*100</f>
        <v>4.7919130220489237</v>
      </c>
      <c r="G91" s="8">
        <f t="shared" si="37"/>
        <v>467231</v>
      </c>
      <c r="H91" s="24">
        <v>460116</v>
      </c>
      <c r="I91" s="24">
        <v>7115</v>
      </c>
      <c r="J91" s="49">
        <f t="shared" si="35"/>
        <v>36.204077647634961</v>
      </c>
      <c r="K91" s="7">
        <f t="shared" si="36"/>
        <v>156900</v>
      </c>
      <c r="L91" s="3">
        <v>147810</v>
      </c>
      <c r="M91" s="22">
        <v>9090</v>
      </c>
      <c r="N91" s="6">
        <f t="shared" si="30"/>
        <v>12.157626062726841</v>
      </c>
      <c r="O91" s="43">
        <v>422501</v>
      </c>
      <c r="P91" s="49">
        <f t="shared" si="31"/>
        <v>32.73810815250576</v>
      </c>
      <c r="Q91" s="7">
        <f t="shared" si="32"/>
        <v>243916</v>
      </c>
      <c r="R91" s="12">
        <f t="shared" si="33"/>
        <v>18.900188137132442</v>
      </c>
      <c r="S91" s="4"/>
    </row>
    <row r="92" spans="1:19" x14ac:dyDescent="0.25">
      <c r="A92" s="34" t="s">
        <v>77</v>
      </c>
      <c r="B92" s="43">
        <v>4556557</v>
      </c>
      <c r="C92" s="44">
        <v>4340512</v>
      </c>
      <c r="D92" s="39">
        <v>145700</v>
      </c>
      <c r="E92" s="23">
        <v>129549</v>
      </c>
      <c r="F92" s="6">
        <f t="shared" si="42"/>
        <v>2.9846478940733259</v>
      </c>
      <c r="G92" s="8">
        <f t="shared" si="37"/>
        <v>31851</v>
      </c>
      <c r="H92" s="24">
        <v>31851</v>
      </c>
      <c r="I92" s="24">
        <v>0</v>
      </c>
      <c r="J92" s="49">
        <f t="shared" si="35"/>
        <v>24.586063960354771</v>
      </c>
      <c r="K92" s="7">
        <f t="shared" si="36"/>
        <v>1296</v>
      </c>
      <c r="L92" s="3">
        <v>1296</v>
      </c>
      <c r="M92" s="22">
        <v>0</v>
      </c>
      <c r="N92" s="6">
        <f t="shared" si="30"/>
        <v>1.0003936734363059</v>
      </c>
      <c r="O92" s="43">
        <v>65482</v>
      </c>
      <c r="P92" s="49">
        <f t="shared" si="31"/>
        <v>50.546125404287181</v>
      </c>
      <c r="Q92" s="7">
        <f t="shared" si="32"/>
        <v>30920</v>
      </c>
      <c r="R92" s="12">
        <f t="shared" si="33"/>
        <v>23.867416961921744</v>
      </c>
      <c r="S92" s="4"/>
    </row>
    <row r="93" spans="1:19" x14ac:dyDescent="0.25">
      <c r="A93" s="34" t="s">
        <v>79</v>
      </c>
      <c r="B93" s="43">
        <v>3075725</v>
      </c>
      <c r="C93" s="44">
        <v>3075701</v>
      </c>
      <c r="D93" s="39">
        <v>53250</v>
      </c>
      <c r="E93" s="23">
        <v>53249</v>
      </c>
      <c r="F93" s="6">
        <f t="shared" si="42"/>
        <v>1.7312801211821307</v>
      </c>
      <c r="G93" s="8">
        <f t="shared" si="37"/>
        <v>1450</v>
      </c>
      <c r="H93" s="24">
        <v>1450</v>
      </c>
      <c r="I93" s="24">
        <v>0</v>
      </c>
      <c r="J93" s="49">
        <f t="shared" si="35"/>
        <v>2.7230558320344045</v>
      </c>
      <c r="K93" s="7">
        <f t="shared" si="36"/>
        <v>5010</v>
      </c>
      <c r="L93" s="3">
        <v>341</v>
      </c>
      <c r="M93" s="22">
        <v>4669</v>
      </c>
      <c r="N93" s="6">
        <f t="shared" si="30"/>
        <v>9.4086273920637016</v>
      </c>
      <c r="O93" s="43">
        <v>3018</v>
      </c>
      <c r="P93" s="49">
        <f t="shared" si="31"/>
        <v>5.6677120697102286</v>
      </c>
      <c r="Q93" s="7">
        <f t="shared" si="32"/>
        <v>43771</v>
      </c>
      <c r="R93" s="12">
        <f t="shared" si="33"/>
        <v>82.200604706191655</v>
      </c>
      <c r="S93" s="4"/>
    </row>
    <row r="94" spans="1:19" x14ac:dyDescent="0.25">
      <c r="A94" s="34" t="s">
        <v>80</v>
      </c>
      <c r="B94" s="43">
        <v>8712330</v>
      </c>
      <c r="C94" s="44">
        <v>8257401</v>
      </c>
      <c r="D94" s="39">
        <v>204664</v>
      </c>
      <c r="E94" s="23">
        <v>185756</v>
      </c>
      <c r="F94" s="6">
        <f t="shared" si="42"/>
        <v>2.2495698101618173</v>
      </c>
      <c r="G94" s="8">
        <f t="shared" si="37"/>
        <v>4577</v>
      </c>
      <c r="H94" s="24">
        <v>4577</v>
      </c>
      <c r="I94" s="24">
        <v>0</v>
      </c>
      <c r="J94" s="49">
        <f t="shared" si="35"/>
        <v>2.4639850125971705</v>
      </c>
      <c r="K94" s="7">
        <f t="shared" si="36"/>
        <v>26748</v>
      </c>
      <c r="L94" s="3">
        <v>8097</v>
      </c>
      <c r="M94" s="22">
        <v>18651</v>
      </c>
      <c r="N94" s="6">
        <f t="shared" si="30"/>
        <v>14.399534873705292</v>
      </c>
      <c r="O94" s="43">
        <v>4019</v>
      </c>
      <c r="P94" s="49">
        <f t="shared" si="31"/>
        <v>2.163590947264153</v>
      </c>
      <c r="Q94" s="7">
        <f t="shared" si="32"/>
        <v>150412</v>
      </c>
      <c r="R94" s="12">
        <f t="shared" si="33"/>
        <v>80.972889166433376</v>
      </c>
      <c r="S94" s="4"/>
    </row>
    <row r="95" spans="1:19" x14ac:dyDescent="0.25">
      <c r="A95" s="34" t="s">
        <v>81</v>
      </c>
      <c r="B95" s="43">
        <v>1895673</v>
      </c>
      <c r="C95" s="44">
        <v>1635651</v>
      </c>
      <c r="D95" s="39">
        <v>65631</v>
      </c>
      <c r="E95" s="23">
        <v>52407</v>
      </c>
      <c r="F95" s="6">
        <f t="shared" si="42"/>
        <v>3.2040453617550444</v>
      </c>
      <c r="G95" s="8">
        <f t="shared" si="37"/>
        <v>11950</v>
      </c>
      <c r="H95" s="24">
        <v>11950</v>
      </c>
      <c r="I95" s="24">
        <v>0</v>
      </c>
      <c r="J95" s="49">
        <f t="shared" si="35"/>
        <v>22.802297403018681</v>
      </c>
      <c r="K95" s="7">
        <f t="shared" si="36"/>
        <v>11145</v>
      </c>
      <c r="L95" s="3">
        <v>11145</v>
      </c>
      <c r="M95" s="22">
        <v>0</v>
      </c>
      <c r="N95" s="6">
        <f t="shared" si="30"/>
        <v>21.266243059133323</v>
      </c>
      <c r="O95" s="43">
        <v>10033</v>
      </c>
      <c r="P95" s="49">
        <f t="shared" si="31"/>
        <v>19.144389108325225</v>
      </c>
      <c r="Q95" s="7">
        <f t="shared" si="32"/>
        <v>19279</v>
      </c>
      <c r="R95" s="12">
        <f t="shared" si="33"/>
        <v>36.787070429522771</v>
      </c>
      <c r="S95" s="4"/>
    </row>
    <row r="96" spans="1:19" x14ac:dyDescent="0.25">
      <c r="A96" s="34" t="s">
        <v>82</v>
      </c>
      <c r="B96" s="43">
        <v>2418066</v>
      </c>
      <c r="C96" s="44">
        <v>2382843</v>
      </c>
      <c r="D96" s="39">
        <v>94900</v>
      </c>
      <c r="E96" s="23">
        <v>87542</v>
      </c>
      <c r="F96" s="6">
        <f t="shared" si="42"/>
        <v>3.673846745253464</v>
      </c>
      <c r="G96" s="8">
        <f t="shared" si="37"/>
        <v>3258</v>
      </c>
      <c r="H96" s="24">
        <v>3258</v>
      </c>
      <c r="I96" s="24">
        <v>0</v>
      </c>
      <c r="J96" s="49">
        <f t="shared" si="35"/>
        <v>3.721642183180645</v>
      </c>
      <c r="K96" s="7">
        <f t="shared" si="36"/>
        <v>2434</v>
      </c>
      <c r="L96" s="3">
        <v>2434</v>
      </c>
      <c r="M96" s="22">
        <v>0</v>
      </c>
      <c r="N96" s="6">
        <f t="shared" si="30"/>
        <v>2.7803797034566267</v>
      </c>
      <c r="O96" s="43">
        <v>30832</v>
      </c>
      <c r="P96" s="49">
        <f t="shared" si="31"/>
        <v>35.219665988896757</v>
      </c>
      <c r="Q96" s="7">
        <f t="shared" si="32"/>
        <v>51018</v>
      </c>
      <c r="R96" s="12">
        <f t="shared" si="33"/>
        <v>58.27831212446597</v>
      </c>
      <c r="S96" s="4"/>
    </row>
    <row r="97" spans="1:19" x14ac:dyDescent="0.25">
      <c r="A97" s="34" t="s">
        <v>83</v>
      </c>
      <c r="B97" s="43">
        <v>4797329</v>
      </c>
      <c r="C97" s="44">
        <v>3660355</v>
      </c>
      <c r="D97" s="39">
        <v>99747</v>
      </c>
      <c r="E97" s="23">
        <v>72214</v>
      </c>
      <c r="F97" s="6">
        <f>E97/C97*100</f>
        <v>1.9728687518013963</v>
      </c>
      <c r="G97" s="8">
        <f t="shared" si="37"/>
        <v>4079</v>
      </c>
      <c r="H97" s="24">
        <v>4079</v>
      </c>
      <c r="I97" s="24">
        <v>0</v>
      </c>
      <c r="J97" s="49">
        <f t="shared" si="35"/>
        <v>5.6484892126180517</v>
      </c>
      <c r="K97" s="7">
        <f t="shared" si="36"/>
        <v>14460</v>
      </c>
      <c r="L97" s="3">
        <v>4633</v>
      </c>
      <c r="M97" s="22">
        <v>9827</v>
      </c>
      <c r="N97" s="6">
        <f t="shared" si="30"/>
        <v>20.023818096214029</v>
      </c>
      <c r="O97" s="43">
        <v>7886</v>
      </c>
      <c r="P97" s="49">
        <f t="shared" si="31"/>
        <v>10.920320159525854</v>
      </c>
      <c r="Q97" s="7">
        <f t="shared" si="32"/>
        <v>45789</v>
      </c>
      <c r="R97" s="12">
        <f t="shared" si="33"/>
        <v>63.407372531642061</v>
      </c>
      <c r="S97" s="4"/>
    </row>
    <row r="98" spans="1:19" x14ac:dyDescent="0.25">
      <c r="A98" s="34" t="s">
        <v>84</v>
      </c>
      <c r="B98" s="43">
        <v>6899663</v>
      </c>
      <c r="C98" s="44">
        <v>5869325</v>
      </c>
      <c r="D98" s="39">
        <v>142541</v>
      </c>
      <c r="E98" s="23">
        <v>113172</v>
      </c>
      <c r="F98" s="6">
        <f>E98/C98*100</f>
        <v>1.9281944686995522</v>
      </c>
      <c r="G98" s="8">
        <f t="shared" si="37"/>
        <v>9112</v>
      </c>
      <c r="H98" s="24">
        <v>9112</v>
      </c>
      <c r="I98" s="24">
        <v>0</v>
      </c>
      <c r="J98" s="49">
        <f t="shared" si="35"/>
        <v>8.0514614922418968</v>
      </c>
      <c r="K98" s="7">
        <f t="shared" si="36"/>
        <v>20907</v>
      </c>
      <c r="L98" s="3">
        <v>5965</v>
      </c>
      <c r="M98" s="22">
        <v>14942</v>
      </c>
      <c r="N98" s="6">
        <f t="shared" si="30"/>
        <v>18.473650726328067</v>
      </c>
      <c r="O98" s="43">
        <v>9525</v>
      </c>
      <c r="P98" s="49">
        <f t="shared" si="31"/>
        <v>8.416392747322659</v>
      </c>
      <c r="Q98" s="7">
        <f t="shared" si="32"/>
        <v>73628</v>
      </c>
      <c r="R98" s="12">
        <f t="shared" si="33"/>
        <v>65.058495034107381</v>
      </c>
      <c r="S98" s="4"/>
    </row>
    <row r="99" spans="1:19" x14ac:dyDescent="0.25">
      <c r="A99" s="34" t="s">
        <v>85</v>
      </c>
      <c r="B99" s="43">
        <v>8064632</v>
      </c>
      <c r="C99" s="44">
        <v>7329306</v>
      </c>
      <c r="D99" s="39">
        <v>193315</v>
      </c>
      <c r="E99" s="23">
        <v>164060</v>
      </c>
      <c r="F99" s="6">
        <f t="shared" ref="F99:F103" si="43">E99/C99*100</f>
        <v>2.2384111128666206</v>
      </c>
      <c r="G99" s="8">
        <f t="shared" si="37"/>
        <v>3829</v>
      </c>
      <c r="H99" s="24">
        <v>3669</v>
      </c>
      <c r="I99" s="24">
        <v>160</v>
      </c>
      <c r="J99" s="49">
        <f t="shared" si="35"/>
        <v>2.3339022308911375</v>
      </c>
      <c r="K99" s="7">
        <f t="shared" si="36"/>
        <v>10082</v>
      </c>
      <c r="L99" s="3">
        <v>9300</v>
      </c>
      <c r="M99" s="22">
        <v>782</v>
      </c>
      <c r="N99" s="6">
        <f t="shared" si="30"/>
        <v>6.1453126904790931</v>
      </c>
      <c r="O99" s="43">
        <v>16181</v>
      </c>
      <c r="P99" s="49">
        <f t="shared" si="31"/>
        <v>9.8628550530293797</v>
      </c>
      <c r="Q99" s="7">
        <f t="shared" si="32"/>
        <v>133968</v>
      </c>
      <c r="R99" s="12">
        <f t="shared" si="33"/>
        <v>81.657930025600393</v>
      </c>
      <c r="S99" s="4"/>
    </row>
    <row r="100" spans="1:19" x14ac:dyDescent="0.25">
      <c r="A100" s="34" t="s">
        <v>86</v>
      </c>
      <c r="B100" s="43">
        <v>4070504</v>
      </c>
      <c r="C100" s="44">
        <v>4070504</v>
      </c>
      <c r="D100" s="39">
        <v>99999</v>
      </c>
      <c r="E100" s="23">
        <v>99999</v>
      </c>
      <c r="F100" s="6">
        <f t="shared" si="43"/>
        <v>2.4566736698944402</v>
      </c>
      <c r="G100" s="8">
        <f t="shared" si="37"/>
        <v>3226</v>
      </c>
      <c r="H100" s="24">
        <v>3226</v>
      </c>
      <c r="I100" s="24">
        <v>0</v>
      </c>
      <c r="J100" s="49">
        <f t="shared" si="35"/>
        <v>3.2260322603226035</v>
      </c>
      <c r="K100" s="7">
        <f t="shared" si="36"/>
        <v>6284</v>
      </c>
      <c r="L100" s="3">
        <v>6284</v>
      </c>
      <c r="M100" s="22">
        <v>0</v>
      </c>
      <c r="N100" s="6">
        <f t="shared" si="30"/>
        <v>6.2840628406284056</v>
      </c>
      <c r="O100" s="43">
        <v>10533</v>
      </c>
      <c r="P100" s="49">
        <f t="shared" si="31"/>
        <v>10.53310533105331</v>
      </c>
      <c r="Q100" s="7">
        <f t="shared" si="32"/>
        <v>79956</v>
      </c>
      <c r="R100" s="12">
        <f t="shared" si="33"/>
        <v>79.956799567995688</v>
      </c>
      <c r="S100" s="4"/>
    </row>
    <row r="101" spans="1:19" x14ac:dyDescent="0.25">
      <c r="A101" s="34" t="s">
        <v>87</v>
      </c>
      <c r="B101" s="43">
        <v>31161875</v>
      </c>
      <c r="C101" s="44">
        <v>25273047</v>
      </c>
      <c r="D101" s="39">
        <v>1161945</v>
      </c>
      <c r="E101" s="23">
        <v>957312</v>
      </c>
      <c r="F101" s="6">
        <f t="shared" si="43"/>
        <v>3.7878772591211503</v>
      </c>
      <c r="G101" s="8">
        <f t="shared" si="37"/>
        <v>8574</v>
      </c>
      <c r="H101" s="24">
        <v>8574</v>
      </c>
      <c r="I101" s="24">
        <v>0</v>
      </c>
      <c r="J101" s="49">
        <f t="shared" si="35"/>
        <v>0.89563277176093048</v>
      </c>
      <c r="K101" s="7">
        <f t="shared" si="36"/>
        <v>105965</v>
      </c>
      <c r="L101" s="3">
        <v>41757</v>
      </c>
      <c r="M101" s="22">
        <v>64208</v>
      </c>
      <c r="N101" s="6">
        <f t="shared" ref="N101:N124" si="44">K101/E101*100</f>
        <v>11.069014072736998</v>
      </c>
      <c r="O101" s="43">
        <v>19849</v>
      </c>
      <c r="P101" s="49">
        <f t="shared" ref="P101:P124" si="45">O101/E101*100</f>
        <v>2.0734097138654901</v>
      </c>
      <c r="Q101" s="7">
        <f t="shared" ref="Q101:Q124" si="46">E101-G101-K101-O101</f>
        <v>822924</v>
      </c>
      <c r="R101" s="12">
        <f t="shared" ref="R101:R124" si="47">Q101/E101*100</f>
        <v>85.961943441636578</v>
      </c>
      <c r="S101" s="4"/>
    </row>
    <row r="102" spans="1:19" x14ac:dyDescent="0.25">
      <c r="A102" s="34" t="s">
        <v>88</v>
      </c>
      <c r="B102" s="43">
        <v>30095415</v>
      </c>
      <c r="C102" s="44">
        <v>27453399</v>
      </c>
      <c r="D102" s="39">
        <v>502316</v>
      </c>
      <c r="E102" s="23">
        <v>492397</v>
      </c>
      <c r="F102" s="6">
        <f t="shared" si="43"/>
        <v>1.7935739031804405</v>
      </c>
      <c r="G102" s="8">
        <f t="shared" si="37"/>
        <v>29496</v>
      </c>
      <c r="H102" s="24">
        <v>28521</v>
      </c>
      <c r="I102" s="24">
        <v>975</v>
      </c>
      <c r="J102" s="49">
        <f t="shared" si="35"/>
        <v>5.9902883242586773</v>
      </c>
      <c r="K102" s="7">
        <f t="shared" si="36"/>
        <v>103409</v>
      </c>
      <c r="L102" s="3">
        <v>76259</v>
      </c>
      <c r="M102" s="22">
        <v>27150</v>
      </c>
      <c r="N102" s="6">
        <f t="shared" si="44"/>
        <v>21.001143386332576</v>
      </c>
      <c r="O102" s="43">
        <v>43914</v>
      </c>
      <c r="P102" s="49">
        <f t="shared" si="45"/>
        <v>8.9184133940702317</v>
      </c>
      <c r="Q102" s="7">
        <f t="shared" si="46"/>
        <v>315578</v>
      </c>
      <c r="R102" s="12">
        <f t="shared" si="47"/>
        <v>64.090154895338515</v>
      </c>
      <c r="S102" s="4"/>
    </row>
    <row r="103" spans="1:19" x14ac:dyDescent="0.25">
      <c r="A103" s="34" t="s">
        <v>89</v>
      </c>
      <c r="B103" s="43">
        <v>7943236</v>
      </c>
      <c r="C103" s="44">
        <v>7102549</v>
      </c>
      <c r="D103" s="39">
        <v>304456</v>
      </c>
      <c r="E103" s="23">
        <v>276850</v>
      </c>
      <c r="F103" s="6">
        <f t="shared" si="43"/>
        <v>3.8978963749493314</v>
      </c>
      <c r="G103" s="8">
        <f t="shared" si="37"/>
        <v>6752</v>
      </c>
      <c r="H103" s="24">
        <v>6752</v>
      </c>
      <c r="I103" s="24">
        <v>0</v>
      </c>
      <c r="J103" s="49">
        <f t="shared" si="35"/>
        <v>2.4388658118114503</v>
      </c>
      <c r="K103" s="7">
        <f t="shared" si="36"/>
        <v>41327</v>
      </c>
      <c r="L103" s="3">
        <v>16256</v>
      </c>
      <c r="M103" s="22">
        <v>25071</v>
      </c>
      <c r="N103" s="6">
        <f t="shared" si="44"/>
        <v>14.927578110890375</v>
      </c>
      <c r="O103" s="43">
        <v>4359</v>
      </c>
      <c r="P103" s="49">
        <f t="shared" si="45"/>
        <v>1.5744988260791044</v>
      </c>
      <c r="Q103" s="7">
        <f t="shared" si="46"/>
        <v>224412</v>
      </c>
      <c r="R103" s="12">
        <f t="shared" si="47"/>
        <v>81.059057251219073</v>
      </c>
      <c r="S103" s="4"/>
    </row>
    <row r="104" spans="1:19" x14ac:dyDescent="0.25">
      <c r="A104" s="34" t="s">
        <v>124</v>
      </c>
      <c r="B104" s="43">
        <v>2404007</v>
      </c>
      <c r="C104" s="44">
        <v>1899441</v>
      </c>
      <c r="D104" s="39">
        <v>54778</v>
      </c>
      <c r="E104" s="23">
        <v>46650</v>
      </c>
      <c r="F104" s="6">
        <f>E104/C104*100</f>
        <v>2.455985734750382</v>
      </c>
      <c r="G104" s="8">
        <f t="shared" si="37"/>
        <v>900</v>
      </c>
      <c r="H104" s="24">
        <v>900</v>
      </c>
      <c r="I104" s="24">
        <v>0</v>
      </c>
      <c r="J104" s="49">
        <f t="shared" si="35"/>
        <v>1.929260450160772</v>
      </c>
      <c r="K104" s="7">
        <f t="shared" si="36"/>
        <v>1800</v>
      </c>
      <c r="L104" s="3">
        <v>1800</v>
      </c>
      <c r="M104" s="22">
        <v>0</v>
      </c>
      <c r="N104" s="6">
        <f t="shared" si="44"/>
        <v>3.8585209003215439</v>
      </c>
      <c r="O104" s="43">
        <v>1709</v>
      </c>
      <c r="P104" s="49">
        <f t="shared" si="45"/>
        <v>3.6634512325830655</v>
      </c>
      <c r="Q104" s="7">
        <f t="shared" si="46"/>
        <v>42241</v>
      </c>
      <c r="R104" s="12">
        <f t="shared" si="47"/>
        <v>90.548767416934623</v>
      </c>
      <c r="S104" s="4"/>
    </row>
    <row r="105" spans="1:19" x14ac:dyDescent="0.25">
      <c r="A105" s="34" t="s">
        <v>90</v>
      </c>
      <c r="B105" s="43">
        <v>28764257</v>
      </c>
      <c r="C105" s="44">
        <v>23740361</v>
      </c>
      <c r="D105" s="39">
        <v>611928</v>
      </c>
      <c r="E105" s="23">
        <v>511416</v>
      </c>
      <c r="F105" s="6">
        <f t="shared" ref="F105:F108" si="48">E105/C105*100</f>
        <v>2.1542048160093268</v>
      </c>
      <c r="G105" s="8">
        <f t="shared" si="37"/>
        <v>19939</v>
      </c>
      <c r="H105" s="24">
        <v>19939</v>
      </c>
      <c r="I105" s="24">
        <v>0</v>
      </c>
      <c r="J105" s="49">
        <f t="shared" si="35"/>
        <v>3.8987829868443695</v>
      </c>
      <c r="K105" s="7">
        <f t="shared" si="36"/>
        <v>72821</v>
      </c>
      <c r="L105" s="3">
        <v>32442</v>
      </c>
      <c r="M105" s="22">
        <v>40379</v>
      </c>
      <c r="N105" s="6">
        <f t="shared" si="44"/>
        <v>14.239093027985044</v>
      </c>
      <c r="O105" s="43">
        <v>12616</v>
      </c>
      <c r="P105" s="49">
        <f t="shared" si="45"/>
        <v>2.4668762807577393</v>
      </c>
      <c r="Q105" s="7">
        <f t="shared" si="46"/>
        <v>406040</v>
      </c>
      <c r="R105" s="12">
        <f t="shared" si="47"/>
        <v>79.395247704412839</v>
      </c>
      <c r="S105" s="4"/>
    </row>
    <row r="106" spans="1:19" x14ac:dyDescent="0.25">
      <c r="A106" s="34" t="s">
        <v>91</v>
      </c>
      <c r="B106" s="43">
        <v>4117484</v>
      </c>
      <c r="C106" s="44">
        <v>3621545</v>
      </c>
      <c r="D106" s="39">
        <v>182758</v>
      </c>
      <c r="E106" s="23">
        <v>146265</v>
      </c>
      <c r="F106" s="6">
        <f t="shared" si="48"/>
        <v>4.0387458943627648</v>
      </c>
      <c r="G106" s="8">
        <f t="shared" si="37"/>
        <v>15405</v>
      </c>
      <c r="H106" s="24">
        <v>15405</v>
      </c>
      <c r="I106" s="24">
        <v>0</v>
      </c>
      <c r="J106" s="49">
        <f t="shared" si="35"/>
        <v>10.532253102245924</v>
      </c>
      <c r="K106" s="7">
        <f t="shared" si="36"/>
        <v>13644</v>
      </c>
      <c r="L106" s="3">
        <v>12973</v>
      </c>
      <c r="M106" s="22">
        <v>671</v>
      </c>
      <c r="N106" s="6">
        <f t="shared" si="44"/>
        <v>9.3282740231771104</v>
      </c>
      <c r="O106" s="43">
        <v>5046</v>
      </c>
      <c r="P106" s="49">
        <f t="shared" si="45"/>
        <v>3.4499025740949643</v>
      </c>
      <c r="Q106" s="7">
        <f t="shared" si="46"/>
        <v>112170</v>
      </c>
      <c r="R106" s="12">
        <f t="shared" si="47"/>
        <v>76.689570300482004</v>
      </c>
      <c r="S106" s="4"/>
    </row>
    <row r="107" spans="1:19" x14ac:dyDescent="0.25">
      <c r="A107" s="34" t="s">
        <v>92</v>
      </c>
      <c r="B107" s="43">
        <v>5844464</v>
      </c>
      <c r="C107" s="44">
        <v>5375867</v>
      </c>
      <c r="D107" s="39">
        <v>195899</v>
      </c>
      <c r="E107" s="23">
        <v>183374</v>
      </c>
      <c r="F107" s="6">
        <f t="shared" si="48"/>
        <v>3.4110590905615781</v>
      </c>
      <c r="G107" s="8">
        <f t="shared" si="37"/>
        <v>13374</v>
      </c>
      <c r="H107" s="24">
        <v>13306</v>
      </c>
      <c r="I107" s="24">
        <v>68</v>
      </c>
      <c r="J107" s="49">
        <f t="shared" si="35"/>
        <v>7.2932913062920584</v>
      </c>
      <c r="K107" s="7">
        <f t="shared" si="36"/>
        <v>37780</v>
      </c>
      <c r="L107" s="3">
        <v>19060</v>
      </c>
      <c r="M107" s="22">
        <v>18720</v>
      </c>
      <c r="N107" s="6">
        <f t="shared" si="44"/>
        <v>20.602702673225213</v>
      </c>
      <c r="O107" s="43">
        <v>25335</v>
      </c>
      <c r="P107" s="49">
        <f t="shared" si="45"/>
        <v>13.816026263265238</v>
      </c>
      <c r="Q107" s="7">
        <f t="shared" si="46"/>
        <v>106885</v>
      </c>
      <c r="R107" s="12">
        <f t="shared" si="47"/>
        <v>58.287979757217492</v>
      </c>
      <c r="S107" s="4"/>
    </row>
    <row r="108" spans="1:19" x14ac:dyDescent="0.25">
      <c r="A108" s="34" t="s">
        <v>93</v>
      </c>
      <c r="B108" s="43">
        <v>14680469</v>
      </c>
      <c r="C108" s="44">
        <v>13132307</v>
      </c>
      <c r="D108" s="39">
        <v>431534</v>
      </c>
      <c r="E108" s="23">
        <v>338515</v>
      </c>
      <c r="F108" s="6">
        <f t="shared" si="48"/>
        <v>2.5777268228651677</v>
      </c>
      <c r="G108" s="8">
        <f t="shared" si="37"/>
        <v>3903</v>
      </c>
      <c r="H108" s="24">
        <v>3903</v>
      </c>
      <c r="I108" s="24">
        <v>0</v>
      </c>
      <c r="J108" s="49">
        <f t="shared" si="35"/>
        <v>1.1529769729554082</v>
      </c>
      <c r="K108" s="7">
        <f t="shared" si="36"/>
        <v>93769</v>
      </c>
      <c r="L108" s="3">
        <v>88220</v>
      </c>
      <c r="M108" s="22">
        <v>5549</v>
      </c>
      <c r="N108" s="6">
        <f t="shared" si="44"/>
        <v>27.700101915720133</v>
      </c>
      <c r="O108" s="43">
        <v>18861</v>
      </c>
      <c r="P108" s="49">
        <f t="shared" si="45"/>
        <v>5.5716881083556125</v>
      </c>
      <c r="Q108" s="7">
        <f t="shared" si="46"/>
        <v>221982</v>
      </c>
      <c r="R108" s="12">
        <f t="shared" si="47"/>
        <v>65.575233002968844</v>
      </c>
      <c r="S108" s="4"/>
    </row>
    <row r="109" spans="1:19" x14ac:dyDescent="0.25">
      <c r="A109" s="34" t="s">
        <v>94</v>
      </c>
      <c r="B109" s="43">
        <v>20394998</v>
      </c>
      <c r="C109" s="44">
        <v>16653534</v>
      </c>
      <c r="D109" s="39">
        <v>625354</v>
      </c>
      <c r="E109" s="23">
        <v>578705</v>
      </c>
      <c r="F109" s="6">
        <f>E109/C109*100</f>
        <v>3.4749681358923574</v>
      </c>
      <c r="G109" s="8">
        <f t="shared" si="37"/>
        <v>28092</v>
      </c>
      <c r="H109" s="24">
        <v>28092</v>
      </c>
      <c r="I109" s="24">
        <v>0</v>
      </c>
      <c r="J109" s="49">
        <f t="shared" si="35"/>
        <v>4.8542867263977332</v>
      </c>
      <c r="K109" s="7">
        <f t="shared" si="36"/>
        <v>70634</v>
      </c>
      <c r="L109" s="3">
        <v>25628</v>
      </c>
      <c r="M109" s="22">
        <v>45006</v>
      </c>
      <c r="N109" s="6">
        <f t="shared" si="44"/>
        <v>12.205527859617595</v>
      </c>
      <c r="O109" s="43">
        <v>8142</v>
      </c>
      <c r="P109" s="49">
        <f t="shared" si="45"/>
        <v>1.4069344484668356</v>
      </c>
      <c r="Q109" s="7">
        <f t="shared" si="46"/>
        <v>471837</v>
      </c>
      <c r="R109" s="12">
        <f t="shared" si="47"/>
        <v>81.533250965517837</v>
      </c>
      <c r="S109" s="4"/>
    </row>
    <row r="110" spans="1:19" x14ac:dyDescent="0.25">
      <c r="A110" s="34" t="s">
        <v>95</v>
      </c>
      <c r="B110" s="43">
        <v>3873848</v>
      </c>
      <c r="C110" s="44">
        <v>3204065</v>
      </c>
      <c r="D110" s="39">
        <v>232618</v>
      </c>
      <c r="E110" s="23">
        <v>102620</v>
      </c>
      <c r="F110" s="6">
        <f t="shared" ref="F110:F114" si="49">E110/C110*100</f>
        <v>3.2028064349506016</v>
      </c>
      <c r="G110" s="8">
        <f t="shared" si="37"/>
        <v>29655</v>
      </c>
      <c r="H110" s="24">
        <v>29655</v>
      </c>
      <c r="I110" s="24">
        <v>0</v>
      </c>
      <c r="J110" s="49">
        <f t="shared" si="35"/>
        <v>28.897875657766519</v>
      </c>
      <c r="K110" s="7">
        <f t="shared" si="36"/>
        <v>8920</v>
      </c>
      <c r="L110" s="3">
        <v>4510</v>
      </c>
      <c r="M110" s="22">
        <v>4410</v>
      </c>
      <c r="N110" s="6">
        <f t="shared" si="44"/>
        <v>8.692262716819334</v>
      </c>
      <c r="O110" s="43">
        <v>15832</v>
      </c>
      <c r="P110" s="49">
        <f t="shared" si="45"/>
        <v>15.427791853439876</v>
      </c>
      <c r="Q110" s="7">
        <f t="shared" si="46"/>
        <v>48213</v>
      </c>
      <c r="R110" s="12">
        <f t="shared" si="47"/>
        <v>46.982069771974274</v>
      </c>
      <c r="S110" s="4"/>
    </row>
    <row r="111" spans="1:19" x14ac:dyDescent="0.25">
      <c r="A111" s="34" t="s">
        <v>96</v>
      </c>
      <c r="B111" s="43">
        <v>29874407</v>
      </c>
      <c r="C111" s="44">
        <v>27918586</v>
      </c>
      <c r="D111" s="39">
        <v>1162433</v>
      </c>
      <c r="E111" s="23">
        <v>928646</v>
      </c>
      <c r="F111" s="6">
        <f t="shared" si="49"/>
        <v>3.3262644462008208</v>
      </c>
      <c r="G111" s="8">
        <f t="shared" si="37"/>
        <v>81524</v>
      </c>
      <c r="H111" s="24">
        <v>80465</v>
      </c>
      <c r="I111" s="24">
        <v>1059</v>
      </c>
      <c r="J111" s="49">
        <f t="shared" si="35"/>
        <v>8.7788026869226812</v>
      </c>
      <c r="K111" s="7">
        <f t="shared" si="36"/>
        <v>135201</v>
      </c>
      <c r="L111" s="3">
        <v>24434</v>
      </c>
      <c r="M111" s="22">
        <v>110767</v>
      </c>
      <c r="N111" s="6">
        <f t="shared" si="44"/>
        <v>14.558938497554506</v>
      </c>
      <c r="O111" s="43">
        <v>72160</v>
      </c>
      <c r="P111" s="49">
        <f t="shared" si="45"/>
        <v>7.770452895936665</v>
      </c>
      <c r="Q111" s="7">
        <f t="shared" si="46"/>
        <v>639761</v>
      </c>
      <c r="R111" s="12">
        <f t="shared" si="47"/>
        <v>68.891805919586147</v>
      </c>
      <c r="S111" s="4"/>
    </row>
    <row r="112" spans="1:19" x14ac:dyDescent="0.25">
      <c r="A112" s="34" t="s">
        <v>97</v>
      </c>
      <c r="B112" s="43">
        <v>4724818</v>
      </c>
      <c r="C112" s="44">
        <v>4486645</v>
      </c>
      <c r="D112" s="39">
        <v>89422</v>
      </c>
      <c r="E112" s="23">
        <v>77632</v>
      </c>
      <c r="F112" s="6">
        <f t="shared" si="49"/>
        <v>1.7302906737662553</v>
      </c>
      <c r="G112" s="8">
        <f t="shared" si="37"/>
        <v>3931</v>
      </c>
      <c r="H112" s="24">
        <v>3931</v>
      </c>
      <c r="I112" s="24">
        <v>0</v>
      </c>
      <c r="J112" s="49">
        <f t="shared" si="35"/>
        <v>5.0636335531739487</v>
      </c>
      <c r="K112" s="7">
        <f t="shared" si="36"/>
        <v>5735</v>
      </c>
      <c r="L112" s="3">
        <v>5685</v>
      </c>
      <c r="M112" s="22">
        <v>50</v>
      </c>
      <c r="N112" s="6">
        <f t="shared" si="44"/>
        <v>7.3874175597691671</v>
      </c>
      <c r="O112" s="43">
        <v>0</v>
      </c>
      <c r="P112" s="49">
        <f t="shared" si="45"/>
        <v>0</v>
      </c>
      <c r="Q112" s="7">
        <f t="shared" si="46"/>
        <v>67966</v>
      </c>
      <c r="R112" s="12">
        <f t="shared" si="47"/>
        <v>87.548948887056895</v>
      </c>
      <c r="S112" s="4"/>
    </row>
    <row r="113" spans="1:19" x14ac:dyDescent="0.25">
      <c r="A113" s="34" t="s">
        <v>98</v>
      </c>
      <c r="B113" s="43">
        <v>31144942</v>
      </c>
      <c r="C113" s="44">
        <v>29818647</v>
      </c>
      <c r="D113" s="39">
        <v>1132834</v>
      </c>
      <c r="E113" s="23">
        <v>1105195</v>
      </c>
      <c r="F113" s="6">
        <f t="shared" si="49"/>
        <v>3.7063888244158094</v>
      </c>
      <c r="G113" s="8">
        <f t="shared" si="37"/>
        <v>33491</v>
      </c>
      <c r="H113" s="24">
        <v>33491</v>
      </c>
      <c r="I113" s="24">
        <v>0</v>
      </c>
      <c r="J113" s="49">
        <f t="shared" si="35"/>
        <v>3.0303249652776207</v>
      </c>
      <c r="K113" s="7">
        <f t="shared" si="36"/>
        <v>181108</v>
      </c>
      <c r="L113" s="3">
        <v>54850</v>
      </c>
      <c r="M113" s="22">
        <v>126258</v>
      </c>
      <c r="N113" s="6">
        <f t="shared" si="44"/>
        <v>16.386972434728715</v>
      </c>
      <c r="O113" s="43">
        <v>30707</v>
      </c>
      <c r="P113" s="49">
        <f t="shared" si="45"/>
        <v>2.7784237170816009</v>
      </c>
      <c r="Q113" s="7">
        <f t="shared" si="46"/>
        <v>859889</v>
      </c>
      <c r="R113" s="12">
        <f t="shared" si="47"/>
        <v>77.804278882912072</v>
      </c>
      <c r="S113" s="4"/>
    </row>
    <row r="114" spans="1:19" x14ac:dyDescent="0.25">
      <c r="A114" s="34" t="s">
        <v>99</v>
      </c>
      <c r="B114" s="43">
        <v>3309807</v>
      </c>
      <c r="C114" s="44">
        <v>3309807</v>
      </c>
      <c r="D114" s="39">
        <v>110881</v>
      </c>
      <c r="E114" s="23">
        <v>110881</v>
      </c>
      <c r="F114" s="6">
        <f t="shared" si="49"/>
        <v>3.350074490748252</v>
      </c>
      <c r="G114" s="8">
        <f t="shared" si="37"/>
        <v>11709</v>
      </c>
      <c r="H114" s="24">
        <v>11709</v>
      </c>
      <c r="I114" s="24">
        <v>0</v>
      </c>
      <c r="J114" s="49">
        <f t="shared" si="35"/>
        <v>10.559969697242991</v>
      </c>
      <c r="K114" s="7">
        <f t="shared" si="36"/>
        <v>0</v>
      </c>
      <c r="L114" s="3">
        <v>0</v>
      </c>
      <c r="M114" s="22">
        <v>0</v>
      </c>
      <c r="N114" s="6">
        <f t="shared" si="44"/>
        <v>0</v>
      </c>
      <c r="O114" s="43">
        <v>36257</v>
      </c>
      <c r="P114" s="49">
        <f t="shared" si="45"/>
        <v>32.699019669736025</v>
      </c>
      <c r="Q114" s="7">
        <f t="shared" si="46"/>
        <v>62915</v>
      </c>
      <c r="R114" s="12">
        <f t="shared" si="47"/>
        <v>56.741010633020984</v>
      </c>
      <c r="S114" s="4"/>
    </row>
    <row r="115" spans="1:19" x14ac:dyDescent="0.25">
      <c r="A115" s="34" t="s">
        <v>100</v>
      </c>
      <c r="B115" s="43">
        <v>11851762</v>
      </c>
      <c r="C115" s="44">
        <v>11623272</v>
      </c>
      <c r="D115" s="39">
        <v>304018</v>
      </c>
      <c r="E115" s="23">
        <v>298379</v>
      </c>
      <c r="F115" s="6">
        <f>E115/C115*100</f>
        <v>2.5670826596848118</v>
      </c>
      <c r="G115" s="8">
        <f t="shared" si="37"/>
        <v>45171</v>
      </c>
      <c r="H115" s="24">
        <v>40756</v>
      </c>
      <c r="I115" s="24">
        <v>4415</v>
      </c>
      <c r="J115" s="49">
        <f t="shared" si="35"/>
        <v>15.1387999825725</v>
      </c>
      <c r="K115" s="7">
        <f t="shared" si="36"/>
        <v>80345</v>
      </c>
      <c r="L115" s="3">
        <v>19080</v>
      </c>
      <c r="M115" s="22">
        <v>61265</v>
      </c>
      <c r="N115" s="6">
        <f t="shared" si="44"/>
        <v>26.927163104642084</v>
      </c>
      <c r="O115" s="43">
        <v>17367</v>
      </c>
      <c r="P115" s="49">
        <f t="shared" si="45"/>
        <v>5.8204498305845922</v>
      </c>
      <c r="Q115" s="7">
        <f t="shared" si="46"/>
        <v>155496</v>
      </c>
      <c r="R115" s="12">
        <f t="shared" si="47"/>
        <v>52.11358708220083</v>
      </c>
      <c r="S115" s="4"/>
    </row>
    <row r="116" spans="1:19" x14ac:dyDescent="0.25">
      <c r="A116" s="34" t="s">
        <v>102</v>
      </c>
      <c r="B116" s="43">
        <v>3185260</v>
      </c>
      <c r="C116" s="44">
        <v>2973967</v>
      </c>
      <c r="D116" s="39">
        <v>112950</v>
      </c>
      <c r="E116" s="23">
        <v>88871</v>
      </c>
      <c r="F116" s="6">
        <f t="shared" ref="F116:F117" si="50">E116/C116*100</f>
        <v>2.9882981216671203</v>
      </c>
      <c r="G116" s="8">
        <f t="shared" si="37"/>
        <v>11409</v>
      </c>
      <c r="H116" s="24">
        <v>11409</v>
      </c>
      <c r="I116" s="24">
        <v>0</v>
      </c>
      <c r="J116" s="49">
        <f t="shared" si="35"/>
        <v>12.837708588853507</v>
      </c>
      <c r="K116" s="7">
        <f t="shared" si="36"/>
        <v>5685</v>
      </c>
      <c r="L116" s="3">
        <v>5685</v>
      </c>
      <c r="M116" s="22">
        <v>0</v>
      </c>
      <c r="N116" s="6">
        <f t="shared" si="44"/>
        <v>6.3969123786161974</v>
      </c>
      <c r="O116" s="43">
        <v>22894</v>
      </c>
      <c r="P116" s="49">
        <f t="shared" si="45"/>
        <v>25.760934388045591</v>
      </c>
      <c r="Q116" s="7">
        <f t="shared" si="46"/>
        <v>48883</v>
      </c>
      <c r="R116" s="12">
        <f t="shared" si="47"/>
        <v>55.004444644484707</v>
      </c>
      <c r="S116" s="4"/>
    </row>
    <row r="117" spans="1:19" x14ac:dyDescent="0.25">
      <c r="A117" s="34" t="s">
        <v>103</v>
      </c>
      <c r="B117" s="43">
        <v>2069125</v>
      </c>
      <c r="C117" s="44">
        <v>1915305</v>
      </c>
      <c r="D117" s="39">
        <v>69695</v>
      </c>
      <c r="E117" s="23">
        <v>68678</v>
      </c>
      <c r="F117" s="6">
        <f t="shared" si="50"/>
        <v>3.5857474397028146</v>
      </c>
      <c r="G117" s="8">
        <f t="shared" si="37"/>
        <v>4120</v>
      </c>
      <c r="H117" s="24">
        <v>4120</v>
      </c>
      <c r="I117" s="24">
        <v>0</v>
      </c>
      <c r="J117" s="49">
        <f t="shared" si="35"/>
        <v>5.9990098721570222</v>
      </c>
      <c r="K117" s="7">
        <f t="shared" si="36"/>
        <v>4473</v>
      </c>
      <c r="L117" s="3">
        <v>4473</v>
      </c>
      <c r="M117" s="22">
        <v>0</v>
      </c>
      <c r="N117" s="6">
        <f t="shared" si="44"/>
        <v>6.5130027082908644</v>
      </c>
      <c r="O117" s="43">
        <v>19608</v>
      </c>
      <c r="P117" s="49">
        <f t="shared" si="45"/>
        <v>28.550627566324003</v>
      </c>
      <c r="Q117" s="7">
        <f t="shared" si="46"/>
        <v>40477</v>
      </c>
      <c r="R117" s="12">
        <f t="shared" si="47"/>
        <v>58.937359853228109</v>
      </c>
      <c r="S117" s="4"/>
    </row>
    <row r="118" spans="1:19" x14ac:dyDescent="0.25">
      <c r="A118" s="34" t="s">
        <v>104</v>
      </c>
      <c r="B118" s="43">
        <v>4164169</v>
      </c>
      <c r="C118" s="44">
        <v>3903536</v>
      </c>
      <c r="D118" s="39">
        <v>136219</v>
      </c>
      <c r="E118" s="23">
        <v>123873</v>
      </c>
      <c r="F118" s="6">
        <f>E118/C118*100</f>
        <v>3.1733535953043601</v>
      </c>
      <c r="G118" s="8">
        <f t="shared" si="37"/>
        <v>2772</v>
      </c>
      <c r="H118" s="24">
        <v>2772</v>
      </c>
      <c r="I118" s="24">
        <v>0</v>
      </c>
      <c r="J118" s="49">
        <f t="shared" si="35"/>
        <v>2.2377757864910026</v>
      </c>
      <c r="K118" s="7">
        <f t="shared" si="36"/>
        <v>6544</v>
      </c>
      <c r="L118" s="3">
        <v>6544</v>
      </c>
      <c r="M118" s="22">
        <v>0</v>
      </c>
      <c r="N118" s="6">
        <f t="shared" si="44"/>
        <v>5.2828299952370577</v>
      </c>
      <c r="O118" s="43">
        <v>11305</v>
      </c>
      <c r="P118" s="49">
        <f t="shared" si="45"/>
        <v>9.1262825635933567</v>
      </c>
      <c r="Q118" s="7">
        <f t="shared" si="46"/>
        <v>103252</v>
      </c>
      <c r="R118" s="12">
        <f t="shared" si="47"/>
        <v>83.353111654678585</v>
      </c>
      <c r="S118" s="4"/>
    </row>
    <row r="119" spans="1:19" ht="16.5" thickBot="1" x14ac:dyDescent="0.3">
      <c r="A119" s="37" t="s">
        <v>125</v>
      </c>
      <c r="B119" s="45">
        <v>9365567</v>
      </c>
      <c r="C119" s="46">
        <v>8654257</v>
      </c>
      <c r="D119" s="40">
        <v>201332</v>
      </c>
      <c r="E119" s="31">
        <v>138496</v>
      </c>
      <c r="F119" s="11">
        <f t="shared" ref="F119:F120" si="51">E119/C119*100</f>
        <v>1.6003222460345239</v>
      </c>
      <c r="G119" s="9">
        <f t="shared" si="37"/>
        <v>913</v>
      </c>
      <c r="H119" s="32">
        <v>913</v>
      </c>
      <c r="I119" s="32">
        <v>0</v>
      </c>
      <c r="J119" s="50">
        <f t="shared" si="35"/>
        <v>0.65922481515711651</v>
      </c>
      <c r="K119" s="14">
        <f t="shared" si="36"/>
        <v>25915</v>
      </c>
      <c r="L119" s="10">
        <v>23036</v>
      </c>
      <c r="M119" s="30">
        <v>2879</v>
      </c>
      <c r="N119" s="11">
        <f t="shared" si="44"/>
        <v>18.711731746765249</v>
      </c>
      <c r="O119" s="45">
        <v>12448</v>
      </c>
      <c r="P119" s="50">
        <f t="shared" si="45"/>
        <v>8.9879852125693169</v>
      </c>
      <c r="Q119" s="14">
        <f t="shared" si="46"/>
        <v>99220</v>
      </c>
      <c r="R119" s="13">
        <f t="shared" si="47"/>
        <v>71.641058225508317</v>
      </c>
      <c r="S119" s="4"/>
    </row>
    <row r="120" spans="1:19" x14ac:dyDescent="0.25">
      <c r="A120" s="51" t="s">
        <v>106</v>
      </c>
      <c r="B120" s="52">
        <v>16713535</v>
      </c>
      <c r="C120" s="53">
        <v>14498507</v>
      </c>
      <c r="D120" s="54">
        <v>658302</v>
      </c>
      <c r="E120" s="55">
        <v>599255</v>
      </c>
      <c r="F120" s="18">
        <f t="shared" si="51"/>
        <v>4.1332186824477857</v>
      </c>
      <c r="G120" s="19">
        <f t="shared" si="37"/>
        <v>68911</v>
      </c>
      <c r="H120" s="56">
        <v>67312</v>
      </c>
      <c r="I120" s="56">
        <v>1599</v>
      </c>
      <c r="J120" s="21">
        <f t="shared" si="35"/>
        <v>11.499445144387614</v>
      </c>
      <c r="K120" s="20">
        <f t="shared" si="36"/>
        <v>111757</v>
      </c>
      <c r="L120" s="17">
        <v>13151</v>
      </c>
      <c r="M120" s="57">
        <v>98606</v>
      </c>
      <c r="N120" s="18">
        <f t="shared" si="44"/>
        <v>18.649322909279022</v>
      </c>
      <c r="O120" s="52">
        <v>32728</v>
      </c>
      <c r="P120" s="21">
        <f t="shared" si="45"/>
        <v>5.4614479645559904</v>
      </c>
      <c r="Q120" s="20">
        <f t="shared" si="46"/>
        <v>385859</v>
      </c>
      <c r="R120" s="58">
        <f t="shared" si="47"/>
        <v>64.38978398177737</v>
      </c>
      <c r="S120" s="4"/>
    </row>
    <row r="121" spans="1:19" x14ac:dyDescent="0.25">
      <c r="A121" s="34" t="s">
        <v>107</v>
      </c>
      <c r="B121" s="43">
        <v>4235803</v>
      </c>
      <c r="C121" s="44">
        <v>4235803</v>
      </c>
      <c r="D121" s="39">
        <v>214214</v>
      </c>
      <c r="E121" s="23">
        <v>214214</v>
      </c>
      <c r="F121" s="6">
        <f>E121/C121*100</f>
        <v>5.0572229161743358</v>
      </c>
      <c r="G121" s="8">
        <f t="shared" si="37"/>
        <v>4310</v>
      </c>
      <c r="H121" s="24">
        <v>4310</v>
      </c>
      <c r="I121" s="24">
        <v>0</v>
      </c>
      <c r="J121" s="49">
        <f t="shared" si="35"/>
        <v>2.0120066849038811</v>
      </c>
      <c r="K121" s="7">
        <f t="shared" si="36"/>
        <v>44570</v>
      </c>
      <c r="L121" s="3">
        <v>44570</v>
      </c>
      <c r="M121" s="22">
        <v>0</v>
      </c>
      <c r="N121" s="6">
        <f t="shared" si="44"/>
        <v>20.806296507231085</v>
      </c>
      <c r="O121" s="43">
        <v>9730</v>
      </c>
      <c r="P121" s="49">
        <f t="shared" si="45"/>
        <v>4.5421867851774396</v>
      </c>
      <c r="Q121" s="7">
        <f t="shared" si="46"/>
        <v>155604</v>
      </c>
      <c r="R121" s="12">
        <f t="shared" si="47"/>
        <v>72.639510022687588</v>
      </c>
      <c r="S121" s="4"/>
    </row>
    <row r="122" spans="1:19" x14ac:dyDescent="0.25">
      <c r="A122" s="34" t="s">
        <v>108</v>
      </c>
      <c r="B122" s="43">
        <v>5750808</v>
      </c>
      <c r="C122" s="44">
        <v>5468601</v>
      </c>
      <c r="D122" s="39">
        <v>182660</v>
      </c>
      <c r="E122" s="23">
        <v>156272</v>
      </c>
      <c r="F122" s="6">
        <f t="shared" ref="F122:F124" si="52">E122/C122*100</f>
        <v>2.8576230008369596</v>
      </c>
      <c r="G122" s="8">
        <f t="shared" si="37"/>
        <v>19250</v>
      </c>
      <c r="H122" s="24">
        <v>19250</v>
      </c>
      <c r="I122" s="24">
        <v>0</v>
      </c>
      <c r="J122" s="49">
        <f t="shared" si="35"/>
        <v>12.318265588205181</v>
      </c>
      <c r="K122" s="7">
        <f t="shared" si="36"/>
        <v>19773</v>
      </c>
      <c r="L122" s="3">
        <v>19773</v>
      </c>
      <c r="M122" s="22">
        <v>0</v>
      </c>
      <c r="N122" s="6">
        <f t="shared" si="44"/>
        <v>12.652938466263949</v>
      </c>
      <c r="O122" s="43">
        <v>67617</v>
      </c>
      <c r="P122" s="49">
        <f t="shared" si="45"/>
        <v>43.268787754684141</v>
      </c>
      <c r="Q122" s="7">
        <f t="shared" si="46"/>
        <v>49632</v>
      </c>
      <c r="R122" s="12">
        <f t="shared" si="47"/>
        <v>31.76000819084673</v>
      </c>
      <c r="S122" s="4"/>
    </row>
    <row r="123" spans="1:19" x14ac:dyDescent="0.25">
      <c r="A123" s="34" t="s">
        <v>109</v>
      </c>
      <c r="B123" s="43">
        <v>5763254</v>
      </c>
      <c r="C123" s="44">
        <v>4922381</v>
      </c>
      <c r="D123" s="39">
        <v>454566</v>
      </c>
      <c r="E123" s="23">
        <v>363122</v>
      </c>
      <c r="F123" s="6">
        <f t="shared" si="52"/>
        <v>7.3769584272326743</v>
      </c>
      <c r="G123" s="8">
        <f t="shared" si="37"/>
        <v>109333</v>
      </c>
      <c r="H123" s="24">
        <v>109333</v>
      </c>
      <c r="I123" s="24">
        <v>0</v>
      </c>
      <c r="J123" s="49">
        <f t="shared" si="35"/>
        <v>30.109164413062278</v>
      </c>
      <c r="K123" s="7">
        <f t="shared" si="36"/>
        <v>40303</v>
      </c>
      <c r="L123" s="3">
        <v>19180</v>
      </c>
      <c r="M123" s="22">
        <v>21123</v>
      </c>
      <c r="N123" s="6">
        <f t="shared" si="44"/>
        <v>11.099024570254626</v>
      </c>
      <c r="O123" s="43">
        <v>108517</v>
      </c>
      <c r="P123" s="49">
        <f t="shared" si="45"/>
        <v>29.884446549644473</v>
      </c>
      <c r="Q123" s="7">
        <f t="shared" si="46"/>
        <v>104969</v>
      </c>
      <c r="R123" s="12">
        <f t="shared" si="47"/>
        <v>28.907364467038626</v>
      </c>
      <c r="S123" s="4"/>
    </row>
    <row r="124" spans="1:19" ht="16.5" thickBot="1" x14ac:dyDescent="0.3">
      <c r="A124" s="37" t="s">
        <v>110</v>
      </c>
      <c r="B124" s="45">
        <v>3170165</v>
      </c>
      <c r="C124" s="46">
        <v>2936651</v>
      </c>
      <c r="D124" s="40">
        <v>240166</v>
      </c>
      <c r="E124" s="31">
        <v>202920</v>
      </c>
      <c r="F124" s="11">
        <f t="shared" si="52"/>
        <v>6.9099120052059302</v>
      </c>
      <c r="G124" s="9">
        <f t="shared" si="37"/>
        <v>3537</v>
      </c>
      <c r="H124" s="32">
        <v>3537</v>
      </c>
      <c r="I124" s="32">
        <v>0</v>
      </c>
      <c r="J124" s="50">
        <f t="shared" si="35"/>
        <v>1.743051448846836</v>
      </c>
      <c r="K124" s="14">
        <f t="shared" si="36"/>
        <v>3158</v>
      </c>
      <c r="L124" s="10">
        <v>3158</v>
      </c>
      <c r="M124" s="30">
        <v>0</v>
      </c>
      <c r="N124" s="11">
        <f t="shared" si="44"/>
        <v>1.5562783362901635</v>
      </c>
      <c r="O124" s="45">
        <v>58675</v>
      </c>
      <c r="P124" s="50">
        <f t="shared" si="45"/>
        <v>28.915336093041592</v>
      </c>
      <c r="Q124" s="14">
        <f t="shared" si="46"/>
        <v>137550</v>
      </c>
      <c r="R124" s="13">
        <f t="shared" si="47"/>
        <v>67.785334121821407</v>
      </c>
    </row>
    <row r="125" spans="1:19" x14ac:dyDescent="0.25">
      <c r="B125" s="1"/>
      <c r="C125" s="1"/>
      <c r="E125" s="1"/>
      <c r="G125" s="1"/>
      <c r="K125" s="1"/>
      <c r="L125" s="1"/>
      <c r="Q125" s="1"/>
    </row>
  </sheetData>
  <mergeCells count="7">
    <mergeCell ref="Q3:R3"/>
    <mergeCell ref="A3:A4"/>
    <mergeCell ref="B3:C3"/>
    <mergeCell ref="D3:F3"/>
    <mergeCell ref="G3:J3"/>
    <mergeCell ref="K3:N3"/>
    <mergeCell ref="O3:P3"/>
  </mergeCells>
  <pageMargins left="0.7" right="0.7" top="0.75" bottom="0.75" header="0.3" footer="0.3"/>
  <pageSetup paperSize="9" scale="58" fitToHeight="0" orientation="landscape" r:id="rId1"/>
  <headerFooter>
    <oddHeader>&amp;C&amp;P</oddHeader>
    <oddFooter>&amp;C&amp;11&amp;P&amp;R&amp;"Times New Roman,Italic"&amp;10Informācijas avots: Valsts kasē iesniegtie pašvaldību mēneša pārskati uz 31.12.2016.   
http://www.kase.gov.lv/l/pasvaldibu-menesa-parskati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Decembris</vt:lpstr>
      <vt:lpstr>Decembris!Print_Titles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changeme</dc:creator>
  <cp:lastModifiedBy>Agrita Ozoliņa</cp:lastModifiedBy>
  <cp:lastPrinted>2017-01-25T08:00:09Z</cp:lastPrinted>
  <dcterms:created xsi:type="dcterms:W3CDTF">2011-02-23T10:05:55Z</dcterms:created>
  <dcterms:modified xsi:type="dcterms:W3CDTF">2017-03-30T08:42:41Z</dcterms:modified>
</cp:coreProperties>
</file>