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abless\Downloads\"/>
    </mc:Choice>
  </mc:AlternateContent>
  <bookViews>
    <workbookView xWindow="0" yWindow="0" windowWidth="28800" windowHeight="11010"/>
  </bookViews>
  <sheets>
    <sheet name="Sheet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F8" i="2"/>
  <c r="F22" i="2" l="1"/>
  <c r="F12" i="2"/>
  <c r="H12" i="2" s="1"/>
  <c r="F9" i="2"/>
  <c r="H9" i="2" s="1"/>
  <c r="G8" i="2"/>
  <c r="F10" i="2"/>
  <c r="H10" i="2" s="1"/>
  <c r="F11" i="2"/>
  <c r="F13" i="2"/>
  <c r="F14" i="2"/>
  <c r="H14" i="2" s="1"/>
  <c r="F15" i="2"/>
  <c r="H15" i="2" s="1"/>
  <c r="F16" i="2"/>
  <c r="F17" i="2"/>
  <c r="F18" i="2"/>
  <c r="H18" i="2" s="1"/>
  <c r="F19" i="2"/>
  <c r="H19" i="2" s="1"/>
  <c r="F20" i="2"/>
  <c r="F21" i="2"/>
  <c r="G18" i="2"/>
  <c r="H21" i="2" l="1"/>
  <c r="H17" i="2"/>
  <c r="H13" i="2"/>
  <c r="H11" i="2"/>
  <c r="H23" i="2" s="1"/>
  <c r="H20" i="2"/>
  <c r="H16" i="2"/>
  <c r="H22" i="2"/>
  <c r="G22" i="2"/>
  <c r="G21" i="2"/>
  <c r="G20" i="2"/>
  <c r="G19" i="2"/>
  <c r="G17" i="2"/>
  <c r="G16" i="2"/>
  <c r="G15" i="2"/>
  <c r="G14" i="2"/>
  <c r="G13" i="2"/>
  <c r="G12" i="2"/>
  <c r="G11" i="2"/>
  <c r="G10" i="2"/>
  <c r="G9" i="2"/>
  <c r="G23" i="2" l="1"/>
</calcChain>
</file>

<file path=xl/sharedStrings.xml><?xml version="1.0" encoding="utf-8"?>
<sst xmlns="http://schemas.openxmlformats.org/spreadsheetml/2006/main" count="26" uniqueCount="26">
  <si>
    <t>Manipulācijas nosaukums</t>
  </si>
  <si>
    <t>Endoskopiskais (12mm diametra) universālais griezējšuvējs, ar iespēju pievienot kasetes ar dažādu garumu un skavu izmēru, rotikulējošas vai taisnas</t>
  </si>
  <si>
    <t>Kasete 30 mm endoskopiskajam griezējšuvējam (taisna, ar iestrādātu nazi un 3 skavu rindām) asinsvadu nošūšanai</t>
  </si>
  <si>
    <t>Kasete 30 mm endoskopiskajam griezējšuvējam (rotikulējoša, ar iestrādātu nazi un 3 skavu rindām) asinsvadu nošūšanai</t>
  </si>
  <si>
    <t>Kasete 60 mm endoskopiskajam griezējšuvējam (taisna, ar iestrādātu nazi un 3 skavu rindām) plaušaudu/bronhu nošūšanai</t>
  </si>
  <si>
    <t>Kasete 60 mm endoskopiskajam griezējšuvējam (rotikulejoša, ar iestrādātu nazi un 3 skavu rindām) plaušaudu/bronhu nošūšanai</t>
  </si>
  <si>
    <t>Konvencionālais griezējšuvējs 60 mm, ar ielādētu kaseti</t>
  </si>
  <si>
    <t>Papildus kasete 60 mm konvencionālajam griezējšuvējam</t>
  </si>
  <si>
    <t>Konvencionālais griezējšuvējs 80 mm, ar ielādētu kaseti</t>
  </si>
  <si>
    <t>Papildus kasete 80 mm konvencionālajam griezējšuvējam</t>
  </si>
  <si>
    <t>Konvencionālais mehāniskais lineārais 30 mm asinsvadu šuvējs, ar ielādētu kaseti</t>
  </si>
  <si>
    <t>Papildus kasete 30 mm lineārajam šuvējam asinsvadu nošūšanai</t>
  </si>
  <si>
    <t>Konvencionālais mehāniskais lineārais 60 mm plaušaudu šuvējs, ar ielādētu kaseti</t>
  </si>
  <si>
    <t>Papildus kasete 60 mm lineārajam šuvējam plaušaudu nošūšanai</t>
  </si>
  <si>
    <t>Konvencionālais mehāniskais lineārais 30 mm bronhu šuvējs, ar ielādētu kaseti</t>
  </si>
  <si>
    <t>Papildus kasete 30 mm lineārajam šuvējam bronhu nošūšanai</t>
  </si>
  <si>
    <t>Nr.p.k.</t>
  </si>
  <si>
    <t>Cena euro</t>
  </si>
  <si>
    <t>Griezējšuvēji un to kasetes, veicot plaušu un bronhu operācijas</t>
  </si>
  <si>
    <t>Summa euro gadā par manipulācijām RAKUS</t>
  </si>
  <si>
    <t>Summa euro 3 mēnešos par manipulācijām RAKUS</t>
  </si>
  <si>
    <t xml:space="preserve"> Manipulāciju skaits gadā</t>
  </si>
  <si>
    <t xml:space="preserve"> Manipulāciju skaits 3 mēnešos</t>
  </si>
  <si>
    <t>Manipulā - cijas kods</t>
  </si>
  <si>
    <t xml:space="preserve">1. pielikums </t>
  </si>
  <si>
    <t>Ministru kabineta noteikumu projekta „Grozījumi Ministru kabineta 2013. gada 17. decembra noteikumos Nr. 1529 „Veselības aprūpes organizēšanas un finansēšanas kārtība””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</si>
</sst>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164" fontId="2" fillId="0" borderId="0" xfId="1" applyNumberFormat="1" applyFont="1" applyAlignment="1">
      <alignment vertic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D4" sqref="D4:H4"/>
    </sheetView>
  </sheetViews>
  <sheetFormatPr defaultRowHeight="12.75" x14ac:dyDescent="0.2"/>
  <cols>
    <col min="1" max="1" width="7.5703125" customWidth="1"/>
    <col min="2" max="2" width="8.85546875" customWidth="1"/>
    <col min="3" max="3" width="46" customWidth="1"/>
    <col min="5" max="6" width="13.5703125" customWidth="1"/>
    <col min="7" max="8" width="12.7109375" customWidth="1"/>
  </cols>
  <sheetData>
    <row r="1" spans="1:9" ht="13.5" customHeight="1" x14ac:dyDescent="0.2">
      <c r="B1" s="27"/>
      <c r="C1" s="27"/>
      <c r="D1" s="28" t="s">
        <v>24</v>
      </c>
      <c r="E1" s="28"/>
      <c r="F1" s="28"/>
      <c r="G1" s="28"/>
      <c r="H1" s="28"/>
      <c r="I1" s="6"/>
    </row>
    <row r="2" spans="1:9" ht="15" customHeight="1" x14ac:dyDescent="0.2">
      <c r="B2" s="25"/>
      <c r="C2" s="25"/>
      <c r="D2" s="28"/>
      <c r="E2" s="28"/>
      <c r="F2" s="28"/>
      <c r="G2" s="28"/>
      <c r="H2" s="28"/>
      <c r="I2" s="6"/>
    </row>
    <row r="3" spans="1:9" ht="6.75" customHeight="1" x14ac:dyDescent="0.2">
      <c r="B3" s="5"/>
      <c r="C3" s="5"/>
      <c r="D3" s="28"/>
      <c r="E3" s="28"/>
      <c r="F3" s="28"/>
      <c r="G3" s="28"/>
      <c r="H3" s="28"/>
      <c r="I3" s="6"/>
    </row>
    <row r="4" spans="1:9" ht="61.5" customHeight="1" x14ac:dyDescent="0.2">
      <c r="B4" s="25"/>
      <c r="C4" s="25"/>
      <c r="D4" s="29" t="s">
        <v>25</v>
      </c>
      <c r="E4" s="29"/>
      <c r="F4" s="29"/>
      <c r="G4" s="29"/>
      <c r="H4" s="29"/>
      <c r="I4" s="6"/>
    </row>
    <row r="5" spans="1:9" ht="15.75" x14ac:dyDescent="0.25">
      <c r="A5" s="26" t="s">
        <v>18</v>
      </c>
      <c r="B5" s="26"/>
      <c r="C5" s="26"/>
      <c r="D5" s="26"/>
      <c r="E5" s="26"/>
      <c r="F5" s="26"/>
      <c r="G5" s="26"/>
      <c r="H5" s="26"/>
      <c r="I5" s="6"/>
    </row>
    <row r="6" spans="1:9" ht="18" customHeight="1" x14ac:dyDescent="0.2"/>
    <row r="7" spans="1:9" ht="80.25" customHeight="1" x14ac:dyDescent="0.25">
      <c r="A7" s="18" t="s">
        <v>16</v>
      </c>
      <c r="B7" s="7" t="s">
        <v>23</v>
      </c>
      <c r="C7" s="19" t="s">
        <v>0</v>
      </c>
      <c r="D7" s="7" t="s">
        <v>17</v>
      </c>
      <c r="E7" s="7" t="s">
        <v>21</v>
      </c>
      <c r="F7" s="7" t="s">
        <v>22</v>
      </c>
      <c r="G7" s="7" t="s">
        <v>19</v>
      </c>
      <c r="H7" s="7" t="s">
        <v>20</v>
      </c>
    </row>
    <row r="8" spans="1:9" ht="45" x14ac:dyDescent="0.25">
      <c r="A8" s="8">
        <v>1</v>
      </c>
      <c r="B8" s="9">
        <v>31231</v>
      </c>
      <c r="C8" s="10" t="s">
        <v>1</v>
      </c>
      <c r="D8" s="11">
        <v>241</v>
      </c>
      <c r="E8" s="12">
        <v>176</v>
      </c>
      <c r="F8" s="12">
        <f>ROUND(E8/12*3,0)</f>
        <v>44</v>
      </c>
      <c r="G8" s="23">
        <f t="shared" ref="G8:G22" si="0">D8*E8</f>
        <v>42416</v>
      </c>
      <c r="H8" s="24">
        <f>D8*F8</f>
        <v>10604</v>
      </c>
    </row>
    <row r="9" spans="1:9" ht="45" x14ac:dyDescent="0.25">
      <c r="A9" s="8">
        <v>2</v>
      </c>
      <c r="B9" s="9">
        <v>31232</v>
      </c>
      <c r="C9" s="10" t="s">
        <v>2</v>
      </c>
      <c r="D9" s="11">
        <v>129</v>
      </c>
      <c r="E9" s="12">
        <v>80</v>
      </c>
      <c r="F9" s="12">
        <f>ROUND(E9/12*3,0)</f>
        <v>20</v>
      </c>
      <c r="G9" s="23">
        <f t="shared" si="0"/>
        <v>10320</v>
      </c>
      <c r="H9" s="24">
        <f t="shared" ref="H9:H22" si="1">D9*F9</f>
        <v>2580</v>
      </c>
    </row>
    <row r="10" spans="1:9" ht="45" x14ac:dyDescent="0.25">
      <c r="A10" s="8">
        <v>3</v>
      </c>
      <c r="B10" s="9">
        <v>31233</v>
      </c>
      <c r="C10" s="10" t="s">
        <v>3</v>
      </c>
      <c r="D10" s="11">
        <v>319</v>
      </c>
      <c r="E10" s="12">
        <v>54</v>
      </c>
      <c r="F10" s="12">
        <f t="shared" ref="F10:F21" si="2">ROUND(E10/12*3,0)</f>
        <v>14</v>
      </c>
      <c r="G10" s="23">
        <f t="shared" si="0"/>
        <v>17226</v>
      </c>
      <c r="H10" s="24">
        <f t="shared" si="1"/>
        <v>4466</v>
      </c>
    </row>
    <row r="11" spans="1:9" ht="45" x14ac:dyDescent="0.25">
      <c r="A11" s="8">
        <v>4</v>
      </c>
      <c r="B11" s="9">
        <v>31234</v>
      </c>
      <c r="C11" s="10" t="s">
        <v>4</v>
      </c>
      <c r="D11" s="11">
        <v>190</v>
      </c>
      <c r="E11" s="12">
        <v>105</v>
      </c>
      <c r="F11" s="12">
        <f t="shared" si="2"/>
        <v>26</v>
      </c>
      <c r="G11" s="23">
        <f t="shared" si="0"/>
        <v>19950</v>
      </c>
      <c r="H11" s="24">
        <f>D11*F11</f>
        <v>4940</v>
      </c>
    </row>
    <row r="12" spans="1:9" ht="45" x14ac:dyDescent="0.25">
      <c r="A12" s="8">
        <v>5</v>
      </c>
      <c r="B12" s="9">
        <v>31235</v>
      </c>
      <c r="C12" s="10" t="s">
        <v>5</v>
      </c>
      <c r="D12" s="11">
        <v>341</v>
      </c>
      <c r="E12" s="12">
        <v>325</v>
      </c>
      <c r="F12" s="12">
        <f>ROUND(E12/12*3,0)</f>
        <v>81</v>
      </c>
      <c r="G12" s="23">
        <f t="shared" si="0"/>
        <v>110825</v>
      </c>
      <c r="H12" s="24">
        <f t="shared" si="1"/>
        <v>27621</v>
      </c>
    </row>
    <row r="13" spans="1:9" ht="30" x14ac:dyDescent="0.25">
      <c r="A13" s="8">
        <v>6</v>
      </c>
      <c r="B13" s="9">
        <v>31236</v>
      </c>
      <c r="C13" s="10" t="s">
        <v>6</v>
      </c>
      <c r="D13" s="11">
        <v>129</v>
      </c>
      <c r="E13" s="12">
        <v>63</v>
      </c>
      <c r="F13" s="12">
        <f t="shared" si="2"/>
        <v>16</v>
      </c>
      <c r="G13" s="23">
        <f t="shared" si="0"/>
        <v>8127</v>
      </c>
      <c r="H13" s="24">
        <f t="shared" si="1"/>
        <v>2064</v>
      </c>
    </row>
    <row r="14" spans="1:9" ht="30" x14ac:dyDescent="0.25">
      <c r="A14" s="8">
        <v>7</v>
      </c>
      <c r="B14" s="9">
        <v>31237</v>
      </c>
      <c r="C14" s="10" t="s">
        <v>7</v>
      </c>
      <c r="D14" s="11">
        <v>76</v>
      </c>
      <c r="E14" s="12">
        <v>22</v>
      </c>
      <c r="F14" s="12">
        <f t="shared" si="2"/>
        <v>6</v>
      </c>
      <c r="G14" s="23">
        <f t="shared" si="0"/>
        <v>1672</v>
      </c>
      <c r="H14" s="24">
        <f t="shared" si="1"/>
        <v>456</v>
      </c>
    </row>
    <row r="15" spans="1:9" ht="30" x14ac:dyDescent="0.25">
      <c r="A15" s="8">
        <v>8</v>
      </c>
      <c r="B15" s="9">
        <v>31238</v>
      </c>
      <c r="C15" s="10" t="s">
        <v>8</v>
      </c>
      <c r="D15" s="11">
        <v>190</v>
      </c>
      <c r="E15" s="12">
        <v>98</v>
      </c>
      <c r="F15" s="12">
        <f t="shared" si="2"/>
        <v>25</v>
      </c>
      <c r="G15" s="23">
        <f t="shared" si="0"/>
        <v>18620</v>
      </c>
      <c r="H15" s="24">
        <f t="shared" si="1"/>
        <v>4750</v>
      </c>
    </row>
    <row r="16" spans="1:9" ht="30" x14ac:dyDescent="0.25">
      <c r="A16" s="8">
        <v>9</v>
      </c>
      <c r="B16" s="9">
        <v>31239</v>
      </c>
      <c r="C16" s="10" t="s">
        <v>9</v>
      </c>
      <c r="D16" s="11">
        <v>101</v>
      </c>
      <c r="E16" s="12">
        <v>45</v>
      </c>
      <c r="F16" s="12">
        <f t="shared" si="2"/>
        <v>11</v>
      </c>
      <c r="G16" s="23">
        <f t="shared" si="0"/>
        <v>4545</v>
      </c>
      <c r="H16" s="24">
        <f t="shared" si="1"/>
        <v>1111</v>
      </c>
    </row>
    <row r="17" spans="1:8" ht="30" x14ac:dyDescent="0.25">
      <c r="A17" s="8">
        <v>10</v>
      </c>
      <c r="B17" s="9">
        <v>31240</v>
      </c>
      <c r="C17" s="10" t="s">
        <v>10</v>
      </c>
      <c r="D17" s="11">
        <v>134</v>
      </c>
      <c r="E17" s="12">
        <v>104</v>
      </c>
      <c r="F17" s="12">
        <f t="shared" si="2"/>
        <v>26</v>
      </c>
      <c r="G17" s="23">
        <f t="shared" si="0"/>
        <v>13936</v>
      </c>
      <c r="H17" s="24">
        <f t="shared" si="1"/>
        <v>3484</v>
      </c>
    </row>
    <row r="18" spans="1:8" ht="30" x14ac:dyDescent="0.25">
      <c r="A18" s="8">
        <v>11</v>
      </c>
      <c r="B18" s="9">
        <v>31241</v>
      </c>
      <c r="C18" s="10" t="s">
        <v>11</v>
      </c>
      <c r="D18" s="11">
        <v>84</v>
      </c>
      <c r="E18" s="12">
        <v>134</v>
      </c>
      <c r="F18" s="12">
        <f t="shared" si="2"/>
        <v>34</v>
      </c>
      <c r="G18" s="23">
        <f t="shared" si="0"/>
        <v>11256</v>
      </c>
      <c r="H18" s="24">
        <f t="shared" si="1"/>
        <v>2856</v>
      </c>
    </row>
    <row r="19" spans="1:8" ht="30" x14ac:dyDescent="0.25">
      <c r="A19" s="8">
        <v>12</v>
      </c>
      <c r="B19" s="9">
        <v>31242</v>
      </c>
      <c r="C19" s="10" t="s">
        <v>12</v>
      </c>
      <c r="D19" s="11">
        <v>162</v>
      </c>
      <c r="E19" s="12">
        <v>139</v>
      </c>
      <c r="F19" s="12">
        <f t="shared" si="2"/>
        <v>35</v>
      </c>
      <c r="G19" s="23">
        <f t="shared" si="0"/>
        <v>22518</v>
      </c>
      <c r="H19" s="24">
        <f t="shared" si="1"/>
        <v>5670</v>
      </c>
    </row>
    <row r="20" spans="1:8" ht="30" x14ac:dyDescent="0.25">
      <c r="A20" s="8">
        <v>13</v>
      </c>
      <c r="B20" s="9">
        <v>31243</v>
      </c>
      <c r="C20" s="10" t="s">
        <v>13</v>
      </c>
      <c r="D20" s="11">
        <v>89</v>
      </c>
      <c r="E20" s="12">
        <v>55</v>
      </c>
      <c r="F20" s="12">
        <f t="shared" si="2"/>
        <v>14</v>
      </c>
      <c r="G20" s="23">
        <f t="shared" si="0"/>
        <v>4895</v>
      </c>
      <c r="H20" s="24">
        <f t="shared" si="1"/>
        <v>1246</v>
      </c>
    </row>
    <row r="21" spans="1:8" ht="30" x14ac:dyDescent="0.25">
      <c r="A21" s="8">
        <v>14</v>
      </c>
      <c r="B21" s="9">
        <v>31244</v>
      </c>
      <c r="C21" s="10" t="s">
        <v>14</v>
      </c>
      <c r="D21" s="11">
        <v>127</v>
      </c>
      <c r="E21" s="12">
        <v>100</v>
      </c>
      <c r="F21" s="12">
        <f t="shared" si="2"/>
        <v>25</v>
      </c>
      <c r="G21" s="23">
        <f t="shared" si="0"/>
        <v>12700</v>
      </c>
      <c r="H21" s="24">
        <f t="shared" si="1"/>
        <v>3175</v>
      </c>
    </row>
    <row r="22" spans="1:8" ht="30" x14ac:dyDescent="0.25">
      <c r="A22" s="8">
        <v>15</v>
      </c>
      <c r="B22" s="9">
        <v>31245</v>
      </c>
      <c r="C22" s="10" t="s">
        <v>15</v>
      </c>
      <c r="D22" s="11">
        <v>84</v>
      </c>
      <c r="E22" s="12">
        <v>2</v>
      </c>
      <c r="F22" s="12">
        <f>ROUND(E22/12*3,0)</f>
        <v>1</v>
      </c>
      <c r="G22" s="23">
        <f t="shared" si="0"/>
        <v>168</v>
      </c>
      <c r="H22" s="24">
        <f t="shared" si="1"/>
        <v>84</v>
      </c>
    </row>
    <row r="23" spans="1:8" ht="15" x14ac:dyDescent="0.25">
      <c r="A23" s="8"/>
      <c r="B23" s="13"/>
      <c r="C23" s="13"/>
      <c r="D23" s="13"/>
      <c r="E23" s="12"/>
      <c r="F23" s="12"/>
      <c r="G23" s="20">
        <f>SUM(G8:G22)</f>
        <v>299174</v>
      </c>
      <c r="H23" s="20">
        <f>SUM(H8:H22)</f>
        <v>75107</v>
      </c>
    </row>
    <row r="24" spans="1:8" ht="15" x14ac:dyDescent="0.25">
      <c r="A24" s="14"/>
      <c r="B24" s="15"/>
      <c r="C24" s="15"/>
      <c r="D24" s="15"/>
      <c r="E24" s="16"/>
      <c r="F24" s="16"/>
      <c r="G24" s="21"/>
      <c r="H24" s="22"/>
    </row>
    <row r="25" spans="1:8" ht="15" x14ac:dyDescent="0.2">
      <c r="A25" s="15"/>
      <c r="C25" s="15"/>
      <c r="D25" s="15"/>
      <c r="E25" s="16"/>
      <c r="F25" s="16"/>
      <c r="G25" s="17"/>
    </row>
    <row r="26" spans="1:8" ht="15" x14ac:dyDescent="0.25">
      <c r="A26" s="14"/>
      <c r="B26" s="15"/>
      <c r="C26" s="15"/>
      <c r="D26" s="15"/>
      <c r="E26" s="16"/>
      <c r="F26" s="16"/>
      <c r="G26" s="17"/>
    </row>
    <row r="27" spans="1:8" ht="15" x14ac:dyDescent="0.25">
      <c r="A27" s="14"/>
      <c r="B27" s="15"/>
      <c r="C27" s="15"/>
      <c r="D27" s="15"/>
      <c r="E27" s="16"/>
      <c r="F27" s="16"/>
      <c r="G27" s="17"/>
    </row>
    <row r="28" spans="1:8" ht="15" x14ac:dyDescent="0.25">
      <c r="A28" s="14"/>
      <c r="B28" s="15"/>
      <c r="C28" s="15"/>
      <c r="D28" s="15"/>
      <c r="E28" s="16"/>
      <c r="F28" s="16"/>
      <c r="G28" s="17"/>
    </row>
    <row r="29" spans="1:8" x14ac:dyDescent="0.2">
      <c r="B29" s="3"/>
      <c r="C29" s="3"/>
      <c r="D29" s="3"/>
      <c r="E29" s="4"/>
      <c r="F29" s="4"/>
      <c r="G29" s="1"/>
    </row>
    <row r="30" spans="1:8" x14ac:dyDescent="0.2">
      <c r="B30" s="1"/>
      <c r="C30" s="1"/>
      <c r="D30" s="1"/>
      <c r="E30" s="2"/>
      <c r="F30" s="2"/>
      <c r="G30" s="1"/>
    </row>
    <row r="31" spans="1:8" x14ac:dyDescent="0.2">
      <c r="B31" s="1"/>
      <c r="C31" s="1"/>
      <c r="D31" s="1"/>
      <c r="E31" s="2"/>
      <c r="F31" s="2"/>
      <c r="G31" s="1"/>
    </row>
  </sheetData>
  <mergeCells count="4">
    <mergeCell ref="A5:H5"/>
    <mergeCell ref="B1:C1"/>
    <mergeCell ref="D1:H3"/>
    <mergeCell ref="D4:H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headerFooter differentFirst="1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pielikums Ministru kabineta noteikumu projekta „Grozījumi Ministru kabineta 2013. gada 17. decembra noteikumos Nr. 1529 „Veselības aprūpes organizēšanas un finansēšanas kārtība”” sākotnējās ietekmes novērtējuma ziņojumam (anotācijai)</dc:title>
  <dc:subject>Anotācijas pielikums Nr.1</dc:subject>
  <dc:creator>Alvis Bless</dc:creator>
  <cp:keywords/>
  <dc:description>Bless 67876122_x000d_
alvis.bless@vm.gov.lv_x000d_
</dc:description>
  <cp:lastModifiedBy>abless</cp:lastModifiedBy>
  <cp:lastPrinted>2017-08-21T07:40:06Z</cp:lastPrinted>
  <dcterms:created xsi:type="dcterms:W3CDTF">2017-01-16T06:49:44Z</dcterms:created>
  <dcterms:modified xsi:type="dcterms:W3CDTF">2017-10-05T06:09:34Z</dcterms:modified>
</cp:coreProperties>
</file>