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95" windowWidth="13275" windowHeight="9960" activeTab="14"/>
  </bookViews>
  <sheets>
    <sheet name="Saturs" sheetId="1" r:id="rId1"/>
    <sheet name="10.1" sheetId="2" state="hidden" r:id="rId2"/>
    <sheet name="10.2" sheetId="3" state="hidden" r:id="rId3"/>
    <sheet name="10.3." sheetId="4" r:id="rId4"/>
    <sheet name="10.3.1." sheetId="5" r:id="rId5"/>
    <sheet name="10.4.1." sheetId="6" state="hidden" r:id="rId6"/>
    <sheet name="10.4.2." sheetId="7" state="hidden" r:id="rId7"/>
    <sheet name="10.4.3." sheetId="8" state="hidden" r:id="rId8"/>
    <sheet name="10.3.2." sheetId="9" r:id="rId9"/>
    <sheet name="10.4.1" sheetId="10" r:id="rId10"/>
    <sheet name="10.5.1." sheetId="11" state="hidden" r:id="rId11"/>
    <sheet name="10.5.2." sheetId="12" r:id="rId12"/>
    <sheet name="10.5.3." sheetId="13" r:id="rId13"/>
    <sheet name="10.6.1." sheetId="14" r:id="rId14"/>
    <sheet name="10.6.2." sheetId="15" r:id="rId15"/>
  </sheets>
  <definedNames>
    <definedName name="_xlnm.Print_Titles" localSheetId="1">'10.1'!$15:$16</definedName>
    <definedName name="_xlnm.Print_Titles" localSheetId="2">'10.2'!$15:$16</definedName>
    <definedName name="_xlnm.Print_Titles" localSheetId="5">'10.4.1.'!$15:$16</definedName>
    <definedName name="_xlnm.Print_Titles" localSheetId="6">'10.4.2.'!$16:$17</definedName>
    <definedName name="_xlnm.Print_Titles" localSheetId="7">'10.4.3.'!$16:$17</definedName>
  </definedNames>
  <calcPr fullCalcOnLoad="1"/>
</workbook>
</file>

<file path=xl/sharedStrings.xml><?xml version="1.0" encoding="utf-8"?>
<sst xmlns="http://schemas.openxmlformats.org/spreadsheetml/2006/main" count="1042" uniqueCount="119">
  <si>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</si>
  <si>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</si>
  <si>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</si>
  <si>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</si>
  <si>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</si>
  <si>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</si>
  <si>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</si>
  <si>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</si>
  <si>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</si>
  <si>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</si>
  <si>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</si>
  <si>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</si>
  <si>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Atlīdzība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</si>
  <si>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</si>
  <si>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</si>
  <si>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</si>
  <si>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</si>
  <si>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</si>
  <si>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</si>
  <si>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</si>
  <si>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</si>
  <si>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</si>
  <si>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</si>
  <si>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</si>
  <si>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</si>
  <si>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</si>
  <si>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</si>
  <si>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</si>
  <si>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</si>
  <si>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</si>
  <si>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</si>
  <si>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</si>
  <si>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</si>
  <si>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</si>
  <si>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</si>
  <si>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</si>
  <si>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</si>
  <si>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</si>
  <si>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</si>
  <si>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</si>
  <si>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</si>
  <si>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</si>
  <si>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</si>
  <si>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</si>
  <si>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</si>
  <si>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</si>
  <si>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</si>
  <si>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</si>
  <si>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</si>
  <si>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</si>
  <si>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</si>
  <si>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</si>
  <si>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</si>
  <si>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</si>
  <si>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10. Autotransports un autotransporta stāvvietas</t>
  </si>
  <si>
    <t>10.1. Viena vieta automašīnai maksas stāvvietā (1 mēnesis)</t>
  </si>
  <si>
    <t>10.2. Viena vieta autobusam maksas stāvvietā  (1 mēnesis)</t>
  </si>
  <si>
    <t xml:space="preserve">10.4. Vieglās automašīnas (līdz 3,5 t) iznomāšana ar šoferi klientiem nobraukumam līdz 50 km, līdz 2 stundām </t>
  </si>
  <si>
    <t xml:space="preserve">10.4.1. Vieglās automašīnas (līdz 3,5 t) iznomāšana ar šoferi klientiem nobraukumam līdz 50 km, līdz 2 stundām </t>
  </si>
  <si>
    <t>10.4.2. Papildus par katru kilometru virs 50 km</t>
  </si>
  <si>
    <t>Sociālās integrācijas valsts aģentūras</t>
  </si>
  <si>
    <t>direktora p.i. I.Misūna</t>
  </si>
  <si>
    <t>10.4.3. Laiks virs 2 stundām (1 stunda)</t>
  </si>
  <si>
    <t>Darba devēja valsts sociālās apdrošināšanas obligātās iemaksas, sociāla rakstura pabalsti un kompensācijas</t>
  </si>
  <si>
    <t>2013.gadā un turpmāk</t>
  </si>
  <si>
    <t xml:space="preserve">                                                                   (amats)    (vārds, uzvārds)    (paraksts)</t>
  </si>
  <si>
    <t>2013.gada 19.jūnijā</t>
  </si>
  <si>
    <t>Izmaksu apjoms noteiktā laikposmā viena maksas pakalpojuma veida nodrošināšanai (2013.gada II pusgads)</t>
  </si>
  <si>
    <t>Izmaksu apjoms noteiktā laikposmā viena maksas pakalpojuma veida nodrošināšanai (2014) un turpmākajos gados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</si>
  <si>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</si>
  <si>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</si>
  <si>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</si>
  <si>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(amats)   (Vārds, Uzvārds)  (paraksts)</t>
  </si>
  <si>
    <t>Aprēķinu sastādīja: SIVA Finanšu nodaļas vecākā ekonomiste Anita Ozoliņa</t>
  </si>
  <si>
    <t>Atalgojums</t>
  </si>
  <si>
    <t>sākotnējās ietekmes novērtējuma ziņojumam (anotācijai)</t>
  </si>
  <si>
    <t>Satura rādītājs</t>
  </si>
  <si>
    <t>9.pielikums</t>
  </si>
  <si>
    <t xml:space="preserve">Ministru kabineta noteikumu projekta "Noteikumi par Sociālās integrācijas  </t>
  </si>
  <si>
    <t xml:space="preserve">valstas aģentūras sniegto maksas pakalpojumu cenrādi" </t>
  </si>
  <si>
    <r>
      <t xml:space="preserve">Maksas pakalpojuma izcenojums (latos) </t>
    </r>
    <r>
      <rPr>
        <i/>
        <sz val="11"/>
        <color indexed="10"/>
        <rFont val="Times New Roman"/>
        <family val="1"/>
      </rPr>
      <t>(pakalpojuma izmaksas kopā, dalītas ar maksas pakalpojuma vienību skaitu noteiktā laikposmā)</t>
    </r>
  </si>
  <si>
    <r>
      <t xml:space="preserve">Prognozētie ieņēmumi gadā (latos)* </t>
    </r>
    <r>
      <rPr>
        <i/>
        <sz val="11"/>
        <color indexed="10"/>
        <rFont val="Times New Roman"/>
        <family val="1"/>
      </rPr>
      <t>(prognozētais maksas pakalpojumu skaits gadā, reizināts ar maksas pakalpojuma izcenojumu)</t>
    </r>
  </si>
  <si>
    <t>10.3.1. Autobusa (astoņas vietas) iznomāšana  ar šoferi 1 diennakts</t>
  </si>
  <si>
    <t>10.3.2. Papildus par katru kilometru virs 100 km</t>
  </si>
  <si>
    <t>10.3. Autobusa (astoņas vietas) iznomāšana  ar šoferi vismaz uz četrām stundām (1 stunda)</t>
  </si>
  <si>
    <t>2018.gadā un turpmāk</t>
  </si>
  <si>
    <t xml:space="preserve">Izmaksu apjoms noteiktā laikposmā viena maksas pakalpojuma veida nodrošināšanai </t>
  </si>
  <si>
    <t> Budžeta iestāžu pievienotās vērtības nodokļa maksājumi 21%</t>
  </si>
  <si>
    <t xml:space="preserve"> Atalgojums</t>
  </si>
  <si>
    <t xml:space="preserve"> Darba devēja valsts sociālās apdrošināšanas obligātās iemaksas, sociāla rakstura pabalsti un kompensācijas</t>
  </si>
  <si>
    <t xml:space="preserve"> Netiešās izmaksas </t>
  </si>
  <si>
    <t xml:space="preserve"> Apdrošināšanas izdevumi</t>
  </si>
  <si>
    <t>direktore I.Jurševska</t>
  </si>
  <si>
    <t>direktore  I.Jurševska</t>
  </si>
  <si>
    <t>2017.gada    novembrī</t>
  </si>
  <si>
    <t>10.5.2.  Teorijas mācību kurss</t>
  </si>
  <si>
    <t>10.5.3.  Atkārtots eksāmens teorijā</t>
  </si>
  <si>
    <t>Transportlīdzekļi</t>
  </si>
  <si>
    <t xml:space="preserve">10.5.3. Atkārtots eksāmens teorijā </t>
  </si>
  <si>
    <t xml:space="preserve">10.6.1. Transportlīdzekļu vadītāju kursu praktiskā braukšana (1 mācību stunda, mācību stundas ilgums 45min) </t>
  </si>
  <si>
    <t>10.6.2. Atkārtots eksāmens praktiskajā braukšanā</t>
  </si>
  <si>
    <t xml:space="preserve">Maksas pakalpojuma izcenojums (euro) </t>
  </si>
  <si>
    <t>Prognozētie ieņēmumi gadā (euro)*</t>
  </si>
  <si>
    <t>Aprēķinu sastādīja: SIVA Finanšu nodaļas vecākā finanšu ekonomiste Anita Ozoliņa</t>
  </si>
  <si>
    <t xml:space="preserve"> Mācību, darba un dienesta komandējumi, dienesta, darba braucieni</t>
  </si>
  <si>
    <t xml:space="preserve"> Transportlīdzekļi</t>
  </si>
  <si>
    <t xml:space="preserve"> Informācijas sistēmas uzturēšana</t>
  </si>
  <si>
    <t xml:space="preserve"> Budžeta iestāžu dabas resursu nodokļa maksājumi</t>
  </si>
  <si>
    <r>
      <t xml:space="preserve">10.5.1.  Teorijas mācību stunda </t>
    </r>
    <r>
      <rPr>
        <sz val="12"/>
        <color indexed="10"/>
        <rFont val="Times New Roman"/>
        <family val="1"/>
      </rPr>
      <t xml:space="preserve"> (grupā no 6 cilvēkiem)</t>
    </r>
  </si>
  <si>
    <t>10. Transportlīdzekļi, transportlīdzekļu stāvvietas un transportlīdzekļu vadītāju apmācība</t>
  </si>
  <si>
    <t xml:space="preserve">10.6.2. Atkārtots eksāmens praktiskajā braukšanā (1 stunda 60min.)  </t>
  </si>
  <si>
    <t>10.4.1. Papildus par katru kilometru virs 50 km</t>
  </si>
  <si>
    <t>2017.gada    decembrī</t>
  </si>
  <si>
    <t>10.Transportlīdzekļi, transportlīdzekļu stāvvietas un transportlīdzkļu vaditāju apmācība</t>
  </si>
  <si>
    <t>10.5.2. Transportlīdzekļa vadītāja teorijas mācību kurss</t>
  </si>
  <si>
    <t>10.6.1. Transportlīdzekļa vadītāja kurss praktiskajā braukšanā</t>
  </si>
  <si>
    <t>10.4. Vieglā automobiļa (līdz 3,5 t) iznomāšana ar šoferi klientiem nobraukumam līdz 50 km, līdz 2 stundām</t>
  </si>
  <si>
    <t>10.5. Transportlīdzekļa vadītāja kursu teorijas apmācība</t>
  </si>
  <si>
    <t xml:space="preserve">10.6. Transportlīdzekļa vadītāja kursu praktiskā braukšana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</si>
</sst>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56" applyFont="1">
      <alignment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2" fontId="47" fillId="0" borderId="11" xfId="0" applyNumberFormat="1" applyFont="1" applyBorder="1" applyAlignment="1">
      <alignment horizontal="center"/>
    </xf>
    <xf numFmtId="2" fontId="47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/>
    </xf>
    <xf numFmtId="2" fontId="48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vertical="top"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/>
    </xf>
    <xf numFmtId="2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right" vertical="top" wrapText="1"/>
    </xf>
    <xf numFmtId="2" fontId="48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7" fillId="0" borderId="11" xfId="0" applyFont="1" applyBorder="1" applyAlignment="1">
      <alignment horizontal="right" vertical="top"/>
    </xf>
    <xf numFmtId="0" fontId="47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/>
    </xf>
    <xf numFmtId="0" fontId="47" fillId="0" borderId="11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2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178" fontId="48" fillId="0" borderId="0" xfId="0" applyNumberFormat="1" applyFont="1" applyBorder="1" applyAlignment="1">
      <alignment horizontal="center"/>
    </xf>
    <xf numFmtId="2" fontId="47" fillId="0" borderId="0" xfId="0" applyNumberFormat="1" applyFont="1" applyAlignment="1">
      <alignment/>
    </xf>
    <xf numFmtId="0" fontId="47" fillId="0" borderId="11" xfId="56" applyFont="1" applyBorder="1">
      <alignment/>
      <protection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56" applyFont="1">
      <alignment/>
      <protection/>
    </xf>
    <xf numFmtId="0" fontId="47" fillId="0" borderId="10" xfId="56" applyFont="1" applyBorder="1">
      <alignment/>
      <protection/>
    </xf>
    <xf numFmtId="0" fontId="47" fillId="0" borderId="0" xfId="56" applyFont="1" applyAlignment="1">
      <alignment horizontal="center"/>
      <protection/>
    </xf>
    <xf numFmtId="2" fontId="48" fillId="0" borderId="11" xfId="0" applyNumberFormat="1" applyFont="1" applyBorder="1" applyAlignment="1">
      <alignment horizontal="center" vertical="top"/>
    </xf>
    <xf numFmtId="2" fontId="47" fillId="0" borderId="0" xfId="0" applyNumberFormat="1" applyFont="1" applyBorder="1" applyAlignment="1">
      <alignment horizontal="center" vertical="top"/>
    </xf>
    <xf numFmtId="177" fontId="48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righ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2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11" xfId="56" applyFont="1" applyBorder="1">
      <alignment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56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2" fontId="49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49" fillId="0" borderId="0" xfId="0" applyFont="1" applyAlignment="1">
      <alignment/>
    </xf>
    <xf numFmtId="2" fontId="5" fillId="0" borderId="11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vertical="top"/>
    </xf>
    <xf numFmtId="2" fontId="5" fillId="34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/>
    </xf>
    <xf numFmtId="0" fontId="5" fillId="34" borderId="11" xfId="56" applyFont="1" applyFill="1" applyBorder="1">
      <alignment/>
      <protection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/>
    </xf>
    <xf numFmtId="179" fontId="4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7" fillId="0" borderId="0" xfId="56" applyFont="1" applyAlignment="1">
      <alignment wrapText="1"/>
      <protection/>
    </xf>
    <xf numFmtId="0" fontId="47" fillId="0" borderId="12" xfId="56" applyFont="1" applyBorder="1" applyAlignment="1">
      <alignment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0" borderId="0" xfId="56" applyFont="1" applyAlignment="1">
      <alignment wrapText="1"/>
      <protection/>
    </xf>
    <xf numFmtId="0" fontId="5" fillId="0" borderId="12" xfId="56" applyFont="1" applyBorder="1" applyAlignment="1">
      <alignment wrapText="1"/>
      <protection/>
    </xf>
    <xf numFmtId="0" fontId="5" fillId="0" borderId="0" xfId="56" applyFont="1" applyAlignment="1">
      <alignment vertical="top" wrapText="1"/>
      <protection/>
    </xf>
    <xf numFmtId="0" fontId="5" fillId="0" borderId="12" xfId="56" applyFont="1" applyBorder="1" applyAlignment="1">
      <alignment vertical="top" wrapText="1"/>
      <protection/>
    </xf>
    <xf numFmtId="0" fontId="2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right"/>
    </xf>
    <xf numFmtId="0" fontId="47" fillId="0" borderId="0" xfId="0" applyFont="1" applyBorder="1" applyAlignment="1">
      <alignment horizontal="left" vertical="top" wrapText="1"/>
    </xf>
    <xf numFmtId="0" fontId="5" fillId="34" borderId="0" xfId="56" applyFont="1" applyFill="1" applyAlignment="1">
      <alignment wrapText="1"/>
      <protection/>
    </xf>
    <xf numFmtId="0" fontId="5" fillId="34" borderId="12" xfId="56" applyFont="1" applyFill="1" applyBorder="1" applyAlignment="1">
      <alignment wrapText="1"/>
      <protection/>
    </xf>
    <xf numFmtId="0" fontId="5" fillId="34" borderId="0" xfId="56" applyFont="1" applyFill="1" applyAlignment="1">
      <alignment vertical="top" wrapText="1"/>
      <protection/>
    </xf>
    <xf numFmtId="0" fontId="5" fillId="34" borderId="12" xfId="56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view="pageLayout" workbookViewId="0" topLeftCell="A28">
      <selection activeCell="F48" sqref="F48"/>
    </sheetView>
  </sheetViews>
  <sheetFormatPr defaultColWidth="9.140625" defaultRowHeight="12.75"/>
  <sheetData>
    <row r="1" spans="1:10" ht="15.75">
      <c r="A1" s="18"/>
      <c r="B1" s="120" t="s">
        <v>77</v>
      </c>
      <c r="C1" s="120"/>
      <c r="D1" s="120"/>
      <c r="E1" s="120"/>
      <c r="F1" s="120"/>
      <c r="G1" s="120"/>
      <c r="H1" s="120"/>
      <c r="I1" s="120"/>
      <c r="J1" s="120"/>
    </row>
    <row r="2" spans="1:10" ht="15.75">
      <c r="A2" s="120" t="s">
        <v>78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5.75">
      <c r="A3" s="120" t="s">
        <v>79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5.75">
      <c r="A4" s="120" t="s">
        <v>75</v>
      </c>
      <c r="B4" s="120"/>
      <c r="C4" s="120"/>
      <c r="D4" s="120"/>
      <c r="E4" s="120"/>
      <c r="F4" s="120"/>
      <c r="G4" s="120"/>
      <c r="H4" s="120"/>
      <c r="I4" s="120"/>
      <c r="J4" s="120"/>
    </row>
    <row r="10" spans="4:6" ht="15.75">
      <c r="D10" s="121" t="s">
        <v>76</v>
      </c>
      <c r="E10" s="121"/>
      <c r="F10" s="121"/>
    </row>
    <row r="12" spans="2:10" ht="13.5">
      <c r="B12" s="122" t="s">
        <v>113</v>
      </c>
      <c r="C12" s="123"/>
      <c r="D12" s="123"/>
      <c r="E12" s="123"/>
      <c r="F12" s="123"/>
      <c r="G12" s="123"/>
      <c r="H12" s="123"/>
      <c r="I12" s="123"/>
      <c r="J12" s="123"/>
    </row>
    <row r="13" spans="2:10" ht="15" customHeight="1">
      <c r="B13" s="119" t="s">
        <v>84</v>
      </c>
      <c r="C13" s="119"/>
      <c r="D13" s="119"/>
      <c r="E13" s="119"/>
      <c r="F13" s="119"/>
      <c r="G13" s="119"/>
      <c r="H13" s="119"/>
      <c r="I13" s="119"/>
      <c r="J13" s="119"/>
    </row>
    <row r="14" spans="2:10" ht="15" customHeight="1">
      <c r="B14" s="119" t="s">
        <v>82</v>
      </c>
      <c r="C14" s="119"/>
      <c r="D14" s="119"/>
      <c r="E14" s="119"/>
      <c r="F14" s="119"/>
      <c r="G14" s="119"/>
      <c r="H14" s="119"/>
      <c r="I14" s="119"/>
      <c r="J14" s="119"/>
    </row>
    <row r="15" spans="2:10" ht="15" customHeight="1">
      <c r="B15" s="119" t="s">
        <v>83</v>
      </c>
      <c r="C15" s="119"/>
      <c r="D15" s="119"/>
      <c r="E15" s="119"/>
      <c r="F15" s="119"/>
      <c r="G15" s="119"/>
      <c r="H15" s="119"/>
      <c r="I15" s="119"/>
      <c r="J15" s="119"/>
    </row>
    <row r="16" spans="2:10" ht="15" customHeight="1">
      <c r="B16" s="119" t="s">
        <v>111</v>
      </c>
      <c r="C16" s="119"/>
      <c r="D16" s="119"/>
      <c r="E16" s="119"/>
      <c r="F16" s="119"/>
      <c r="G16" s="119"/>
      <c r="H16" s="119"/>
      <c r="I16" s="119"/>
      <c r="J16" s="119"/>
    </row>
    <row r="17" spans="2:10" ht="15.75">
      <c r="B17" s="119" t="s">
        <v>114</v>
      </c>
      <c r="C17" s="119"/>
      <c r="D17" s="119"/>
      <c r="E17" s="119"/>
      <c r="F17" s="119"/>
      <c r="G17" s="119"/>
      <c r="H17" s="119"/>
      <c r="I17" s="119"/>
      <c r="J17" s="119"/>
    </row>
    <row r="18" spans="2:10" ht="15" customHeight="1">
      <c r="B18" s="119" t="s">
        <v>98</v>
      </c>
      <c r="C18" s="119"/>
      <c r="D18" s="119"/>
      <c r="E18" s="119"/>
      <c r="F18" s="119"/>
      <c r="G18" s="119"/>
      <c r="H18" s="119"/>
      <c r="I18" s="119"/>
      <c r="J18" s="119"/>
    </row>
    <row r="19" spans="1:10" ht="15" customHeight="1">
      <c r="A19" s="17"/>
      <c r="B19" s="124" t="s">
        <v>115</v>
      </c>
      <c r="C19" s="124"/>
      <c r="D19" s="124"/>
      <c r="E19" s="124"/>
      <c r="F19" s="124"/>
      <c r="G19" s="124"/>
      <c r="H19" s="124"/>
      <c r="I19" s="124"/>
      <c r="J19" s="124"/>
    </row>
    <row r="20" spans="1:10" ht="15" customHeight="1">
      <c r="A20" s="17"/>
      <c r="B20" s="119" t="s">
        <v>100</v>
      </c>
      <c r="C20" s="119"/>
      <c r="D20" s="119"/>
      <c r="E20" s="119"/>
      <c r="F20" s="119"/>
      <c r="G20" s="119"/>
      <c r="H20" s="119"/>
      <c r="I20" s="119"/>
      <c r="J20" s="119"/>
    </row>
    <row r="21" spans="1:10" ht="15.75">
      <c r="A21" s="17"/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>
      <c r="A25" s="17"/>
      <c r="B25" s="17"/>
      <c r="C25" s="17"/>
      <c r="D25" s="17"/>
      <c r="E25" s="17"/>
      <c r="F25" s="17"/>
      <c r="G25" s="17"/>
      <c r="H25" s="17"/>
      <c r="I25" s="17"/>
      <c r="J25" s="17"/>
    </row>
  </sheetData>
  <sheetProtection/>
  <mergeCells count="15">
    <mergeCell ref="B20:J20"/>
    <mergeCell ref="B21:J21"/>
    <mergeCell ref="B16:J16"/>
    <mergeCell ref="B17:J17"/>
    <mergeCell ref="B18:J18"/>
    <mergeCell ref="B19:J19"/>
    <mergeCell ref="B13:J13"/>
    <mergeCell ref="B15:J15"/>
    <mergeCell ref="B1:J1"/>
    <mergeCell ref="A2:J2"/>
    <mergeCell ref="A3:J3"/>
    <mergeCell ref="A4:J4"/>
    <mergeCell ref="D10:F10"/>
    <mergeCell ref="B14:J14"/>
    <mergeCell ref="B12:J12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Roman,Regular"&amp;11LManotp9_130218_MK1002; Noteikumi par Sociālās integrācijas valsts aģentūras sniegto maksas pakalpojumu cenrādi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82"/>
  <sheetViews>
    <sheetView view="pageLayout" workbookViewId="0" topLeftCell="A88">
      <selection activeCell="B12" sqref="B12"/>
    </sheetView>
  </sheetViews>
  <sheetFormatPr defaultColWidth="9.140625" defaultRowHeight="12.75"/>
  <cols>
    <col min="1" max="1" width="12.00390625" style="61" customWidth="1"/>
    <col min="2" max="2" width="93.8515625" style="61" customWidth="1"/>
    <col min="3" max="3" width="32.140625" style="61" customWidth="1"/>
    <col min="4" max="16384" width="9.140625" style="7" customWidth="1"/>
  </cols>
  <sheetData>
    <row r="1" spans="2:3" ht="15.75">
      <c r="B1" s="92"/>
      <c r="C1" s="62" t="s">
        <v>11</v>
      </c>
    </row>
    <row r="2" spans="2:3" ht="15.75">
      <c r="B2" s="94"/>
      <c r="C2" s="62" t="s">
        <v>60</v>
      </c>
    </row>
    <row r="3" spans="2:3" ht="15.75">
      <c r="B3" s="92"/>
      <c r="C3" s="62" t="s">
        <v>92</v>
      </c>
    </row>
    <row r="4" spans="2:3" ht="15.75">
      <c r="B4" s="92"/>
      <c r="C4" s="62"/>
    </row>
    <row r="5" spans="2:3" ht="15.75">
      <c r="B5" s="95"/>
      <c r="C5" s="62" t="s">
        <v>112</v>
      </c>
    </row>
    <row r="6" spans="2:3" ht="15.75" customHeight="1">
      <c r="B6" s="92"/>
      <c r="C6" s="65"/>
    </row>
    <row r="7" spans="1:3" ht="15.75" customHeight="1">
      <c r="A7" s="121" t="s">
        <v>10</v>
      </c>
      <c r="B7" s="121"/>
      <c r="C7" s="121"/>
    </row>
    <row r="8" ht="15.75" customHeight="1">
      <c r="B8" s="66"/>
    </row>
    <row r="9" spans="1:2" ht="15.75" customHeight="1">
      <c r="A9" s="119" t="s">
        <v>1</v>
      </c>
      <c r="B9" s="119"/>
    </row>
    <row r="10" spans="1:2" ht="15.75" customHeight="1">
      <c r="A10" s="119" t="s">
        <v>0</v>
      </c>
      <c r="B10" s="119"/>
    </row>
    <row r="11" spans="1:3" ht="15.75">
      <c r="A11" s="60"/>
      <c r="B11" s="119" t="s">
        <v>109</v>
      </c>
      <c r="C11" s="145"/>
    </row>
    <row r="12" spans="1:3" ht="18.75" customHeight="1">
      <c r="A12" s="60"/>
      <c r="B12" s="60" t="s">
        <v>116</v>
      </c>
      <c r="C12" s="118"/>
    </row>
    <row r="13" spans="1:2" ht="17.25" customHeight="1">
      <c r="A13" s="60"/>
      <c r="B13" s="60" t="s">
        <v>111</v>
      </c>
    </row>
    <row r="14" spans="1:2" ht="15.75">
      <c r="A14" s="60" t="s">
        <v>2</v>
      </c>
      <c r="B14" s="60" t="s">
        <v>85</v>
      </c>
    </row>
    <row r="15" ht="15.75" hidden="1">
      <c r="B15" s="67"/>
    </row>
    <row r="16" spans="1:3" ht="47.25">
      <c r="A16" s="99" t="s">
        <v>3</v>
      </c>
      <c r="B16" s="99" t="s">
        <v>4</v>
      </c>
      <c r="C16" s="99" t="s">
        <v>86</v>
      </c>
    </row>
    <row r="17" spans="1:3" ht="15.75">
      <c r="A17" s="69">
        <v>1</v>
      </c>
      <c r="B17" s="70">
        <v>2</v>
      </c>
      <c r="C17" s="70">
        <v>3</v>
      </c>
    </row>
    <row r="18" spans="1:3" ht="15.75">
      <c r="A18" s="69"/>
      <c r="B18" s="71" t="s">
        <v>6</v>
      </c>
      <c r="C18" s="72"/>
    </row>
    <row r="19" spans="1:3" ht="15.75" customHeight="1">
      <c r="A19" s="73">
        <v>2242</v>
      </c>
      <c r="B19" s="76" t="s">
        <v>17</v>
      </c>
      <c r="C19" s="75">
        <v>48.4</v>
      </c>
    </row>
    <row r="20" spans="1:3" ht="15.75" customHeight="1">
      <c r="A20" s="73">
        <v>2322</v>
      </c>
      <c r="B20" s="76" t="s">
        <v>30</v>
      </c>
      <c r="C20" s="75">
        <v>30.8</v>
      </c>
    </row>
    <row r="21" spans="1:3" ht="15.75">
      <c r="A21" s="73"/>
      <c r="B21" s="77" t="s">
        <v>7</v>
      </c>
      <c r="C21" s="78">
        <f>SUM(C19:C20)</f>
        <v>79.2</v>
      </c>
    </row>
    <row r="22" spans="1:3" ht="15.75">
      <c r="A22" s="79"/>
      <c r="B22" s="74" t="s">
        <v>8</v>
      </c>
      <c r="C22" s="75"/>
    </row>
    <row r="23" spans="1:3" ht="15.75">
      <c r="A23" s="73">
        <v>1100</v>
      </c>
      <c r="B23" s="74" t="s">
        <v>74</v>
      </c>
      <c r="C23" s="75">
        <v>12.5</v>
      </c>
    </row>
    <row r="24" spans="1:3" ht="15.75" customHeight="1">
      <c r="A24" s="73">
        <v>1200</v>
      </c>
      <c r="B24" s="76" t="s">
        <v>63</v>
      </c>
      <c r="C24" s="75">
        <v>3.01</v>
      </c>
    </row>
    <row r="25" spans="1:3" ht="15.75" customHeight="1" hidden="1">
      <c r="A25" s="73">
        <v>2100</v>
      </c>
      <c r="B25" s="96" t="s">
        <v>51</v>
      </c>
      <c r="C25" s="75"/>
    </row>
    <row r="26" spans="1:3" ht="15.75" customHeight="1" hidden="1">
      <c r="A26" s="81">
        <v>2210</v>
      </c>
      <c r="B26" s="76" t="s">
        <v>47</v>
      </c>
      <c r="C26" s="75"/>
    </row>
    <row r="27" spans="1:3" ht="15.75" customHeight="1" hidden="1">
      <c r="A27" s="73">
        <v>2222</v>
      </c>
      <c r="B27" s="76" t="s">
        <v>48</v>
      </c>
      <c r="C27" s="75"/>
    </row>
    <row r="28" spans="1:3" ht="15.75" customHeight="1" hidden="1">
      <c r="A28" s="73">
        <v>2223</v>
      </c>
      <c r="B28" s="76" t="s">
        <v>49</v>
      </c>
      <c r="C28" s="75"/>
    </row>
    <row r="29" spans="1:3" ht="15.75" customHeight="1">
      <c r="A29" s="73">
        <v>2230</v>
      </c>
      <c r="B29" s="76" t="s">
        <v>50</v>
      </c>
      <c r="C29" s="75">
        <v>0.68</v>
      </c>
    </row>
    <row r="30" spans="1:3" ht="15.75" hidden="1">
      <c r="A30" s="73">
        <v>2241</v>
      </c>
      <c r="B30" s="76" t="s">
        <v>16</v>
      </c>
      <c r="C30" s="75"/>
    </row>
    <row r="31" spans="1:3" ht="15.75" hidden="1">
      <c r="A31" s="73">
        <v>2242</v>
      </c>
      <c r="B31" s="76" t="s">
        <v>17</v>
      </c>
      <c r="C31" s="75"/>
    </row>
    <row r="32" spans="1:3" ht="15.75" hidden="1">
      <c r="A32" s="73">
        <v>2243</v>
      </c>
      <c r="B32" s="80" t="s">
        <v>18</v>
      </c>
      <c r="C32" s="75"/>
    </row>
    <row r="33" spans="1:3" ht="15.75" hidden="1">
      <c r="A33" s="73">
        <v>2244</v>
      </c>
      <c r="B33" s="76" t="s">
        <v>19</v>
      </c>
      <c r="C33" s="75"/>
    </row>
    <row r="34" spans="1:3" ht="15.75" hidden="1">
      <c r="A34" s="73">
        <v>2247</v>
      </c>
      <c r="B34" s="71" t="s">
        <v>20</v>
      </c>
      <c r="C34" s="75"/>
    </row>
    <row r="35" spans="1:3" ht="15.75" hidden="1">
      <c r="A35" s="73">
        <v>2249</v>
      </c>
      <c r="B35" s="80" t="s">
        <v>21</v>
      </c>
      <c r="C35" s="75"/>
    </row>
    <row r="36" spans="1:3" ht="15.75" hidden="1">
      <c r="A36" s="73">
        <v>2251</v>
      </c>
      <c r="B36" s="76" t="s">
        <v>13</v>
      </c>
      <c r="C36" s="75"/>
    </row>
    <row r="37" spans="1:3" ht="15.75" hidden="1">
      <c r="A37" s="73">
        <v>2252</v>
      </c>
      <c r="B37" s="80" t="s">
        <v>14</v>
      </c>
      <c r="C37" s="75"/>
    </row>
    <row r="38" spans="1:3" ht="15.75" hidden="1">
      <c r="A38" s="73">
        <v>2259</v>
      </c>
      <c r="B38" s="76" t="s">
        <v>15</v>
      </c>
      <c r="C38" s="75"/>
    </row>
    <row r="39" spans="1:3" ht="15.75" hidden="1">
      <c r="A39" s="73">
        <v>2261</v>
      </c>
      <c r="B39" s="76" t="s">
        <v>22</v>
      </c>
      <c r="C39" s="75"/>
    </row>
    <row r="40" spans="1:3" ht="15.75" hidden="1">
      <c r="A40" s="73">
        <v>2262</v>
      </c>
      <c r="B40" s="76" t="s">
        <v>23</v>
      </c>
      <c r="C40" s="75"/>
    </row>
    <row r="41" spans="1:3" ht="15.75" hidden="1">
      <c r="A41" s="73">
        <v>2263</v>
      </c>
      <c r="B41" s="76" t="s">
        <v>24</v>
      </c>
      <c r="C41" s="75"/>
    </row>
    <row r="42" spans="1:3" ht="15.75" hidden="1">
      <c r="A42" s="73">
        <v>2264</v>
      </c>
      <c r="B42" s="76" t="s">
        <v>25</v>
      </c>
      <c r="C42" s="75"/>
    </row>
    <row r="43" spans="1:3" ht="15.75" hidden="1">
      <c r="A43" s="73">
        <v>2279</v>
      </c>
      <c r="B43" s="76" t="s">
        <v>26</v>
      </c>
      <c r="C43" s="75"/>
    </row>
    <row r="44" spans="1:3" ht="15.75" hidden="1">
      <c r="A44" s="73">
        <v>2311</v>
      </c>
      <c r="B44" s="76" t="s">
        <v>27</v>
      </c>
      <c r="C44" s="75"/>
    </row>
    <row r="45" spans="1:3" ht="15.75" hidden="1">
      <c r="A45" s="73">
        <v>2312</v>
      </c>
      <c r="B45" s="76" t="s">
        <v>28</v>
      </c>
      <c r="C45" s="75"/>
    </row>
    <row r="46" spans="1:3" ht="15.75" hidden="1">
      <c r="A46" s="73">
        <v>2321</v>
      </c>
      <c r="B46" s="76" t="s">
        <v>29</v>
      </c>
      <c r="C46" s="75"/>
    </row>
    <row r="47" spans="1:3" ht="15.75" hidden="1">
      <c r="A47" s="73">
        <v>2322</v>
      </c>
      <c r="B47" s="76" t="s">
        <v>30</v>
      </c>
      <c r="C47" s="75"/>
    </row>
    <row r="48" spans="1:3" ht="15.75" hidden="1">
      <c r="A48" s="73">
        <v>2341</v>
      </c>
      <c r="B48" s="76" t="s">
        <v>31</v>
      </c>
      <c r="C48" s="75"/>
    </row>
    <row r="49" spans="1:3" ht="15.75" hidden="1">
      <c r="A49" s="73">
        <v>2344</v>
      </c>
      <c r="B49" s="80" t="s">
        <v>32</v>
      </c>
      <c r="C49" s="75"/>
    </row>
    <row r="50" spans="1:3" ht="15.75">
      <c r="A50" s="73">
        <v>2350</v>
      </c>
      <c r="B50" s="76" t="s">
        <v>33</v>
      </c>
      <c r="C50" s="75">
        <v>0.61</v>
      </c>
    </row>
    <row r="51" spans="1:3" ht="15.75" hidden="1">
      <c r="A51" s="73">
        <v>2361</v>
      </c>
      <c r="B51" s="76" t="s">
        <v>34</v>
      </c>
      <c r="C51" s="75"/>
    </row>
    <row r="52" spans="1:3" ht="15.75" hidden="1">
      <c r="A52" s="73">
        <v>2362</v>
      </c>
      <c r="B52" s="76" t="s">
        <v>35</v>
      </c>
      <c r="C52" s="75"/>
    </row>
    <row r="53" spans="1:3" ht="15.75" hidden="1">
      <c r="A53" s="73">
        <v>2363</v>
      </c>
      <c r="B53" s="76" t="s">
        <v>36</v>
      </c>
      <c r="C53" s="75"/>
    </row>
    <row r="54" spans="1:3" ht="15.75" hidden="1">
      <c r="A54" s="73">
        <v>2370</v>
      </c>
      <c r="B54" s="76" t="s">
        <v>37</v>
      </c>
      <c r="C54" s="75"/>
    </row>
    <row r="55" spans="1:3" ht="15.75" hidden="1">
      <c r="A55" s="73">
        <v>2400</v>
      </c>
      <c r="B55" s="76" t="s">
        <v>52</v>
      </c>
      <c r="C55" s="75"/>
    </row>
    <row r="56" spans="1:3" ht="15.75">
      <c r="A56" s="73">
        <v>2512</v>
      </c>
      <c r="B56" s="76" t="s">
        <v>38</v>
      </c>
      <c r="C56" s="75">
        <v>20</v>
      </c>
    </row>
    <row r="57" spans="1:3" ht="15.75" hidden="1">
      <c r="A57" s="73">
        <v>2513</v>
      </c>
      <c r="B57" s="76" t="s">
        <v>39</v>
      </c>
      <c r="C57" s="75"/>
    </row>
    <row r="58" spans="1:3" ht="15.75" hidden="1">
      <c r="A58" s="73">
        <v>2515</v>
      </c>
      <c r="B58" s="76" t="s">
        <v>40</v>
      </c>
      <c r="C58" s="75"/>
    </row>
    <row r="59" spans="1:3" ht="15.75" hidden="1">
      <c r="A59" s="73">
        <v>2519</v>
      </c>
      <c r="B59" s="76" t="s">
        <v>43</v>
      </c>
      <c r="C59" s="75"/>
    </row>
    <row r="60" spans="1:3" ht="15.75" hidden="1">
      <c r="A60" s="73">
        <v>6240</v>
      </c>
      <c r="B60" s="76"/>
      <c r="C60" s="75"/>
    </row>
    <row r="61" spans="1:3" ht="15.75" hidden="1">
      <c r="A61" s="73">
        <v>6290</v>
      </c>
      <c r="B61" s="76"/>
      <c r="C61" s="75"/>
    </row>
    <row r="62" spans="1:3" ht="15.75" hidden="1">
      <c r="A62" s="73">
        <v>5121</v>
      </c>
      <c r="B62" s="76" t="s">
        <v>41</v>
      </c>
      <c r="C62" s="75"/>
    </row>
    <row r="63" spans="1:3" ht="15.75" hidden="1">
      <c r="A63" s="73">
        <v>5232</v>
      </c>
      <c r="B63" s="76" t="s">
        <v>42</v>
      </c>
      <c r="C63" s="75"/>
    </row>
    <row r="64" spans="1:3" ht="15.75" hidden="1">
      <c r="A64" s="73">
        <v>5238</v>
      </c>
      <c r="B64" s="76" t="s">
        <v>44</v>
      </c>
      <c r="C64" s="75"/>
    </row>
    <row r="65" spans="1:3" ht="15.75" hidden="1">
      <c r="A65" s="73">
        <v>5240</v>
      </c>
      <c r="B65" s="76" t="s">
        <v>45</v>
      </c>
      <c r="C65" s="75"/>
    </row>
    <row r="66" spans="1:3" ht="15.75" hidden="1">
      <c r="A66" s="73">
        <v>5250</v>
      </c>
      <c r="B66" s="76" t="s">
        <v>46</v>
      </c>
      <c r="C66" s="75"/>
    </row>
    <row r="67" spans="1:3" ht="15.75">
      <c r="A67" s="79"/>
      <c r="B67" s="84" t="s">
        <v>9</v>
      </c>
      <c r="C67" s="78">
        <f>SUM(C23:C66)</f>
        <v>36.8</v>
      </c>
    </row>
    <row r="68" spans="1:3" ht="15.75">
      <c r="A68" s="79"/>
      <c r="B68" s="84" t="s">
        <v>53</v>
      </c>
      <c r="C68" s="78">
        <f>C67+C21</f>
        <v>116</v>
      </c>
    </row>
    <row r="69" spans="1:3" ht="15.75">
      <c r="A69" s="62"/>
      <c r="B69" s="65"/>
      <c r="C69" s="97"/>
    </row>
    <row r="70" spans="1:3" ht="15.75" customHeight="1">
      <c r="A70" s="141" t="s">
        <v>69</v>
      </c>
      <c r="B70" s="142"/>
      <c r="C70" s="115">
        <v>200</v>
      </c>
    </row>
    <row r="71" spans="1:3" ht="15.75" customHeight="1">
      <c r="A71" s="143" t="s">
        <v>101</v>
      </c>
      <c r="B71" s="144"/>
      <c r="C71" s="116">
        <f>C68/C70</f>
        <v>0.58</v>
      </c>
    </row>
    <row r="72" spans="1:3" ht="15.75" customHeight="1">
      <c r="A72" s="113"/>
      <c r="B72" s="110"/>
      <c r="C72" s="114"/>
    </row>
    <row r="73" spans="1:3" ht="15.75" customHeight="1">
      <c r="A73" s="141" t="s">
        <v>70</v>
      </c>
      <c r="B73" s="142"/>
      <c r="C73" s="111"/>
    </row>
    <row r="74" spans="1:3" ht="15.75" customHeight="1">
      <c r="A74" s="141" t="s">
        <v>102</v>
      </c>
      <c r="B74" s="142"/>
      <c r="C74" s="111"/>
    </row>
    <row r="75" spans="1:3" ht="15.75" customHeight="1">
      <c r="A75" s="90"/>
      <c r="B75" s="90"/>
      <c r="C75" s="90"/>
    </row>
    <row r="76" spans="1:3" ht="15.75" customHeight="1">
      <c r="A76" s="90" t="s">
        <v>71</v>
      </c>
      <c r="B76" s="90"/>
      <c r="C76" s="90"/>
    </row>
    <row r="77" spans="1:3" ht="15.75" customHeight="1">
      <c r="A77" s="90"/>
      <c r="B77" s="90"/>
      <c r="C77" s="90"/>
    </row>
    <row r="78" spans="1:3" ht="15.75" customHeight="1">
      <c r="A78" s="90" t="s">
        <v>103</v>
      </c>
      <c r="B78" s="93"/>
      <c r="C78" s="90"/>
    </row>
    <row r="79" spans="1:3" s="3" customFormat="1" ht="15.75" customHeight="1">
      <c r="A79" s="90"/>
      <c r="B79" s="91"/>
      <c r="C79" s="90"/>
    </row>
    <row r="80" spans="2:3" ht="15.75" customHeight="1">
      <c r="B80" s="92"/>
      <c r="C80" s="66"/>
    </row>
    <row r="81" ht="15.75" customHeight="1">
      <c r="C81" s="88"/>
    </row>
    <row r="82" ht="15.75" customHeight="1">
      <c r="C82" s="88"/>
    </row>
  </sheetData>
  <sheetProtection/>
  <mergeCells count="8">
    <mergeCell ref="A74:B74"/>
    <mergeCell ref="A7:C7"/>
    <mergeCell ref="A9:B9"/>
    <mergeCell ref="A10:B10"/>
    <mergeCell ref="A70:B70"/>
    <mergeCell ref="A71:B71"/>
    <mergeCell ref="A73:B73"/>
    <mergeCell ref="B11:C11"/>
  </mergeCells>
  <printOptions/>
  <pageMargins left="0.7" right="0.7" top="0.75" bottom="0.75" header="0.3" footer="0.3"/>
  <pageSetup fitToHeight="0" fitToWidth="0" horizontalDpi="600" verticalDpi="600" orientation="portrait" paperSize="9" scale="60" r:id="rId1"/>
  <headerFooter>
    <oddFooter>&amp;C&amp;"Times New Roman,Regular"LManotp9_130218; Grozījumi MK 24.09.2013. noteikumos Nr.1002 "Sociālās integrācijas valsts aģentūras sniegto maksas pakalpojumu cenrādis"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4">
      <selection activeCell="C32" sqref="C32"/>
    </sheetView>
  </sheetViews>
  <sheetFormatPr defaultColWidth="9.140625" defaultRowHeight="12.75"/>
  <cols>
    <col min="1" max="1" width="15.7109375" style="61" customWidth="1"/>
    <col min="2" max="2" width="99.421875" style="61" customWidth="1"/>
    <col min="3" max="3" width="24.7109375" style="61" customWidth="1"/>
    <col min="4" max="16384" width="9.140625" style="7" customWidth="1"/>
  </cols>
  <sheetData>
    <row r="1" spans="2:3" ht="15.75">
      <c r="B1" s="62"/>
      <c r="C1" s="62" t="s">
        <v>11</v>
      </c>
    </row>
    <row r="2" spans="2:3" ht="15.75">
      <c r="B2" s="63"/>
      <c r="C2" s="62" t="s">
        <v>60</v>
      </c>
    </row>
    <row r="3" spans="2:3" ht="15.75">
      <c r="B3" s="62"/>
      <c r="C3" s="62" t="s">
        <v>93</v>
      </c>
    </row>
    <row r="4" spans="2:3" ht="15.75">
      <c r="B4" s="62"/>
      <c r="C4" s="62"/>
    </row>
    <row r="5" spans="2:3" ht="15.75">
      <c r="B5" s="64"/>
      <c r="C5" s="62" t="s">
        <v>94</v>
      </c>
    </row>
    <row r="6" spans="2:3" ht="15.75" customHeight="1">
      <c r="B6" s="92"/>
      <c r="C6" s="65"/>
    </row>
    <row r="7" spans="1:3" ht="15.75">
      <c r="A7" s="121" t="s">
        <v>10</v>
      </c>
      <c r="B7" s="121"/>
      <c r="C7" s="121"/>
    </row>
    <row r="8" ht="15.75">
      <c r="B8" s="66"/>
    </row>
    <row r="9" spans="1:2" ht="15.75">
      <c r="A9" s="119" t="s">
        <v>1</v>
      </c>
      <c r="B9" s="119"/>
    </row>
    <row r="10" spans="1:2" ht="15.75">
      <c r="A10" s="119" t="s">
        <v>0</v>
      </c>
      <c r="B10" s="119"/>
    </row>
    <row r="11" spans="1:2" ht="15.75">
      <c r="A11" s="60"/>
      <c r="B11" s="60" t="s">
        <v>54</v>
      </c>
    </row>
    <row r="12" spans="1:3" ht="15.75">
      <c r="A12" s="60"/>
      <c r="B12" s="60" t="s">
        <v>108</v>
      </c>
      <c r="C12" s="104"/>
    </row>
    <row r="13" spans="1:3" ht="15.75">
      <c r="A13" s="60" t="s">
        <v>2</v>
      </c>
      <c r="B13" s="60" t="s">
        <v>85</v>
      </c>
      <c r="C13" s="104"/>
    </row>
    <row r="14" spans="2:3" ht="15.75" hidden="1">
      <c r="B14" s="67"/>
      <c r="C14" s="104"/>
    </row>
    <row r="15" spans="1:3" ht="63">
      <c r="A15" s="99" t="s">
        <v>3</v>
      </c>
      <c r="B15" s="99" t="s">
        <v>4</v>
      </c>
      <c r="C15" s="99" t="s">
        <v>86</v>
      </c>
    </row>
    <row r="16" spans="1:3" ht="15.75">
      <c r="A16" s="69">
        <v>1</v>
      </c>
      <c r="B16" s="70">
        <v>2</v>
      </c>
      <c r="C16" s="70">
        <v>3</v>
      </c>
    </row>
    <row r="17" spans="1:3" ht="15.75">
      <c r="A17" s="69"/>
      <c r="B17" s="71" t="s">
        <v>6</v>
      </c>
      <c r="C17" s="72"/>
    </row>
    <row r="18" spans="1:3" ht="15.75">
      <c r="A18" s="73">
        <v>1100</v>
      </c>
      <c r="B18" s="74" t="s">
        <v>88</v>
      </c>
      <c r="C18" s="75">
        <v>3.41</v>
      </c>
    </row>
    <row r="19" spans="1:3" ht="15.75">
      <c r="A19" s="73">
        <v>1200</v>
      </c>
      <c r="B19" s="76" t="s">
        <v>89</v>
      </c>
      <c r="C19" s="75">
        <v>0.8</v>
      </c>
    </row>
    <row r="20" spans="1:3" ht="15.75" customHeight="1">
      <c r="A20" s="73">
        <v>2223</v>
      </c>
      <c r="B20" s="76" t="s">
        <v>49</v>
      </c>
      <c r="C20" s="75">
        <v>0.07</v>
      </c>
    </row>
    <row r="21" spans="1:3" ht="15.75" customHeight="1">
      <c r="A21" s="73">
        <v>2321</v>
      </c>
      <c r="B21" s="76" t="s">
        <v>29</v>
      </c>
      <c r="C21" s="75">
        <v>0.1</v>
      </c>
    </row>
    <row r="22" spans="1:3" ht="15.75">
      <c r="A22" s="73">
        <v>2311</v>
      </c>
      <c r="B22" s="76" t="s">
        <v>27</v>
      </c>
      <c r="C22" s="75">
        <v>0.01</v>
      </c>
    </row>
    <row r="23" spans="1:3" ht="15.75">
      <c r="A23" s="73">
        <v>2312</v>
      </c>
      <c r="B23" s="76" t="s">
        <v>28</v>
      </c>
      <c r="C23" s="75">
        <v>0.43</v>
      </c>
    </row>
    <row r="24" spans="1:3" ht="15.75">
      <c r="A24" s="72">
        <v>2370</v>
      </c>
      <c r="B24" s="76" t="s">
        <v>37</v>
      </c>
      <c r="C24" s="75">
        <v>0.13</v>
      </c>
    </row>
    <row r="25" spans="1:3" ht="15.75">
      <c r="A25" s="73">
        <v>2244</v>
      </c>
      <c r="B25" s="76" t="s">
        <v>19</v>
      </c>
      <c r="C25" s="75">
        <v>0.09</v>
      </c>
    </row>
    <row r="26" spans="1:3" ht="15.75">
      <c r="A26" s="73"/>
      <c r="B26" s="77" t="s">
        <v>7</v>
      </c>
      <c r="C26" s="78">
        <f>SUM(C18:C25)</f>
        <v>5.039999999999999</v>
      </c>
    </row>
    <row r="27" spans="1:3" ht="15.75">
      <c r="A27" s="79"/>
      <c r="B27" s="74" t="s">
        <v>8</v>
      </c>
      <c r="C27" s="75"/>
    </row>
    <row r="28" spans="1:3" ht="15.75">
      <c r="A28" s="73">
        <v>1100</v>
      </c>
      <c r="B28" s="74" t="s">
        <v>88</v>
      </c>
      <c r="C28" s="75">
        <v>0.7</v>
      </c>
    </row>
    <row r="29" spans="1:3" ht="15.75" customHeight="1">
      <c r="A29" s="73">
        <v>1200</v>
      </c>
      <c r="B29" s="76" t="s">
        <v>89</v>
      </c>
      <c r="C29" s="75">
        <v>0.17</v>
      </c>
    </row>
    <row r="30" spans="1:3" ht="15.75" hidden="1">
      <c r="A30" s="73">
        <v>2100</v>
      </c>
      <c r="B30" s="96" t="s">
        <v>51</v>
      </c>
      <c r="C30" s="75"/>
    </row>
    <row r="31" spans="1:3" ht="15.75" hidden="1">
      <c r="A31" s="81">
        <v>2210</v>
      </c>
      <c r="B31" s="76" t="s">
        <v>47</v>
      </c>
      <c r="C31" s="75"/>
    </row>
    <row r="32" spans="1:3" ht="15.75">
      <c r="A32" s="73">
        <v>2222</v>
      </c>
      <c r="B32" s="76" t="s">
        <v>48</v>
      </c>
      <c r="C32" s="75">
        <v>0.01</v>
      </c>
    </row>
    <row r="33" spans="1:3" ht="15.75">
      <c r="A33" s="73">
        <v>2223</v>
      </c>
      <c r="B33" s="76" t="s">
        <v>49</v>
      </c>
      <c r="C33" s="75">
        <v>0.04</v>
      </c>
    </row>
    <row r="34" spans="1:3" ht="15.75" hidden="1">
      <c r="A34" s="73">
        <v>2230</v>
      </c>
      <c r="B34" s="76" t="s">
        <v>50</v>
      </c>
      <c r="C34" s="75"/>
    </row>
    <row r="35" spans="1:3" ht="15.75" hidden="1">
      <c r="A35" s="73">
        <v>2241</v>
      </c>
      <c r="B35" s="76" t="s">
        <v>16</v>
      </c>
      <c r="C35" s="75"/>
    </row>
    <row r="36" spans="1:3" ht="15.75" hidden="1">
      <c r="A36" s="73">
        <v>2242</v>
      </c>
      <c r="B36" s="76" t="s">
        <v>17</v>
      </c>
      <c r="C36" s="75"/>
    </row>
    <row r="37" spans="1:3" ht="15.75" hidden="1">
      <c r="A37" s="73">
        <v>2243</v>
      </c>
      <c r="B37" s="80" t="s">
        <v>18</v>
      </c>
      <c r="C37" s="75"/>
    </row>
    <row r="38" spans="1:3" ht="15.75">
      <c r="A38" s="73">
        <v>2244</v>
      </c>
      <c r="B38" s="76" t="s">
        <v>19</v>
      </c>
      <c r="C38" s="75">
        <v>0.04</v>
      </c>
    </row>
    <row r="39" spans="1:3" ht="15.75" hidden="1">
      <c r="A39" s="73">
        <v>2247</v>
      </c>
      <c r="B39" s="71" t="s">
        <v>20</v>
      </c>
      <c r="C39" s="75"/>
    </row>
    <row r="40" spans="1:3" ht="14.25" customHeight="1" hidden="1">
      <c r="A40" s="73">
        <v>2249</v>
      </c>
      <c r="B40" s="76" t="s">
        <v>21</v>
      </c>
      <c r="C40" s="75"/>
    </row>
    <row r="41" spans="1:3" ht="15.75">
      <c r="A41" s="73">
        <v>2251</v>
      </c>
      <c r="B41" s="76" t="s">
        <v>106</v>
      </c>
      <c r="C41" s="75">
        <v>0.03</v>
      </c>
    </row>
    <row r="42" spans="1:3" ht="15.75" hidden="1">
      <c r="A42" s="73">
        <v>2252</v>
      </c>
      <c r="B42" s="76" t="s">
        <v>14</v>
      </c>
      <c r="C42" s="75"/>
    </row>
    <row r="43" spans="1:3" ht="15.75" hidden="1">
      <c r="A43" s="73">
        <v>2259</v>
      </c>
      <c r="B43" s="76" t="s">
        <v>15</v>
      </c>
      <c r="C43" s="75"/>
    </row>
    <row r="44" spans="1:3" ht="15.75" hidden="1">
      <c r="A44" s="73">
        <v>2261</v>
      </c>
      <c r="B44" s="76" t="s">
        <v>22</v>
      </c>
      <c r="C44" s="75"/>
    </row>
    <row r="45" spans="1:3" ht="15.75" hidden="1">
      <c r="A45" s="73">
        <v>2262</v>
      </c>
      <c r="B45" s="76" t="s">
        <v>23</v>
      </c>
      <c r="C45" s="75"/>
    </row>
    <row r="46" spans="1:3" ht="15.75" hidden="1">
      <c r="A46" s="73">
        <v>2263</v>
      </c>
      <c r="B46" s="76" t="s">
        <v>24</v>
      </c>
      <c r="C46" s="75"/>
    </row>
    <row r="47" spans="1:3" ht="15.75" hidden="1">
      <c r="A47" s="73">
        <v>2264</v>
      </c>
      <c r="B47" s="76" t="s">
        <v>25</v>
      </c>
      <c r="C47" s="75"/>
    </row>
    <row r="48" spans="1:3" ht="17.25" customHeight="1" hidden="1">
      <c r="A48" s="73">
        <v>2279</v>
      </c>
      <c r="B48" s="76" t="s">
        <v>26</v>
      </c>
      <c r="C48" s="75"/>
    </row>
    <row r="49" spans="1:3" ht="15.75">
      <c r="A49" s="73">
        <v>2311</v>
      </c>
      <c r="B49" s="76" t="s">
        <v>27</v>
      </c>
      <c r="C49" s="75">
        <v>0.02</v>
      </c>
    </row>
    <row r="50" spans="1:3" ht="15.75" hidden="1">
      <c r="A50" s="73">
        <v>2312</v>
      </c>
      <c r="B50" s="76" t="s">
        <v>28</v>
      </c>
      <c r="C50" s="75"/>
    </row>
    <row r="51" spans="1:3" ht="15.75">
      <c r="A51" s="73">
        <v>2321</v>
      </c>
      <c r="B51" s="76" t="s">
        <v>29</v>
      </c>
      <c r="C51" s="105">
        <v>0.05</v>
      </c>
    </row>
    <row r="52" spans="1:3" ht="15.75">
      <c r="A52" s="72">
        <v>2322</v>
      </c>
      <c r="B52" s="76" t="s">
        <v>30</v>
      </c>
      <c r="C52" s="105">
        <v>0.02</v>
      </c>
    </row>
    <row r="53" spans="1:3" ht="15.75" hidden="1">
      <c r="A53" s="72">
        <v>2341</v>
      </c>
      <c r="B53" s="76" t="s">
        <v>31</v>
      </c>
      <c r="C53" s="105"/>
    </row>
    <row r="54" spans="1:3" ht="15.75" hidden="1">
      <c r="A54" s="72">
        <v>2344</v>
      </c>
      <c r="B54" s="76" t="s">
        <v>32</v>
      </c>
      <c r="C54" s="105"/>
    </row>
    <row r="55" spans="1:3" ht="17.25" customHeight="1" hidden="1">
      <c r="A55" s="72">
        <v>2350</v>
      </c>
      <c r="B55" s="76" t="s">
        <v>33</v>
      </c>
      <c r="C55" s="105"/>
    </row>
    <row r="56" spans="1:3" ht="15.75" hidden="1">
      <c r="A56" s="72">
        <v>2361</v>
      </c>
      <c r="B56" s="76" t="s">
        <v>34</v>
      </c>
      <c r="C56" s="105"/>
    </row>
    <row r="57" spans="1:3" ht="15.75" hidden="1">
      <c r="A57" s="72">
        <v>2362</v>
      </c>
      <c r="B57" s="76" t="s">
        <v>35</v>
      </c>
      <c r="C57" s="105"/>
    </row>
    <row r="58" spans="1:3" ht="15.75" hidden="1">
      <c r="A58" s="72">
        <v>2363</v>
      </c>
      <c r="B58" s="76" t="s">
        <v>36</v>
      </c>
      <c r="C58" s="105"/>
    </row>
    <row r="59" spans="1:3" ht="15.75" hidden="1">
      <c r="A59" s="72">
        <v>2370</v>
      </c>
      <c r="B59" s="76" t="s">
        <v>37</v>
      </c>
      <c r="C59" s="105"/>
    </row>
    <row r="60" spans="1:3" ht="15.75" hidden="1">
      <c r="A60" s="72">
        <v>2400</v>
      </c>
      <c r="B60" s="76" t="s">
        <v>52</v>
      </c>
      <c r="C60" s="105"/>
    </row>
    <row r="61" spans="1:3" ht="15.75">
      <c r="A61" s="72">
        <v>2512</v>
      </c>
      <c r="B61" s="76" t="s">
        <v>38</v>
      </c>
      <c r="C61" s="105">
        <v>1.26</v>
      </c>
    </row>
    <row r="62" spans="1:3" ht="35.25" customHeight="1" hidden="1">
      <c r="A62" s="73">
        <v>2513</v>
      </c>
      <c r="B62" s="76" t="s">
        <v>39</v>
      </c>
      <c r="C62" s="75"/>
    </row>
    <row r="63" spans="1:3" ht="15.75" hidden="1">
      <c r="A63" s="73">
        <v>2515</v>
      </c>
      <c r="B63" s="76" t="s">
        <v>40</v>
      </c>
      <c r="C63" s="75"/>
    </row>
    <row r="64" spans="1:3" ht="15.75" hidden="1">
      <c r="A64" s="73">
        <v>2519</v>
      </c>
      <c r="B64" s="76" t="s">
        <v>43</v>
      </c>
      <c r="C64" s="75"/>
    </row>
    <row r="65" spans="1:3" ht="15.75" hidden="1">
      <c r="A65" s="73">
        <v>6240</v>
      </c>
      <c r="B65" s="76"/>
      <c r="C65" s="75"/>
    </row>
    <row r="66" spans="1:3" ht="15.75" hidden="1">
      <c r="A66" s="73">
        <v>6290</v>
      </c>
      <c r="B66" s="76"/>
      <c r="C66" s="75"/>
    </row>
    <row r="67" spans="1:3" ht="15.75" hidden="1">
      <c r="A67" s="73">
        <v>5121</v>
      </c>
      <c r="B67" s="76" t="s">
        <v>41</v>
      </c>
      <c r="C67" s="75"/>
    </row>
    <row r="68" spans="1:3" ht="15.75" hidden="1">
      <c r="A68" s="72">
        <v>5232</v>
      </c>
      <c r="B68" s="76" t="s">
        <v>42</v>
      </c>
      <c r="C68" s="75"/>
    </row>
    <row r="69" spans="1:3" ht="15.75" hidden="1">
      <c r="A69" s="72">
        <v>5238</v>
      </c>
      <c r="B69" s="76" t="s">
        <v>44</v>
      </c>
      <c r="C69" s="75"/>
    </row>
    <row r="70" spans="1:3" ht="15.75" hidden="1">
      <c r="A70" s="72">
        <v>5240</v>
      </c>
      <c r="B70" s="76" t="s">
        <v>45</v>
      </c>
      <c r="C70" s="75"/>
    </row>
    <row r="71" spans="1:3" ht="15.75" hidden="1">
      <c r="A71" s="72">
        <v>5250</v>
      </c>
      <c r="B71" s="76" t="s">
        <v>46</v>
      </c>
      <c r="C71" s="75"/>
    </row>
    <row r="72" spans="1:4" ht="15.75">
      <c r="A72" s="83"/>
      <c r="B72" s="84" t="s">
        <v>9</v>
      </c>
      <c r="C72" s="78">
        <f>SUM(C28:C71)</f>
        <v>2.34</v>
      </c>
      <c r="D72" s="58"/>
    </row>
    <row r="73" spans="1:3" ht="15.75">
      <c r="A73" s="83"/>
      <c r="B73" s="84" t="s">
        <v>53</v>
      </c>
      <c r="C73" s="78">
        <f>C26+C72</f>
        <v>7.379999999999999</v>
      </c>
    </row>
    <row r="74" spans="1:3" ht="15.75">
      <c r="A74" s="62"/>
      <c r="B74" s="65"/>
      <c r="C74" s="97"/>
    </row>
    <row r="75" spans="1:3" ht="15.75" customHeight="1">
      <c r="A75" s="134" t="s">
        <v>69</v>
      </c>
      <c r="B75" s="135"/>
      <c r="C75" s="68">
        <v>6</v>
      </c>
    </row>
    <row r="76" spans="1:3" ht="15" customHeight="1">
      <c r="A76" s="136" t="s">
        <v>101</v>
      </c>
      <c r="B76" s="137"/>
      <c r="C76" s="98">
        <f>C73/C75</f>
        <v>1.2299999999999998</v>
      </c>
    </row>
    <row r="77" spans="1:3" ht="14.25" customHeight="1">
      <c r="A77" s="65"/>
      <c r="B77" s="88"/>
      <c r="C77" s="106"/>
    </row>
    <row r="78" spans="1:3" ht="15" customHeight="1">
      <c r="A78" s="134" t="s">
        <v>70</v>
      </c>
      <c r="B78" s="135"/>
      <c r="C78" s="89"/>
    </row>
    <row r="79" spans="1:3" ht="15" customHeight="1">
      <c r="A79" s="134" t="s">
        <v>102</v>
      </c>
      <c r="B79" s="135"/>
      <c r="C79" s="89"/>
    </row>
    <row r="80" spans="1:3" ht="15.75">
      <c r="A80" s="90"/>
      <c r="B80" s="90"/>
      <c r="C80" s="90"/>
    </row>
    <row r="81" spans="1:3" ht="15.75">
      <c r="A81" s="90" t="s">
        <v>71</v>
      </c>
      <c r="B81" s="90"/>
      <c r="C81" s="90"/>
    </row>
    <row r="82" spans="1:3" ht="15.75">
      <c r="A82" s="90"/>
      <c r="B82" s="90"/>
      <c r="C82" s="90"/>
    </row>
    <row r="83" spans="1:3" ht="15.75">
      <c r="A83" s="90" t="s">
        <v>103</v>
      </c>
      <c r="B83" s="93"/>
      <c r="C83" s="90"/>
    </row>
    <row r="84" spans="1:3" s="3" customFormat="1" ht="14.25" customHeight="1">
      <c r="A84" s="90"/>
      <c r="B84" s="91" t="s">
        <v>72</v>
      </c>
      <c r="C84" s="90"/>
    </row>
    <row r="85" spans="2:3" ht="15.75">
      <c r="B85" s="92"/>
      <c r="C85" s="88"/>
    </row>
  </sheetData>
  <sheetProtection/>
  <mergeCells count="7">
    <mergeCell ref="A7:C7"/>
    <mergeCell ref="A78:B78"/>
    <mergeCell ref="A79:B79"/>
    <mergeCell ref="A9:B9"/>
    <mergeCell ref="A10:B10"/>
    <mergeCell ref="A75:B75"/>
    <mergeCell ref="A76:B7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view="pageLayout" workbookViewId="0" topLeftCell="A87">
      <selection activeCell="B12" sqref="B12"/>
    </sheetView>
  </sheetViews>
  <sheetFormatPr defaultColWidth="9.140625" defaultRowHeight="12.75"/>
  <cols>
    <col min="1" max="1" width="12.7109375" style="61" customWidth="1"/>
    <col min="2" max="2" width="94.140625" style="61" customWidth="1"/>
    <col min="3" max="3" width="32.00390625" style="61" customWidth="1"/>
    <col min="4" max="16384" width="9.140625" style="7" customWidth="1"/>
  </cols>
  <sheetData>
    <row r="1" spans="2:3" ht="15.75">
      <c r="B1" s="62"/>
      <c r="C1" s="62" t="s">
        <v>11</v>
      </c>
    </row>
    <row r="2" spans="2:3" ht="15.75">
      <c r="B2" s="63"/>
      <c r="C2" s="62" t="s">
        <v>60</v>
      </c>
    </row>
    <row r="3" spans="2:3" ht="15.75">
      <c r="B3" s="62"/>
      <c r="C3" s="62" t="s">
        <v>93</v>
      </c>
    </row>
    <row r="4" spans="2:3" ht="15.75">
      <c r="B4" s="62"/>
      <c r="C4" s="62"/>
    </row>
    <row r="5" spans="2:3" ht="15.75">
      <c r="B5" s="64"/>
      <c r="C5" s="62" t="s">
        <v>112</v>
      </c>
    </row>
    <row r="6" spans="2:3" ht="15.75" customHeight="1">
      <c r="B6" s="62"/>
      <c r="C6" s="65"/>
    </row>
    <row r="7" spans="1:3" ht="15.75">
      <c r="A7" s="121" t="s">
        <v>10</v>
      </c>
      <c r="B7" s="121"/>
      <c r="C7" s="121"/>
    </row>
    <row r="8" ht="15.75">
      <c r="B8" s="66"/>
    </row>
    <row r="9" spans="1:2" ht="15.75">
      <c r="A9" s="119" t="s">
        <v>1</v>
      </c>
      <c r="B9" s="119"/>
    </row>
    <row r="10" spans="1:2" ht="15.75">
      <c r="A10" s="119" t="s">
        <v>0</v>
      </c>
      <c r="B10" s="119"/>
    </row>
    <row r="11" spans="1:2" ht="15.75">
      <c r="A11" s="60"/>
      <c r="B11" s="60" t="s">
        <v>109</v>
      </c>
    </row>
    <row r="12" spans="1:2" ht="15.75">
      <c r="A12" s="60"/>
      <c r="B12" s="60" t="s">
        <v>117</v>
      </c>
    </row>
    <row r="13" spans="1:3" ht="15.75">
      <c r="A13" s="60"/>
      <c r="B13" s="60" t="s">
        <v>95</v>
      </c>
      <c r="C13" s="104"/>
    </row>
    <row r="14" spans="1:3" ht="15.75">
      <c r="A14" s="60" t="s">
        <v>2</v>
      </c>
      <c r="B14" s="60" t="s">
        <v>85</v>
      </c>
      <c r="C14" s="104"/>
    </row>
    <row r="15" spans="2:3" ht="15.75" hidden="1">
      <c r="B15" s="67"/>
      <c r="C15" s="104"/>
    </row>
    <row r="16" spans="1:3" ht="56.25" customHeight="1">
      <c r="A16" s="99" t="s">
        <v>3</v>
      </c>
      <c r="B16" s="99" t="s">
        <v>4</v>
      </c>
      <c r="C16" s="99" t="s">
        <v>86</v>
      </c>
    </row>
    <row r="17" spans="1:3" ht="15.75">
      <c r="A17" s="69">
        <v>1</v>
      </c>
      <c r="B17" s="70">
        <v>2</v>
      </c>
      <c r="C17" s="70">
        <v>3</v>
      </c>
    </row>
    <row r="18" spans="1:3" ht="15.75">
      <c r="A18" s="69"/>
      <c r="B18" s="71" t="s">
        <v>6</v>
      </c>
      <c r="C18" s="72"/>
    </row>
    <row r="19" spans="1:3" ht="15.75">
      <c r="A19" s="73">
        <v>1100</v>
      </c>
      <c r="B19" s="74" t="s">
        <v>88</v>
      </c>
      <c r="C19" s="75">
        <v>193.38</v>
      </c>
    </row>
    <row r="20" spans="1:3" ht="15.75" customHeight="1">
      <c r="A20" s="73">
        <v>1200</v>
      </c>
      <c r="B20" s="76" t="s">
        <v>89</v>
      </c>
      <c r="C20" s="75">
        <v>46.59</v>
      </c>
    </row>
    <row r="21" spans="1:3" ht="15.75" customHeight="1">
      <c r="A21" s="73">
        <v>2223</v>
      </c>
      <c r="B21" s="76" t="s">
        <v>49</v>
      </c>
      <c r="C21" s="75">
        <v>3.99</v>
      </c>
    </row>
    <row r="22" spans="1:3" ht="15.75" customHeight="1">
      <c r="A22" s="73">
        <v>2321</v>
      </c>
      <c r="B22" s="76" t="s">
        <v>29</v>
      </c>
      <c r="C22" s="75">
        <v>5.7</v>
      </c>
    </row>
    <row r="23" spans="1:3" ht="15.75">
      <c r="A23" s="73">
        <v>2311</v>
      </c>
      <c r="B23" s="76" t="s">
        <v>27</v>
      </c>
      <c r="C23" s="75">
        <v>0.57</v>
      </c>
    </row>
    <row r="24" spans="1:3" ht="15.75">
      <c r="A24" s="73">
        <v>2312</v>
      </c>
      <c r="B24" s="76" t="s">
        <v>28</v>
      </c>
      <c r="C24" s="75">
        <v>24.51</v>
      </c>
    </row>
    <row r="25" spans="1:3" ht="15.75">
      <c r="A25" s="72">
        <v>2370</v>
      </c>
      <c r="B25" s="76" t="s">
        <v>37</v>
      </c>
      <c r="C25" s="75">
        <v>7.41</v>
      </c>
    </row>
    <row r="26" spans="1:3" ht="15.75">
      <c r="A26" s="73">
        <v>2244</v>
      </c>
      <c r="B26" s="76" t="s">
        <v>19</v>
      </c>
      <c r="C26" s="75">
        <v>5.13</v>
      </c>
    </row>
    <row r="27" spans="1:3" ht="15.75">
      <c r="A27" s="73"/>
      <c r="B27" s="77" t="s">
        <v>7</v>
      </c>
      <c r="C27" s="78">
        <f>SUM(C19:C26)</f>
        <v>287.28000000000003</v>
      </c>
    </row>
    <row r="28" spans="1:3" ht="15.75">
      <c r="A28" s="79"/>
      <c r="B28" s="74" t="s">
        <v>8</v>
      </c>
      <c r="C28" s="75"/>
    </row>
    <row r="29" spans="1:3" ht="15.75">
      <c r="A29" s="73">
        <v>1100</v>
      </c>
      <c r="B29" s="74" t="s">
        <v>88</v>
      </c>
      <c r="C29" s="75">
        <v>39.96</v>
      </c>
    </row>
    <row r="30" spans="1:3" ht="15.75" customHeight="1">
      <c r="A30" s="73">
        <v>1200</v>
      </c>
      <c r="B30" s="76" t="s">
        <v>89</v>
      </c>
      <c r="C30" s="75">
        <v>9.63</v>
      </c>
    </row>
    <row r="31" spans="1:3" ht="15.75" hidden="1">
      <c r="A31" s="73">
        <v>2100</v>
      </c>
      <c r="B31" s="96" t="s">
        <v>51</v>
      </c>
      <c r="C31" s="75"/>
    </row>
    <row r="32" spans="1:3" ht="15.75">
      <c r="A32" s="81">
        <v>2210</v>
      </c>
      <c r="B32" s="76" t="s">
        <v>47</v>
      </c>
      <c r="C32" s="75">
        <v>0.27</v>
      </c>
    </row>
    <row r="33" spans="1:3" ht="15.75">
      <c r="A33" s="73">
        <v>2222</v>
      </c>
      <c r="B33" s="76" t="s">
        <v>48</v>
      </c>
      <c r="C33" s="75">
        <v>0.57</v>
      </c>
    </row>
    <row r="34" spans="1:3" ht="15.75">
      <c r="A34" s="73">
        <v>2223</v>
      </c>
      <c r="B34" s="76" t="s">
        <v>49</v>
      </c>
      <c r="C34" s="75">
        <v>1.91</v>
      </c>
    </row>
    <row r="35" spans="1:3" ht="15.75" hidden="1">
      <c r="A35" s="73">
        <v>2230</v>
      </c>
      <c r="B35" s="76" t="s">
        <v>50</v>
      </c>
      <c r="C35" s="75"/>
    </row>
    <row r="36" spans="1:3" ht="15.75" hidden="1">
      <c r="A36" s="73">
        <v>2241</v>
      </c>
      <c r="B36" s="76" t="s">
        <v>16</v>
      </c>
      <c r="C36" s="75"/>
    </row>
    <row r="37" spans="1:3" ht="15.75" hidden="1">
      <c r="A37" s="73">
        <v>2242</v>
      </c>
      <c r="B37" s="76" t="s">
        <v>17</v>
      </c>
      <c r="C37" s="75"/>
    </row>
    <row r="38" spans="1:3" ht="15.75" hidden="1">
      <c r="A38" s="73">
        <v>2243</v>
      </c>
      <c r="B38" s="80" t="s">
        <v>18</v>
      </c>
      <c r="C38" s="75"/>
    </row>
    <row r="39" spans="1:3" ht="15.75">
      <c r="A39" s="73">
        <v>2244</v>
      </c>
      <c r="B39" s="76" t="s">
        <v>19</v>
      </c>
      <c r="C39" s="75">
        <v>1.71</v>
      </c>
    </row>
    <row r="40" spans="1:3" ht="15.75" hidden="1">
      <c r="A40" s="73">
        <v>2247</v>
      </c>
      <c r="B40" s="71" t="s">
        <v>20</v>
      </c>
      <c r="C40" s="75"/>
    </row>
    <row r="41" spans="1:3" ht="14.25" customHeight="1" hidden="1">
      <c r="A41" s="73">
        <v>2249</v>
      </c>
      <c r="B41" s="76" t="s">
        <v>21</v>
      </c>
      <c r="C41" s="75"/>
    </row>
    <row r="42" spans="1:3" ht="15.75">
      <c r="A42" s="73">
        <v>2251</v>
      </c>
      <c r="B42" s="76" t="s">
        <v>106</v>
      </c>
      <c r="C42" s="75">
        <v>1.28</v>
      </c>
    </row>
    <row r="43" spans="1:3" ht="15.75" hidden="1">
      <c r="A43" s="73">
        <v>2252</v>
      </c>
      <c r="B43" s="76" t="s">
        <v>14</v>
      </c>
      <c r="C43" s="75"/>
    </row>
    <row r="44" spans="1:3" ht="15.75" hidden="1">
      <c r="A44" s="73">
        <v>2259</v>
      </c>
      <c r="B44" s="76" t="s">
        <v>15</v>
      </c>
      <c r="C44" s="75"/>
    </row>
    <row r="45" spans="1:3" ht="15.75" hidden="1">
      <c r="A45" s="73">
        <v>2261</v>
      </c>
      <c r="B45" s="76" t="s">
        <v>22</v>
      </c>
      <c r="C45" s="75"/>
    </row>
    <row r="46" spans="1:3" ht="15.75" hidden="1">
      <c r="A46" s="73">
        <v>2262</v>
      </c>
      <c r="B46" s="76" t="s">
        <v>23</v>
      </c>
      <c r="C46" s="75"/>
    </row>
    <row r="47" spans="1:3" ht="15.75" hidden="1">
      <c r="A47" s="73">
        <v>2263</v>
      </c>
      <c r="B47" s="76" t="s">
        <v>24</v>
      </c>
      <c r="C47" s="75"/>
    </row>
    <row r="48" spans="1:3" ht="15.75" hidden="1">
      <c r="A48" s="73">
        <v>2264</v>
      </c>
      <c r="B48" s="76" t="s">
        <v>25</v>
      </c>
      <c r="C48" s="75"/>
    </row>
    <row r="49" spans="1:3" ht="17.25" customHeight="1" hidden="1">
      <c r="A49" s="73">
        <v>2279</v>
      </c>
      <c r="B49" s="76" t="s">
        <v>26</v>
      </c>
      <c r="C49" s="75"/>
    </row>
    <row r="50" spans="1:3" ht="15.75">
      <c r="A50" s="73">
        <v>2311</v>
      </c>
      <c r="B50" s="76" t="s">
        <v>27</v>
      </c>
      <c r="C50" s="75">
        <v>0.78</v>
      </c>
    </row>
    <row r="51" spans="1:3" ht="15.75" hidden="1">
      <c r="A51" s="73">
        <v>2312</v>
      </c>
      <c r="B51" s="76" t="s">
        <v>28</v>
      </c>
      <c r="C51" s="75"/>
    </row>
    <row r="52" spans="1:3" ht="15.75">
      <c r="A52" s="73">
        <v>2321</v>
      </c>
      <c r="B52" s="76" t="s">
        <v>29</v>
      </c>
      <c r="C52" s="105">
        <v>2.46</v>
      </c>
    </row>
    <row r="53" spans="1:3" ht="15.75">
      <c r="A53" s="72">
        <v>2322</v>
      </c>
      <c r="B53" s="76" t="s">
        <v>30</v>
      </c>
      <c r="C53" s="105">
        <v>0.77</v>
      </c>
    </row>
    <row r="54" spans="1:3" ht="15.75" hidden="1">
      <c r="A54" s="72">
        <v>2341</v>
      </c>
      <c r="B54" s="76" t="s">
        <v>31</v>
      </c>
      <c r="C54" s="105"/>
    </row>
    <row r="55" spans="1:3" ht="15.75" hidden="1">
      <c r="A55" s="72">
        <v>2344</v>
      </c>
      <c r="B55" s="76" t="s">
        <v>32</v>
      </c>
      <c r="C55" s="105"/>
    </row>
    <row r="56" spans="1:3" ht="17.25" customHeight="1" hidden="1">
      <c r="A56" s="72">
        <v>2350</v>
      </c>
      <c r="B56" s="76" t="s">
        <v>33</v>
      </c>
      <c r="C56" s="105"/>
    </row>
    <row r="57" spans="1:3" ht="15.75" hidden="1">
      <c r="A57" s="72">
        <v>2361</v>
      </c>
      <c r="B57" s="76" t="s">
        <v>34</v>
      </c>
      <c r="C57" s="105"/>
    </row>
    <row r="58" spans="1:3" ht="15.75" hidden="1">
      <c r="A58" s="72">
        <v>2362</v>
      </c>
      <c r="B58" s="76" t="s">
        <v>35</v>
      </c>
      <c r="C58" s="105"/>
    </row>
    <row r="59" spans="1:3" ht="15.75" hidden="1">
      <c r="A59" s="72">
        <v>2363</v>
      </c>
      <c r="B59" s="76" t="s">
        <v>36</v>
      </c>
      <c r="C59" s="105"/>
    </row>
    <row r="60" spans="1:3" ht="15.75" hidden="1">
      <c r="A60" s="72">
        <v>2370</v>
      </c>
      <c r="B60" s="76" t="s">
        <v>37</v>
      </c>
      <c r="C60" s="105"/>
    </row>
    <row r="61" spans="1:3" ht="15.75" hidden="1">
      <c r="A61" s="72">
        <v>2400</v>
      </c>
      <c r="B61" s="76" t="s">
        <v>52</v>
      </c>
      <c r="C61" s="105"/>
    </row>
    <row r="62" spans="1:3" ht="15.75">
      <c r="A62" s="72">
        <v>2512</v>
      </c>
      <c r="B62" s="76" t="s">
        <v>38</v>
      </c>
      <c r="C62" s="105">
        <v>72.78</v>
      </c>
    </row>
    <row r="63" spans="1:3" ht="35.25" customHeight="1" hidden="1">
      <c r="A63" s="73">
        <v>2513</v>
      </c>
      <c r="B63" s="76" t="s">
        <v>39</v>
      </c>
      <c r="C63" s="75"/>
    </row>
    <row r="64" spans="1:3" ht="15.75" hidden="1">
      <c r="A64" s="73">
        <v>2515</v>
      </c>
      <c r="B64" s="76" t="s">
        <v>40</v>
      </c>
      <c r="C64" s="75"/>
    </row>
    <row r="65" spans="1:3" ht="15.75" hidden="1">
      <c r="A65" s="73">
        <v>2519</v>
      </c>
      <c r="B65" s="76" t="s">
        <v>43</v>
      </c>
      <c r="C65" s="75"/>
    </row>
    <row r="66" spans="1:3" ht="15.75" hidden="1">
      <c r="A66" s="73">
        <v>6240</v>
      </c>
      <c r="B66" s="76"/>
      <c r="C66" s="75"/>
    </row>
    <row r="67" spans="1:3" ht="15.75" hidden="1">
      <c r="A67" s="73">
        <v>6290</v>
      </c>
      <c r="B67" s="76"/>
      <c r="C67" s="75"/>
    </row>
    <row r="68" spans="1:3" ht="15.75" hidden="1">
      <c r="A68" s="73">
        <v>5121</v>
      </c>
      <c r="B68" s="76" t="s">
        <v>41</v>
      </c>
      <c r="C68" s="75"/>
    </row>
    <row r="69" spans="1:3" ht="15.75" hidden="1">
      <c r="A69" s="72">
        <v>5232</v>
      </c>
      <c r="B69" s="76" t="s">
        <v>42</v>
      </c>
      <c r="C69" s="75"/>
    </row>
    <row r="70" spans="1:3" ht="15.75" hidden="1">
      <c r="A70" s="72">
        <v>5238</v>
      </c>
      <c r="B70" s="76" t="s">
        <v>44</v>
      </c>
      <c r="C70" s="75"/>
    </row>
    <row r="71" spans="1:3" ht="15.75" hidden="1">
      <c r="A71" s="72">
        <v>5240</v>
      </c>
      <c r="B71" s="76" t="s">
        <v>45</v>
      </c>
      <c r="C71" s="75"/>
    </row>
    <row r="72" spans="1:3" ht="15.75">
      <c r="A72" s="72">
        <v>5250</v>
      </c>
      <c r="B72" s="76" t="s">
        <v>46</v>
      </c>
      <c r="C72" s="75"/>
    </row>
    <row r="73" spans="1:3" ht="15.75">
      <c r="A73" s="83"/>
      <c r="B73" s="84" t="s">
        <v>9</v>
      </c>
      <c r="C73" s="78">
        <f>SUM(C29:C72)</f>
        <v>132.12</v>
      </c>
    </row>
    <row r="74" spans="1:3" ht="15.75">
      <c r="A74" s="83"/>
      <c r="B74" s="84" t="s">
        <v>53</v>
      </c>
      <c r="C74" s="78">
        <f>C27+C73</f>
        <v>419.40000000000003</v>
      </c>
    </row>
    <row r="75" spans="1:3" ht="15.75">
      <c r="A75" s="62"/>
      <c r="B75" s="65"/>
      <c r="C75" s="97"/>
    </row>
    <row r="76" spans="1:3" ht="15.75" customHeight="1">
      <c r="A76" s="141" t="s">
        <v>69</v>
      </c>
      <c r="B76" s="142"/>
      <c r="C76" s="115">
        <v>6</v>
      </c>
    </row>
    <row r="77" spans="1:3" ht="15" customHeight="1">
      <c r="A77" s="143" t="s">
        <v>101</v>
      </c>
      <c r="B77" s="144"/>
      <c r="C77" s="116">
        <f>C74/C76</f>
        <v>69.9</v>
      </c>
    </row>
    <row r="78" spans="1:3" ht="14.25" customHeight="1">
      <c r="A78" s="113"/>
      <c r="B78" s="110"/>
      <c r="C78" s="117"/>
    </row>
    <row r="79" spans="1:3" ht="15" customHeight="1">
      <c r="A79" s="141" t="s">
        <v>70</v>
      </c>
      <c r="B79" s="142"/>
      <c r="C79" s="111"/>
    </row>
    <row r="80" spans="1:3" ht="15" customHeight="1">
      <c r="A80" s="134" t="s">
        <v>102</v>
      </c>
      <c r="B80" s="135"/>
      <c r="C80" s="89"/>
    </row>
    <row r="81" spans="1:3" ht="15.75">
      <c r="A81" s="90"/>
      <c r="B81" s="90"/>
      <c r="C81" s="90"/>
    </row>
    <row r="82" spans="1:3" ht="15.75">
      <c r="A82" s="90" t="s">
        <v>71</v>
      </c>
      <c r="B82" s="90"/>
      <c r="C82" s="90"/>
    </row>
    <row r="83" spans="1:3" ht="15.75">
      <c r="A83" s="90"/>
      <c r="B83" s="90"/>
      <c r="C83" s="90"/>
    </row>
    <row r="84" spans="1:3" ht="15.75">
      <c r="A84" s="90" t="s">
        <v>103</v>
      </c>
      <c r="B84" s="93"/>
      <c r="C84" s="90"/>
    </row>
    <row r="85" spans="1:3" s="3" customFormat="1" ht="14.25" customHeight="1">
      <c r="A85" s="90"/>
      <c r="B85" s="91"/>
      <c r="C85" s="90"/>
    </row>
    <row r="86" spans="2:3" ht="15.75">
      <c r="B86" s="92"/>
      <c r="C86" s="88"/>
    </row>
  </sheetData>
  <sheetProtection/>
  <mergeCells count="7">
    <mergeCell ref="A80:B80"/>
    <mergeCell ref="A7:C7"/>
    <mergeCell ref="A9:B9"/>
    <mergeCell ref="A10:B10"/>
    <mergeCell ref="A76:B76"/>
    <mergeCell ref="A77:B77"/>
    <mergeCell ref="A79:B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Roman,Regular"LManotp9_130218; Grozījumi MK 24.09.2013. noteikumos Nr.1002 "Sociālās integrācijas valsts aģentūras sniegto maksas pakalpojumu cenrādis"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view="pageLayout" workbookViewId="0" topLeftCell="A88">
      <selection activeCell="B12" sqref="B12"/>
    </sheetView>
  </sheetViews>
  <sheetFormatPr defaultColWidth="9.140625" defaultRowHeight="12.75"/>
  <cols>
    <col min="1" max="1" width="12.140625" style="61" customWidth="1"/>
    <col min="2" max="2" width="95.28125" style="61" customWidth="1"/>
    <col min="3" max="3" width="31.57421875" style="61" customWidth="1"/>
    <col min="4" max="16384" width="9.140625" style="7" customWidth="1"/>
  </cols>
  <sheetData>
    <row r="1" spans="1:3" ht="15.75">
      <c r="A1" s="65"/>
      <c r="B1" s="62"/>
      <c r="C1" s="62" t="s">
        <v>11</v>
      </c>
    </row>
    <row r="2" spans="1:3" ht="15.75">
      <c r="A2" s="65"/>
      <c r="B2" s="63"/>
      <c r="C2" s="62" t="s">
        <v>60</v>
      </c>
    </row>
    <row r="3" spans="1:3" ht="15.75">
      <c r="A3" s="65"/>
      <c r="B3" s="62"/>
      <c r="C3" s="62" t="s">
        <v>93</v>
      </c>
    </row>
    <row r="4" spans="1:3" ht="15.75">
      <c r="A4" s="65"/>
      <c r="B4" s="62"/>
      <c r="C4" s="62"/>
    </row>
    <row r="5" spans="1:3" ht="15.75">
      <c r="A5" s="65"/>
      <c r="B5" s="64"/>
      <c r="C5" s="62" t="s">
        <v>112</v>
      </c>
    </row>
    <row r="6" spans="1:3" ht="15.75" customHeight="1">
      <c r="A6" s="65"/>
      <c r="B6" s="62"/>
      <c r="C6" s="65"/>
    </row>
    <row r="7" spans="1:3" ht="15.75">
      <c r="A7" s="146" t="s">
        <v>10</v>
      </c>
      <c r="B7" s="146"/>
      <c r="C7" s="146"/>
    </row>
    <row r="8" spans="1:3" ht="15.75">
      <c r="A8" s="65"/>
      <c r="B8" s="66"/>
      <c r="C8" s="65"/>
    </row>
    <row r="9" spans="1:3" ht="15.75">
      <c r="A9" s="119" t="s">
        <v>1</v>
      </c>
      <c r="B9" s="119"/>
      <c r="C9" s="65"/>
    </row>
    <row r="10" spans="1:2" ht="15.75">
      <c r="A10" s="119" t="s">
        <v>0</v>
      </c>
      <c r="B10" s="119"/>
    </row>
    <row r="11" spans="1:2" ht="15.75">
      <c r="A11" s="60"/>
      <c r="B11" s="60" t="s">
        <v>109</v>
      </c>
    </row>
    <row r="12" spans="1:2" ht="15.75">
      <c r="A12" s="60"/>
      <c r="B12" s="60" t="s">
        <v>117</v>
      </c>
    </row>
    <row r="13" spans="1:3" ht="15.75">
      <c r="A13" s="60"/>
      <c r="B13" s="60" t="s">
        <v>96</v>
      </c>
      <c r="C13" s="104"/>
    </row>
    <row r="14" spans="1:3" ht="15.75">
      <c r="A14" s="60" t="s">
        <v>2</v>
      </c>
      <c r="B14" s="60" t="s">
        <v>85</v>
      </c>
      <c r="C14" s="104"/>
    </row>
    <row r="15" spans="2:3" ht="15.75" hidden="1">
      <c r="B15" s="67"/>
      <c r="C15" s="104"/>
    </row>
    <row r="16" spans="1:3" ht="58.5" customHeight="1">
      <c r="A16" s="99" t="s">
        <v>3</v>
      </c>
      <c r="B16" s="99" t="s">
        <v>4</v>
      </c>
      <c r="C16" s="99" t="s">
        <v>86</v>
      </c>
    </row>
    <row r="17" spans="1:3" ht="15.75">
      <c r="A17" s="69">
        <v>1</v>
      </c>
      <c r="B17" s="70">
        <v>2</v>
      </c>
      <c r="C17" s="70">
        <v>3</v>
      </c>
    </row>
    <row r="18" spans="1:3" ht="15.75" customHeight="1">
      <c r="A18" s="69"/>
      <c r="B18" s="71" t="s">
        <v>6</v>
      </c>
      <c r="C18" s="72"/>
    </row>
    <row r="19" spans="1:3" ht="15.75" customHeight="1">
      <c r="A19" s="73">
        <v>1100</v>
      </c>
      <c r="B19" s="74" t="s">
        <v>88</v>
      </c>
      <c r="C19" s="75">
        <v>12.22</v>
      </c>
    </row>
    <row r="20" spans="1:3" ht="15.75" customHeight="1">
      <c r="A20" s="73">
        <v>1200</v>
      </c>
      <c r="B20" s="76" t="s">
        <v>89</v>
      </c>
      <c r="C20" s="75">
        <v>2.95</v>
      </c>
    </row>
    <row r="21" spans="1:3" ht="15.75" customHeight="1">
      <c r="A21" s="73">
        <v>2223</v>
      </c>
      <c r="B21" s="76" t="s">
        <v>49</v>
      </c>
      <c r="C21" s="75">
        <v>0.03</v>
      </c>
    </row>
    <row r="22" spans="1:3" ht="15.75" customHeight="1">
      <c r="A22" s="73">
        <v>2321</v>
      </c>
      <c r="B22" s="76" t="s">
        <v>29</v>
      </c>
      <c r="C22" s="75">
        <v>0.05</v>
      </c>
    </row>
    <row r="23" spans="1:3" ht="15.75" customHeight="1">
      <c r="A23" s="73">
        <v>2311</v>
      </c>
      <c r="B23" s="76" t="s">
        <v>27</v>
      </c>
      <c r="C23" s="75">
        <v>0.05</v>
      </c>
    </row>
    <row r="24" spans="1:3" ht="15.75" customHeight="1">
      <c r="A24" s="73">
        <v>2312</v>
      </c>
      <c r="B24" s="76" t="s">
        <v>28</v>
      </c>
      <c r="C24" s="75">
        <v>0.22</v>
      </c>
    </row>
    <row r="25" spans="1:3" ht="15.75" customHeight="1" hidden="1">
      <c r="A25" s="72">
        <v>2370</v>
      </c>
      <c r="B25" s="76" t="s">
        <v>37</v>
      </c>
      <c r="C25" s="75"/>
    </row>
    <row r="26" spans="1:3" ht="15.75" customHeight="1">
      <c r="A26" s="73">
        <v>2244</v>
      </c>
      <c r="B26" s="76" t="s">
        <v>19</v>
      </c>
      <c r="C26" s="75">
        <v>0.05</v>
      </c>
    </row>
    <row r="27" spans="1:3" ht="15.75" customHeight="1">
      <c r="A27" s="73"/>
      <c r="B27" s="77" t="s">
        <v>7</v>
      </c>
      <c r="C27" s="78">
        <f>SUM(C19:C26)</f>
        <v>15.570000000000004</v>
      </c>
    </row>
    <row r="28" spans="1:3" ht="15.75" customHeight="1">
      <c r="A28" s="79"/>
      <c r="B28" s="74" t="s">
        <v>8</v>
      </c>
      <c r="C28" s="75"/>
    </row>
    <row r="29" spans="1:3" ht="15.75" customHeight="1">
      <c r="A29" s="73">
        <v>1100</v>
      </c>
      <c r="B29" s="74" t="s">
        <v>88</v>
      </c>
      <c r="C29" s="75">
        <v>2.52</v>
      </c>
    </row>
    <row r="30" spans="1:3" ht="15.75" customHeight="1">
      <c r="A30" s="73">
        <v>1200</v>
      </c>
      <c r="B30" s="76" t="s">
        <v>89</v>
      </c>
      <c r="C30" s="75">
        <v>0.61</v>
      </c>
    </row>
    <row r="31" spans="1:3" ht="15.75" customHeight="1" hidden="1">
      <c r="A31" s="73">
        <v>2100</v>
      </c>
      <c r="B31" s="96" t="s">
        <v>104</v>
      </c>
      <c r="C31" s="75"/>
    </row>
    <row r="32" spans="1:3" ht="15.75" customHeight="1">
      <c r="A32" s="81">
        <v>2210</v>
      </c>
      <c r="B32" s="76" t="s">
        <v>47</v>
      </c>
      <c r="C32" s="75">
        <v>0.08</v>
      </c>
    </row>
    <row r="33" spans="1:3" ht="15.75" customHeight="1">
      <c r="A33" s="73">
        <v>2222</v>
      </c>
      <c r="B33" s="76" t="s">
        <v>48</v>
      </c>
      <c r="C33" s="75">
        <v>0.19</v>
      </c>
    </row>
    <row r="34" spans="1:3" ht="15.75" customHeight="1">
      <c r="A34" s="73">
        <v>2223</v>
      </c>
      <c r="B34" s="76" t="s">
        <v>49</v>
      </c>
      <c r="C34" s="75">
        <v>0.2</v>
      </c>
    </row>
    <row r="35" spans="1:3" ht="15.75" customHeight="1" hidden="1">
      <c r="A35" s="73">
        <v>2230</v>
      </c>
      <c r="B35" s="76" t="s">
        <v>50</v>
      </c>
      <c r="C35" s="75"/>
    </row>
    <row r="36" spans="1:3" ht="15.75" customHeight="1" hidden="1">
      <c r="A36" s="73">
        <v>2241</v>
      </c>
      <c r="B36" s="76" t="s">
        <v>16</v>
      </c>
      <c r="C36" s="75"/>
    </row>
    <row r="37" spans="1:3" ht="15.75" customHeight="1" hidden="1">
      <c r="A37" s="73">
        <v>2242</v>
      </c>
      <c r="B37" s="76" t="s">
        <v>17</v>
      </c>
      <c r="C37" s="75"/>
    </row>
    <row r="38" spans="1:3" ht="15.75" customHeight="1" hidden="1">
      <c r="A38" s="73">
        <v>2243</v>
      </c>
      <c r="B38" s="80" t="s">
        <v>18</v>
      </c>
      <c r="C38" s="75"/>
    </row>
    <row r="39" spans="1:3" ht="15.75" customHeight="1">
      <c r="A39" s="73">
        <v>2244</v>
      </c>
      <c r="B39" s="76" t="s">
        <v>19</v>
      </c>
      <c r="C39" s="75">
        <v>0.18</v>
      </c>
    </row>
    <row r="40" spans="1:3" ht="15.75" customHeight="1" hidden="1">
      <c r="A40" s="73">
        <v>2247</v>
      </c>
      <c r="B40" s="71" t="s">
        <v>20</v>
      </c>
      <c r="C40" s="75"/>
    </row>
    <row r="41" spans="1:3" ht="15.75" customHeight="1" hidden="1">
      <c r="A41" s="73">
        <v>2249</v>
      </c>
      <c r="B41" s="76" t="s">
        <v>21</v>
      </c>
      <c r="C41" s="75"/>
    </row>
    <row r="42" spans="1:3" ht="15.75" customHeight="1">
      <c r="A42" s="73">
        <v>2251</v>
      </c>
      <c r="B42" s="76" t="s">
        <v>106</v>
      </c>
      <c r="C42" s="75">
        <v>0.16</v>
      </c>
    </row>
    <row r="43" spans="1:3" ht="15.75" customHeight="1" hidden="1">
      <c r="A43" s="73">
        <v>2252</v>
      </c>
      <c r="B43" s="76" t="s">
        <v>14</v>
      </c>
      <c r="C43" s="75"/>
    </row>
    <row r="44" spans="1:3" ht="15.75" customHeight="1" hidden="1">
      <c r="A44" s="73">
        <v>2259</v>
      </c>
      <c r="B44" s="76" t="s">
        <v>15</v>
      </c>
      <c r="C44" s="75"/>
    </row>
    <row r="45" spans="1:3" ht="15.75" customHeight="1" hidden="1">
      <c r="A45" s="73">
        <v>2261</v>
      </c>
      <c r="B45" s="76" t="s">
        <v>22</v>
      </c>
      <c r="C45" s="75"/>
    </row>
    <row r="46" spans="1:3" ht="15.75" customHeight="1" hidden="1">
      <c r="A46" s="73">
        <v>2262</v>
      </c>
      <c r="B46" s="76" t="s">
        <v>23</v>
      </c>
      <c r="C46" s="75"/>
    </row>
    <row r="47" spans="1:3" ht="15.75" customHeight="1" hidden="1">
      <c r="A47" s="73">
        <v>2263</v>
      </c>
      <c r="B47" s="76" t="s">
        <v>24</v>
      </c>
      <c r="C47" s="75"/>
    </row>
    <row r="48" spans="1:3" ht="15.75" customHeight="1" hidden="1">
      <c r="A48" s="73">
        <v>2264</v>
      </c>
      <c r="B48" s="76" t="s">
        <v>25</v>
      </c>
      <c r="C48" s="75"/>
    </row>
    <row r="49" spans="1:3" ht="15.75" customHeight="1" hidden="1">
      <c r="A49" s="73">
        <v>2279</v>
      </c>
      <c r="B49" s="76" t="s">
        <v>26</v>
      </c>
      <c r="C49" s="75"/>
    </row>
    <row r="50" spans="1:3" ht="15.75" customHeight="1">
      <c r="A50" s="73">
        <v>2311</v>
      </c>
      <c r="B50" s="76" t="s">
        <v>27</v>
      </c>
      <c r="C50" s="75">
        <v>0.1</v>
      </c>
    </row>
    <row r="51" spans="1:3" ht="15.75" customHeight="1" hidden="1">
      <c r="A51" s="73">
        <v>2312</v>
      </c>
      <c r="B51" s="76" t="s">
        <v>28</v>
      </c>
      <c r="C51" s="75"/>
    </row>
    <row r="52" spans="1:3" ht="15.75" customHeight="1">
      <c r="A52" s="73">
        <v>2321</v>
      </c>
      <c r="B52" s="76" t="s">
        <v>29</v>
      </c>
      <c r="C52" s="105">
        <v>0.12</v>
      </c>
    </row>
    <row r="53" spans="1:3" ht="15.75" customHeight="1">
      <c r="A53" s="72">
        <v>2322</v>
      </c>
      <c r="B53" s="76" t="s">
        <v>30</v>
      </c>
      <c r="C53" s="105">
        <v>0.1</v>
      </c>
    </row>
    <row r="54" spans="1:3" ht="15.75" customHeight="1" hidden="1">
      <c r="A54" s="72">
        <v>2341</v>
      </c>
      <c r="B54" s="76" t="s">
        <v>31</v>
      </c>
      <c r="C54" s="105"/>
    </row>
    <row r="55" spans="1:3" ht="15.75" customHeight="1" hidden="1">
      <c r="A55" s="72">
        <v>2344</v>
      </c>
      <c r="B55" s="76" t="s">
        <v>32</v>
      </c>
      <c r="C55" s="105"/>
    </row>
    <row r="56" spans="1:3" ht="15.75" customHeight="1" hidden="1">
      <c r="A56" s="72">
        <v>2350</v>
      </c>
      <c r="B56" s="76" t="s">
        <v>33</v>
      </c>
      <c r="C56" s="105"/>
    </row>
    <row r="57" spans="1:3" ht="15.75" customHeight="1" hidden="1">
      <c r="A57" s="72">
        <v>2361</v>
      </c>
      <c r="B57" s="76" t="s">
        <v>34</v>
      </c>
      <c r="C57" s="105"/>
    </row>
    <row r="58" spans="1:3" ht="15.75" customHeight="1" hidden="1">
      <c r="A58" s="72">
        <v>2362</v>
      </c>
      <c r="B58" s="76" t="s">
        <v>35</v>
      </c>
      <c r="C58" s="105"/>
    </row>
    <row r="59" spans="1:3" ht="15.75" customHeight="1" hidden="1">
      <c r="A59" s="72">
        <v>2363</v>
      </c>
      <c r="B59" s="76" t="s">
        <v>36</v>
      </c>
      <c r="C59" s="105"/>
    </row>
    <row r="60" spans="1:3" ht="15.75" customHeight="1" hidden="1">
      <c r="A60" s="72">
        <v>2370</v>
      </c>
      <c r="B60" s="76" t="s">
        <v>37</v>
      </c>
      <c r="C60" s="105"/>
    </row>
    <row r="61" spans="1:3" ht="15.75" customHeight="1" hidden="1">
      <c r="A61" s="72">
        <v>2400</v>
      </c>
      <c r="B61" s="76" t="s">
        <v>52</v>
      </c>
      <c r="C61" s="105"/>
    </row>
    <row r="62" spans="1:3" ht="15.75" customHeight="1">
      <c r="A62" s="72">
        <v>2512</v>
      </c>
      <c r="B62" s="76" t="s">
        <v>38</v>
      </c>
      <c r="C62" s="105">
        <v>4.17</v>
      </c>
    </row>
    <row r="63" spans="1:3" ht="35.25" customHeight="1" hidden="1">
      <c r="A63" s="73">
        <v>2513</v>
      </c>
      <c r="B63" s="76" t="s">
        <v>39</v>
      </c>
      <c r="C63" s="75"/>
    </row>
    <row r="64" spans="1:3" ht="15.75" hidden="1">
      <c r="A64" s="73">
        <v>2515</v>
      </c>
      <c r="B64" s="76" t="s">
        <v>40</v>
      </c>
      <c r="C64" s="75"/>
    </row>
    <row r="65" spans="1:3" ht="15.75" hidden="1">
      <c r="A65" s="73">
        <v>2519</v>
      </c>
      <c r="B65" s="76" t="s">
        <v>43</v>
      </c>
      <c r="C65" s="75"/>
    </row>
    <row r="66" spans="1:3" ht="15.75" hidden="1">
      <c r="A66" s="73">
        <v>6240</v>
      </c>
      <c r="B66" s="76"/>
      <c r="C66" s="75"/>
    </row>
    <row r="67" spans="1:3" ht="15.75" hidden="1">
      <c r="A67" s="73">
        <v>6290</v>
      </c>
      <c r="B67" s="76"/>
      <c r="C67" s="75"/>
    </row>
    <row r="68" spans="1:3" ht="15.75" hidden="1">
      <c r="A68" s="73">
        <v>5121</v>
      </c>
      <c r="B68" s="76" t="s">
        <v>41</v>
      </c>
      <c r="C68" s="75"/>
    </row>
    <row r="69" spans="1:3" ht="15.75" hidden="1">
      <c r="A69" s="72">
        <v>5232</v>
      </c>
      <c r="B69" s="76" t="s">
        <v>42</v>
      </c>
      <c r="C69" s="75"/>
    </row>
    <row r="70" spans="1:3" ht="15.75" hidden="1">
      <c r="A70" s="72">
        <v>5238</v>
      </c>
      <c r="B70" s="76" t="s">
        <v>44</v>
      </c>
      <c r="C70" s="75"/>
    </row>
    <row r="71" spans="1:3" ht="15.75" hidden="1">
      <c r="A71" s="72">
        <v>5240</v>
      </c>
      <c r="B71" s="76" t="s">
        <v>45</v>
      </c>
      <c r="C71" s="75"/>
    </row>
    <row r="72" spans="1:3" ht="15.75" hidden="1">
      <c r="A72" s="72">
        <v>5250</v>
      </c>
      <c r="B72" s="76" t="s">
        <v>46</v>
      </c>
      <c r="C72" s="75"/>
    </row>
    <row r="73" spans="1:3" ht="15.75">
      <c r="A73" s="83"/>
      <c r="B73" s="84" t="s">
        <v>9</v>
      </c>
      <c r="C73" s="78">
        <f>SUM(C29:C72)</f>
        <v>8.43</v>
      </c>
    </row>
    <row r="74" spans="1:3" ht="15.75">
      <c r="A74" s="83"/>
      <c r="B74" s="84" t="s">
        <v>53</v>
      </c>
      <c r="C74" s="78">
        <f>C27+C73</f>
        <v>24.000000000000004</v>
      </c>
    </row>
    <row r="75" spans="1:3" ht="15.75">
      <c r="A75" s="62"/>
      <c r="B75" s="65"/>
      <c r="C75" s="97"/>
    </row>
    <row r="76" spans="1:3" ht="15.75" customHeight="1">
      <c r="A76" s="141" t="s">
        <v>69</v>
      </c>
      <c r="B76" s="142"/>
      <c r="C76" s="115">
        <v>3</v>
      </c>
    </row>
    <row r="77" spans="1:3" ht="15" customHeight="1">
      <c r="A77" s="143" t="s">
        <v>101</v>
      </c>
      <c r="B77" s="144"/>
      <c r="C77" s="116">
        <f>C74/C76</f>
        <v>8.000000000000002</v>
      </c>
    </row>
    <row r="78" spans="1:3" ht="14.25" customHeight="1">
      <c r="A78" s="113"/>
      <c r="B78" s="110"/>
      <c r="C78" s="117"/>
    </row>
    <row r="79" spans="1:3" ht="15" customHeight="1">
      <c r="A79" s="141" t="s">
        <v>70</v>
      </c>
      <c r="B79" s="142"/>
      <c r="C79" s="111"/>
    </row>
    <row r="80" spans="1:3" ht="15" customHeight="1">
      <c r="A80" s="134" t="s">
        <v>102</v>
      </c>
      <c r="B80" s="135"/>
      <c r="C80" s="89"/>
    </row>
    <row r="81" spans="1:3" ht="15.75">
      <c r="A81" s="90"/>
      <c r="B81" s="90"/>
      <c r="C81" s="90"/>
    </row>
    <row r="82" spans="1:3" ht="15.75">
      <c r="A82" s="90" t="s">
        <v>71</v>
      </c>
      <c r="B82" s="90"/>
      <c r="C82" s="90"/>
    </row>
    <row r="83" spans="1:3" ht="15.75">
      <c r="A83" s="90"/>
      <c r="B83" s="90"/>
      <c r="C83" s="90"/>
    </row>
    <row r="84" spans="1:3" ht="15.75">
      <c r="A84" s="90" t="s">
        <v>103</v>
      </c>
      <c r="B84" s="93"/>
      <c r="C84" s="90"/>
    </row>
    <row r="85" spans="1:3" s="3" customFormat="1" ht="14.25" customHeight="1">
      <c r="A85" s="90"/>
      <c r="B85" s="91"/>
      <c r="C85" s="90"/>
    </row>
    <row r="86" spans="2:3" ht="15.75">
      <c r="B86" s="92"/>
      <c r="C86" s="88"/>
    </row>
  </sheetData>
  <sheetProtection/>
  <mergeCells count="7">
    <mergeCell ref="A80:B80"/>
    <mergeCell ref="A7:C7"/>
    <mergeCell ref="A9:B9"/>
    <mergeCell ref="A10:B10"/>
    <mergeCell ref="A76:B76"/>
    <mergeCell ref="A77:B77"/>
    <mergeCell ref="A79:B79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Roman,Regular"LManotp9_130218; Grozījumi MK 24.09.2013. noteikumos Nr.1002 "Sociālās integrācijas valsts aģentūras sniegto maksas pakalpojumu cenrādis"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view="pageLayout" workbookViewId="0" topLeftCell="A76">
      <selection activeCell="B12" sqref="B12"/>
    </sheetView>
  </sheetViews>
  <sheetFormatPr defaultColWidth="9.140625" defaultRowHeight="12.75"/>
  <cols>
    <col min="1" max="1" width="11.8515625" style="61" customWidth="1"/>
    <col min="2" max="2" width="94.57421875" style="61" customWidth="1"/>
    <col min="3" max="3" width="31.421875" style="61" customWidth="1"/>
    <col min="4" max="16384" width="9.140625" style="7" customWidth="1"/>
  </cols>
  <sheetData>
    <row r="1" spans="2:3" ht="15.75">
      <c r="B1" s="92"/>
      <c r="C1" s="62" t="s">
        <v>11</v>
      </c>
    </row>
    <row r="2" spans="2:3" ht="15.75">
      <c r="B2" s="94"/>
      <c r="C2" s="62" t="s">
        <v>60</v>
      </c>
    </row>
    <row r="3" spans="2:3" ht="15.75">
      <c r="B3" s="92"/>
      <c r="C3" s="62" t="s">
        <v>93</v>
      </c>
    </row>
    <row r="4" spans="2:3" ht="15.75">
      <c r="B4" s="92"/>
      <c r="C4" s="62"/>
    </row>
    <row r="5" spans="2:3" ht="15.75">
      <c r="B5" s="95"/>
      <c r="C5" s="62" t="s">
        <v>112</v>
      </c>
    </row>
    <row r="6" spans="2:3" ht="15.75" customHeight="1">
      <c r="B6" s="92"/>
      <c r="C6" s="65"/>
    </row>
    <row r="7" spans="1:3" ht="15.75">
      <c r="A7" s="121" t="s">
        <v>10</v>
      </c>
      <c r="B7" s="121"/>
      <c r="C7" s="121"/>
    </row>
    <row r="8" ht="15.75">
      <c r="B8" s="66"/>
    </row>
    <row r="9" spans="1:2" ht="15.75">
      <c r="A9" s="119" t="s">
        <v>1</v>
      </c>
      <c r="B9" s="119"/>
    </row>
    <row r="10" spans="1:2" ht="15.75">
      <c r="A10" s="119" t="s">
        <v>0</v>
      </c>
      <c r="B10" s="119"/>
    </row>
    <row r="11" spans="1:2" ht="15.75">
      <c r="A11" s="60"/>
      <c r="B11" s="60" t="s">
        <v>109</v>
      </c>
    </row>
    <row r="12" spans="1:2" ht="15.75">
      <c r="A12" s="60"/>
      <c r="B12" s="60" t="s">
        <v>118</v>
      </c>
    </row>
    <row r="13" spans="1:3" ht="15.75" customHeight="1">
      <c r="A13" s="60"/>
      <c r="B13" s="119" t="s">
        <v>99</v>
      </c>
      <c r="C13" s="119"/>
    </row>
    <row r="14" spans="1:2" ht="15.75">
      <c r="A14" s="60" t="s">
        <v>2</v>
      </c>
      <c r="B14" s="60" t="s">
        <v>85</v>
      </c>
    </row>
    <row r="15" ht="15.75" hidden="1">
      <c r="B15" s="67"/>
    </row>
    <row r="16" spans="1:3" ht="47.25">
      <c r="A16" s="99" t="s">
        <v>3</v>
      </c>
      <c r="B16" s="99" t="s">
        <v>4</v>
      </c>
      <c r="C16" s="99" t="s">
        <v>86</v>
      </c>
    </row>
    <row r="17" spans="1:3" ht="15.75">
      <c r="A17" s="69">
        <v>1</v>
      </c>
      <c r="B17" s="70">
        <v>2</v>
      </c>
      <c r="C17" s="70">
        <v>3</v>
      </c>
    </row>
    <row r="18" spans="1:3" ht="15.75">
      <c r="A18" s="69"/>
      <c r="B18" s="71" t="s">
        <v>6</v>
      </c>
      <c r="C18" s="72"/>
    </row>
    <row r="19" spans="1:3" ht="15.75">
      <c r="A19" s="73">
        <v>1100</v>
      </c>
      <c r="B19" s="73" t="s">
        <v>88</v>
      </c>
      <c r="C19" s="75">
        <v>22.5</v>
      </c>
    </row>
    <row r="20" spans="1:3" ht="15.75" customHeight="1">
      <c r="A20" s="73">
        <v>1200</v>
      </c>
      <c r="B20" s="80" t="s">
        <v>89</v>
      </c>
      <c r="C20" s="75">
        <v>5.42</v>
      </c>
    </row>
    <row r="21" spans="1:3" ht="15.75">
      <c r="A21" s="73">
        <v>2242</v>
      </c>
      <c r="B21" s="80" t="s">
        <v>17</v>
      </c>
      <c r="C21" s="75">
        <v>1.81</v>
      </c>
    </row>
    <row r="22" spans="1:3" ht="15.75">
      <c r="A22" s="73">
        <v>2322</v>
      </c>
      <c r="B22" s="80" t="s">
        <v>30</v>
      </c>
      <c r="C22" s="75">
        <v>30.28</v>
      </c>
    </row>
    <row r="23" spans="1:3" ht="15.75">
      <c r="A23" s="73">
        <v>2370</v>
      </c>
      <c r="B23" s="80" t="s">
        <v>37</v>
      </c>
      <c r="C23" s="75">
        <v>0.36</v>
      </c>
    </row>
    <row r="24" spans="1:3" ht="15.75">
      <c r="A24" s="73"/>
      <c r="B24" s="100" t="s">
        <v>7</v>
      </c>
      <c r="C24" s="78">
        <f>SUM(C19:C23)</f>
        <v>60.370000000000005</v>
      </c>
    </row>
    <row r="25" spans="1:4" ht="15.75">
      <c r="A25" s="79"/>
      <c r="B25" s="73" t="s">
        <v>8</v>
      </c>
      <c r="C25" s="101"/>
      <c r="D25" s="58"/>
    </row>
    <row r="26" spans="1:3" ht="15.75">
      <c r="A26" s="73">
        <v>1100</v>
      </c>
      <c r="B26" s="73" t="s">
        <v>88</v>
      </c>
      <c r="C26" s="75">
        <v>8.86</v>
      </c>
    </row>
    <row r="27" spans="1:3" ht="15.75" customHeight="1">
      <c r="A27" s="73">
        <v>1200</v>
      </c>
      <c r="B27" s="80" t="s">
        <v>89</v>
      </c>
      <c r="C27" s="75">
        <v>2.14</v>
      </c>
    </row>
    <row r="28" spans="1:3" ht="15.75" hidden="1">
      <c r="A28" s="73">
        <v>2100</v>
      </c>
      <c r="B28" s="96" t="s">
        <v>51</v>
      </c>
      <c r="C28" s="75"/>
    </row>
    <row r="29" spans="1:3" ht="15.75">
      <c r="A29" s="81">
        <v>2210</v>
      </c>
      <c r="B29" s="80" t="s">
        <v>47</v>
      </c>
      <c r="C29" s="75">
        <v>0.06</v>
      </c>
    </row>
    <row r="30" spans="1:3" ht="15.75">
      <c r="A30" s="73">
        <v>2222</v>
      </c>
      <c r="B30" s="80" t="s">
        <v>48</v>
      </c>
      <c r="C30" s="75">
        <v>0.49</v>
      </c>
    </row>
    <row r="31" spans="1:3" ht="15.75">
      <c r="A31" s="73">
        <v>2223</v>
      </c>
      <c r="B31" s="80" t="s">
        <v>49</v>
      </c>
      <c r="C31" s="75">
        <v>0.41</v>
      </c>
    </row>
    <row r="32" spans="1:3" ht="15.75" customHeight="1">
      <c r="A32" s="73">
        <v>2230</v>
      </c>
      <c r="B32" s="80" t="s">
        <v>50</v>
      </c>
      <c r="C32" s="75">
        <v>0.08</v>
      </c>
    </row>
    <row r="33" spans="1:3" ht="15.75" hidden="1">
      <c r="A33" s="73">
        <v>2241</v>
      </c>
      <c r="B33" s="80" t="s">
        <v>16</v>
      </c>
      <c r="C33" s="75"/>
    </row>
    <row r="34" spans="1:3" ht="15.75">
      <c r="A34" s="73">
        <v>2242</v>
      </c>
      <c r="B34" s="80" t="s">
        <v>17</v>
      </c>
      <c r="C34" s="75">
        <v>0.12</v>
      </c>
    </row>
    <row r="35" spans="1:3" ht="15.75" hidden="1">
      <c r="A35" s="73">
        <v>2243</v>
      </c>
      <c r="B35" s="80" t="s">
        <v>18</v>
      </c>
      <c r="C35" s="75"/>
    </row>
    <row r="36" spans="1:3" ht="15.75">
      <c r="A36" s="73">
        <v>2244</v>
      </c>
      <c r="B36" s="80" t="s">
        <v>19</v>
      </c>
      <c r="C36" s="75">
        <v>0.27</v>
      </c>
    </row>
    <row r="37" spans="1:3" ht="15.75" hidden="1">
      <c r="A37" s="73">
        <v>2247</v>
      </c>
      <c r="B37" s="82" t="s">
        <v>20</v>
      </c>
      <c r="C37" s="75"/>
    </row>
    <row r="38" spans="1:3" ht="15.75">
      <c r="A38" s="73">
        <v>2249</v>
      </c>
      <c r="B38" s="80" t="s">
        <v>21</v>
      </c>
      <c r="C38" s="75">
        <v>0.16</v>
      </c>
    </row>
    <row r="39" spans="1:3" ht="15.75" hidden="1">
      <c r="A39" s="73">
        <v>2251</v>
      </c>
      <c r="B39" s="80" t="s">
        <v>13</v>
      </c>
      <c r="C39" s="75"/>
    </row>
    <row r="40" spans="1:3" ht="15.75" hidden="1">
      <c r="A40" s="73">
        <v>2252</v>
      </c>
      <c r="B40" s="80" t="s">
        <v>14</v>
      </c>
      <c r="C40" s="75"/>
    </row>
    <row r="41" spans="1:3" ht="15.75" hidden="1">
      <c r="A41" s="73">
        <v>2259</v>
      </c>
      <c r="B41" s="80" t="s">
        <v>15</v>
      </c>
      <c r="C41" s="75"/>
    </row>
    <row r="42" spans="1:3" ht="15.75" hidden="1">
      <c r="A42" s="73">
        <v>2261</v>
      </c>
      <c r="B42" s="80" t="s">
        <v>22</v>
      </c>
      <c r="C42" s="75"/>
    </row>
    <row r="43" spans="1:3" ht="15.75" hidden="1">
      <c r="A43" s="73">
        <v>2262</v>
      </c>
      <c r="B43" s="80" t="s">
        <v>23</v>
      </c>
      <c r="C43" s="75"/>
    </row>
    <row r="44" spans="1:3" ht="15.75" hidden="1">
      <c r="A44" s="73">
        <v>2263</v>
      </c>
      <c r="B44" s="80" t="s">
        <v>24</v>
      </c>
      <c r="C44" s="75"/>
    </row>
    <row r="45" spans="1:3" ht="15.75" hidden="1">
      <c r="A45" s="73">
        <v>2264</v>
      </c>
      <c r="B45" s="80" t="s">
        <v>25</v>
      </c>
      <c r="C45" s="75"/>
    </row>
    <row r="46" spans="1:3" ht="15.75">
      <c r="A46" s="73">
        <v>2279</v>
      </c>
      <c r="B46" s="80" t="s">
        <v>26</v>
      </c>
      <c r="C46" s="75">
        <v>0.07</v>
      </c>
    </row>
    <row r="47" spans="1:3" ht="15.75">
      <c r="A47" s="73">
        <v>2311</v>
      </c>
      <c r="B47" s="80" t="s">
        <v>27</v>
      </c>
      <c r="C47" s="75">
        <v>0.13</v>
      </c>
    </row>
    <row r="48" spans="1:3" ht="15.75">
      <c r="A48" s="73">
        <v>2312</v>
      </c>
      <c r="B48" s="80" t="s">
        <v>28</v>
      </c>
      <c r="C48" s="75">
        <v>0.12</v>
      </c>
    </row>
    <row r="49" spans="1:3" ht="15.75">
      <c r="A49" s="73">
        <v>2321</v>
      </c>
      <c r="B49" s="80" t="s">
        <v>29</v>
      </c>
      <c r="C49" s="75">
        <v>0.26</v>
      </c>
    </row>
    <row r="50" spans="1:3" ht="15.75">
      <c r="A50" s="73">
        <v>2322</v>
      </c>
      <c r="B50" s="80" t="s">
        <v>30</v>
      </c>
      <c r="C50" s="75">
        <v>0.17</v>
      </c>
    </row>
    <row r="51" spans="1:3" ht="15.75" hidden="1">
      <c r="A51" s="73">
        <v>2341</v>
      </c>
      <c r="B51" s="80" t="s">
        <v>31</v>
      </c>
      <c r="C51" s="75"/>
    </row>
    <row r="52" spans="1:3" ht="15.75" hidden="1">
      <c r="A52" s="73">
        <v>2344</v>
      </c>
      <c r="B52" s="80" t="s">
        <v>32</v>
      </c>
      <c r="C52" s="75"/>
    </row>
    <row r="53" spans="1:3" ht="17.25" customHeight="1">
      <c r="A53" s="73">
        <v>2350</v>
      </c>
      <c r="B53" s="80" t="s">
        <v>33</v>
      </c>
      <c r="C53" s="75">
        <v>0.29</v>
      </c>
    </row>
    <row r="54" spans="1:3" ht="15.75" hidden="1">
      <c r="A54" s="73">
        <v>2361</v>
      </c>
      <c r="B54" s="80" t="s">
        <v>34</v>
      </c>
      <c r="C54" s="75"/>
    </row>
    <row r="55" spans="1:3" ht="15.75" hidden="1">
      <c r="A55" s="73">
        <v>2362</v>
      </c>
      <c r="B55" s="80" t="s">
        <v>35</v>
      </c>
      <c r="C55" s="75"/>
    </row>
    <row r="56" spans="1:3" ht="15.75" hidden="1">
      <c r="A56" s="73">
        <v>2363</v>
      </c>
      <c r="B56" s="80" t="s">
        <v>36</v>
      </c>
      <c r="C56" s="75"/>
    </row>
    <row r="57" spans="1:3" ht="15.75">
      <c r="A57" s="73">
        <v>2370</v>
      </c>
      <c r="B57" s="80" t="s">
        <v>37</v>
      </c>
      <c r="C57" s="75">
        <v>0.13</v>
      </c>
    </row>
    <row r="58" spans="1:3" ht="15.75" hidden="1">
      <c r="A58" s="73">
        <v>2400</v>
      </c>
      <c r="B58" s="80" t="s">
        <v>52</v>
      </c>
      <c r="C58" s="75"/>
    </row>
    <row r="59" spans="1:3" ht="15.75">
      <c r="A59" s="73">
        <v>2512</v>
      </c>
      <c r="B59" s="80" t="s">
        <v>38</v>
      </c>
      <c r="C59" s="75">
        <v>15.6</v>
      </c>
    </row>
    <row r="60" spans="1:3" ht="17.25" customHeight="1">
      <c r="A60" s="73">
        <v>2513</v>
      </c>
      <c r="B60" s="80" t="s">
        <v>39</v>
      </c>
      <c r="C60" s="75">
        <v>0.03</v>
      </c>
    </row>
    <row r="61" spans="1:3" ht="15.75" hidden="1">
      <c r="A61" s="73">
        <v>2515</v>
      </c>
      <c r="B61" s="80" t="s">
        <v>40</v>
      </c>
      <c r="C61" s="75"/>
    </row>
    <row r="62" spans="1:3" ht="14.25" customHeight="1">
      <c r="A62" s="73">
        <v>2519</v>
      </c>
      <c r="B62" s="80" t="s">
        <v>43</v>
      </c>
      <c r="C62" s="75">
        <v>0.08</v>
      </c>
    </row>
    <row r="63" spans="1:3" ht="15.75" hidden="1">
      <c r="A63" s="73">
        <v>6240</v>
      </c>
      <c r="B63" s="80"/>
      <c r="C63" s="75"/>
    </row>
    <row r="64" spans="1:3" ht="15.75" hidden="1">
      <c r="A64" s="73">
        <v>6290</v>
      </c>
      <c r="B64" s="80"/>
      <c r="C64" s="75"/>
    </row>
    <row r="65" spans="1:3" ht="15.75" hidden="1">
      <c r="A65" s="73">
        <v>5121</v>
      </c>
      <c r="B65" s="80" t="s">
        <v>41</v>
      </c>
      <c r="C65" s="75"/>
    </row>
    <row r="66" spans="1:3" ht="15.75" hidden="1">
      <c r="A66" s="73">
        <v>5232</v>
      </c>
      <c r="B66" s="80" t="s">
        <v>42</v>
      </c>
      <c r="C66" s="75"/>
    </row>
    <row r="67" spans="1:3" ht="15.75" hidden="1">
      <c r="A67" s="73">
        <v>5238</v>
      </c>
      <c r="B67" s="80" t="s">
        <v>44</v>
      </c>
      <c r="C67" s="75"/>
    </row>
    <row r="68" spans="1:3" ht="15.75" hidden="1">
      <c r="A68" s="73">
        <v>5240</v>
      </c>
      <c r="B68" s="80" t="s">
        <v>45</v>
      </c>
      <c r="C68" s="75"/>
    </row>
    <row r="69" spans="1:3" ht="15.75" hidden="1">
      <c r="A69" s="73">
        <v>5250</v>
      </c>
      <c r="B69" s="80" t="s">
        <v>46</v>
      </c>
      <c r="C69" s="75"/>
    </row>
    <row r="70" spans="1:3" ht="15.75">
      <c r="A70" s="73">
        <v>5231</v>
      </c>
      <c r="B70" s="80" t="s">
        <v>97</v>
      </c>
      <c r="C70" s="75">
        <v>0.16</v>
      </c>
    </row>
    <row r="71" spans="1:3" ht="15.75">
      <c r="A71" s="79"/>
      <c r="B71" s="102" t="s">
        <v>9</v>
      </c>
      <c r="C71" s="78">
        <f>SUM(C26:C70)</f>
        <v>29.63</v>
      </c>
    </row>
    <row r="72" spans="1:3" ht="15.75">
      <c r="A72" s="79"/>
      <c r="B72" s="102" t="s">
        <v>53</v>
      </c>
      <c r="C72" s="78">
        <f>C71+C24</f>
        <v>90</v>
      </c>
    </row>
    <row r="73" spans="1:3" ht="15.75">
      <c r="A73" s="112"/>
      <c r="B73" s="113"/>
      <c r="C73" s="114"/>
    </row>
    <row r="74" spans="1:3" ht="15.75" customHeight="1">
      <c r="A74" s="141" t="s">
        <v>69</v>
      </c>
      <c r="B74" s="142"/>
      <c r="C74" s="115">
        <v>6</v>
      </c>
    </row>
    <row r="75" spans="1:3" ht="15.75" customHeight="1">
      <c r="A75" s="143" t="s">
        <v>101</v>
      </c>
      <c r="B75" s="144"/>
      <c r="C75" s="116">
        <f>C72/C74</f>
        <v>15</v>
      </c>
    </row>
    <row r="76" spans="1:3" ht="15.75" customHeight="1">
      <c r="A76" s="113"/>
      <c r="B76" s="110"/>
      <c r="C76" s="110"/>
    </row>
    <row r="77" spans="1:3" ht="15.75" customHeight="1">
      <c r="A77" s="141" t="s">
        <v>70</v>
      </c>
      <c r="B77" s="142"/>
      <c r="C77" s="111"/>
    </row>
    <row r="78" spans="1:3" ht="15.75" customHeight="1">
      <c r="A78" s="134" t="s">
        <v>102</v>
      </c>
      <c r="B78" s="135"/>
      <c r="C78" s="89"/>
    </row>
    <row r="79" spans="1:3" ht="15.75" customHeight="1">
      <c r="A79" s="90"/>
      <c r="B79" s="90"/>
      <c r="C79" s="90"/>
    </row>
    <row r="80" spans="1:3" ht="15.75" customHeight="1">
      <c r="A80" s="90" t="s">
        <v>71</v>
      </c>
      <c r="B80" s="90"/>
      <c r="C80" s="90"/>
    </row>
    <row r="81" spans="1:3" ht="15.75" customHeight="1">
      <c r="A81" s="90"/>
      <c r="B81" s="90"/>
      <c r="C81" s="90"/>
    </row>
    <row r="82" spans="1:3" ht="15.75" customHeight="1">
      <c r="A82" s="90" t="s">
        <v>103</v>
      </c>
      <c r="B82" s="93"/>
      <c r="C82" s="90"/>
    </row>
    <row r="83" spans="1:3" s="3" customFormat="1" ht="15.75" customHeight="1">
      <c r="A83" s="90"/>
      <c r="B83" s="91"/>
      <c r="C83" s="90"/>
    </row>
    <row r="84" ht="15.75">
      <c r="C84" s="88"/>
    </row>
    <row r="86" spans="1:3" ht="15.75">
      <c r="A86" s="148"/>
      <c r="B86" s="148"/>
      <c r="C86" s="59"/>
    </row>
    <row r="87" spans="1:2" ht="15.75">
      <c r="A87" s="103"/>
      <c r="B87" s="103"/>
    </row>
    <row r="88" spans="1:2" ht="15.75">
      <c r="A88" s="103"/>
      <c r="B88" s="103"/>
    </row>
    <row r="89" spans="1:2" ht="15.75">
      <c r="A89" s="148"/>
      <c r="B89" s="148"/>
    </row>
    <row r="90" spans="1:2" ht="15.75">
      <c r="A90" s="103"/>
      <c r="B90" s="103"/>
    </row>
    <row r="91" spans="1:2" ht="15.75">
      <c r="A91" s="149"/>
      <c r="B91" s="149"/>
    </row>
    <row r="92" spans="1:2" ht="15.75">
      <c r="A92" s="147"/>
      <c r="B92" s="148"/>
    </row>
    <row r="93" spans="1:2" ht="15.75">
      <c r="A93" s="148"/>
      <c r="B93" s="148"/>
    </row>
  </sheetData>
  <sheetProtection/>
  <mergeCells count="13">
    <mergeCell ref="A9:B9"/>
    <mergeCell ref="A10:B10"/>
    <mergeCell ref="B13:C13"/>
    <mergeCell ref="A74:B74"/>
    <mergeCell ref="A75:B75"/>
    <mergeCell ref="A7:C7"/>
    <mergeCell ref="A92:B92"/>
    <mergeCell ref="A93:B93"/>
    <mergeCell ref="A77:B77"/>
    <mergeCell ref="A78:B78"/>
    <mergeCell ref="A86:B86"/>
    <mergeCell ref="A89:B89"/>
    <mergeCell ref="A91:B91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Roman,Regular"LManotp9_130218; Grozījumi MK 24.09.2013. noteikumos Nr.1002 "Sociālās integrācijas valsts aģentūras sniegto maksas pakalpojumu cenrādis"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view="pageLayout" workbookViewId="0" topLeftCell="A103">
      <selection activeCell="B12" sqref="B12"/>
    </sheetView>
  </sheetViews>
  <sheetFormatPr defaultColWidth="9.140625" defaultRowHeight="12.75"/>
  <cols>
    <col min="1" max="1" width="12.140625" style="61" customWidth="1"/>
    <col min="2" max="2" width="95.00390625" style="61" customWidth="1"/>
    <col min="3" max="3" width="31.8515625" style="61" customWidth="1"/>
    <col min="4" max="16384" width="9.140625" style="7" customWidth="1"/>
  </cols>
  <sheetData>
    <row r="1" spans="2:3" ht="15.75">
      <c r="B1" s="92"/>
      <c r="C1" s="62" t="s">
        <v>11</v>
      </c>
    </row>
    <row r="2" spans="2:3" ht="15.75">
      <c r="B2" s="94"/>
      <c r="C2" s="62" t="s">
        <v>60</v>
      </c>
    </row>
    <row r="3" spans="2:3" ht="15.75">
      <c r="B3" s="92"/>
      <c r="C3" s="62" t="s">
        <v>93</v>
      </c>
    </row>
    <row r="4" spans="2:3" ht="15.75">
      <c r="B4" s="92"/>
      <c r="C4" s="62"/>
    </row>
    <row r="5" spans="2:3" ht="15.75">
      <c r="B5" s="95"/>
      <c r="C5" s="62" t="s">
        <v>112</v>
      </c>
    </row>
    <row r="6" spans="2:3" ht="15.75" customHeight="1">
      <c r="B6" s="92"/>
      <c r="C6" s="65"/>
    </row>
    <row r="7" spans="1:3" ht="15.75">
      <c r="A7" s="121" t="s">
        <v>10</v>
      </c>
      <c r="B7" s="121"/>
      <c r="C7" s="121"/>
    </row>
    <row r="8" ht="15.75">
      <c r="B8" s="66"/>
    </row>
    <row r="9" spans="1:2" ht="15.75">
      <c r="A9" s="119" t="s">
        <v>1</v>
      </c>
      <c r="B9" s="119"/>
    </row>
    <row r="10" spans="1:2" ht="15.75">
      <c r="A10" s="119" t="s">
        <v>0</v>
      </c>
      <c r="B10" s="119"/>
    </row>
    <row r="11" spans="1:2" ht="15.75">
      <c r="A11" s="60"/>
      <c r="B11" s="60" t="s">
        <v>109</v>
      </c>
    </row>
    <row r="12" spans="1:2" ht="15.75">
      <c r="A12" s="60"/>
      <c r="B12" s="60" t="s">
        <v>118</v>
      </c>
    </row>
    <row r="13" spans="1:3" ht="15.75">
      <c r="A13" s="60"/>
      <c r="B13" s="119" t="s">
        <v>110</v>
      </c>
      <c r="C13" s="119"/>
    </row>
    <row r="14" spans="1:2" ht="15.75">
      <c r="A14" s="60" t="s">
        <v>2</v>
      </c>
      <c r="B14" s="60" t="s">
        <v>85</v>
      </c>
    </row>
    <row r="15" ht="15.75" hidden="1">
      <c r="B15" s="67"/>
    </row>
    <row r="16" spans="1:3" ht="51.75" customHeight="1">
      <c r="A16" s="99" t="s">
        <v>3</v>
      </c>
      <c r="B16" s="99" t="s">
        <v>4</v>
      </c>
      <c r="C16" s="99" t="s">
        <v>86</v>
      </c>
    </row>
    <row r="17" spans="1:3" ht="15.75">
      <c r="A17" s="69">
        <v>1</v>
      </c>
      <c r="B17" s="70">
        <v>2</v>
      </c>
      <c r="C17" s="70">
        <v>3</v>
      </c>
    </row>
    <row r="18" spans="1:3" ht="15.75" customHeight="1">
      <c r="A18" s="69"/>
      <c r="B18" s="71" t="s">
        <v>6</v>
      </c>
      <c r="C18" s="72"/>
    </row>
    <row r="19" spans="1:3" ht="15.75" customHeight="1">
      <c r="A19" s="73">
        <v>1100</v>
      </c>
      <c r="B19" s="73" t="s">
        <v>88</v>
      </c>
      <c r="C19" s="75">
        <v>17.5</v>
      </c>
    </row>
    <row r="20" spans="1:3" ht="15.75" customHeight="1">
      <c r="A20" s="73">
        <v>1200</v>
      </c>
      <c r="B20" s="80" t="s">
        <v>89</v>
      </c>
      <c r="C20" s="75">
        <v>4.21</v>
      </c>
    </row>
    <row r="21" spans="1:3" ht="15.75" customHeight="1">
      <c r="A21" s="73">
        <v>2242</v>
      </c>
      <c r="B21" s="80" t="s">
        <v>17</v>
      </c>
      <c r="C21" s="75">
        <v>0.96</v>
      </c>
    </row>
    <row r="22" spans="1:3" ht="15.75" customHeight="1">
      <c r="A22" s="73">
        <v>2322</v>
      </c>
      <c r="B22" s="80" t="s">
        <v>30</v>
      </c>
      <c r="C22" s="75">
        <v>17.14</v>
      </c>
    </row>
    <row r="23" spans="1:3" ht="15.75" customHeight="1">
      <c r="A23" s="73">
        <v>2370</v>
      </c>
      <c r="B23" s="80" t="s">
        <v>37</v>
      </c>
      <c r="C23" s="75"/>
    </row>
    <row r="24" spans="1:3" ht="15.75" customHeight="1">
      <c r="A24" s="73"/>
      <c r="B24" s="100" t="s">
        <v>7</v>
      </c>
      <c r="C24" s="78">
        <f>SUM(C19:C23)</f>
        <v>39.81</v>
      </c>
    </row>
    <row r="25" spans="1:6" ht="15.75" customHeight="1">
      <c r="A25" s="79"/>
      <c r="B25" s="73" t="s">
        <v>8</v>
      </c>
      <c r="C25" s="101"/>
      <c r="D25" s="58"/>
      <c r="F25" s="58"/>
    </row>
    <row r="26" spans="1:3" ht="15.75" customHeight="1">
      <c r="A26" s="73">
        <v>1100</v>
      </c>
      <c r="B26" s="73" t="s">
        <v>88</v>
      </c>
      <c r="C26" s="75">
        <v>6.51</v>
      </c>
    </row>
    <row r="27" spans="1:3" ht="15.75" customHeight="1">
      <c r="A27" s="73">
        <v>1200</v>
      </c>
      <c r="B27" s="80" t="s">
        <v>89</v>
      </c>
      <c r="C27" s="75">
        <v>1.57</v>
      </c>
    </row>
    <row r="28" spans="1:3" ht="15.75" customHeight="1" hidden="1">
      <c r="A28" s="73">
        <v>2100</v>
      </c>
      <c r="B28" s="96" t="s">
        <v>104</v>
      </c>
      <c r="C28" s="75"/>
    </row>
    <row r="29" spans="1:3" ht="15.75" customHeight="1" hidden="1">
      <c r="A29" s="81">
        <v>2210</v>
      </c>
      <c r="B29" s="80" t="s">
        <v>47</v>
      </c>
      <c r="C29" s="75">
        <v>0</v>
      </c>
    </row>
    <row r="30" spans="1:3" ht="15.75" customHeight="1">
      <c r="A30" s="73">
        <v>2222</v>
      </c>
      <c r="B30" s="80" t="s">
        <v>48</v>
      </c>
      <c r="C30" s="75">
        <v>0.08</v>
      </c>
    </row>
    <row r="31" spans="1:3" ht="15.75" customHeight="1">
      <c r="A31" s="73">
        <v>2223</v>
      </c>
      <c r="B31" s="80" t="s">
        <v>49</v>
      </c>
      <c r="C31" s="75">
        <v>0.08</v>
      </c>
    </row>
    <row r="32" spans="1:3" ht="15.75" customHeight="1" hidden="1">
      <c r="A32" s="73">
        <v>2230</v>
      </c>
      <c r="B32" s="80" t="s">
        <v>50</v>
      </c>
      <c r="C32" s="75"/>
    </row>
    <row r="33" spans="1:3" ht="15.75" customHeight="1" hidden="1">
      <c r="A33" s="73">
        <v>2241</v>
      </c>
      <c r="B33" s="80" t="s">
        <v>16</v>
      </c>
      <c r="C33" s="75"/>
    </row>
    <row r="34" spans="1:3" ht="15.75" customHeight="1" hidden="1">
      <c r="A34" s="73">
        <v>2242</v>
      </c>
      <c r="B34" s="80" t="s">
        <v>17</v>
      </c>
      <c r="C34" s="75"/>
    </row>
    <row r="35" spans="1:3" ht="15.75" customHeight="1" hidden="1">
      <c r="A35" s="73">
        <v>2243</v>
      </c>
      <c r="B35" s="80" t="s">
        <v>18</v>
      </c>
      <c r="C35" s="75"/>
    </row>
    <row r="36" spans="1:3" ht="15.75" customHeight="1" hidden="1">
      <c r="A36" s="73">
        <v>2244</v>
      </c>
      <c r="B36" s="80" t="s">
        <v>19</v>
      </c>
      <c r="C36" s="75"/>
    </row>
    <row r="37" spans="1:3" ht="15.75" customHeight="1" hidden="1">
      <c r="A37" s="73">
        <v>2247</v>
      </c>
      <c r="B37" s="82" t="s">
        <v>20</v>
      </c>
      <c r="C37" s="75"/>
    </row>
    <row r="38" spans="1:3" ht="15.75" customHeight="1" hidden="1">
      <c r="A38" s="73">
        <v>2249</v>
      </c>
      <c r="B38" s="80" t="s">
        <v>21</v>
      </c>
      <c r="C38" s="75"/>
    </row>
    <row r="39" spans="1:3" ht="15.75" customHeight="1" hidden="1">
      <c r="A39" s="73">
        <v>2251</v>
      </c>
      <c r="B39" s="80" t="s">
        <v>13</v>
      </c>
      <c r="C39" s="75"/>
    </row>
    <row r="40" spans="1:3" ht="15.75" customHeight="1" hidden="1">
      <c r="A40" s="73">
        <v>2252</v>
      </c>
      <c r="B40" s="80" t="s">
        <v>14</v>
      </c>
      <c r="C40" s="75"/>
    </row>
    <row r="41" spans="1:3" ht="15.75" customHeight="1" hidden="1">
      <c r="A41" s="73">
        <v>2259</v>
      </c>
      <c r="B41" s="80" t="s">
        <v>15</v>
      </c>
      <c r="C41" s="75"/>
    </row>
    <row r="42" spans="1:3" ht="15.75" customHeight="1" hidden="1">
      <c r="A42" s="73">
        <v>2261</v>
      </c>
      <c r="B42" s="80" t="s">
        <v>22</v>
      </c>
      <c r="C42" s="75"/>
    </row>
    <row r="43" spans="1:3" ht="15.75" customHeight="1" hidden="1">
      <c r="A43" s="73">
        <v>2262</v>
      </c>
      <c r="B43" s="80" t="s">
        <v>23</v>
      </c>
      <c r="C43" s="75"/>
    </row>
    <row r="44" spans="1:3" ht="15.75" customHeight="1" hidden="1">
      <c r="A44" s="73">
        <v>2263</v>
      </c>
      <c r="B44" s="80" t="s">
        <v>24</v>
      </c>
      <c r="C44" s="75"/>
    </row>
    <row r="45" spans="1:3" ht="15.75" customHeight="1" hidden="1">
      <c r="A45" s="73">
        <v>2264</v>
      </c>
      <c r="B45" s="80" t="s">
        <v>25</v>
      </c>
      <c r="C45" s="75"/>
    </row>
    <row r="46" spans="1:3" ht="15.75" customHeight="1" hidden="1">
      <c r="A46" s="73">
        <v>2279</v>
      </c>
      <c r="B46" s="80" t="s">
        <v>26</v>
      </c>
      <c r="C46" s="75"/>
    </row>
    <row r="47" spans="1:3" ht="15.75" customHeight="1" hidden="1">
      <c r="A47" s="73">
        <v>2311</v>
      </c>
      <c r="B47" s="80" t="s">
        <v>27</v>
      </c>
      <c r="C47" s="75"/>
    </row>
    <row r="48" spans="1:3" ht="15.75" customHeight="1" hidden="1">
      <c r="A48" s="73">
        <v>2312</v>
      </c>
      <c r="B48" s="80" t="s">
        <v>28</v>
      </c>
      <c r="C48" s="75"/>
    </row>
    <row r="49" spans="1:3" ht="15.75" customHeight="1" hidden="1">
      <c r="A49" s="73">
        <v>2321</v>
      </c>
      <c r="B49" s="80" t="s">
        <v>29</v>
      </c>
      <c r="C49" s="75"/>
    </row>
    <row r="50" spans="1:3" ht="15.75" customHeight="1" hidden="1">
      <c r="A50" s="73">
        <v>2322</v>
      </c>
      <c r="B50" s="80" t="s">
        <v>30</v>
      </c>
      <c r="C50" s="75"/>
    </row>
    <row r="51" spans="1:3" ht="15.75" customHeight="1" hidden="1">
      <c r="A51" s="73">
        <v>2341</v>
      </c>
      <c r="B51" s="80" t="s">
        <v>31</v>
      </c>
      <c r="C51" s="75"/>
    </row>
    <row r="52" spans="1:3" ht="15.75" customHeight="1" hidden="1">
      <c r="A52" s="73">
        <v>2344</v>
      </c>
      <c r="B52" s="80" t="s">
        <v>32</v>
      </c>
      <c r="C52" s="75"/>
    </row>
    <row r="53" spans="1:3" ht="15.75" customHeight="1" hidden="1">
      <c r="A53" s="73">
        <v>2350</v>
      </c>
      <c r="B53" s="80" t="s">
        <v>33</v>
      </c>
      <c r="C53" s="75"/>
    </row>
    <row r="54" spans="1:3" ht="15.75" customHeight="1" hidden="1">
      <c r="A54" s="73">
        <v>2361</v>
      </c>
      <c r="B54" s="80" t="s">
        <v>34</v>
      </c>
      <c r="C54" s="75"/>
    </row>
    <row r="55" spans="1:3" ht="15.75" customHeight="1" hidden="1">
      <c r="A55" s="73">
        <v>2362</v>
      </c>
      <c r="B55" s="80" t="s">
        <v>35</v>
      </c>
      <c r="C55" s="75"/>
    </row>
    <row r="56" spans="1:3" ht="15.75" customHeight="1" hidden="1">
      <c r="A56" s="73">
        <v>2363</v>
      </c>
      <c r="B56" s="80" t="s">
        <v>36</v>
      </c>
      <c r="C56" s="75"/>
    </row>
    <row r="57" spans="1:3" ht="15.75" customHeight="1" hidden="1">
      <c r="A57" s="73">
        <v>2370</v>
      </c>
      <c r="B57" s="80" t="s">
        <v>37</v>
      </c>
      <c r="C57" s="75"/>
    </row>
    <row r="58" spans="1:3" ht="15.75" customHeight="1" hidden="1">
      <c r="A58" s="73">
        <v>2400</v>
      </c>
      <c r="B58" s="80" t="s">
        <v>52</v>
      </c>
      <c r="C58" s="75"/>
    </row>
    <row r="59" spans="1:3" ht="15.75" customHeight="1">
      <c r="A59" s="73">
        <v>2512</v>
      </c>
      <c r="B59" s="80" t="s">
        <v>38</v>
      </c>
      <c r="C59" s="75">
        <v>10.17</v>
      </c>
    </row>
    <row r="60" spans="1:3" ht="15.75" customHeight="1" hidden="1">
      <c r="A60" s="73">
        <v>2513</v>
      </c>
      <c r="B60" s="80" t="s">
        <v>39</v>
      </c>
      <c r="C60" s="75"/>
    </row>
    <row r="61" spans="1:3" ht="15.75" customHeight="1" hidden="1">
      <c r="A61" s="73">
        <v>2515</v>
      </c>
      <c r="B61" s="80" t="s">
        <v>40</v>
      </c>
      <c r="C61" s="75"/>
    </row>
    <row r="62" spans="1:3" ht="15.75" customHeight="1" hidden="1">
      <c r="A62" s="73">
        <v>2519</v>
      </c>
      <c r="B62" s="80" t="s">
        <v>43</v>
      </c>
      <c r="C62" s="75"/>
    </row>
    <row r="63" spans="1:3" ht="15.75" customHeight="1" hidden="1">
      <c r="A63" s="73">
        <v>6240</v>
      </c>
      <c r="B63" s="80"/>
      <c r="C63" s="75"/>
    </row>
    <row r="64" spans="1:3" ht="15.75" customHeight="1" hidden="1">
      <c r="A64" s="73">
        <v>6290</v>
      </c>
      <c r="B64" s="80"/>
      <c r="C64" s="75"/>
    </row>
    <row r="65" spans="1:3" ht="15.75" customHeight="1" hidden="1">
      <c r="A65" s="73">
        <v>5121</v>
      </c>
      <c r="B65" s="80" t="s">
        <v>41</v>
      </c>
      <c r="C65" s="75"/>
    </row>
    <row r="66" spans="1:3" ht="15.75" customHeight="1" hidden="1">
      <c r="A66" s="73">
        <v>5232</v>
      </c>
      <c r="B66" s="80" t="s">
        <v>42</v>
      </c>
      <c r="C66" s="75"/>
    </row>
    <row r="67" spans="1:3" ht="15.75" customHeight="1" hidden="1">
      <c r="A67" s="73">
        <v>5238</v>
      </c>
      <c r="B67" s="80" t="s">
        <v>44</v>
      </c>
      <c r="C67" s="75"/>
    </row>
    <row r="68" spans="1:3" ht="15.75" customHeight="1" hidden="1">
      <c r="A68" s="73">
        <v>5240</v>
      </c>
      <c r="B68" s="80" t="s">
        <v>45</v>
      </c>
      <c r="C68" s="75"/>
    </row>
    <row r="69" spans="1:3" ht="15.75" customHeight="1" hidden="1">
      <c r="A69" s="73">
        <v>5250</v>
      </c>
      <c r="B69" s="80" t="s">
        <v>46</v>
      </c>
      <c r="C69" s="75"/>
    </row>
    <row r="70" spans="1:3" ht="15.75" customHeight="1">
      <c r="A70" s="73">
        <v>5231</v>
      </c>
      <c r="B70" s="80" t="s">
        <v>105</v>
      </c>
      <c r="C70" s="75">
        <v>0.31</v>
      </c>
    </row>
    <row r="71" spans="1:3" ht="15.75" customHeight="1">
      <c r="A71" s="79"/>
      <c r="B71" s="102" t="s">
        <v>9</v>
      </c>
      <c r="C71" s="78">
        <f>SUM(C26:C70)</f>
        <v>18.72</v>
      </c>
    </row>
    <row r="72" spans="1:3" ht="15.75" customHeight="1">
      <c r="A72" s="79"/>
      <c r="B72" s="102" t="s">
        <v>53</v>
      </c>
      <c r="C72" s="78">
        <f>C71+C24</f>
        <v>58.53</v>
      </c>
    </row>
    <row r="73" spans="1:3" ht="15.75">
      <c r="A73" s="62"/>
      <c r="B73" s="65"/>
      <c r="C73" s="97"/>
    </row>
    <row r="74" spans="1:3" ht="15.75" customHeight="1">
      <c r="A74" s="141" t="s">
        <v>69</v>
      </c>
      <c r="B74" s="142"/>
      <c r="C74" s="115">
        <v>3</v>
      </c>
    </row>
    <row r="75" spans="1:3" ht="15.75" customHeight="1">
      <c r="A75" s="143" t="s">
        <v>101</v>
      </c>
      <c r="B75" s="144"/>
      <c r="C75" s="116">
        <f>C72/C74</f>
        <v>19.51</v>
      </c>
    </row>
    <row r="76" spans="1:3" ht="15.75" customHeight="1">
      <c r="A76" s="113"/>
      <c r="B76" s="110"/>
      <c r="C76" s="110"/>
    </row>
    <row r="77" spans="1:3" ht="15.75" customHeight="1">
      <c r="A77" s="141" t="s">
        <v>70</v>
      </c>
      <c r="B77" s="142"/>
      <c r="C77" s="111"/>
    </row>
    <row r="78" spans="1:3" ht="15.75" customHeight="1">
      <c r="A78" s="141" t="s">
        <v>102</v>
      </c>
      <c r="B78" s="142"/>
      <c r="C78" s="111"/>
    </row>
    <row r="79" spans="1:3" ht="15.75" customHeight="1">
      <c r="A79" s="90"/>
      <c r="B79" s="90"/>
      <c r="C79" s="90"/>
    </row>
    <row r="80" spans="1:3" ht="15.75" customHeight="1">
      <c r="A80" s="90" t="s">
        <v>71</v>
      </c>
      <c r="B80" s="90"/>
      <c r="C80" s="90"/>
    </row>
    <row r="81" spans="1:3" ht="15.75" customHeight="1">
      <c r="A81" s="90"/>
      <c r="B81" s="90"/>
      <c r="C81" s="90"/>
    </row>
    <row r="82" spans="1:3" ht="15.75" customHeight="1">
      <c r="A82" s="90" t="s">
        <v>103</v>
      </c>
      <c r="B82" s="93"/>
      <c r="C82" s="90"/>
    </row>
    <row r="83" spans="1:3" s="3" customFormat="1" ht="15.75" customHeight="1">
      <c r="A83" s="90"/>
      <c r="B83" s="91"/>
      <c r="C83" s="90"/>
    </row>
    <row r="84" ht="15.75">
      <c r="C84" s="88"/>
    </row>
    <row r="86" spans="1:3" ht="15.75">
      <c r="A86" s="148"/>
      <c r="B86" s="148"/>
      <c r="C86" s="59"/>
    </row>
    <row r="87" spans="1:2" ht="15.75">
      <c r="A87" s="103"/>
      <c r="B87" s="103"/>
    </row>
    <row r="88" spans="1:2" ht="15.75">
      <c r="A88" s="103"/>
      <c r="B88" s="103"/>
    </row>
    <row r="89" spans="1:2" ht="15.75">
      <c r="A89" s="148"/>
      <c r="B89" s="148"/>
    </row>
    <row r="90" spans="1:2" ht="15.75">
      <c r="A90" s="103"/>
      <c r="B90" s="103"/>
    </row>
    <row r="91" spans="1:2" ht="15.75">
      <c r="A91" s="149"/>
      <c r="B91" s="149"/>
    </row>
    <row r="92" spans="1:2" ht="15.75">
      <c r="A92" s="147"/>
      <c r="B92" s="148"/>
    </row>
    <row r="93" spans="1:2" ht="15.75">
      <c r="A93" s="148"/>
      <c r="B93" s="148"/>
    </row>
  </sheetData>
  <sheetProtection/>
  <mergeCells count="13">
    <mergeCell ref="A7:C7"/>
    <mergeCell ref="A9:B9"/>
    <mergeCell ref="A10:B10"/>
    <mergeCell ref="B13:C13"/>
    <mergeCell ref="A74:B74"/>
    <mergeCell ref="A75:B75"/>
    <mergeCell ref="A93:B93"/>
    <mergeCell ref="A77:B77"/>
    <mergeCell ref="A78:B78"/>
    <mergeCell ref="A86:B86"/>
    <mergeCell ref="A89:B89"/>
    <mergeCell ref="A91:B91"/>
    <mergeCell ref="A92:B92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Roman,Regular"LManotp9_130218; Grozījumi MK 24.09.2013. noteikumos Nr.1002 "Sociālās integrācijas valsts aģentūras sniegto maksas pakalpojumu cenrādis"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view="pageLayout" workbookViewId="0" topLeftCell="A62">
      <selection activeCell="E79" sqref="E79"/>
    </sheetView>
  </sheetViews>
  <sheetFormatPr defaultColWidth="9.140625" defaultRowHeight="12.75"/>
  <cols>
    <col min="1" max="1" width="15.7109375" style="7" customWidth="1"/>
    <col min="2" max="2" width="51.57421875" style="7" customWidth="1"/>
    <col min="3" max="3" width="19.00390625" style="7" hidden="1" customWidth="1"/>
    <col min="4" max="4" width="21.140625" style="7" customWidth="1"/>
    <col min="5" max="5" width="20.7109375" style="7" customWidth="1"/>
    <col min="6" max="16384" width="9.140625" style="7" customWidth="1"/>
  </cols>
  <sheetData>
    <row r="1" spans="2:5" ht="15">
      <c r="B1" s="126"/>
      <c r="C1" s="126"/>
      <c r="D1" s="127"/>
      <c r="E1" s="1" t="s">
        <v>11</v>
      </c>
    </row>
    <row r="2" spans="2:5" ht="15">
      <c r="B2" s="14"/>
      <c r="C2" s="14"/>
      <c r="D2" s="14"/>
      <c r="E2" s="2" t="s">
        <v>60</v>
      </c>
    </row>
    <row r="3" spans="2:5" ht="15">
      <c r="B3" s="14"/>
      <c r="C3" s="14"/>
      <c r="D3" s="14"/>
      <c r="E3" s="2" t="s">
        <v>61</v>
      </c>
    </row>
    <row r="4" spans="2:5" ht="15">
      <c r="B4" s="1"/>
      <c r="C4" s="10"/>
      <c r="E4" s="1" t="s">
        <v>65</v>
      </c>
    </row>
    <row r="5" spans="2:5" ht="15">
      <c r="B5" s="128"/>
      <c r="C5" s="129"/>
      <c r="D5" s="129"/>
      <c r="E5" s="1" t="s">
        <v>66</v>
      </c>
    </row>
    <row r="6" spans="2:5" ht="15.75" customHeight="1">
      <c r="B6" s="126"/>
      <c r="C6" s="126"/>
      <c r="D6" s="127"/>
      <c r="E6" s="11"/>
    </row>
    <row r="7" spans="1:5" ht="15.75">
      <c r="A7" s="121" t="s">
        <v>10</v>
      </c>
      <c r="B7" s="121"/>
      <c r="C7" s="121"/>
      <c r="D7" s="121"/>
      <c r="E7" s="121"/>
    </row>
    <row r="8" spans="1:3" ht="15">
      <c r="A8" s="12"/>
      <c r="B8" s="12"/>
      <c r="C8" s="12"/>
    </row>
    <row r="9" spans="1:5" ht="15">
      <c r="A9" s="125" t="s">
        <v>1</v>
      </c>
      <c r="B9" s="125"/>
      <c r="C9" s="125"/>
      <c r="D9" s="19"/>
      <c r="E9" s="19"/>
    </row>
    <row r="10" spans="1:5" ht="15.75" customHeight="1">
      <c r="A10" s="125" t="s">
        <v>0</v>
      </c>
      <c r="B10" s="125"/>
      <c r="C10" s="125"/>
      <c r="D10" s="19"/>
      <c r="E10" s="19"/>
    </row>
    <row r="11" spans="1:5" ht="12" customHeight="1">
      <c r="A11" s="20"/>
      <c r="B11" s="125" t="s">
        <v>54</v>
      </c>
      <c r="C11" s="125"/>
      <c r="D11" s="19"/>
      <c r="E11" s="19"/>
    </row>
    <row r="12" spans="1:5" ht="15">
      <c r="A12" s="20"/>
      <c r="B12" s="125" t="s">
        <v>55</v>
      </c>
      <c r="C12" s="125"/>
      <c r="D12" s="19"/>
      <c r="E12" s="19"/>
    </row>
    <row r="13" spans="1:5" ht="15.75" customHeight="1">
      <c r="A13" s="20" t="s">
        <v>2</v>
      </c>
      <c r="B13" s="20" t="s">
        <v>64</v>
      </c>
      <c r="C13" s="20"/>
      <c r="D13" s="19"/>
      <c r="E13" s="19"/>
    </row>
    <row r="14" spans="1:5" ht="15">
      <c r="A14" s="19"/>
      <c r="B14" s="21"/>
      <c r="C14" s="22"/>
      <c r="D14" s="19"/>
      <c r="E14" s="19"/>
    </row>
    <row r="15" spans="1:5" ht="90.75" customHeight="1">
      <c r="A15" s="23" t="s">
        <v>3</v>
      </c>
      <c r="B15" s="23" t="s">
        <v>4</v>
      </c>
      <c r="C15" s="23" t="s">
        <v>5</v>
      </c>
      <c r="D15" s="23" t="s">
        <v>67</v>
      </c>
      <c r="E15" s="23" t="s">
        <v>68</v>
      </c>
    </row>
    <row r="16" spans="1:5" ht="15">
      <c r="A16" s="24">
        <v>1</v>
      </c>
      <c r="B16" s="25">
        <v>2</v>
      </c>
      <c r="C16" s="24">
        <v>3</v>
      </c>
      <c r="D16" s="25">
        <v>3</v>
      </c>
      <c r="E16" s="25">
        <v>4</v>
      </c>
    </row>
    <row r="17" spans="1:5" ht="15">
      <c r="A17" s="26"/>
      <c r="B17" s="27" t="s">
        <v>6</v>
      </c>
      <c r="C17" s="28"/>
      <c r="D17" s="29"/>
      <c r="E17" s="29"/>
    </row>
    <row r="18" spans="1:5" ht="15">
      <c r="A18" s="30">
        <v>1100</v>
      </c>
      <c r="B18" s="31" t="s">
        <v>74</v>
      </c>
      <c r="C18" s="15">
        <v>181.32</v>
      </c>
      <c r="D18" s="15">
        <f>C18/128*75</f>
        <v>106.2421875</v>
      </c>
      <c r="E18" s="15">
        <f>C18/128*145</f>
        <v>205.40156249999998</v>
      </c>
    </row>
    <row r="19" spans="1:5" ht="30">
      <c r="A19" s="30">
        <v>1200</v>
      </c>
      <c r="B19" s="32" t="s">
        <v>63</v>
      </c>
      <c r="C19" s="33">
        <v>43.68</v>
      </c>
      <c r="D19" s="15">
        <f>C19/128*75</f>
        <v>25.59375</v>
      </c>
      <c r="E19" s="15">
        <f>C19/128*145</f>
        <v>49.48125</v>
      </c>
    </row>
    <row r="20" spans="1:5" ht="15" hidden="1">
      <c r="A20" s="30">
        <v>2222</v>
      </c>
      <c r="B20" s="32" t="s">
        <v>48</v>
      </c>
      <c r="C20" s="15">
        <v>0</v>
      </c>
      <c r="D20" s="15">
        <f>C20/4570*150</f>
        <v>0</v>
      </c>
      <c r="E20" s="15">
        <f>C20/4570*700</f>
        <v>0</v>
      </c>
    </row>
    <row r="21" spans="1:5" ht="30" hidden="1">
      <c r="A21" s="30">
        <v>2243</v>
      </c>
      <c r="B21" s="32" t="s">
        <v>18</v>
      </c>
      <c r="C21" s="15">
        <v>0</v>
      </c>
      <c r="D21" s="15">
        <f>C21/4570*150</f>
        <v>0</v>
      </c>
      <c r="E21" s="15">
        <f>C21/4570*700</f>
        <v>0</v>
      </c>
    </row>
    <row r="22" spans="1:5" ht="15" hidden="1">
      <c r="A22" s="30">
        <v>2350</v>
      </c>
      <c r="B22" s="32" t="s">
        <v>33</v>
      </c>
      <c r="C22" s="15">
        <v>0</v>
      </c>
      <c r="D22" s="29"/>
      <c r="E22" s="34">
        <f>C22-D22</f>
        <v>0</v>
      </c>
    </row>
    <row r="23" spans="1:5" ht="15.75" customHeight="1" hidden="1">
      <c r="A23" s="35">
        <v>2341</v>
      </c>
      <c r="B23" s="32" t="s">
        <v>31</v>
      </c>
      <c r="C23" s="29"/>
      <c r="D23" s="36"/>
      <c r="E23" s="36"/>
    </row>
    <row r="24" spans="1:5" ht="30" customHeight="1" hidden="1">
      <c r="A24" s="30">
        <v>2249</v>
      </c>
      <c r="B24" s="32" t="s">
        <v>21</v>
      </c>
      <c r="C24" s="15">
        <v>0</v>
      </c>
      <c r="D24" s="15">
        <f>C24/128*75</f>
        <v>0</v>
      </c>
      <c r="E24" s="15">
        <f>C24/128*145</f>
        <v>0</v>
      </c>
    </row>
    <row r="25" spans="1:5" ht="15" hidden="1">
      <c r="A25" s="30"/>
      <c r="B25" s="31"/>
      <c r="C25" s="15"/>
      <c r="D25" s="15">
        <f>C25/128*75</f>
        <v>0</v>
      </c>
      <c r="E25" s="15">
        <f>C25/128*145</f>
        <v>0</v>
      </c>
    </row>
    <row r="26" spans="1:5" ht="14.25" customHeight="1">
      <c r="A26" s="30">
        <v>2263</v>
      </c>
      <c r="B26" s="32" t="s">
        <v>24</v>
      </c>
      <c r="C26" s="15">
        <v>111.4</v>
      </c>
      <c r="D26" s="15">
        <f>C26/128*75</f>
        <v>65.2734375</v>
      </c>
      <c r="E26" s="15">
        <f>C26/128*145</f>
        <v>126.1953125</v>
      </c>
    </row>
    <row r="27" spans="1:5" ht="30.75" customHeight="1">
      <c r="A27" s="30">
        <v>2513</v>
      </c>
      <c r="B27" s="32" t="s">
        <v>39</v>
      </c>
      <c r="C27" s="15">
        <v>67</v>
      </c>
      <c r="D27" s="15">
        <f>C27/128*75</f>
        <v>39.2578125</v>
      </c>
      <c r="E27" s="15">
        <f>C27/128*145</f>
        <v>75.8984375</v>
      </c>
    </row>
    <row r="28" spans="1:5" ht="15">
      <c r="A28" s="30"/>
      <c r="B28" s="37" t="s">
        <v>7</v>
      </c>
      <c r="C28" s="36">
        <f>SUM(C18:C27)</f>
        <v>403.4</v>
      </c>
      <c r="D28" s="36">
        <f>SUM(D18:D27)</f>
        <v>236.3671875</v>
      </c>
      <c r="E28" s="36">
        <f>SUM(E18:E27)</f>
        <v>456.9765625</v>
      </c>
    </row>
    <row r="29" spans="1:5" ht="15">
      <c r="A29" s="38"/>
      <c r="B29" s="31" t="s">
        <v>8</v>
      </c>
      <c r="C29" s="15"/>
      <c r="D29" s="15"/>
      <c r="E29" s="15"/>
    </row>
    <row r="30" spans="1:5" ht="15">
      <c r="A30" s="30">
        <v>1100</v>
      </c>
      <c r="B30" s="31" t="s">
        <v>74</v>
      </c>
      <c r="C30" s="15">
        <v>394.87</v>
      </c>
      <c r="D30" s="15">
        <f aca="true" t="shared" si="0" ref="D30:D73">C30/128*75</f>
        <v>231.369140625</v>
      </c>
      <c r="E30" s="15">
        <f aca="true" t="shared" si="1" ref="E30:E70">C30/128*145</f>
        <v>447.313671875</v>
      </c>
    </row>
    <row r="31" spans="1:5" ht="30">
      <c r="A31" s="30">
        <v>1200</v>
      </c>
      <c r="B31" s="32" t="s">
        <v>63</v>
      </c>
      <c r="C31" s="33">
        <v>95.13</v>
      </c>
      <c r="D31" s="15">
        <f t="shared" si="0"/>
        <v>55.740234375</v>
      </c>
      <c r="E31" s="15">
        <f t="shared" si="1"/>
        <v>107.76445312499999</v>
      </c>
    </row>
    <row r="32" spans="1:5" ht="30" hidden="1">
      <c r="A32" s="30">
        <v>2100</v>
      </c>
      <c r="B32" s="39" t="s">
        <v>51</v>
      </c>
      <c r="C32" s="15"/>
      <c r="D32" s="15">
        <f t="shared" si="0"/>
        <v>0</v>
      </c>
      <c r="E32" s="15">
        <f t="shared" si="1"/>
        <v>0</v>
      </c>
    </row>
    <row r="33" spans="1:5" ht="15">
      <c r="A33" s="35">
        <v>2210</v>
      </c>
      <c r="B33" s="32" t="s">
        <v>47</v>
      </c>
      <c r="C33" s="15">
        <v>56</v>
      </c>
      <c r="D33" s="15">
        <f t="shared" si="0"/>
        <v>32.8125</v>
      </c>
      <c r="E33" s="15">
        <f t="shared" si="1"/>
        <v>63.4375</v>
      </c>
    </row>
    <row r="34" spans="1:5" ht="15">
      <c r="A34" s="30">
        <v>2222</v>
      </c>
      <c r="B34" s="32" t="s">
        <v>48</v>
      </c>
      <c r="C34" s="15">
        <v>308</v>
      </c>
      <c r="D34" s="15">
        <f t="shared" si="0"/>
        <v>180.46875</v>
      </c>
      <c r="E34" s="15">
        <f t="shared" si="1"/>
        <v>348.90625</v>
      </c>
    </row>
    <row r="35" spans="1:5" ht="15">
      <c r="A35" s="30">
        <v>2223</v>
      </c>
      <c r="B35" s="32" t="s">
        <v>49</v>
      </c>
      <c r="C35" s="15">
        <v>632</v>
      </c>
      <c r="D35" s="15">
        <f t="shared" si="0"/>
        <v>370.3125</v>
      </c>
      <c r="E35" s="15">
        <f t="shared" si="1"/>
        <v>715.9375</v>
      </c>
    </row>
    <row r="36" spans="1:5" ht="30">
      <c r="A36" s="30">
        <v>2230</v>
      </c>
      <c r="B36" s="32" t="s">
        <v>50</v>
      </c>
      <c r="C36" s="15">
        <v>35</v>
      </c>
      <c r="D36" s="15">
        <f t="shared" si="0"/>
        <v>20.5078125</v>
      </c>
      <c r="E36" s="15">
        <f t="shared" si="1"/>
        <v>39.6484375</v>
      </c>
    </row>
    <row r="37" spans="1:5" ht="15" hidden="1">
      <c r="A37" s="30">
        <v>2241</v>
      </c>
      <c r="B37" s="32" t="s">
        <v>16</v>
      </c>
      <c r="C37" s="15"/>
      <c r="D37" s="15">
        <f t="shared" si="0"/>
        <v>0</v>
      </c>
      <c r="E37" s="15">
        <f t="shared" si="1"/>
        <v>0</v>
      </c>
    </row>
    <row r="38" spans="1:5" ht="15">
      <c r="A38" s="30">
        <v>2242</v>
      </c>
      <c r="B38" s="32" t="s">
        <v>17</v>
      </c>
      <c r="C38" s="15">
        <v>13</v>
      </c>
      <c r="D38" s="15">
        <f t="shared" si="0"/>
        <v>7.6171875</v>
      </c>
      <c r="E38" s="15">
        <f t="shared" si="1"/>
        <v>14.7265625</v>
      </c>
    </row>
    <row r="39" spans="1:5" ht="29.25" customHeight="1">
      <c r="A39" s="30">
        <v>2243</v>
      </c>
      <c r="B39" s="32" t="s">
        <v>18</v>
      </c>
      <c r="C39" s="15">
        <v>46</v>
      </c>
      <c r="D39" s="15">
        <f t="shared" si="0"/>
        <v>26.953125</v>
      </c>
      <c r="E39" s="15">
        <f t="shared" si="1"/>
        <v>52.109375</v>
      </c>
    </row>
    <row r="40" spans="1:5" ht="15">
      <c r="A40" s="30">
        <v>2244</v>
      </c>
      <c r="B40" s="32" t="s">
        <v>19</v>
      </c>
      <c r="C40" s="15">
        <v>73.93</v>
      </c>
      <c r="D40" s="15">
        <f t="shared" si="0"/>
        <v>43.31835937500001</v>
      </c>
      <c r="E40" s="15">
        <f t="shared" si="1"/>
        <v>83.748828125</v>
      </c>
    </row>
    <row r="41" spans="1:5" ht="15">
      <c r="A41" s="30">
        <v>2247</v>
      </c>
      <c r="B41" s="27" t="s">
        <v>20</v>
      </c>
      <c r="C41" s="15">
        <v>4</v>
      </c>
      <c r="D41" s="15">
        <f t="shared" si="0"/>
        <v>2.34375</v>
      </c>
      <c r="E41" s="15">
        <f t="shared" si="1"/>
        <v>4.53125</v>
      </c>
    </row>
    <row r="42" spans="1:5" ht="14.25" customHeight="1">
      <c r="A42" s="30">
        <v>2249</v>
      </c>
      <c r="B42" s="32" t="s">
        <v>21</v>
      </c>
      <c r="C42" s="15">
        <v>16</v>
      </c>
      <c r="D42" s="15">
        <f t="shared" si="0"/>
        <v>9.375</v>
      </c>
      <c r="E42" s="15">
        <f t="shared" si="1"/>
        <v>18.125</v>
      </c>
    </row>
    <row r="43" spans="1:5" ht="15">
      <c r="A43" s="30">
        <v>2251</v>
      </c>
      <c r="B43" s="32" t="s">
        <v>13</v>
      </c>
      <c r="C43" s="15">
        <v>10</v>
      </c>
      <c r="D43" s="15">
        <f t="shared" si="0"/>
        <v>5.859375</v>
      </c>
      <c r="E43" s="15">
        <f t="shared" si="1"/>
        <v>11.328125</v>
      </c>
    </row>
    <row r="44" spans="1:5" ht="15" hidden="1">
      <c r="A44" s="30">
        <v>2252</v>
      </c>
      <c r="B44" s="32" t="s">
        <v>14</v>
      </c>
      <c r="C44" s="15"/>
      <c r="D44" s="15">
        <f t="shared" si="0"/>
        <v>0</v>
      </c>
      <c r="E44" s="15">
        <f t="shared" si="1"/>
        <v>0</v>
      </c>
    </row>
    <row r="45" spans="1:5" ht="15" hidden="1">
      <c r="A45" s="30">
        <v>2259</v>
      </c>
      <c r="B45" s="32" t="s">
        <v>15</v>
      </c>
      <c r="C45" s="15"/>
      <c r="D45" s="15">
        <f t="shared" si="0"/>
        <v>0</v>
      </c>
      <c r="E45" s="15">
        <f t="shared" si="1"/>
        <v>0</v>
      </c>
    </row>
    <row r="46" spans="1:5" ht="15">
      <c r="A46" s="30">
        <v>2261</v>
      </c>
      <c r="B46" s="32" t="s">
        <v>22</v>
      </c>
      <c r="C46" s="15">
        <v>8</v>
      </c>
      <c r="D46" s="15">
        <f t="shared" si="0"/>
        <v>4.6875</v>
      </c>
      <c r="E46" s="15">
        <f t="shared" si="1"/>
        <v>9.0625</v>
      </c>
    </row>
    <row r="47" spans="1:5" ht="15">
      <c r="A47" s="30">
        <v>2262</v>
      </c>
      <c r="B47" s="32" t="s">
        <v>23</v>
      </c>
      <c r="C47" s="15">
        <v>38</v>
      </c>
      <c r="D47" s="15">
        <f t="shared" si="0"/>
        <v>22.265625</v>
      </c>
      <c r="E47" s="15">
        <f t="shared" si="1"/>
        <v>43.046875</v>
      </c>
    </row>
    <row r="48" spans="1:5" ht="15">
      <c r="A48" s="30">
        <v>2263</v>
      </c>
      <c r="B48" s="32" t="s">
        <v>24</v>
      </c>
      <c r="C48" s="15">
        <v>39</v>
      </c>
      <c r="D48" s="15">
        <f t="shared" si="0"/>
        <v>22.8515625</v>
      </c>
      <c r="E48" s="15">
        <f t="shared" si="1"/>
        <v>44.1796875</v>
      </c>
    </row>
    <row r="49" spans="1:5" ht="15">
      <c r="A49" s="30">
        <v>2264</v>
      </c>
      <c r="B49" s="32" t="s">
        <v>25</v>
      </c>
      <c r="C49" s="15">
        <v>1</v>
      </c>
      <c r="D49" s="15">
        <f t="shared" si="0"/>
        <v>0.5859375</v>
      </c>
      <c r="E49" s="15">
        <f t="shared" si="1"/>
        <v>1.1328125</v>
      </c>
    </row>
    <row r="50" spans="1:5" ht="17.25" customHeight="1">
      <c r="A50" s="30">
        <v>2279</v>
      </c>
      <c r="B50" s="32" t="s">
        <v>26</v>
      </c>
      <c r="C50" s="15">
        <v>48.93</v>
      </c>
      <c r="D50" s="15">
        <f t="shared" si="0"/>
        <v>28.669921875</v>
      </c>
      <c r="E50" s="15">
        <f t="shared" si="1"/>
        <v>55.428515625</v>
      </c>
    </row>
    <row r="51" spans="1:5" ht="15">
      <c r="A51" s="30">
        <v>2311</v>
      </c>
      <c r="B51" s="32" t="s">
        <v>27</v>
      </c>
      <c r="C51" s="15">
        <v>19</v>
      </c>
      <c r="D51" s="15">
        <f t="shared" si="0"/>
        <v>11.1328125</v>
      </c>
      <c r="E51" s="15">
        <f t="shared" si="1"/>
        <v>21.5234375</v>
      </c>
    </row>
    <row r="52" spans="1:5" ht="15">
      <c r="A52" s="30">
        <v>2312</v>
      </c>
      <c r="B52" s="32" t="s">
        <v>28</v>
      </c>
      <c r="C52" s="15">
        <v>27</v>
      </c>
      <c r="D52" s="15">
        <f t="shared" si="0"/>
        <v>15.8203125</v>
      </c>
      <c r="E52" s="15">
        <f t="shared" si="1"/>
        <v>30.5859375</v>
      </c>
    </row>
    <row r="53" spans="1:5" ht="15">
      <c r="A53" s="30">
        <v>2321</v>
      </c>
      <c r="B53" s="32" t="s">
        <v>29</v>
      </c>
      <c r="C53" s="15">
        <v>657</v>
      </c>
      <c r="D53" s="15">
        <f t="shared" si="0"/>
        <v>384.9609375</v>
      </c>
      <c r="E53" s="15">
        <f t="shared" si="1"/>
        <v>744.2578125</v>
      </c>
    </row>
    <row r="54" spans="1:5" ht="15">
      <c r="A54" s="30">
        <v>2322</v>
      </c>
      <c r="B54" s="32" t="s">
        <v>30</v>
      </c>
      <c r="C54" s="15">
        <v>51</v>
      </c>
      <c r="D54" s="15">
        <f t="shared" si="0"/>
        <v>29.8828125</v>
      </c>
      <c r="E54" s="15">
        <f t="shared" si="1"/>
        <v>57.7734375</v>
      </c>
    </row>
    <row r="55" spans="1:5" ht="15" hidden="1">
      <c r="A55" s="30">
        <v>2341</v>
      </c>
      <c r="B55" s="32" t="s">
        <v>31</v>
      </c>
      <c r="C55" s="15">
        <v>0</v>
      </c>
      <c r="D55" s="15">
        <f t="shared" si="0"/>
        <v>0</v>
      </c>
      <c r="E55" s="15">
        <f t="shared" si="1"/>
        <v>0</v>
      </c>
    </row>
    <row r="56" spans="1:5" ht="30" hidden="1">
      <c r="A56" s="30">
        <v>2344</v>
      </c>
      <c r="B56" s="32" t="s">
        <v>32</v>
      </c>
      <c r="C56" s="15">
        <v>0</v>
      </c>
      <c r="D56" s="15">
        <f t="shared" si="0"/>
        <v>0</v>
      </c>
      <c r="E56" s="15">
        <f t="shared" si="1"/>
        <v>0</v>
      </c>
    </row>
    <row r="57" spans="1:5" ht="16.5" customHeight="1">
      <c r="A57" s="30">
        <v>2350</v>
      </c>
      <c r="B57" s="32" t="s">
        <v>33</v>
      </c>
      <c r="C57" s="15">
        <v>130</v>
      </c>
      <c r="D57" s="15">
        <f t="shared" si="0"/>
        <v>76.171875</v>
      </c>
      <c r="E57" s="15">
        <f t="shared" si="1"/>
        <v>147.265625</v>
      </c>
    </row>
    <row r="58" spans="1:5" ht="15">
      <c r="A58" s="30">
        <v>2361</v>
      </c>
      <c r="B58" s="32" t="s">
        <v>34</v>
      </c>
      <c r="C58" s="15">
        <v>6</v>
      </c>
      <c r="D58" s="15">
        <f t="shared" si="0"/>
        <v>3.515625</v>
      </c>
      <c r="E58" s="15">
        <f t="shared" si="1"/>
        <v>6.796875</v>
      </c>
    </row>
    <row r="59" spans="1:5" ht="15" hidden="1">
      <c r="A59" s="30">
        <v>2362</v>
      </c>
      <c r="B59" s="32" t="s">
        <v>35</v>
      </c>
      <c r="C59" s="15"/>
      <c r="D59" s="15">
        <f t="shared" si="0"/>
        <v>0</v>
      </c>
      <c r="E59" s="15">
        <f t="shared" si="1"/>
        <v>0</v>
      </c>
    </row>
    <row r="60" spans="1:5" ht="15" hidden="1">
      <c r="A60" s="30">
        <v>2363</v>
      </c>
      <c r="B60" s="32" t="s">
        <v>36</v>
      </c>
      <c r="C60" s="15"/>
      <c r="D60" s="15">
        <f t="shared" si="0"/>
        <v>0</v>
      </c>
      <c r="E60" s="15">
        <f t="shared" si="1"/>
        <v>0</v>
      </c>
    </row>
    <row r="61" spans="1:5" ht="15" hidden="1">
      <c r="A61" s="30">
        <v>2370</v>
      </c>
      <c r="B61" s="32" t="s">
        <v>37</v>
      </c>
      <c r="C61" s="15"/>
      <c r="D61" s="15">
        <f t="shared" si="0"/>
        <v>0</v>
      </c>
      <c r="E61" s="15">
        <f t="shared" si="1"/>
        <v>0</v>
      </c>
    </row>
    <row r="62" spans="1:5" ht="15">
      <c r="A62" s="30">
        <v>2400</v>
      </c>
      <c r="B62" s="32" t="s">
        <v>52</v>
      </c>
      <c r="C62" s="15">
        <v>6</v>
      </c>
      <c r="D62" s="15">
        <f t="shared" si="0"/>
        <v>3.515625</v>
      </c>
      <c r="E62" s="15">
        <f t="shared" si="1"/>
        <v>6.796875</v>
      </c>
    </row>
    <row r="63" spans="1:5" ht="15">
      <c r="A63" s="30">
        <v>2512</v>
      </c>
      <c r="B63" s="32" t="s">
        <v>38</v>
      </c>
      <c r="C63" s="15">
        <v>673.14</v>
      </c>
      <c r="D63" s="15">
        <f t="shared" si="0"/>
        <v>394.41796875</v>
      </c>
      <c r="E63" s="15">
        <f t="shared" si="1"/>
        <v>762.54140625</v>
      </c>
    </row>
    <row r="64" spans="1:5" ht="31.5" customHeight="1" hidden="1">
      <c r="A64" s="30">
        <v>2513</v>
      </c>
      <c r="B64" s="32" t="s">
        <v>39</v>
      </c>
      <c r="C64" s="15">
        <v>0</v>
      </c>
      <c r="D64" s="15">
        <f t="shared" si="0"/>
        <v>0</v>
      </c>
      <c r="E64" s="15">
        <f t="shared" si="1"/>
        <v>0</v>
      </c>
    </row>
    <row r="65" spans="1:5" ht="15">
      <c r="A65" s="30">
        <v>2515</v>
      </c>
      <c r="B65" s="32" t="s">
        <v>40</v>
      </c>
      <c r="C65" s="15">
        <v>4</v>
      </c>
      <c r="D65" s="15">
        <f t="shared" si="0"/>
        <v>2.34375</v>
      </c>
      <c r="E65" s="15">
        <f t="shared" si="1"/>
        <v>4.53125</v>
      </c>
    </row>
    <row r="66" spans="1:5" ht="15">
      <c r="A66" s="30">
        <v>2519</v>
      </c>
      <c r="B66" s="32" t="s">
        <v>43</v>
      </c>
      <c r="C66" s="15">
        <v>8</v>
      </c>
      <c r="D66" s="15">
        <f t="shared" si="0"/>
        <v>4.6875</v>
      </c>
      <c r="E66" s="15">
        <f t="shared" si="1"/>
        <v>9.0625</v>
      </c>
    </row>
    <row r="67" spans="1:5" ht="15" hidden="1">
      <c r="A67" s="30">
        <v>6240</v>
      </c>
      <c r="B67" s="32"/>
      <c r="C67" s="15"/>
      <c r="D67" s="15">
        <f t="shared" si="0"/>
        <v>0</v>
      </c>
      <c r="E67" s="15">
        <f t="shared" si="1"/>
        <v>0</v>
      </c>
    </row>
    <row r="68" spans="1:5" ht="15" hidden="1">
      <c r="A68" s="30">
        <v>6290</v>
      </c>
      <c r="B68" s="32"/>
      <c r="C68" s="15"/>
      <c r="D68" s="15">
        <f t="shared" si="0"/>
        <v>0</v>
      </c>
      <c r="E68" s="15">
        <f t="shared" si="1"/>
        <v>0</v>
      </c>
    </row>
    <row r="69" spans="1:5" ht="15">
      <c r="A69" s="30">
        <v>5121</v>
      </c>
      <c r="B69" s="32" t="s">
        <v>41</v>
      </c>
      <c r="C69" s="15">
        <v>27</v>
      </c>
      <c r="D69" s="15">
        <f t="shared" si="0"/>
        <v>15.8203125</v>
      </c>
      <c r="E69" s="15">
        <f t="shared" si="1"/>
        <v>30.5859375</v>
      </c>
    </row>
    <row r="70" spans="1:5" ht="15">
      <c r="A70" s="30">
        <v>5232</v>
      </c>
      <c r="B70" s="32" t="s">
        <v>42</v>
      </c>
      <c r="C70" s="15">
        <v>48</v>
      </c>
      <c r="D70" s="15">
        <f t="shared" si="0"/>
        <v>28.125</v>
      </c>
      <c r="E70" s="15">
        <f t="shared" si="1"/>
        <v>54.375</v>
      </c>
    </row>
    <row r="71" spans="1:5" ht="15" hidden="1">
      <c r="A71" s="30">
        <v>5238</v>
      </c>
      <c r="B71" s="32" t="s">
        <v>44</v>
      </c>
      <c r="C71" s="15">
        <v>0</v>
      </c>
      <c r="D71" s="15">
        <f t="shared" si="0"/>
        <v>0</v>
      </c>
      <c r="E71" s="15">
        <f>C71/128*145</f>
        <v>0</v>
      </c>
    </row>
    <row r="72" spans="1:5" ht="15" hidden="1">
      <c r="A72" s="30">
        <v>5240</v>
      </c>
      <c r="B72" s="32" t="s">
        <v>45</v>
      </c>
      <c r="C72" s="15">
        <v>0</v>
      </c>
      <c r="D72" s="15">
        <f t="shared" si="0"/>
        <v>0</v>
      </c>
      <c r="E72" s="15">
        <f>C72/128*145</f>
        <v>0</v>
      </c>
    </row>
    <row r="73" spans="1:5" ht="15" hidden="1">
      <c r="A73" s="30">
        <v>5250</v>
      </c>
      <c r="B73" s="32" t="s">
        <v>46</v>
      </c>
      <c r="C73" s="15">
        <v>0</v>
      </c>
      <c r="D73" s="15">
        <f t="shared" si="0"/>
        <v>0</v>
      </c>
      <c r="E73" s="15">
        <f>C73/128*145</f>
        <v>0</v>
      </c>
    </row>
    <row r="74" spans="1:5" ht="15">
      <c r="A74" s="38"/>
      <c r="B74" s="40" t="s">
        <v>9</v>
      </c>
      <c r="C74" s="36">
        <f>SUM(C30:C73)</f>
        <v>3475</v>
      </c>
      <c r="D74" s="36">
        <f>SUM(D30:D73)</f>
        <v>2036.1328125</v>
      </c>
      <c r="E74" s="36">
        <f>SUM(E30:E73)</f>
        <v>3936.5234375</v>
      </c>
    </row>
    <row r="75" spans="1:5" ht="15">
      <c r="A75" s="41"/>
      <c r="B75" s="40" t="s">
        <v>53</v>
      </c>
      <c r="C75" s="36">
        <f>C74+C28</f>
        <v>3878.4</v>
      </c>
      <c r="D75" s="36">
        <f>D74+D28</f>
        <v>2272.5</v>
      </c>
      <c r="E75" s="36">
        <f>E74+E28</f>
        <v>4393.5</v>
      </c>
    </row>
    <row r="76" spans="1:5" ht="15">
      <c r="A76" s="42"/>
      <c r="B76" s="43"/>
      <c r="C76" s="44"/>
      <c r="D76" s="44"/>
      <c r="E76" s="44"/>
    </row>
    <row r="77" spans="1:5" ht="15.75" customHeight="1">
      <c r="A77" s="130" t="s">
        <v>69</v>
      </c>
      <c r="B77" s="131"/>
      <c r="C77" s="45">
        <v>128</v>
      </c>
      <c r="D77" s="23">
        <v>75</v>
      </c>
      <c r="E77" s="23">
        <v>145</v>
      </c>
    </row>
    <row r="78" spans="1:5" ht="15.75" customHeight="1">
      <c r="A78" s="130" t="s">
        <v>80</v>
      </c>
      <c r="B78" s="131"/>
      <c r="C78" s="46">
        <f>C75/C77</f>
        <v>30.3</v>
      </c>
      <c r="D78" s="36">
        <f>D75/D77</f>
        <v>30.3</v>
      </c>
      <c r="E78" s="36">
        <f>E75/E77</f>
        <v>30.3</v>
      </c>
    </row>
    <row r="79" spans="1:5" ht="15">
      <c r="A79" s="19"/>
      <c r="B79" s="19"/>
      <c r="C79" s="19"/>
      <c r="D79" s="47"/>
      <c r="E79" s="47"/>
    </row>
    <row r="80" spans="1:5" ht="15">
      <c r="A80" s="19"/>
      <c r="B80" s="19"/>
      <c r="C80" s="19"/>
      <c r="D80" s="19"/>
      <c r="E80" s="19"/>
    </row>
    <row r="81" spans="1:5" s="3" customFormat="1" ht="19.5" customHeight="1">
      <c r="A81" s="130" t="s">
        <v>70</v>
      </c>
      <c r="B81" s="131"/>
      <c r="C81" s="48"/>
      <c r="D81" s="48"/>
      <c r="E81" s="48"/>
    </row>
    <row r="82" spans="1:5" s="3" customFormat="1" ht="31.5" customHeight="1">
      <c r="A82" s="130" t="s">
        <v>81</v>
      </c>
      <c r="B82" s="131"/>
      <c r="C82" s="48"/>
      <c r="D82" s="48"/>
      <c r="E82" s="48"/>
    </row>
    <row r="83" spans="1:5" ht="13.5" customHeight="1">
      <c r="A83" s="49"/>
      <c r="B83" s="50"/>
      <c r="C83" s="51"/>
      <c r="D83" s="19"/>
      <c r="E83" s="19"/>
    </row>
    <row r="84" spans="1:5" s="3" customFormat="1" ht="17.25" customHeight="1">
      <c r="A84" s="52" t="s">
        <v>71</v>
      </c>
      <c r="B84" s="52"/>
      <c r="C84" s="52"/>
      <c r="D84" s="52"/>
      <c r="E84" s="52"/>
    </row>
    <row r="85" spans="1:5" s="3" customFormat="1" ht="12.75" customHeight="1">
      <c r="A85" s="52"/>
      <c r="B85" s="52"/>
      <c r="C85" s="52"/>
      <c r="D85" s="52"/>
      <c r="E85" s="52"/>
    </row>
    <row r="86" spans="1:5" s="3" customFormat="1" ht="15" customHeight="1">
      <c r="A86" s="52" t="s">
        <v>73</v>
      </c>
      <c r="B86" s="53"/>
      <c r="C86" s="52"/>
      <c r="D86" s="52"/>
      <c r="E86" s="52"/>
    </row>
    <row r="87" spans="1:5" s="3" customFormat="1" ht="14.25" customHeight="1">
      <c r="A87" s="52"/>
      <c r="B87" s="54" t="s">
        <v>72</v>
      </c>
      <c r="C87" s="52"/>
      <c r="D87" s="52"/>
      <c r="E87" s="52"/>
    </row>
    <row r="88" spans="1:5" ht="15">
      <c r="A88" s="19"/>
      <c r="B88" s="19"/>
      <c r="C88" s="19"/>
      <c r="D88" s="19"/>
      <c r="E88" s="19"/>
    </row>
    <row r="89" spans="1:5" ht="15">
      <c r="A89" s="19"/>
      <c r="B89" s="19"/>
      <c r="C89" s="19"/>
      <c r="D89" s="19"/>
      <c r="E89" s="19"/>
    </row>
    <row r="90" spans="1:5" ht="15">
      <c r="A90" s="19"/>
      <c r="B90" s="19"/>
      <c r="C90" s="19"/>
      <c r="D90" s="19"/>
      <c r="E90" s="19"/>
    </row>
  </sheetData>
  <sheetProtection/>
  <mergeCells count="12">
    <mergeCell ref="A81:B81"/>
    <mergeCell ref="A82:B82"/>
    <mergeCell ref="B11:C11"/>
    <mergeCell ref="B12:C12"/>
    <mergeCell ref="A78:B78"/>
    <mergeCell ref="A77:B77"/>
    <mergeCell ref="A9:C9"/>
    <mergeCell ref="B1:D1"/>
    <mergeCell ref="A10:C10"/>
    <mergeCell ref="B5:D5"/>
    <mergeCell ref="B6:D6"/>
    <mergeCell ref="A7:E7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workbookViewId="0" topLeftCell="A64">
      <selection activeCell="A14" sqref="A14:E81"/>
    </sheetView>
  </sheetViews>
  <sheetFormatPr defaultColWidth="9.140625" defaultRowHeight="12.75"/>
  <cols>
    <col min="1" max="1" width="15.7109375" style="7" customWidth="1"/>
    <col min="2" max="2" width="55.7109375" style="7" customWidth="1"/>
    <col min="3" max="3" width="19.00390625" style="7" hidden="1" customWidth="1"/>
    <col min="4" max="4" width="21.140625" style="7" customWidth="1"/>
    <col min="5" max="5" width="20.7109375" style="7" customWidth="1"/>
    <col min="6" max="16384" width="9.140625" style="7" customWidth="1"/>
  </cols>
  <sheetData>
    <row r="1" spans="2:5" ht="15">
      <c r="B1" s="126"/>
      <c r="C1" s="126"/>
      <c r="D1" s="127"/>
      <c r="E1" s="1" t="s">
        <v>11</v>
      </c>
    </row>
    <row r="2" spans="2:5" ht="15">
      <c r="B2" s="14"/>
      <c r="C2" s="14"/>
      <c r="D2" s="14"/>
      <c r="E2" s="2" t="s">
        <v>60</v>
      </c>
    </row>
    <row r="3" spans="2:5" ht="15">
      <c r="B3" s="126"/>
      <c r="C3" s="126"/>
      <c r="D3" s="127"/>
      <c r="E3" s="2" t="s">
        <v>61</v>
      </c>
    </row>
    <row r="4" spans="2:5" ht="15">
      <c r="B4" s="1"/>
      <c r="C4" s="10"/>
      <c r="E4" s="1" t="s">
        <v>65</v>
      </c>
    </row>
    <row r="5" spans="2:5" ht="15">
      <c r="B5" s="128"/>
      <c r="C5" s="129"/>
      <c r="D5" s="129"/>
      <c r="E5" s="1" t="s">
        <v>66</v>
      </c>
    </row>
    <row r="6" spans="2:5" ht="15.75" customHeight="1">
      <c r="B6" s="126"/>
      <c r="C6" s="126"/>
      <c r="D6" s="127"/>
      <c r="E6" s="11"/>
    </row>
    <row r="7" spans="1:5" s="11" customFormat="1" ht="15.75">
      <c r="A7" s="121" t="s">
        <v>10</v>
      </c>
      <c r="B7" s="121"/>
      <c r="C7" s="121"/>
      <c r="D7" s="121"/>
      <c r="E7" s="121"/>
    </row>
    <row r="8" spans="1:5" s="11" customFormat="1" ht="15.75" customHeight="1">
      <c r="A8" s="7"/>
      <c r="B8" s="133"/>
      <c r="C8" s="133"/>
      <c r="D8" s="7"/>
      <c r="E8" s="7"/>
    </row>
    <row r="9" spans="1:5" s="11" customFormat="1" ht="15">
      <c r="A9" s="132" t="s">
        <v>1</v>
      </c>
      <c r="B9" s="132"/>
      <c r="C9" s="132"/>
      <c r="D9" s="7"/>
      <c r="E9" s="7"/>
    </row>
    <row r="10" spans="1:5" s="11" customFormat="1" ht="15.75" customHeight="1">
      <c r="A10" s="132" t="s">
        <v>0</v>
      </c>
      <c r="B10" s="132"/>
      <c r="C10" s="132"/>
      <c r="D10" s="7"/>
      <c r="E10" s="7"/>
    </row>
    <row r="11" spans="1:5" s="11" customFormat="1" ht="15">
      <c r="A11" s="13"/>
      <c r="B11" s="132" t="s">
        <v>54</v>
      </c>
      <c r="C11" s="132"/>
      <c r="D11" s="7"/>
      <c r="E11" s="7"/>
    </row>
    <row r="12" spans="1:5" s="11" customFormat="1" ht="15">
      <c r="A12" s="13"/>
      <c r="B12" s="132" t="s">
        <v>56</v>
      </c>
      <c r="C12" s="132"/>
      <c r="D12" s="7"/>
      <c r="E12" s="7"/>
    </row>
    <row r="13" spans="1:5" s="11" customFormat="1" ht="15">
      <c r="A13" s="13" t="s">
        <v>2</v>
      </c>
      <c r="B13" s="13" t="s">
        <v>64</v>
      </c>
      <c r="C13" s="13"/>
      <c r="D13" s="7"/>
      <c r="E13" s="7"/>
    </row>
    <row r="14" spans="1:5" s="11" customFormat="1" ht="15">
      <c r="A14" s="19"/>
      <c r="B14" s="21"/>
      <c r="C14" s="22"/>
      <c r="D14" s="19"/>
      <c r="E14" s="19"/>
    </row>
    <row r="15" spans="1:5" ht="93.75" customHeight="1">
      <c r="A15" s="23" t="s">
        <v>3</v>
      </c>
      <c r="B15" s="23" t="s">
        <v>4</v>
      </c>
      <c r="C15" s="23" t="s">
        <v>5</v>
      </c>
      <c r="D15" s="23" t="s">
        <v>67</v>
      </c>
      <c r="E15" s="23" t="s">
        <v>68</v>
      </c>
    </row>
    <row r="16" spans="1:5" ht="15">
      <c r="A16" s="24">
        <v>1</v>
      </c>
      <c r="B16" s="25">
        <v>2</v>
      </c>
      <c r="C16" s="24">
        <v>3</v>
      </c>
      <c r="D16" s="25">
        <v>3</v>
      </c>
      <c r="E16" s="25">
        <v>4</v>
      </c>
    </row>
    <row r="17" spans="1:5" ht="15">
      <c r="A17" s="24"/>
      <c r="B17" s="27" t="s">
        <v>6</v>
      </c>
      <c r="C17" s="28"/>
      <c r="D17" s="30"/>
      <c r="E17" s="30"/>
    </row>
    <row r="18" spans="1:5" ht="15">
      <c r="A18" s="30">
        <v>1100</v>
      </c>
      <c r="B18" s="31" t="s">
        <v>74</v>
      </c>
      <c r="C18" s="15">
        <v>40.59</v>
      </c>
      <c r="D18" s="16">
        <f>C18/12*6</f>
        <v>20.295</v>
      </c>
      <c r="E18" s="16">
        <f>C18/12*12</f>
        <v>40.59</v>
      </c>
    </row>
    <row r="19" spans="1:5" ht="30">
      <c r="A19" s="30">
        <v>1200</v>
      </c>
      <c r="B19" s="32" t="s">
        <v>63</v>
      </c>
      <c r="C19" s="33">
        <v>9.78</v>
      </c>
      <c r="D19" s="16">
        <f aca="true" t="shared" si="0" ref="D19:D28">C19/12*6</f>
        <v>4.89</v>
      </c>
      <c r="E19" s="16">
        <f aca="true" t="shared" si="1" ref="E19:E28">C19/12*12</f>
        <v>9.78</v>
      </c>
    </row>
    <row r="20" spans="1:5" ht="15" hidden="1">
      <c r="A20" s="30">
        <v>2222</v>
      </c>
      <c r="B20" s="32" t="s">
        <v>48</v>
      </c>
      <c r="C20" s="15">
        <v>0</v>
      </c>
      <c r="D20" s="16">
        <f t="shared" si="0"/>
        <v>0</v>
      </c>
      <c r="E20" s="16">
        <f t="shared" si="1"/>
        <v>0</v>
      </c>
    </row>
    <row r="21" spans="1:5" ht="30" hidden="1">
      <c r="A21" s="30">
        <v>2243</v>
      </c>
      <c r="B21" s="32" t="s">
        <v>18</v>
      </c>
      <c r="C21" s="15">
        <v>0</v>
      </c>
      <c r="D21" s="16">
        <f t="shared" si="0"/>
        <v>0</v>
      </c>
      <c r="E21" s="16">
        <f t="shared" si="1"/>
        <v>0</v>
      </c>
    </row>
    <row r="22" spans="1:5" ht="15" hidden="1">
      <c r="A22" s="30">
        <v>2350</v>
      </c>
      <c r="B22" s="32" t="s">
        <v>33</v>
      </c>
      <c r="C22" s="15">
        <v>0</v>
      </c>
      <c r="D22" s="16">
        <f t="shared" si="0"/>
        <v>0</v>
      </c>
      <c r="E22" s="16">
        <f t="shared" si="1"/>
        <v>0</v>
      </c>
    </row>
    <row r="23" spans="1:5" ht="15.75" customHeight="1" hidden="1">
      <c r="A23" s="35">
        <v>2341</v>
      </c>
      <c r="B23" s="32" t="s">
        <v>31</v>
      </c>
      <c r="C23" s="29"/>
      <c r="D23" s="16">
        <f t="shared" si="0"/>
        <v>0</v>
      </c>
      <c r="E23" s="16">
        <f t="shared" si="1"/>
        <v>0</v>
      </c>
    </row>
    <row r="24" spans="1:5" ht="30" customHeight="1" hidden="1">
      <c r="A24" s="30">
        <v>2249</v>
      </c>
      <c r="B24" s="32" t="s">
        <v>21</v>
      </c>
      <c r="C24" s="15">
        <v>0</v>
      </c>
      <c r="D24" s="16">
        <f t="shared" si="0"/>
        <v>0</v>
      </c>
      <c r="E24" s="16">
        <f t="shared" si="1"/>
        <v>0</v>
      </c>
    </row>
    <row r="25" spans="1:5" ht="15" hidden="1">
      <c r="A25" s="30"/>
      <c r="B25" s="31"/>
      <c r="C25" s="15"/>
      <c r="D25" s="16">
        <f t="shared" si="0"/>
        <v>0</v>
      </c>
      <c r="E25" s="16">
        <f t="shared" si="1"/>
        <v>0</v>
      </c>
    </row>
    <row r="26" spans="1:5" ht="15" hidden="1">
      <c r="A26" s="30"/>
      <c r="B26" s="31"/>
      <c r="C26" s="15"/>
      <c r="D26" s="16">
        <f t="shared" si="0"/>
        <v>0</v>
      </c>
      <c r="E26" s="16">
        <f t="shared" si="1"/>
        <v>0</v>
      </c>
    </row>
    <row r="27" spans="1:5" ht="14.25" customHeight="1">
      <c r="A27" s="30">
        <v>2263</v>
      </c>
      <c r="B27" s="32" t="s">
        <v>24</v>
      </c>
      <c r="C27" s="15">
        <v>20.9</v>
      </c>
      <c r="D27" s="16">
        <f t="shared" si="0"/>
        <v>10.45</v>
      </c>
      <c r="E27" s="16">
        <f t="shared" si="1"/>
        <v>20.9</v>
      </c>
    </row>
    <row r="28" spans="1:5" ht="30.75" customHeight="1">
      <c r="A28" s="30">
        <v>2513</v>
      </c>
      <c r="B28" s="32" t="s">
        <v>39</v>
      </c>
      <c r="C28" s="15">
        <v>18.5</v>
      </c>
      <c r="D28" s="16">
        <f t="shared" si="0"/>
        <v>9.25</v>
      </c>
      <c r="E28" s="16">
        <f t="shared" si="1"/>
        <v>18.5</v>
      </c>
    </row>
    <row r="29" spans="1:5" ht="15">
      <c r="A29" s="30"/>
      <c r="B29" s="37" t="s">
        <v>7</v>
      </c>
      <c r="C29" s="36">
        <f>SUM(C18:C28)</f>
        <v>89.77000000000001</v>
      </c>
      <c r="D29" s="55">
        <f>SUM(D18:D28)</f>
        <v>44.885000000000005</v>
      </c>
      <c r="E29" s="55">
        <f>SUM(E18:E28)</f>
        <v>89.77000000000001</v>
      </c>
    </row>
    <row r="30" spans="1:5" ht="15">
      <c r="A30" s="38"/>
      <c r="B30" s="31" t="s">
        <v>8</v>
      </c>
      <c r="C30" s="15"/>
      <c r="D30" s="16"/>
      <c r="E30" s="16"/>
    </row>
    <row r="31" spans="1:5" ht="15">
      <c r="A31" s="30">
        <v>1100</v>
      </c>
      <c r="B31" s="31" t="s">
        <v>74</v>
      </c>
      <c r="C31" s="15">
        <v>153.92</v>
      </c>
      <c r="D31" s="16">
        <f aca="true" t="shared" si="2" ref="D31:D73">C31/12*6</f>
        <v>76.96</v>
      </c>
      <c r="E31" s="16">
        <f aca="true" t="shared" si="3" ref="E31:E73">C31/12*12</f>
        <v>153.92</v>
      </c>
    </row>
    <row r="32" spans="1:5" ht="30">
      <c r="A32" s="30">
        <v>1200</v>
      </c>
      <c r="B32" s="32" t="s">
        <v>63</v>
      </c>
      <c r="C32" s="33">
        <v>37.08</v>
      </c>
      <c r="D32" s="16">
        <f t="shared" si="2"/>
        <v>18.54</v>
      </c>
      <c r="E32" s="16">
        <f t="shared" si="3"/>
        <v>37.08</v>
      </c>
    </row>
    <row r="33" spans="1:5" ht="30" hidden="1">
      <c r="A33" s="30">
        <v>2100</v>
      </c>
      <c r="B33" s="39" t="s">
        <v>51</v>
      </c>
      <c r="C33" s="15"/>
      <c r="D33" s="16">
        <f t="shared" si="2"/>
        <v>0</v>
      </c>
      <c r="E33" s="16">
        <f t="shared" si="3"/>
        <v>0</v>
      </c>
    </row>
    <row r="34" spans="1:5" ht="15">
      <c r="A34" s="35">
        <v>2210</v>
      </c>
      <c r="B34" s="32" t="s">
        <v>47</v>
      </c>
      <c r="C34" s="15">
        <v>5</v>
      </c>
      <c r="D34" s="16">
        <f t="shared" si="2"/>
        <v>2.5</v>
      </c>
      <c r="E34" s="16">
        <f t="shared" si="3"/>
        <v>5</v>
      </c>
    </row>
    <row r="35" spans="1:5" ht="15">
      <c r="A35" s="30">
        <v>2222</v>
      </c>
      <c r="B35" s="32" t="s">
        <v>48</v>
      </c>
      <c r="C35" s="15">
        <v>29</v>
      </c>
      <c r="D35" s="16">
        <f t="shared" si="2"/>
        <v>14.5</v>
      </c>
      <c r="E35" s="16">
        <f t="shared" si="3"/>
        <v>29</v>
      </c>
    </row>
    <row r="36" spans="1:5" ht="15">
      <c r="A36" s="30">
        <v>2223</v>
      </c>
      <c r="B36" s="32" t="s">
        <v>49</v>
      </c>
      <c r="C36" s="15">
        <v>59</v>
      </c>
      <c r="D36" s="16">
        <f t="shared" si="2"/>
        <v>29.5</v>
      </c>
      <c r="E36" s="16">
        <f t="shared" si="3"/>
        <v>59</v>
      </c>
    </row>
    <row r="37" spans="1:5" ht="30">
      <c r="A37" s="30">
        <v>2230</v>
      </c>
      <c r="B37" s="32" t="s">
        <v>50</v>
      </c>
      <c r="C37" s="15">
        <v>3</v>
      </c>
      <c r="D37" s="16">
        <f t="shared" si="2"/>
        <v>1.5</v>
      </c>
      <c r="E37" s="16">
        <f t="shared" si="3"/>
        <v>3</v>
      </c>
    </row>
    <row r="38" spans="1:5" ht="15" hidden="1">
      <c r="A38" s="30">
        <v>2241</v>
      </c>
      <c r="B38" s="32" t="s">
        <v>16</v>
      </c>
      <c r="C38" s="15"/>
      <c r="D38" s="16">
        <f t="shared" si="2"/>
        <v>0</v>
      </c>
      <c r="E38" s="16">
        <f t="shared" si="3"/>
        <v>0</v>
      </c>
    </row>
    <row r="39" spans="1:5" ht="15">
      <c r="A39" s="30">
        <v>2242</v>
      </c>
      <c r="B39" s="32" t="s">
        <v>17</v>
      </c>
      <c r="C39" s="15">
        <v>1</v>
      </c>
      <c r="D39" s="16">
        <f t="shared" si="2"/>
        <v>0.5</v>
      </c>
      <c r="E39" s="16">
        <f t="shared" si="3"/>
        <v>1</v>
      </c>
    </row>
    <row r="40" spans="1:5" ht="13.5" customHeight="1">
      <c r="A40" s="30">
        <v>2243</v>
      </c>
      <c r="B40" s="32" t="s">
        <v>18</v>
      </c>
      <c r="C40" s="15">
        <v>4</v>
      </c>
      <c r="D40" s="16">
        <f t="shared" si="2"/>
        <v>2</v>
      </c>
      <c r="E40" s="16">
        <f t="shared" si="3"/>
        <v>4</v>
      </c>
    </row>
    <row r="41" spans="1:5" ht="15">
      <c r="A41" s="30">
        <v>2244</v>
      </c>
      <c r="B41" s="32" t="s">
        <v>19</v>
      </c>
      <c r="C41" s="15">
        <v>23</v>
      </c>
      <c r="D41" s="16">
        <f t="shared" si="2"/>
        <v>11.5</v>
      </c>
      <c r="E41" s="16">
        <f t="shared" si="3"/>
        <v>23</v>
      </c>
    </row>
    <row r="42" spans="1:5" ht="15" hidden="1">
      <c r="A42" s="30">
        <v>2247</v>
      </c>
      <c r="B42" s="27" t="s">
        <v>20</v>
      </c>
      <c r="C42" s="15">
        <v>0</v>
      </c>
      <c r="D42" s="16">
        <f t="shared" si="2"/>
        <v>0</v>
      </c>
      <c r="E42" s="16">
        <f t="shared" si="3"/>
        <v>0</v>
      </c>
    </row>
    <row r="43" spans="1:5" ht="15">
      <c r="A43" s="30">
        <v>2249</v>
      </c>
      <c r="B43" s="32" t="s">
        <v>21</v>
      </c>
      <c r="C43" s="15">
        <v>2</v>
      </c>
      <c r="D43" s="16">
        <f t="shared" si="2"/>
        <v>1</v>
      </c>
      <c r="E43" s="16">
        <f t="shared" si="3"/>
        <v>2</v>
      </c>
    </row>
    <row r="44" spans="1:5" ht="15">
      <c r="A44" s="30">
        <v>2251</v>
      </c>
      <c r="B44" s="32" t="s">
        <v>13</v>
      </c>
      <c r="C44" s="15">
        <v>1</v>
      </c>
      <c r="D44" s="16">
        <f t="shared" si="2"/>
        <v>0.5</v>
      </c>
      <c r="E44" s="16">
        <f t="shared" si="3"/>
        <v>1</v>
      </c>
    </row>
    <row r="45" spans="1:5" ht="15" hidden="1">
      <c r="A45" s="30">
        <v>2252</v>
      </c>
      <c r="B45" s="32" t="s">
        <v>14</v>
      </c>
      <c r="C45" s="15"/>
      <c r="D45" s="16">
        <f t="shared" si="2"/>
        <v>0</v>
      </c>
      <c r="E45" s="16">
        <f t="shared" si="3"/>
        <v>0</v>
      </c>
    </row>
    <row r="46" spans="1:5" ht="15" hidden="1">
      <c r="A46" s="30">
        <v>2259</v>
      </c>
      <c r="B46" s="32" t="s">
        <v>15</v>
      </c>
      <c r="C46" s="15"/>
      <c r="D46" s="16">
        <f t="shared" si="2"/>
        <v>0</v>
      </c>
      <c r="E46" s="16">
        <f t="shared" si="3"/>
        <v>0</v>
      </c>
    </row>
    <row r="47" spans="1:5" ht="15" hidden="1">
      <c r="A47" s="30">
        <v>2261</v>
      </c>
      <c r="B47" s="32" t="s">
        <v>22</v>
      </c>
      <c r="C47" s="15">
        <v>0</v>
      </c>
      <c r="D47" s="16">
        <f t="shared" si="2"/>
        <v>0</v>
      </c>
      <c r="E47" s="16">
        <f t="shared" si="3"/>
        <v>0</v>
      </c>
    </row>
    <row r="48" spans="1:5" ht="15">
      <c r="A48" s="30">
        <v>2262</v>
      </c>
      <c r="B48" s="32" t="s">
        <v>23</v>
      </c>
      <c r="C48" s="15">
        <v>4</v>
      </c>
      <c r="D48" s="16">
        <f t="shared" si="2"/>
        <v>2</v>
      </c>
      <c r="E48" s="16">
        <f t="shared" si="3"/>
        <v>4</v>
      </c>
    </row>
    <row r="49" spans="1:5" ht="15" hidden="1">
      <c r="A49" s="30">
        <v>2263</v>
      </c>
      <c r="B49" s="32" t="s">
        <v>24</v>
      </c>
      <c r="C49" s="15">
        <v>0</v>
      </c>
      <c r="D49" s="16">
        <f t="shared" si="2"/>
        <v>0</v>
      </c>
      <c r="E49" s="16">
        <f t="shared" si="3"/>
        <v>0</v>
      </c>
    </row>
    <row r="50" spans="1:5" ht="15">
      <c r="A50" s="30">
        <v>2264</v>
      </c>
      <c r="B50" s="32" t="s">
        <v>25</v>
      </c>
      <c r="C50" s="15">
        <v>4</v>
      </c>
      <c r="D50" s="16">
        <f t="shared" si="2"/>
        <v>2</v>
      </c>
      <c r="E50" s="16">
        <f t="shared" si="3"/>
        <v>4</v>
      </c>
    </row>
    <row r="51" spans="1:5" ht="17.25" customHeight="1">
      <c r="A51" s="30">
        <v>2279</v>
      </c>
      <c r="B51" s="32" t="s">
        <v>26</v>
      </c>
      <c r="C51" s="15">
        <v>14</v>
      </c>
      <c r="D51" s="16">
        <f t="shared" si="2"/>
        <v>7</v>
      </c>
      <c r="E51" s="16">
        <f t="shared" si="3"/>
        <v>14</v>
      </c>
    </row>
    <row r="52" spans="1:5" ht="15">
      <c r="A52" s="30">
        <v>2311</v>
      </c>
      <c r="B52" s="32" t="s">
        <v>27</v>
      </c>
      <c r="C52" s="15">
        <v>1</v>
      </c>
      <c r="D52" s="16">
        <f t="shared" si="2"/>
        <v>0.5</v>
      </c>
      <c r="E52" s="16">
        <f t="shared" si="3"/>
        <v>1</v>
      </c>
    </row>
    <row r="53" spans="1:5" ht="15">
      <c r="A53" s="30">
        <v>2312</v>
      </c>
      <c r="B53" s="32" t="s">
        <v>28</v>
      </c>
      <c r="C53" s="15">
        <v>3</v>
      </c>
      <c r="D53" s="16">
        <f t="shared" si="2"/>
        <v>1.5</v>
      </c>
      <c r="E53" s="16">
        <f t="shared" si="3"/>
        <v>3</v>
      </c>
    </row>
    <row r="54" spans="1:5" ht="15">
      <c r="A54" s="29">
        <v>2321</v>
      </c>
      <c r="B54" s="32" t="s">
        <v>29</v>
      </c>
      <c r="C54" s="15">
        <v>27</v>
      </c>
      <c r="D54" s="16">
        <f t="shared" si="2"/>
        <v>13.5</v>
      </c>
      <c r="E54" s="16">
        <f t="shared" si="3"/>
        <v>27</v>
      </c>
    </row>
    <row r="55" spans="1:5" ht="15">
      <c r="A55" s="29">
        <v>2322</v>
      </c>
      <c r="B55" s="32" t="s">
        <v>30</v>
      </c>
      <c r="C55" s="15">
        <v>9</v>
      </c>
      <c r="D55" s="16">
        <f t="shared" si="2"/>
        <v>4.5</v>
      </c>
      <c r="E55" s="16">
        <f t="shared" si="3"/>
        <v>9</v>
      </c>
    </row>
    <row r="56" spans="1:5" ht="15" hidden="1">
      <c r="A56" s="29">
        <v>2341</v>
      </c>
      <c r="B56" s="32" t="s">
        <v>31</v>
      </c>
      <c r="C56" s="15">
        <v>0</v>
      </c>
      <c r="D56" s="16">
        <f t="shared" si="2"/>
        <v>0</v>
      </c>
      <c r="E56" s="16">
        <f t="shared" si="3"/>
        <v>0</v>
      </c>
    </row>
    <row r="57" spans="1:5" ht="15" hidden="1">
      <c r="A57" s="29">
        <v>2344</v>
      </c>
      <c r="B57" s="32" t="s">
        <v>32</v>
      </c>
      <c r="C57" s="15">
        <v>0</v>
      </c>
      <c r="D57" s="16">
        <f t="shared" si="2"/>
        <v>0</v>
      </c>
      <c r="E57" s="16">
        <f t="shared" si="3"/>
        <v>0</v>
      </c>
    </row>
    <row r="58" spans="1:5" ht="16.5" customHeight="1">
      <c r="A58" s="29">
        <v>2350</v>
      </c>
      <c r="B58" s="32" t="s">
        <v>33</v>
      </c>
      <c r="C58" s="15">
        <v>12</v>
      </c>
      <c r="D58" s="16">
        <f t="shared" si="2"/>
        <v>6</v>
      </c>
      <c r="E58" s="16">
        <f t="shared" si="3"/>
        <v>12</v>
      </c>
    </row>
    <row r="59" spans="1:5" ht="15">
      <c r="A59" s="30">
        <v>2361</v>
      </c>
      <c r="B59" s="32" t="s">
        <v>34</v>
      </c>
      <c r="C59" s="15">
        <v>1</v>
      </c>
      <c r="D59" s="16">
        <f t="shared" si="2"/>
        <v>0.5</v>
      </c>
      <c r="E59" s="16">
        <f t="shared" si="3"/>
        <v>1</v>
      </c>
    </row>
    <row r="60" spans="1:5" ht="15" hidden="1">
      <c r="A60" s="30">
        <v>2362</v>
      </c>
      <c r="B60" s="32" t="s">
        <v>35</v>
      </c>
      <c r="C60" s="15"/>
      <c r="D60" s="16">
        <f t="shared" si="2"/>
        <v>0</v>
      </c>
      <c r="E60" s="16">
        <f t="shared" si="3"/>
        <v>0</v>
      </c>
    </row>
    <row r="61" spans="1:5" ht="15" hidden="1">
      <c r="A61" s="30">
        <v>2363</v>
      </c>
      <c r="B61" s="32" t="s">
        <v>36</v>
      </c>
      <c r="C61" s="15"/>
      <c r="D61" s="16">
        <f t="shared" si="2"/>
        <v>0</v>
      </c>
      <c r="E61" s="16">
        <f t="shared" si="3"/>
        <v>0</v>
      </c>
    </row>
    <row r="62" spans="1:5" ht="15" hidden="1">
      <c r="A62" s="30">
        <v>2370</v>
      </c>
      <c r="B62" s="32" t="s">
        <v>37</v>
      </c>
      <c r="C62" s="15"/>
      <c r="D62" s="16">
        <f t="shared" si="2"/>
        <v>0</v>
      </c>
      <c r="E62" s="16">
        <f t="shared" si="3"/>
        <v>0</v>
      </c>
    </row>
    <row r="63" spans="1:5" ht="15">
      <c r="A63" s="30">
        <v>2400</v>
      </c>
      <c r="B63" s="32" t="s">
        <v>52</v>
      </c>
      <c r="C63" s="15">
        <v>1</v>
      </c>
      <c r="D63" s="16">
        <f t="shared" si="2"/>
        <v>0.5</v>
      </c>
      <c r="E63" s="16">
        <f t="shared" si="3"/>
        <v>1</v>
      </c>
    </row>
    <row r="64" spans="1:5" ht="15">
      <c r="A64" s="30">
        <v>2512</v>
      </c>
      <c r="B64" s="32" t="s">
        <v>38</v>
      </c>
      <c r="C64" s="15">
        <v>104.11</v>
      </c>
      <c r="D64" s="16">
        <f t="shared" si="2"/>
        <v>52.055</v>
      </c>
      <c r="E64" s="16">
        <f t="shared" si="3"/>
        <v>104.11</v>
      </c>
    </row>
    <row r="65" spans="1:5" ht="31.5" customHeight="1">
      <c r="A65" s="30">
        <v>2513</v>
      </c>
      <c r="B65" s="32" t="s">
        <v>39</v>
      </c>
      <c r="C65" s="15">
        <v>2</v>
      </c>
      <c r="D65" s="16">
        <f t="shared" si="2"/>
        <v>1</v>
      </c>
      <c r="E65" s="16">
        <f t="shared" si="3"/>
        <v>2</v>
      </c>
    </row>
    <row r="66" spans="1:5" ht="15">
      <c r="A66" s="30">
        <v>2515</v>
      </c>
      <c r="B66" s="32" t="s">
        <v>40</v>
      </c>
      <c r="C66" s="15">
        <v>6</v>
      </c>
      <c r="D66" s="16">
        <f t="shared" si="2"/>
        <v>3</v>
      </c>
      <c r="E66" s="16">
        <f t="shared" si="3"/>
        <v>6</v>
      </c>
    </row>
    <row r="67" spans="1:5" ht="15">
      <c r="A67" s="30">
        <v>2519</v>
      </c>
      <c r="B67" s="32" t="s">
        <v>43</v>
      </c>
      <c r="C67" s="15">
        <v>2</v>
      </c>
      <c r="D67" s="16">
        <f t="shared" si="2"/>
        <v>1</v>
      </c>
      <c r="E67" s="16">
        <f t="shared" si="3"/>
        <v>2</v>
      </c>
    </row>
    <row r="68" spans="1:5" ht="15" hidden="1">
      <c r="A68" s="30">
        <v>6240</v>
      </c>
      <c r="B68" s="32"/>
      <c r="C68" s="15"/>
      <c r="D68" s="16">
        <f t="shared" si="2"/>
        <v>0</v>
      </c>
      <c r="E68" s="16">
        <f t="shared" si="3"/>
        <v>0</v>
      </c>
    </row>
    <row r="69" spans="1:5" ht="15" hidden="1">
      <c r="A69" s="30">
        <v>6290</v>
      </c>
      <c r="B69" s="32"/>
      <c r="C69" s="15"/>
      <c r="D69" s="16">
        <f t="shared" si="2"/>
        <v>0</v>
      </c>
      <c r="E69" s="16">
        <f t="shared" si="3"/>
        <v>0</v>
      </c>
    </row>
    <row r="70" spans="1:5" ht="15">
      <c r="A70" s="30">
        <v>5121</v>
      </c>
      <c r="B70" s="32" t="s">
        <v>41</v>
      </c>
      <c r="C70" s="15">
        <v>2</v>
      </c>
      <c r="D70" s="16">
        <f t="shared" si="2"/>
        <v>1</v>
      </c>
      <c r="E70" s="16">
        <f t="shared" si="3"/>
        <v>2</v>
      </c>
    </row>
    <row r="71" spans="1:5" ht="15">
      <c r="A71" s="29">
        <v>5232</v>
      </c>
      <c r="B71" s="32" t="s">
        <v>42</v>
      </c>
      <c r="C71" s="15">
        <v>0</v>
      </c>
      <c r="D71" s="16">
        <f t="shared" si="2"/>
        <v>0</v>
      </c>
      <c r="E71" s="16">
        <f t="shared" si="3"/>
        <v>0</v>
      </c>
    </row>
    <row r="72" spans="1:5" ht="15">
      <c r="A72" s="29">
        <v>5238</v>
      </c>
      <c r="B72" s="32" t="s">
        <v>44</v>
      </c>
      <c r="C72" s="15">
        <v>0</v>
      </c>
      <c r="D72" s="16">
        <f t="shared" si="2"/>
        <v>0</v>
      </c>
      <c r="E72" s="16">
        <f t="shared" si="3"/>
        <v>0</v>
      </c>
    </row>
    <row r="73" spans="1:5" ht="15" hidden="1">
      <c r="A73" s="29">
        <v>5240</v>
      </c>
      <c r="B73" s="32" t="s">
        <v>45</v>
      </c>
      <c r="C73" s="15">
        <v>0</v>
      </c>
      <c r="D73" s="16">
        <f t="shared" si="2"/>
        <v>0</v>
      </c>
      <c r="E73" s="16">
        <f t="shared" si="3"/>
        <v>0</v>
      </c>
    </row>
    <row r="74" spans="1:5" ht="15">
      <c r="A74" s="41"/>
      <c r="B74" s="40" t="s">
        <v>9</v>
      </c>
      <c r="C74" s="36">
        <f>SUM(C31:C73)</f>
        <v>510.11</v>
      </c>
      <c r="D74" s="55">
        <f>SUM(D31:D73)</f>
        <v>255.055</v>
      </c>
      <c r="E74" s="55">
        <f>SUM(E31:E73)</f>
        <v>510.11</v>
      </c>
    </row>
    <row r="75" spans="1:5" ht="15">
      <c r="A75" s="41"/>
      <c r="B75" s="40" t="s">
        <v>53</v>
      </c>
      <c r="C75" s="36">
        <f>C74+C29</f>
        <v>599.88</v>
      </c>
      <c r="D75" s="55">
        <f>D74+D29</f>
        <v>299.94</v>
      </c>
      <c r="E75" s="55">
        <f>E74+E29</f>
        <v>599.88</v>
      </c>
    </row>
    <row r="76" spans="1:5" ht="15">
      <c r="A76" s="42"/>
      <c r="B76" s="43"/>
      <c r="C76" s="44"/>
      <c r="D76" s="44"/>
      <c r="E76" s="44"/>
    </row>
    <row r="77" spans="1:5" ht="15.75" customHeight="1">
      <c r="A77" s="130" t="s">
        <v>69</v>
      </c>
      <c r="B77" s="131"/>
      <c r="C77" s="45">
        <v>12</v>
      </c>
      <c r="D77" s="23">
        <v>6</v>
      </c>
      <c r="E77" s="23">
        <v>12</v>
      </c>
    </row>
    <row r="78" spans="1:5" ht="42.75" customHeight="1">
      <c r="A78" s="130" t="s">
        <v>80</v>
      </c>
      <c r="B78" s="131"/>
      <c r="C78" s="46">
        <f>C75/C77</f>
        <v>49.99</v>
      </c>
      <c r="D78" s="36">
        <f>D75/D77</f>
        <v>49.99</v>
      </c>
      <c r="E78" s="36">
        <f>E75/E77</f>
        <v>49.99</v>
      </c>
    </row>
    <row r="79" spans="1:5" ht="15">
      <c r="A79" s="43"/>
      <c r="B79" s="50"/>
      <c r="C79" s="50"/>
      <c r="D79" s="19"/>
      <c r="E79" s="19"/>
    </row>
    <row r="80" spans="1:5" s="3" customFormat="1" ht="19.5" customHeight="1">
      <c r="A80" s="130" t="s">
        <v>70</v>
      </c>
      <c r="B80" s="131"/>
      <c r="C80" s="48"/>
      <c r="D80" s="48"/>
      <c r="E80" s="48"/>
    </row>
    <row r="81" spans="1:5" s="3" customFormat="1" ht="31.5" customHeight="1">
      <c r="A81" s="130" t="s">
        <v>81</v>
      </c>
      <c r="B81" s="131"/>
      <c r="C81" s="48"/>
      <c r="D81" s="48"/>
      <c r="E81" s="48"/>
    </row>
    <row r="82" spans="1:3" ht="13.5" customHeight="1">
      <c r="A82" s="4"/>
      <c r="B82" s="5"/>
      <c r="C82" s="6"/>
    </row>
    <row r="83" s="3" customFormat="1" ht="17.25" customHeight="1">
      <c r="A83" s="3" t="s">
        <v>71</v>
      </c>
    </row>
    <row r="84" s="3" customFormat="1" ht="12.75" customHeight="1"/>
    <row r="85" spans="1:2" s="3" customFormat="1" ht="15" customHeight="1">
      <c r="A85" s="3" t="s">
        <v>73</v>
      </c>
      <c r="B85" s="8"/>
    </row>
    <row r="86" s="3" customFormat="1" ht="14.25" customHeight="1">
      <c r="B86" s="9" t="s">
        <v>72</v>
      </c>
    </row>
  </sheetData>
  <sheetProtection/>
  <mergeCells count="14">
    <mergeCell ref="A80:B80"/>
    <mergeCell ref="A81:B81"/>
    <mergeCell ref="A78:B78"/>
    <mergeCell ref="B8:C8"/>
    <mergeCell ref="A9:C9"/>
    <mergeCell ref="A10:C10"/>
    <mergeCell ref="B6:D6"/>
    <mergeCell ref="B1:D1"/>
    <mergeCell ref="B11:C11"/>
    <mergeCell ref="B12:C12"/>
    <mergeCell ref="A77:B77"/>
    <mergeCell ref="B3:D3"/>
    <mergeCell ref="B5:D5"/>
    <mergeCell ref="A7:E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7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view="pageLayout" workbookViewId="0" topLeftCell="A67">
      <selection activeCell="B12" sqref="B12:C12"/>
    </sheetView>
  </sheetViews>
  <sheetFormatPr defaultColWidth="9.140625" defaultRowHeight="12.75"/>
  <cols>
    <col min="1" max="1" width="12.28125" style="61" customWidth="1"/>
    <col min="2" max="2" width="93.57421875" style="61" customWidth="1"/>
    <col min="3" max="3" width="32.140625" style="61" customWidth="1"/>
    <col min="4" max="16384" width="9.140625" style="7" customWidth="1"/>
  </cols>
  <sheetData>
    <row r="1" spans="2:3" ht="15.75">
      <c r="B1" s="62"/>
      <c r="C1" s="62" t="s">
        <v>11</v>
      </c>
    </row>
    <row r="2" spans="2:3" ht="15.75">
      <c r="B2" s="63"/>
      <c r="C2" s="62" t="s">
        <v>60</v>
      </c>
    </row>
    <row r="3" spans="2:3" ht="15.75">
      <c r="B3" s="62"/>
      <c r="C3" s="62" t="s">
        <v>92</v>
      </c>
    </row>
    <row r="4" spans="2:3" ht="15.75">
      <c r="B4" s="62"/>
      <c r="C4" s="62"/>
    </row>
    <row r="5" spans="2:3" ht="15.75">
      <c r="B5" s="64"/>
      <c r="C5" s="62" t="s">
        <v>112</v>
      </c>
    </row>
    <row r="6" spans="2:3" ht="15.75" customHeight="1">
      <c r="B6" s="62"/>
      <c r="C6" s="65"/>
    </row>
    <row r="7" spans="1:3" ht="15.75">
      <c r="A7" s="121" t="s">
        <v>10</v>
      </c>
      <c r="B7" s="121"/>
      <c r="C7" s="121"/>
    </row>
    <row r="8" ht="15.75">
      <c r="B8" s="66"/>
    </row>
    <row r="9" spans="1:2" ht="15.75">
      <c r="A9" s="119" t="s">
        <v>1</v>
      </c>
      <c r="B9" s="119"/>
    </row>
    <row r="10" spans="1:2" ht="15.75">
      <c r="A10" s="119" t="s">
        <v>0</v>
      </c>
      <c r="B10" s="119"/>
    </row>
    <row r="11" spans="1:2" ht="15.75">
      <c r="A11" s="60"/>
      <c r="B11" s="60" t="s">
        <v>109</v>
      </c>
    </row>
    <row r="12" spans="1:3" ht="15.75" customHeight="1">
      <c r="A12" s="60"/>
      <c r="B12" s="119" t="s">
        <v>84</v>
      </c>
      <c r="C12" s="119"/>
    </row>
    <row r="13" spans="1:2" ht="15.75">
      <c r="A13" s="60" t="s">
        <v>2</v>
      </c>
      <c r="B13" s="60" t="s">
        <v>85</v>
      </c>
    </row>
    <row r="14" ht="15.75" hidden="1">
      <c r="B14" s="67"/>
    </row>
    <row r="15" spans="1:3" ht="64.5" customHeight="1">
      <c r="A15" s="99" t="s">
        <v>3</v>
      </c>
      <c r="B15" s="99" t="s">
        <v>4</v>
      </c>
      <c r="C15" s="99" t="s">
        <v>86</v>
      </c>
    </row>
    <row r="16" spans="1:3" ht="15.75">
      <c r="A16" s="69">
        <v>1</v>
      </c>
      <c r="B16" s="70">
        <v>2</v>
      </c>
      <c r="C16" s="70">
        <v>3</v>
      </c>
    </row>
    <row r="17" spans="1:3" ht="15.75">
      <c r="A17" s="69"/>
      <c r="B17" s="71" t="s">
        <v>6</v>
      </c>
      <c r="C17" s="72"/>
    </row>
    <row r="18" spans="1:3" ht="15.75">
      <c r="A18" s="73">
        <v>1100</v>
      </c>
      <c r="B18" s="74" t="s">
        <v>88</v>
      </c>
      <c r="C18" s="75">
        <v>172.29</v>
      </c>
    </row>
    <row r="19" spans="1:3" ht="15.75" customHeight="1">
      <c r="A19" s="73">
        <v>1200</v>
      </c>
      <c r="B19" s="76" t="s">
        <v>89</v>
      </c>
      <c r="C19" s="75">
        <v>41.51</v>
      </c>
    </row>
    <row r="20" spans="1:3" ht="15.75">
      <c r="A20" s="73">
        <v>2242</v>
      </c>
      <c r="B20" s="76" t="s">
        <v>17</v>
      </c>
      <c r="C20" s="75">
        <v>97.35</v>
      </c>
    </row>
    <row r="21" spans="1:3" ht="15.75">
      <c r="A21" s="73">
        <v>2322</v>
      </c>
      <c r="B21" s="76" t="s">
        <v>30</v>
      </c>
      <c r="C21" s="75">
        <v>192.85</v>
      </c>
    </row>
    <row r="22" spans="1:3" ht="15.75" customHeight="1">
      <c r="A22" s="73"/>
      <c r="B22" s="77" t="s">
        <v>7</v>
      </c>
      <c r="C22" s="78">
        <f>SUM(C18:C21)</f>
        <v>504</v>
      </c>
    </row>
    <row r="23" spans="1:3" ht="15.75">
      <c r="A23" s="79"/>
      <c r="B23" s="74" t="s">
        <v>90</v>
      </c>
      <c r="C23" s="75"/>
    </row>
    <row r="24" spans="1:3" ht="15.75">
      <c r="A24" s="73">
        <v>1100</v>
      </c>
      <c r="B24" s="73" t="s">
        <v>88</v>
      </c>
      <c r="C24" s="75">
        <v>69.92</v>
      </c>
    </row>
    <row r="25" spans="1:3" ht="15.75" customHeight="1">
      <c r="A25" s="73">
        <v>1200</v>
      </c>
      <c r="B25" s="80" t="s">
        <v>89</v>
      </c>
      <c r="C25" s="75">
        <v>16.84</v>
      </c>
    </row>
    <row r="26" spans="1:3" ht="15.75" hidden="1">
      <c r="A26" s="81">
        <v>2210</v>
      </c>
      <c r="B26" s="80" t="s">
        <v>47</v>
      </c>
      <c r="C26" s="75"/>
    </row>
    <row r="27" spans="1:3" ht="15.75">
      <c r="A27" s="73">
        <v>2222</v>
      </c>
      <c r="B27" s="80" t="s">
        <v>48</v>
      </c>
      <c r="C27" s="75">
        <v>1.7</v>
      </c>
    </row>
    <row r="28" spans="1:3" ht="15.75">
      <c r="A28" s="73">
        <v>2223</v>
      </c>
      <c r="B28" s="80" t="s">
        <v>49</v>
      </c>
      <c r="C28" s="75">
        <v>1.71</v>
      </c>
    </row>
    <row r="29" spans="1:3" ht="15.75" customHeight="1">
      <c r="A29" s="73">
        <v>2230</v>
      </c>
      <c r="B29" s="80" t="s">
        <v>50</v>
      </c>
      <c r="C29" s="75">
        <v>1.18</v>
      </c>
    </row>
    <row r="30" spans="1:3" ht="15.75">
      <c r="A30" s="73">
        <v>2242</v>
      </c>
      <c r="B30" s="80" t="s">
        <v>17</v>
      </c>
      <c r="C30" s="75">
        <v>2.95</v>
      </c>
    </row>
    <row r="31" spans="1:3" ht="15.75" hidden="1">
      <c r="A31" s="73">
        <v>2243</v>
      </c>
      <c r="B31" s="80" t="s">
        <v>18</v>
      </c>
      <c r="C31" s="75"/>
    </row>
    <row r="32" spans="1:3" ht="15.75">
      <c r="A32" s="73">
        <v>2244</v>
      </c>
      <c r="B32" s="80" t="s">
        <v>19</v>
      </c>
      <c r="C32" s="75">
        <v>1.2</v>
      </c>
    </row>
    <row r="33" spans="1:3" ht="15.75" hidden="1">
      <c r="A33" s="73">
        <v>2247</v>
      </c>
      <c r="B33" s="82" t="s">
        <v>91</v>
      </c>
      <c r="C33" s="75">
        <v>0</v>
      </c>
    </row>
    <row r="34" spans="1:3" ht="15.75">
      <c r="A34" s="73">
        <v>2249</v>
      </c>
      <c r="B34" s="80" t="s">
        <v>21</v>
      </c>
      <c r="C34" s="75">
        <v>1.91</v>
      </c>
    </row>
    <row r="35" spans="1:3" ht="15.75" hidden="1">
      <c r="A35" s="73">
        <v>2251</v>
      </c>
      <c r="B35" s="80" t="s">
        <v>13</v>
      </c>
      <c r="C35" s="75"/>
    </row>
    <row r="36" spans="1:3" ht="15.75" hidden="1">
      <c r="A36" s="73">
        <v>2261</v>
      </c>
      <c r="B36" s="80" t="s">
        <v>22</v>
      </c>
      <c r="C36" s="75"/>
    </row>
    <row r="37" spans="1:3" ht="15.75">
      <c r="A37" s="73">
        <v>2262</v>
      </c>
      <c r="B37" s="80" t="s">
        <v>23</v>
      </c>
      <c r="C37" s="75">
        <v>1.31</v>
      </c>
    </row>
    <row r="38" spans="1:3" ht="15.75" hidden="1">
      <c r="A38" s="73">
        <v>2263</v>
      </c>
      <c r="B38" s="80" t="s">
        <v>24</v>
      </c>
      <c r="C38" s="75"/>
    </row>
    <row r="39" spans="1:3" ht="15.75" hidden="1">
      <c r="A39" s="73">
        <v>2279</v>
      </c>
      <c r="B39" s="80" t="s">
        <v>26</v>
      </c>
      <c r="C39" s="75"/>
    </row>
    <row r="40" spans="1:3" ht="15.75">
      <c r="A40" s="73">
        <v>2311</v>
      </c>
      <c r="B40" s="80" t="s">
        <v>27</v>
      </c>
      <c r="C40" s="75">
        <v>0.94</v>
      </c>
    </row>
    <row r="41" spans="1:3" ht="15.75" hidden="1">
      <c r="A41" s="73">
        <v>2312</v>
      </c>
      <c r="B41" s="80" t="s">
        <v>28</v>
      </c>
      <c r="C41" s="75"/>
    </row>
    <row r="42" spans="1:3" ht="15.75">
      <c r="A42" s="73">
        <v>2321</v>
      </c>
      <c r="B42" s="80" t="s">
        <v>29</v>
      </c>
      <c r="C42" s="75">
        <v>3.08</v>
      </c>
    </row>
    <row r="43" spans="1:3" ht="15.75" hidden="1">
      <c r="A43" s="73">
        <v>2322</v>
      </c>
      <c r="B43" s="80" t="s">
        <v>30</v>
      </c>
      <c r="C43" s="75"/>
    </row>
    <row r="44" spans="1:3" ht="15.75">
      <c r="A44" s="73">
        <v>2350</v>
      </c>
      <c r="B44" s="80" t="s">
        <v>33</v>
      </c>
      <c r="C44" s="75">
        <v>1.28</v>
      </c>
    </row>
    <row r="45" spans="1:3" ht="15.75">
      <c r="A45" s="73">
        <v>2361</v>
      </c>
      <c r="B45" s="80" t="s">
        <v>34</v>
      </c>
      <c r="C45" s="75">
        <v>0.04</v>
      </c>
    </row>
    <row r="46" spans="1:3" ht="15.75" hidden="1">
      <c r="A46" s="73">
        <v>2400</v>
      </c>
      <c r="B46" s="80" t="s">
        <v>52</v>
      </c>
      <c r="C46" s="75"/>
    </row>
    <row r="47" spans="1:3" ht="15.75">
      <c r="A47" s="73">
        <v>2322</v>
      </c>
      <c r="B47" s="76" t="s">
        <v>30</v>
      </c>
      <c r="C47" s="75">
        <v>1.13</v>
      </c>
    </row>
    <row r="48" spans="1:3" ht="15.75" hidden="1">
      <c r="A48" s="73">
        <v>2341</v>
      </c>
      <c r="B48" s="76" t="s">
        <v>31</v>
      </c>
      <c r="C48" s="75"/>
    </row>
    <row r="49" spans="1:3" ht="15.75" hidden="1">
      <c r="A49" s="73">
        <v>2344</v>
      </c>
      <c r="B49" s="80" t="s">
        <v>32</v>
      </c>
      <c r="C49" s="75"/>
    </row>
    <row r="50" spans="1:3" ht="17.25" customHeight="1">
      <c r="A50" s="73">
        <v>2512</v>
      </c>
      <c r="B50" s="80" t="s">
        <v>87</v>
      </c>
      <c r="C50" s="75">
        <v>128.08</v>
      </c>
    </row>
    <row r="51" spans="1:3" ht="15.75" customHeight="1">
      <c r="A51" s="73">
        <v>2513</v>
      </c>
      <c r="B51" s="76" t="s">
        <v>39</v>
      </c>
      <c r="C51" s="75">
        <v>0.41</v>
      </c>
    </row>
    <row r="52" spans="1:3" ht="14.25" customHeight="1">
      <c r="A52" s="73">
        <v>2515</v>
      </c>
      <c r="B52" s="76" t="s">
        <v>107</v>
      </c>
      <c r="C52" s="75">
        <v>0.11</v>
      </c>
    </row>
    <row r="53" spans="1:3" ht="15.75">
      <c r="A53" s="73">
        <v>2519</v>
      </c>
      <c r="B53" s="76" t="s">
        <v>43</v>
      </c>
      <c r="C53" s="75">
        <v>0.11</v>
      </c>
    </row>
    <row r="54" spans="1:3" ht="15.75" hidden="1">
      <c r="A54" s="73">
        <v>6240</v>
      </c>
      <c r="B54" s="76"/>
      <c r="C54" s="75"/>
    </row>
    <row r="55" spans="1:3" ht="15.75" hidden="1">
      <c r="A55" s="73">
        <v>6290</v>
      </c>
      <c r="B55" s="76"/>
      <c r="C55" s="75"/>
    </row>
    <row r="56" spans="1:3" ht="15.75">
      <c r="A56" s="73">
        <v>5121</v>
      </c>
      <c r="B56" s="76" t="s">
        <v>41</v>
      </c>
      <c r="C56" s="75">
        <v>0.1</v>
      </c>
    </row>
    <row r="57" spans="1:3" ht="15.75" hidden="1">
      <c r="A57" s="72">
        <v>5232</v>
      </c>
      <c r="B57" s="76" t="s">
        <v>42</v>
      </c>
      <c r="C57" s="75"/>
    </row>
    <row r="58" spans="1:3" ht="15.75" hidden="1">
      <c r="A58" s="72">
        <v>5238</v>
      </c>
      <c r="B58" s="76" t="s">
        <v>44</v>
      </c>
      <c r="C58" s="75"/>
    </row>
    <row r="59" spans="1:3" ht="15.75" hidden="1">
      <c r="A59" s="72">
        <v>5240</v>
      </c>
      <c r="B59" s="76" t="s">
        <v>45</v>
      </c>
      <c r="C59" s="75"/>
    </row>
    <row r="60" spans="1:3" ht="15.75" hidden="1">
      <c r="A60" s="72">
        <v>5250</v>
      </c>
      <c r="B60" s="76" t="s">
        <v>46</v>
      </c>
      <c r="C60" s="75"/>
    </row>
    <row r="61" spans="1:3" ht="15.75">
      <c r="A61" s="83"/>
      <c r="B61" s="84" t="s">
        <v>9</v>
      </c>
      <c r="C61" s="78">
        <f>SUM(C24:C60)</f>
        <v>234.00000000000006</v>
      </c>
    </row>
    <row r="62" spans="1:3" ht="15.75">
      <c r="A62" s="83"/>
      <c r="B62" s="84" t="s">
        <v>53</v>
      </c>
      <c r="C62" s="78">
        <f>C61+C22</f>
        <v>738</v>
      </c>
    </row>
    <row r="63" spans="1:3" ht="15.75">
      <c r="A63" s="62"/>
      <c r="B63" s="65"/>
      <c r="C63" s="85"/>
    </row>
    <row r="64" spans="1:3" ht="15" customHeight="1">
      <c r="A64" s="134" t="s">
        <v>69</v>
      </c>
      <c r="B64" s="135"/>
      <c r="C64" s="107">
        <v>50</v>
      </c>
    </row>
    <row r="65" spans="1:3" ht="15" customHeight="1">
      <c r="A65" s="136" t="s">
        <v>101</v>
      </c>
      <c r="B65" s="137"/>
      <c r="C65" s="108">
        <f>C62/C64</f>
        <v>14.76</v>
      </c>
    </row>
    <row r="66" spans="1:3" ht="15" customHeight="1">
      <c r="A66" s="86"/>
      <c r="B66" s="87"/>
      <c r="C66" s="88"/>
    </row>
    <row r="67" spans="1:3" ht="15" customHeight="1">
      <c r="A67" s="134" t="s">
        <v>70</v>
      </c>
      <c r="B67" s="135"/>
      <c r="C67" s="89"/>
    </row>
    <row r="68" spans="1:3" ht="15" customHeight="1">
      <c r="A68" s="134" t="s">
        <v>102</v>
      </c>
      <c r="B68" s="135"/>
      <c r="C68" s="89"/>
    </row>
    <row r="69" spans="1:3" ht="15" customHeight="1">
      <c r="A69" s="90"/>
      <c r="B69" s="90"/>
      <c r="C69" s="90"/>
    </row>
    <row r="70" spans="1:3" ht="15" customHeight="1">
      <c r="A70" s="90" t="s">
        <v>71</v>
      </c>
      <c r="B70" s="90"/>
      <c r="C70" s="90"/>
    </row>
    <row r="71" spans="1:3" ht="15" customHeight="1">
      <c r="A71" s="90"/>
      <c r="B71" s="90"/>
      <c r="C71" s="90"/>
    </row>
    <row r="72" spans="1:3" ht="15" customHeight="1">
      <c r="A72" s="90" t="s">
        <v>103</v>
      </c>
      <c r="B72" s="93"/>
      <c r="C72" s="90"/>
    </row>
    <row r="73" spans="1:3" s="3" customFormat="1" ht="15" customHeight="1">
      <c r="A73" s="90"/>
      <c r="B73" s="91"/>
      <c r="C73" s="90"/>
    </row>
    <row r="74" ht="15.75">
      <c r="B74" s="92"/>
    </row>
  </sheetData>
  <sheetProtection/>
  <mergeCells count="8">
    <mergeCell ref="A7:C7"/>
    <mergeCell ref="A67:B67"/>
    <mergeCell ref="A68:B68"/>
    <mergeCell ref="A9:B9"/>
    <mergeCell ref="A10:B10"/>
    <mergeCell ref="B12:C12"/>
    <mergeCell ref="A64:B64"/>
    <mergeCell ref="A65:B65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Roman,Regular"LManotp9_130218; Grozījumi MK 24.09.2013. noteikumos Nr.1002 "Sociālās integrācijas valsts aģentūras sniegto maksas pakalpojumu cenrādis"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view="pageLayout" workbookViewId="0" topLeftCell="A54">
      <selection activeCell="B12" sqref="B12:C12"/>
    </sheetView>
  </sheetViews>
  <sheetFormatPr defaultColWidth="9.140625" defaultRowHeight="12.75"/>
  <cols>
    <col min="1" max="1" width="12.28125" style="61" customWidth="1"/>
    <col min="2" max="2" width="95.00390625" style="61" customWidth="1"/>
    <col min="3" max="3" width="32.00390625" style="61" customWidth="1"/>
    <col min="4" max="16384" width="9.140625" style="7" customWidth="1"/>
  </cols>
  <sheetData>
    <row r="1" spans="2:3" ht="15.75">
      <c r="B1" s="62"/>
      <c r="C1" s="62" t="s">
        <v>11</v>
      </c>
    </row>
    <row r="2" spans="2:3" ht="15.75">
      <c r="B2" s="63"/>
      <c r="C2" s="62" t="s">
        <v>60</v>
      </c>
    </row>
    <row r="3" spans="2:3" ht="15.75">
      <c r="B3" s="62"/>
      <c r="C3" s="62" t="s">
        <v>92</v>
      </c>
    </row>
    <row r="4" spans="2:3" ht="15.75">
      <c r="B4" s="62"/>
      <c r="C4" s="62"/>
    </row>
    <row r="5" spans="2:3" ht="15.75">
      <c r="B5" s="64"/>
      <c r="C5" s="62" t="s">
        <v>112</v>
      </c>
    </row>
    <row r="6" spans="2:3" ht="15.75" customHeight="1">
      <c r="B6" s="92"/>
      <c r="C6" s="65"/>
    </row>
    <row r="7" spans="1:3" ht="15.75">
      <c r="A7" s="121" t="s">
        <v>10</v>
      </c>
      <c r="B7" s="121"/>
      <c r="C7" s="121"/>
    </row>
    <row r="8" ht="15.75">
      <c r="B8" s="66"/>
    </row>
    <row r="9" spans="1:2" ht="15.75">
      <c r="A9" s="119" t="s">
        <v>1</v>
      </c>
      <c r="B9" s="119"/>
    </row>
    <row r="10" spans="1:2" ht="15.75">
      <c r="A10" s="119" t="s">
        <v>0</v>
      </c>
      <c r="B10" s="119"/>
    </row>
    <row r="11" spans="1:2" ht="15.75">
      <c r="A11" s="60"/>
      <c r="B11" s="60" t="s">
        <v>109</v>
      </c>
    </row>
    <row r="12" spans="1:3" ht="15.75">
      <c r="A12" s="60"/>
      <c r="B12" s="119" t="s">
        <v>84</v>
      </c>
      <c r="C12" s="119"/>
    </row>
    <row r="13" spans="1:3" ht="18" customHeight="1">
      <c r="A13" s="60"/>
      <c r="B13" s="119" t="s">
        <v>82</v>
      </c>
      <c r="C13" s="119"/>
    </row>
    <row r="14" spans="1:2" ht="15.75">
      <c r="A14" s="60" t="s">
        <v>2</v>
      </c>
      <c r="B14" s="60" t="s">
        <v>85</v>
      </c>
    </row>
    <row r="15" ht="15.75" hidden="1">
      <c r="B15" s="67"/>
    </row>
    <row r="16" spans="1:3" ht="47.25">
      <c r="A16" s="99" t="s">
        <v>3</v>
      </c>
      <c r="B16" s="99" t="s">
        <v>4</v>
      </c>
      <c r="C16" s="99" t="s">
        <v>86</v>
      </c>
    </row>
    <row r="17" spans="1:3" ht="15.75">
      <c r="A17" s="69">
        <v>1</v>
      </c>
      <c r="B17" s="70">
        <v>2</v>
      </c>
      <c r="C17" s="70">
        <v>3</v>
      </c>
    </row>
    <row r="18" spans="1:3" ht="15.75">
      <c r="A18" s="69"/>
      <c r="B18" s="71" t="s">
        <v>6</v>
      </c>
      <c r="C18" s="72"/>
    </row>
    <row r="19" spans="1:3" ht="15.75">
      <c r="A19" s="73">
        <v>1100</v>
      </c>
      <c r="B19" s="74" t="s">
        <v>88</v>
      </c>
      <c r="C19" s="75">
        <v>413.53</v>
      </c>
    </row>
    <row r="20" spans="1:3" ht="15.75" customHeight="1">
      <c r="A20" s="73">
        <v>1200</v>
      </c>
      <c r="B20" s="76" t="s">
        <v>89</v>
      </c>
      <c r="C20" s="75">
        <v>99.62</v>
      </c>
    </row>
    <row r="21" spans="1:3" ht="15.75">
      <c r="A21" s="73">
        <v>2242</v>
      </c>
      <c r="B21" s="76" t="s">
        <v>17</v>
      </c>
      <c r="C21" s="75">
        <v>128.83</v>
      </c>
    </row>
    <row r="22" spans="1:3" ht="15.75">
      <c r="A22" s="73">
        <v>2322</v>
      </c>
      <c r="B22" s="76" t="s">
        <v>30</v>
      </c>
      <c r="C22" s="75">
        <v>77.15</v>
      </c>
    </row>
    <row r="23" spans="1:3" ht="15.75" customHeight="1">
      <c r="A23" s="73"/>
      <c r="B23" s="77" t="s">
        <v>7</v>
      </c>
      <c r="C23" s="78">
        <f>SUM(C19:C22)</f>
        <v>719.13</v>
      </c>
    </row>
    <row r="24" spans="1:3" ht="15.75">
      <c r="A24" s="79"/>
      <c r="B24" s="74" t="s">
        <v>90</v>
      </c>
      <c r="C24" s="75"/>
    </row>
    <row r="25" spans="1:3" ht="15.75">
      <c r="A25" s="73">
        <v>1100</v>
      </c>
      <c r="B25" s="73" t="s">
        <v>88</v>
      </c>
      <c r="C25" s="75">
        <v>99.67</v>
      </c>
    </row>
    <row r="26" spans="1:3" ht="15.75" customHeight="1">
      <c r="A26" s="73">
        <v>1200</v>
      </c>
      <c r="B26" s="80" t="s">
        <v>89</v>
      </c>
      <c r="C26" s="75">
        <v>24.01</v>
      </c>
    </row>
    <row r="27" spans="1:3" ht="15.75" hidden="1">
      <c r="A27" s="81">
        <v>2210</v>
      </c>
      <c r="B27" s="80" t="s">
        <v>47</v>
      </c>
      <c r="C27" s="75"/>
    </row>
    <row r="28" spans="1:3" ht="15.75">
      <c r="A28" s="73">
        <v>2222</v>
      </c>
      <c r="B28" s="80" t="s">
        <v>48</v>
      </c>
      <c r="C28" s="75">
        <v>2.57</v>
      </c>
    </row>
    <row r="29" spans="1:3" ht="15.75">
      <c r="A29" s="73">
        <v>2223</v>
      </c>
      <c r="B29" s="80" t="s">
        <v>49</v>
      </c>
      <c r="C29" s="75">
        <v>3.52</v>
      </c>
    </row>
    <row r="30" spans="1:3" ht="15.75">
      <c r="A30" s="73">
        <v>2230</v>
      </c>
      <c r="B30" s="80" t="s">
        <v>50</v>
      </c>
      <c r="C30" s="75">
        <v>3.12</v>
      </c>
    </row>
    <row r="31" spans="1:3" ht="15.75">
      <c r="A31" s="73">
        <v>2242</v>
      </c>
      <c r="B31" s="80" t="s">
        <v>17</v>
      </c>
      <c r="C31" s="75">
        <v>1.8</v>
      </c>
    </row>
    <row r="32" spans="1:3" ht="15.75" hidden="1">
      <c r="A32" s="73">
        <v>2243</v>
      </c>
      <c r="B32" s="80" t="s">
        <v>18</v>
      </c>
      <c r="C32" s="75"/>
    </row>
    <row r="33" spans="1:3" ht="15.75">
      <c r="A33" s="73">
        <v>2244</v>
      </c>
      <c r="B33" s="80" t="s">
        <v>19</v>
      </c>
      <c r="C33" s="75">
        <v>3.27</v>
      </c>
    </row>
    <row r="34" spans="1:3" ht="15.75">
      <c r="A34" s="73">
        <v>2247</v>
      </c>
      <c r="B34" s="82" t="s">
        <v>91</v>
      </c>
      <c r="C34" s="75">
        <v>0.03</v>
      </c>
    </row>
    <row r="35" spans="1:3" ht="15.75">
      <c r="A35" s="73">
        <v>2249</v>
      </c>
      <c r="B35" s="80" t="s">
        <v>21</v>
      </c>
      <c r="C35" s="75">
        <v>1.97</v>
      </c>
    </row>
    <row r="36" spans="1:3" ht="15.75" hidden="1">
      <c r="A36" s="73">
        <v>2251</v>
      </c>
      <c r="B36" s="80" t="s">
        <v>13</v>
      </c>
      <c r="C36" s="75"/>
    </row>
    <row r="37" spans="1:3" ht="15.75" hidden="1">
      <c r="A37" s="73">
        <v>2261</v>
      </c>
      <c r="B37" s="80" t="s">
        <v>22</v>
      </c>
      <c r="C37" s="75"/>
    </row>
    <row r="38" spans="1:3" ht="15.75">
      <c r="A38" s="73">
        <v>2262</v>
      </c>
      <c r="B38" s="80" t="s">
        <v>23</v>
      </c>
      <c r="C38" s="75">
        <v>1.37</v>
      </c>
    </row>
    <row r="39" spans="1:3" ht="15.75" hidden="1">
      <c r="A39" s="73">
        <v>2263</v>
      </c>
      <c r="B39" s="80" t="s">
        <v>24</v>
      </c>
      <c r="C39" s="75"/>
    </row>
    <row r="40" spans="1:3" ht="15.75" hidden="1">
      <c r="A40" s="73">
        <v>2279</v>
      </c>
      <c r="B40" s="80" t="s">
        <v>26</v>
      </c>
      <c r="C40" s="75"/>
    </row>
    <row r="41" spans="1:3" ht="15.75">
      <c r="A41" s="73">
        <v>2311</v>
      </c>
      <c r="B41" s="80" t="s">
        <v>27</v>
      </c>
      <c r="C41" s="75">
        <v>0.97</v>
      </c>
    </row>
    <row r="42" spans="1:3" ht="15.75" hidden="1">
      <c r="A42" s="73">
        <v>2312</v>
      </c>
      <c r="B42" s="80" t="s">
        <v>28</v>
      </c>
      <c r="C42" s="75"/>
    </row>
    <row r="43" spans="1:3" ht="15.75">
      <c r="A43" s="73">
        <v>2321</v>
      </c>
      <c r="B43" s="80" t="s">
        <v>29</v>
      </c>
      <c r="C43" s="75">
        <v>4.1</v>
      </c>
    </row>
    <row r="44" spans="1:3" ht="15.75" hidden="1">
      <c r="A44" s="73">
        <v>2322</v>
      </c>
      <c r="B44" s="80" t="s">
        <v>30</v>
      </c>
      <c r="C44" s="75"/>
    </row>
    <row r="45" spans="1:3" ht="15.75">
      <c r="A45" s="73">
        <v>2350</v>
      </c>
      <c r="B45" s="80" t="s">
        <v>33</v>
      </c>
      <c r="C45" s="75">
        <v>2.54</v>
      </c>
    </row>
    <row r="46" spans="1:3" ht="15.75">
      <c r="A46" s="73">
        <v>2361</v>
      </c>
      <c r="B46" s="80" t="s">
        <v>34</v>
      </c>
      <c r="C46" s="75">
        <v>0.04</v>
      </c>
    </row>
    <row r="47" spans="1:3" ht="15.75" hidden="1">
      <c r="A47" s="73">
        <v>2400</v>
      </c>
      <c r="B47" s="80" t="s">
        <v>52</v>
      </c>
      <c r="C47" s="75"/>
    </row>
    <row r="48" spans="1:3" ht="15.75">
      <c r="A48" s="73">
        <v>2322</v>
      </c>
      <c r="B48" s="76" t="s">
        <v>30</v>
      </c>
      <c r="C48" s="75">
        <v>1.14</v>
      </c>
    </row>
    <row r="49" spans="1:3" ht="15.75" hidden="1">
      <c r="A49" s="73">
        <v>2341</v>
      </c>
      <c r="B49" s="76" t="s">
        <v>31</v>
      </c>
      <c r="C49" s="75"/>
    </row>
    <row r="50" spans="1:3" ht="15.75" hidden="1">
      <c r="A50" s="73">
        <v>2344</v>
      </c>
      <c r="B50" s="80" t="s">
        <v>32</v>
      </c>
      <c r="C50" s="75"/>
    </row>
    <row r="51" spans="1:3" ht="17.25" customHeight="1">
      <c r="A51" s="73">
        <v>2512</v>
      </c>
      <c r="B51" s="80" t="s">
        <v>87</v>
      </c>
      <c r="C51" s="75">
        <v>182.7</v>
      </c>
    </row>
    <row r="52" spans="1:3" ht="15.75" customHeight="1">
      <c r="A52" s="73">
        <v>2513</v>
      </c>
      <c r="B52" s="76" t="s">
        <v>39</v>
      </c>
      <c r="C52" s="75">
        <v>0.42</v>
      </c>
    </row>
    <row r="53" spans="1:3" ht="14.25" customHeight="1">
      <c r="A53" s="73">
        <v>2515</v>
      </c>
      <c r="B53" s="76" t="s">
        <v>107</v>
      </c>
      <c r="C53" s="75">
        <v>0.11</v>
      </c>
    </row>
    <row r="54" spans="1:3" ht="15.75">
      <c r="A54" s="73">
        <v>2519</v>
      </c>
      <c r="B54" s="76" t="s">
        <v>43</v>
      </c>
      <c r="C54" s="75">
        <v>0.12</v>
      </c>
    </row>
    <row r="55" spans="1:3" ht="15.75" hidden="1">
      <c r="A55" s="73">
        <v>6240</v>
      </c>
      <c r="B55" s="76"/>
      <c r="C55" s="75"/>
    </row>
    <row r="56" spans="1:3" ht="15.75" hidden="1">
      <c r="A56" s="73">
        <v>6290</v>
      </c>
      <c r="B56" s="76"/>
      <c r="C56" s="75"/>
    </row>
    <row r="57" spans="1:3" ht="15.75">
      <c r="A57" s="73">
        <v>5121</v>
      </c>
      <c r="B57" s="76" t="s">
        <v>41</v>
      </c>
      <c r="C57" s="75">
        <v>0.1</v>
      </c>
    </row>
    <row r="58" spans="1:3" ht="15.75" hidden="1">
      <c r="A58" s="72">
        <v>5232</v>
      </c>
      <c r="B58" s="76" t="s">
        <v>42</v>
      </c>
      <c r="C58" s="75"/>
    </row>
    <row r="59" spans="1:3" ht="15.75" hidden="1">
      <c r="A59" s="72">
        <v>5238</v>
      </c>
      <c r="B59" s="76" t="s">
        <v>44</v>
      </c>
      <c r="C59" s="75"/>
    </row>
    <row r="60" spans="1:3" ht="15.75" hidden="1">
      <c r="A60" s="72">
        <v>5240</v>
      </c>
      <c r="B60" s="76" t="s">
        <v>45</v>
      </c>
      <c r="C60" s="75"/>
    </row>
    <row r="61" spans="1:3" ht="15.75" hidden="1">
      <c r="A61" s="72">
        <v>5250</v>
      </c>
      <c r="B61" s="76" t="s">
        <v>46</v>
      </c>
      <c r="C61" s="75"/>
    </row>
    <row r="62" spans="1:3" ht="15.75">
      <c r="A62" s="83"/>
      <c r="B62" s="84" t="s">
        <v>9</v>
      </c>
      <c r="C62" s="78">
        <f>SUM(C25:C61)</f>
        <v>333.57000000000005</v>
      </c>
    </row>
    <row r="63" spans="1:3" ht="15.75">
      <c r="A63" s="83"/>
      <c r="B63" s="84" t="s">
        <v>53</v>
      </c>
      <c r="C63" s="78">
        <f>C62+C23</f>
        <v>1052.7</v>
      </c>
    </row>
    <row r="64" spans="1:3" ht="15.75">
      <c r="A64" s="62"/>
      <c r="B64" s="65"/>
      <c r="C64" s="109"/>
    </row>
    <row r="65" spans="1:3" ht="15.75" customHeight="1">
      <c r="A65" s="134" t="s">
        <v>69</v>
      </c>
      <c r="B65" s="135"/>
      <c r="C65" s="107">
        <v>5</v>
      </c>
    </row>
    <row r="66" spans="1:3" ht="15.75" customHeight="1">
      <c r="A66" s="136" t="s">
        <v>101</v>
      </c>
      <c r="B66" s="137"/>
      <c r="C66" s="108">
        <f>C63/C65</f>
        <v>210.54000000000002</v>
      </c>
    </row>
    <row r="67" spans="1:3" ht="15.75">
      <c r="A67" s="86"/>
      <c r="B67" s="87"/>
      <c r="C67" s="110"/>
    </row>
    <row r="68" spans="1:3" ht="15" customHeight="1">
      <c r="A68" s="134" t="s">
        <v>70</v>
      </c>
      <c r="B68" s="135"/>
      <c r="C68" s="111"/>
    </row>
    <row r="69" spans="1:3" ht="15" customHeight="1">
      <c r="A69" s="134" t="s">
        <v>102</v>
      </c>
      <c r="B69" s="135"/>
      <c r="C69" s="111"/>
    </row>
    <row r="70" spans="1:3" ht="15.75">
      <c r="A70" s="90"/>
      <c r="B70" s="90"/>
      <c r="C70" s="90"/>
    </row>
    <row r="71" spans="1:3" ht="15.75">
      <c r="A71" s="90" t="s">
        <v>71</v>
      </c>
      <c r="B71" s="90"/>
      <c r="C71" s="90"/>
    </row>
    <row r="72" spans="1:3" ht="15.75">
      <c r="A72" s="90"/>
      <c r="B72" s="90"/>
      <c r="C72" s="90"/>
    </row>
    <row r="73" spans="1:3" ht="15.75">
      <c r="A73" s="90" t="s">
        <v>103</v>
      </c>
      <c r="B73" s="93"/>
      <c r="C73" s="90"/>
    </row>
    <row r="74" spans="1:3" s="3" customFormat="1" ht="14.25" customHeight="1">
      <c r="A74" s="90"/>
      <c r="B74" s="91"/>
      <c r="C74" s="90"/>
    </row>
    <row r="75" ht="15.75">
      <c r="B75" s="92"/>
    </row>
  </sheetData>
  <sheetProtection/>
  <mergeCells count="9">
    <mergeCell ref="A7:C7"/>
    <mergeCell ref="A68:B68"/>
    <mergeCell ref="A69:B69"/>
    <mergeCell ref="A9:B9"/>
    <mergeCell ref="A10:B10"/>
    <mergeCell ref="B13:C13"/>
    <mergeCell ref="A65:B65"/>
    <mergeCell ref="A66:B66"/>
    <mergeCell ref="B12:C12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Roman,Regular"LManotp9_130218; Grozījumi MK 24.09.2013. noteikumos Nr.1002 "Sociālās integrācijas valsts aģentūras sniegto maksas pakalpojumu cenrādis"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62">
      <selection activeCell="G36" sqref="G36"/>
    </sheetView>
  </sheetViews>
  <sheetFormatPr defaultColWidth="9.140625" defaultRowHeight="12.75"/>
  <cols>
    <col min="1" max="1" width="15.7109375" style="7" customWidth="1"/>
    <col min="2" max="2" width="43.140625" style="7" customWidth="1"/>
    <col min="3" max="3" width="19.00390625" style="7" hidden="1" customWidth="1"/>
    <col min="4" max="4" width="21.140625" style="7" customWidth="1"/>
    <col min="5" max="5" width="20.7109375" style="7" customWidth="1"/>
    <col min="6" max="16384" width="9.140625" style="7" customWidth="1"/>
  </cols>
  <sheetData>
    <row r="1" spans="2:5" ht="15">
      <c r="B1" s="126"/>
      <c r="C1" s="126"/>
      <c r="D1" s="127"/>
      <c r="E1" s="1" t="s">
        <v>11</v>
      </c>
    </row>
    <row r="2" spans="2:5" ht="15">
      <c r="B2" s="14"/>
      <c r="C2" s="14"/>
      <c r="D2" s="14"/>
      <c r="E2" s="2" t="s">
        <v>60</v>
      </c>
    </row>
    <row r="3" spans="2:5" ht="15">
      <c r="B3" s="126"/>
      <c r="C3" s="126"/>
      <c r="D3" s="127"/>
      <c r="E3" s="2" t="s">
        <v>61</v>
      </c>
    </row>
    <row r="4" spans="2:5" ht="15">
      <c r="B4" s="1"/>
      <c r="C4" s="10"/>
      <c r="E4" s="1" t="s">
        <v>65</v>
      </c>
    </row>
    <row r="5" spans="2:5" ht="15">
      <c r="B5" s="128"/>
      <c r="C5" s="129"/>
      <c r="D5" s="129"/>
      <c r="E5" s="1" t="s">
        <v>66</v>
      </c>
    </row>
    <row r="6" spans="2:5" ht="15.75" customHeight="1">
      <c r="B6" s="126"/>
      <c r="C6" s="126"/>
      <c r="D6" s="127"/>
      <c r="E6" s="11"/>
    </row>
    <row r="7" spans="1:5" ht="15.75" customHeight="1">
      <c r="A7" s="121" t="s">
        <v>10</v>
      </c>
      <c r="B7" s="121"/>
      <c r="C7" s="121"/>
      <c r="D7" s="121"/>
      <c r="E7" s="121"/>
    </row>
    <row r="8" spans="2:3" ht="15.75" customHeight="1">
      <c r="B8" s="133"/>
      <c r="C8" s="133"/>
    </row>
    <row r="9" spans="1:3" ht="15">
      <c r="A9" s="132" t="s">
        <v>1</v>
      </c>
      <c r="B9" s="132"/>
      <c r="C9" s="132"/>
    </row>
    <row r="10" spans="1:3" ht="15.75" customHeight="1">
      <c r="A10" s="132" t="s">
        <v>0</v>
      </c>
      <c r="B10" s="132"/>
      <c r="C10" s="132"/>
    </row>
    <row r="11" spans="1:3" ht="15">
      <c r="A11" s="13"/>
      <c r="B11" s="132" t="s">
        <v>54</v>
      </c>
      <c r="C11" s="132"/>
    </row>
    <row r="12" spans="1:5" ht="30.75" customHeight="1">
      <c r="A12" s="13"/>
      <c r="B12" s="132" t="s">
        <v>58</v>
      </c>
      <c r="C12" s="132"/>
      <c r="D12" s="132"/>
      <c r="E12" s="132"/>
    </row>
    <row r="13" spans="1:5" ht="15">
      <c r="A13" s="20" t="s">
        <v>2</v>
      </c>
      <c r="B13" s="20" t="s">
        <v>64</v>
      </c>
      <c r="C13" s="20"/>
      <c r="D13" s="19"/>
      <c r="E13" s="19"/>
    </row>
    <row r="14" spans="1:5" ht="15">
      <c r="A14" s="19"/>
      <c r="B14" s="21"/>
      <c r="C14" s="22"/>
      <c r="D14" s="19"/>
      <c r="E14" s="19"/>
    </row>
    <row r="15" spans="1:5" ht="90">
      <c r="A15" s="23" t="s">
        <v>3</v>
      </c>
      <c r="B15" s="23" t="s">
        <v>4</v>
      </c>
      <c r="C15" s="23" t="s">
        <v>5</v>
      </c>
      <c r="D15" s="23" t="s">
        <v>67</v>
      </c>
      <c r="E15" s="23" t="s">
        <v>68</v>
      </c>
    </row>
    <row r="16" spans="1:5" ht="15">
      <c r="A16" s="24">
        <v>1</v>
      </c>
      <c r="B16" s="25">
        <v>2</v>
      </c>
      <c r="C16" s="24">
        <v>3</v>
      </c>
      <c r="D16" s="25">
        <v>3</v>
      </c>
      <c r="E16" s="25">
        <v>4</v>
      </c>
    </row>
    <row r="17" spans="1:5" ht="15">
      <c r="A17" s="24"/>
      <c r="B17" s="27" t="s">
        <v>6</v>
      </c>
      <c r="C17" s="28"/>
      <c r="D17" s="29"/>
      <c r="E17" s="29"/>
    </row>
    <row r="18" spans="1:5" ht="15">
      <c r="A18" s="30">
        <v>1100</v>
      </c>
      <c r="B18" s="31" t="s">
        <v>74</v>
      </c>
      <c r="C18" s="15">
        <v>73.01</v>
      </c>
      <c r="D18" s="16">
        <f>C18/20*20</f>
        <v>73.01</v>
      </c>
      <c r="E18" s="16">
        <f>C18/20*20</f>
        <v>73.01</v>
      </c>
    </row>
    <row r="19" spans="1:5" ht="45">
      <c r="A19" s="30">
        <v>1200</v>
      </c>
      <c r="B19" s="32" t="s">
        <v>63</v>
      </c>
      <c r="C19" s="33">
        <v>17.59</v>
      </c>
      <c r="D19" s="16">
        <f aca="true" t="shared" si="0" ref="D19:D68">C19/20*20</f>
        <v>17.59</v>
      </c>
      <c r="E19" s="16">
        <f aca="true" t="shared" si="1" ref="E19:E68">C19/20*20</f>
        <v>17.59</v>
      </c>
    </row>
    <row r="20" spans="1:5" ht="15">
      <c r="A20" s="30">
        <v>2242</v>
      </c>
      <c r="B20" s="32" t="s">
        <v>17</v>
      </c>
      <c r="C20" s="15">
        <v>31.6</v>
      </c>
      <c r="D20" s="16">
        <f t="shared" si="0"/>
        <v>31.6</v>
      </c>
      <c r="E20" s="16">
        <f t="shared" si="1"/>
        <v>31.6</v>
      </c>
    </row>
    <row r="21" spans="1:5" ht="15">
      <c r="A21" s="30">
        <v>2322</v>
      </c>
      <c r="B21" s="32" t="s">
        <v>30</v>
      </c>
      <c r="C21" s="15">
        <v>95</v>
      </c>
      <c r="D21" s="16">
        <f t="shared" si="0"/>
        <v>95</v>
      </c>
      <c r="E21" s="16">
        <f t="shared" si="1"/>
        <v>95</v>
      </c>
    </row>
    <row r="22" spans="1:5" ht="15" hidden="1">
      <c r="A22" s="30"/>
      <c r="B22" s="32"/>
      <c r="C22" s="15"/>
      <c r="D22" s="16">
        <f t="shared" si="0"/>
        <v>0</v>
      </c>
      <c r="E22" s="16">
        <f t="shared" si="1"/>
        <v>0</v>
      </c>
    </row>
    <row r="23" spans="1:5" ht="15.75" customHeight="1" hidden="1">
      <c r="A23" s="30"/>
      <c r="B23" s="31"/>
      <c r="C23" s="15"/>
      <c r="D23" s="16">
        <f t="shared" si="0"/>
        <v>0</v>
      </c>
      <c r="E23" s="16">
        <f t="shared" si="1"/>
        <v>0</v>
      </c>
    </row>
    <row r="24" spans="1:5" ht="15.75" customHeight="1">
      <c r="A24" s="30"/>
      <c r="B24" s="37" t="s">
        <v>7</v>
      </c>
      <c r="C24" s="36">
        <f>SUM(C18:C23)</f>
        <v>217.20000000000002</v>
      </c>
      <c r="D24" s="55">
        <f>SUM(D18:D23)</f>
        <v>217.20000000000002</v>
      </c>
      <c r="E24" s="55">
        <f>SUM(E18:E23)</f>
        <v>217.20000000000002</v>
      </c>
    </row>
    <row r="25" spans="1:5" ht="15">
      <c r="A25" s="38"/>
      <c r="B25" s="31" t="s">
        <v>8</v>
      </c>
      <c r="C25" s="15"/>
      <c r="D25" s="16"/>
      <c r="E25" s="16"/>
    </row>
    <row r="26" spans="1:5" ht="15">
      <c r="A26" s="30">
        <v>1100</v>
      </c>
      <c r="B26" s="31" t="s">
        <v>74</v>
      </c>
      <c r="C26" s="15">
        <v>17.73</v>
      </c>
      <c r="D26" s="16">
        <f t="shared" si="0"/>
        <v>17.73</v>
      </c>
      <c r="E26" s="16">
        <f t="shared" si="1"/>
        <v>17.73</v>
      </c>
    </row>
    <row r="27" spans="1:5" ht="45">
      <c r="A27" s="30">
        <v>1200</v>
      </c>
      <c r="B27" s="32" t="s">
        <v>63</v>
      </c>
      <c r="C27" s="33">
        <v>4.27</v>
      </c>
      <c r="D27" s="16">
        <f t="shared" si="0"/>
        <v>4.27</v>
      </c>
      <c r="E27" s="16">
        <f t="shared" si="1"/>
        <v>4.27</v>
      </c>
    </row>
    <row r="28" spans="1:5" ht="30" hidden="1">
      <c r="A28" s="30">
        <v>2100</v>
      </c>
      <c r="B28" s="39" t="s">
        <v>51</v>
      </c>
      <c r="C28" s="15"/>
      <c r="D28" s="16">
        <f t="shared" si="0"/>
        <v>0</v>
      </c>
      <c r="E28" s="16">
        <f t="shared" si="1"/>
        <v>0</v>
      </c>
    </row>
    <row r="29" spans="1:5" ht="15">
      <c r="A29" s="35">
        <v>2210</v>
      </c>
      <c r="B29" s="32" t="s">
        <v>47</v>
      </c>
      <c r="C29" s="15">
        <v>7.5</v>
      </c>
      <c r="D29" s="16">
        <f t="shared" si="0"/>
        <v>7.5</v>
      </c>
      <c r="E29" s="16">
        <f t="shared" si="1"/>
        <v>7.5</v>
      </c>
    </row>
    <row r="30" spans="1:5" ht="15">
      <c r="A30" s="30">
        <v>2222</v>
      </c>
      <c r="B30" s="32" t="s">
        <v>48</v>
      </c>
      <c r="C30" s="15">
        <v>1</v>
      </c>
      <c r="D30" s="16">
        <f t="shared" si="0"/>
        <v>1</v>
      </c>
      <c r="E30" s="16">
        <f t="shared" si="1"/>
        <v>1</v>
      </c>
    </row>
    <row r="31" spans="1:5" ht="15">
      <c r="A31" s="30">
        <v>2223</v>
      </c>
      <c r="B31" s="32" t="s">
        <v>49</v>
      </c>
      <c r="C31" s="15">
        <v>1</v>
      </c>
      <c r="D31" s="16">
        <f t="shared" si="0"/>
        <v>1</v>
      </c>
      <c r="E31" s="16">
        <f t="shared" si="1"/>
        <v>1</v>
      </c>
    </row>
    <row r="32" spans="1:5" ht="30">
      <c r="A32" s="30">
        <v>2230</v>
      </c>
      <c r="B32" s="32" t="s">
        <v>50</v>
      </c>
      <c r="C32" s="15">
        <v>2</v>
      </c>
      <c r="D32" s="16">
        <f t="shared" si="0"/>
        <v>2</v>
      </c>
      <c r="E32" s="16">
        <f t="shared" si="1"/>
        <v>2</v>
      </c>
    </row>
    <row r="33" spans="1:5" ht="15" hidden="1">
      <c r="A33" s="30">
        <v>2241</v>
      </c>
      <c r="B33" s="32" t="s">
        <v>16</v>
      </c>
      <c r="C33" s="15"/>
      <c r="D33" s="16">
        <f t="shared" si="0"/>
        <v>0</v>
      </c>
      <c r="E33" s="16">
        <f t="shared" si="1"/>
        <v>0</v>
      </c>
    </row>
    <row r="34" spans="1:5" ht="15" hidden="1">
      <c r="A34" s="30">
        <v>2242</v>
      </c>
      <c r="B34" s="32" t="s">
        <v>17</v>
      </c>
      <c r="C34" s="15">
        <v>0</v>
      </c>
      <c r="D34" s="16">
        <f t="shared" si="0"/>
        <v>0</v>
      </c>
      <c r="E34" s="16">
        <f t="shared" si="1"/>
        <v>0</v>
      </c>
    </row>
    <row r="35" spans="1:5" ht="30">
      <c r="A35" s="30">
        <v>2243</v>
      </c>
      <c r="B35" s="32" t="s">
        <v>18</v>
      </c>
      <c r="C35" s="15">
        <v>1</v>
      </c>
      <c r="D35" s="16">
        <f t="shared" si="0"/>
        <v>1</v>
      </c>
      <c r="E35" s="16">
        <f t="shared" si="1"/>
        <v>1</v>
      </c>
    </row>
    <row r="36" spans="1:5" ht="15">
      <c r="A36" s="30">
        <v>2244</v>
      </c>
      <c r="B36" s="32" t="s">
        <v>19</v>
      </c>
      <c r="C36" s="15">
        <v>1.99</v>
      </c>
      <c r="D36" s="16">
        <f t="shared" si="0"/>
        <v>1.9900000000000002</v>
      </c>
      <c r="E36" s="16">
        <f t="shared" si="1"/>
        <v>1.9900000000000002</v>
      </c>
    </row>
    <row r="37" spans="1:5" ht="15" hidden="1">
      <c r="A37" s="30">
        <v>2247</v>
      </c>
      <c r="B37" s="27" t="s">
        <v>20</v>
      </c>
      <c r="C37" s="15">
        <v>0</v>
      </c>
      <c r="D37" s="16">
        <f t="shared" si="0"/>
        <v>0</v>
      </c>
      <c r="E37" s="16">
        <f t="shared" si="1"/>
        <v>0</v>
      </c>
    </row>
    <row r="38" spans="1:5" ht="30" hidden="1">
      <c r="A38" s="30">
        <v>2249</v>
      </c>
      <c r="B38" s="32" t="s">
        <v>21</v>
      </c>
      <c r="C38" s="15">
        <v>0</v>
      </c>
      <c r="D38" s="16">
        <f t="shared" si="0"/>
        <v>0</v>
      </c>
      <c r="E38" s="16">
        <f t="shared" si="1"/>
        <v>0</v>
      </c>
    </row>
    <row r="39" spans="1:5" ht="15">
      <c r="A39" s="30">
        <v>2251</v>
      </c>
      <c r="B39" s="32" t="s">
        <v>13</v>
      </c>
      <c r="C39" s="15">
        <v>1</v>
      </c>
      <c r="D39" s="16">
        <f t="shared" si="0"/>
        <v>1</v>
      </c>
      <c r="E39" s="16">
        <f t="shared" si="1"/>
        <v>1</v>
      </c>
    </row>
    <row r="40" spans="1:5" ht="15" hidden="1">
      <c r="A40" s="30">
        <v>2252</v>
      </c>
      <c r="B40" s="32" t="s">
        <v>14</v>
      </c>
      <c r="C40" s="15"/>
      <c r="D40" s="16">
        <f t="shared" si="0"/>
        <v>0</v>
      </c>
      <c r="E40" s="16">
        <f t="shared" si="1"/>
        <v>0</v>
      </c>
    </row>
    <row r="41" spans="1:5" ht="15" hidden="1">
      <c r="A41" s="30">
        <v>2259</v>
      </c>
      <c r="B41" s="32" t="s">
        <v>15</v>
      </c>
      <c r="C41" s="15"/>
      <c r="D41" s="16">
        <f t="shared" si="0"/>
        <v>0</v>
      </c>
      <c r="E41" s="16">
        <f t="shared" si="1"/>
        <v>0</v>
      </c>
    </row>
    <row r="42" spans="1:5" ht="15">
      <c r="A42" s="30">
        <v>2261</v>
      </c>
      <c r="B42" s="32" t="s">
        <v>22</v>
      </c>
      <c r="C42" s="15">
        <v>1</v>
      </c>
      <c r="D42" s="16">
        <f t="shared" si="0"/>
        <v>1</v>
      </c>
      <c r="E42" s="16">
        <f t="shared" si="1"/>
        <v>1</v>
      </c>
    </row>
    <row r="43" spans="1:5" ht="15" hidden="1">
      <c r="A43" s="30">
        <v>2262</v>
      </c>
      <c r="B43" s="32" t="s">
        <v>23</v>
      </c>
      <c r="C43" s="15">
        <v>0</v>
      </c>
      <c r="D43" s="16">
        <f t="shared" si="0"/>
        <v>0</v>
      </c>
      <c r="E43" s="16">
        <f t="shared" si="1"/>
        <v>0</v>
      </c>
    </row>
    <row r="44" spans="1:5" ht="15">
      <c r="A44" s="30">
        <v>2263</v>
      </c>
      <c r="B44" s="32" t="s">
        <v>24</v>
      </c>
      <c r="C44" s="15">
        <v>2</v>
      </c>
      <c r="D44" s="16">
        <f t="shared" si="0"/>
        <v>2</v>
      </c>
      <c r="E44" s="16">
        <f t="shared" si="1"/>
        <v>2</v>
      </c>
    </row>
    <row r="45" spans="1:5" ht="15" hidden="1">
      <c r="A45" s="30">
        <v>2264</v>
      </c>
      <c r="B45" s="32" t="s">
        <v>25</v>
      </c>
      <c r="C45" s="15">
        <v>0</v>
      </c>
      <c r="D45" s="16">
        <f t="shared" si="0"/>
        <v>0</v>
      </c>
      <c r="E45" s="16">
        <f t="shared" si="1"/>
        <v>0</v>
      </c>
    </row>
    <row r="46" spans="1:5" ht="15">
      <c r="A46" s="30">
        <v>2279</v>
      </c>
      <c r="B46" s="32" t="s">
        <v>26</v>
      </c>
      <c r="C46" s="15">
        <v>1</v>
      </c>
      <c r="D46" s="16">
        <f t="shared" si="0"/>
        <v>1</v>
      </c>
      <c r="E46" s="16">
        <f t="shared" si="1"/>
        <v>1</v>
      </c>
    </row>
    <row r="47" spans="1:5" ht="15">
      <c r="A47" s="30">
        <v>2311</v>
      </c>
      <c r="B47" s="32" t="s">
        <v>27</v>
      </c>
      <c r="C47" s="15">
        <v>2</v>
      </c>
      <c r="D47" s="16">
        <f t="shared" si="0"/>
        <v>2</v>
      </c>
      <c r="E47" s="16">
        <f t="shared" si="1"/>
        <v>2</v>
      </c>
    </row>
    <row r="48" spans="1:5" ht="15">
      <c r="A48" s="30">
        <v>2312</v>
      </c>
      <c r="B48" s="32" t="s">
        <v>28</v>
      </c>
      <c r="C48" s="15">
        <v>2</v>
      </c>
      <c r="D48" s="16">
        <f t="shared" si="0"/>
        <v>2</v>
      </c>
      <c r="E48" s="16">
        <f t="shared" si="1"/>
        <v>2</v>
      </c>
    </row>
    <row r="49" spans="1:5" ht="15" hidden="1">
      <c r="A49" s="30">
        <v>2321</v>
      </c>
      <c r="B49" s="32" t="s">
        <v>29</v>
      </c>
      <c r="C49" s="15">
        <v>0</v>
      </c>
      <c r="D49" s="16">
        <f t="shared" si="0"/>
        <v>0</v>
      </c>
      <c r="E49" s="16">
        <f t="shared" si="1"/>
        <v>0</v>
      </c>
    </row>
    <row r="50" spans="1:5" ht="15" hidden="1">
      <c r="A50" s="30">
        <v>2322</v>
      </c>
      <c r="B50" s="32" t="s">
        <v>30</v>
      </c>
      <c r="C50" s="15">
        <v>0</v>
      </c>
      <c r="D50" s="16">
        <f t="shared" si="0"/>
        <v>0</v>
      </c>
      <c r="E50" s="16">
        <f t="shared" si="1"/>
        <v>0</v>
      </c>
    </row>
    <row r="51" spans="1:5" ht="15" hidden="1">
      <c r="A51" s="30">
        <v>2341</v>
      </c>
      <c r="B51" s="32" t="s">
        <v>31</v>
      </c>
      <c r="C51" s="15">
        <v>0</v>
      </c>
      <c r="D51" s="16">
        <f t="shared" si="0"/>
        <v>0</v>
      </c>
      <c r="E51" s="16">
        <f t="shared" si="1"/>
        <v>0</v>
      </c>
    </row>
    <row r="52" spans="1:5" ht="30" hidden="1">
      <c r="A52" s="30">
        <v>2344</v>
      </c>
      <c r="B52" s="32" t="s">
        <v>32</v>
      </c>
      <c r="C52" s="15">
        <v>0</v>
      </c>
      <c r="D52" s="16">
        <f t="shared" si="0"/>
        <v>0</v>
      </c>
      <c r="E52" s="16">
        <f t="shared" si="1"/>
        <v>0</v>
      </c>
    </row>
    <row r="53" spans="1:5" ht="15.75" customHeight="1">
      <c r="A53" s="30">
        <v>2350</v>
      </c>
      <c r="B53" s="32" t="s">
        <v>33</v>
      </c>
      <c r="C53" s="15">
        <v>6.5</v>
      </c>
      <c r="D53" s="16">
        <f t="shared" si="0"/>
        <v>6.5</v>
      </c>
      <c r="E53" s="16">
        <f t="shared" si="1"/>
        <v>6.5</v>
      </c>
    </row>
    <row r="54" spans="1:5" ht="15">
      <c r="A54" s="30">
        <v>2361</v>
      </c>
      <c r="B54" s="32" t="s">
        <v>34</v>
      </c>
      <c r="C54" s="15">
        <v>1</v>
      </c>
      <c r="D54" s="16">
        <f t="shared" si="0"/>
        <v>1</v>
      </c>
      <c r="E54" s="16">
        <f t="shared" si="1"/>
        <v>1</v>
      </c>
    </row>
    <row r="55" spans="1:5" ht="15" hidden="1">
      <c r="A55" s="30">
        <v>2362</v>
      </c>
      <c r="B55" s="32" t="s">
        <v>35</v>
      </c>
      <c r="C55" s="15"/>
      <c r="D55" s="16">
        <f t="shared" si="0"/>
        <v>0</v>
      </c>
      <c r="E55" s="16">
        <f t="shared" si="1"/>
        <v>0</v>
      </c>
    </row>
    <row r="56" spans="1:5" ht="15" hidden="1">
      <c r="A56" s="30">
        <v>2363</v>
      </c>
      <c r="B56" s="32" t="s">
        <v>36</v>
      </c>
      <c r="C56" s="15"/>
      <c r="D56" s="16">
        <f t="shared" si="0"/>
        <v>0</v>
      </c>
      <c r="E56" s="16">
        <f t="shared" si="1"/>
        <v>0</v>
      </c>
    </row>
    <row r="57" spans="1:5" ht="15" hidden="1">
      <c r="A57" s="30">
        <v>2370</v>
      </c>
      <c r="B57" s="32" t="s">
        <v>37</v>
      </c>
      <c r="C57" s="15"/>
      <c r="D57" s="16">
        <f t="shared" si="0"/>
        <v>0</v>
      </c>
      <c r="E57" s="16">
        <f t="shared" si="1"/>
        <v>0</v>
      </c>
    </row>
    <row r="58" spans="1:5" ht="15">
      <c r="A58" s="30">
        <v>2400</v>
      </c>
      <c r="B58" s="32" t="s">
        <v>52</v>
      </c>
      <c r="C58" s="15">
        <v>1</v>
      </c>
      <c r="D58" s="16">
        <f t="shared" si="0"/>
        <v>1</v>
      </c>
      <c r="E58" s="16">
        <f t="shared" si="1"/>
        <v>1</v>
      </c>
    </row>
    <row r="59" spans="1:5" ht="30">
      <c r="A59" s="30">
        <v>2512</v>
      </c>
      <c r="B59" s="32" t="s">
        <v>38</v>
      </c>
      <c r="C59" s="15">
        <v>58.21</v>
      </c>
      <c r="D59" s="16">
        <f t="shared" si="0"/>
        <v>58.209999999999994</v>
      </c>
      <c r="E59" s="16">
        <f t="shared" si="1"/>
        <v>58.209999999999994</v>
      </c>
    </row>
    <row r="60" spans="1:5" ht="31.5" customHeight="1">
      <c r="A60" s="30">
        <v>2513</v>
      </c>
      <c r="B60" s="32" t="s">
        <v>39</v>
      </c>
      <c r="C60" s="15">
        <v>1</v>
      </c>
      <c r="D60" s="16">
        <f t="shared" si="0"/>
        <v>1</v>
      </c>
      <c r="E60" s="16">
        <f t="shared" si="1"/>
        <v>1</v>
      </c>
    </row>
    <row r="61" spans="1:5" ht="16.5" customHeight="1">
      <c r="A61" s="30">
        <v>2515</v>
      </c>
      <c r="B61" s="32" t="s">
        <v>40</v>
      </c>
      <c r="C61" s="15">
        <v>1</v>
      </c>
      <c r="D61" s="16">
        <f t="shared" si="0"/>
        <v>1</v>
      </c>
      <c r="E61" s="16">
        <f t="shared" si="1"/>
        <v>1</v>
      </c>
    </row>
    <row r="62" spans="1:5" ht="27.75" customHeight="1">
      <c r="A62" s="30">
        <v>2519</v>
      </c>
      <c r="B62" s="32" t="s">
        <v>43</v>
      </c>
      <c r="C62" s="15">
        <v>2</v>
      </c>
      <c r="D62" s="16">
        <f t="shared" si="0"/>
        <v>2</v>
      </c>
      <c r="E62" s="16">
        <f t="shared" si="1"/>
        <v>2</v>
      </c>
    </row>
    <row r="63" spans="1:5" ht="15" hidden="1">
      <c r="A63" s="30">
        <v>6240</v>
      </c>
      <c r="B63" s="32"/>
      <c r="C63" s="15"/>
      <c r="D63" s="16">
        <f t="shared" si="0"/>
        <v>0</v>
      </c>
      <c r="E63" s="16">
        <f t="shared" si="1"/>
        <v>0</v>
      </c>
    </row>
    <row r="64" spans="1:5" ht="15" hidden="1">
      <c r="A64" s="30">
        <v>6290</v>
      </c>
      <c r="B64" s="32"/>
      <c r="C64" s="15"/>
      <c r="D64" s="16">
        <f t="shared" si="0"/>
        <v>0</v>
      </c>
      <c r="E64" s="16">
        <f t="shared" si="1"/>
        <v>0</v>
      </c>
    </row>
    <row r="65" spans="1:5" ht="14.25" customHeight="1">
      <c r="A65" s="30">
        <v>5121</v>
      </c>
      <c r="B65" s="32" t="s">
        <v>41</v>
      </c>
      <c r="C65" s="15">
        <v>2</v>
      </c>
      <c r="D65" s="16">
        <f t="shared" si="0"/>
        <v>2</v>
      </c>
      <c r="E65" s="16">
        <f t="shared" si="1"/>
        <v>2</v>
      </c>
    </row>
    <row r="66" spans="1:5" ht="15" hidden="1">
      <c r="A66" s="29">
        <v>5238</v>
      </c>
      <c r="B66" s="32" t="s">
        <v>44</v>
      </c>
      <c r="C66" s="15">
        <v>0</v>
      </c>
      <c r="D66" s="16">
        <f t="shared" si="0"/>
        <v>0</v>
      </c>
      <c r="E66" s="16">
        <f t="shared" si="1"/>
        <v>0</v>
      </c>
    </row>
    <row r="67" spans="1:5" ht="30" hidden="1">
      <c r="A67" s="29">
        <v>5240</v>
      </c>
      <c r="B67" s="32" t="s">
        <v>45</v>
      </c>
      <c r="C67" s="15">
        <v>0</v>
      </c>
      <c r="D67" s="16">
        <f t="shared" si="0"/>
        <v>0</v>
      </c>
      <c r="E67" s="16">
        <f t="shared" si="1"/>
        <v>0</v>
      </c>
    </row>
    <row r="68" spans="1:5" ht="15" hidden="1">
      <c r="A68" s="29">
        <v>5250</v>
      </c>
      <c r="B68" s="32" t="s">
        <v>46</v>
      </c>
      <c r="C68" s="15">
        <v>0</v>
      </c>
      <c r="D68" s="16">
        <f t="shared" si="0"/>
        <v>0</v>
      </c>
      <c r="E68" s="16">
        <f t="shared" si="1"/>
        <v>0</v>
      </c>
    </row>
    <row r="69" spans="1:5" ht="15">
      <c r="A69" s="41"/>
      <c r="B69" s="40" t="s">
        <v>9</v>
      </c>
      <c r="C69" s="36">
        <f>SUM(C25:C68)</f>
        <v>118.2</v>
      </c>
      <c r="D69" s="55">
        <f>SUM(D25:D68)</f>
        <v>118.19999999999999</v>
      </c>
      <c r="E69" s="55">
        <f>SUM(E25:E68)</f>
        <v>118.19999999999999</v>
      </c>
    </row>
    <row r="70" spans="1:5" ht="15">
      <c r="A70" s="41"/>
      <c r="B70" s="40" t="s">
        <v>53</v>
      </c>
      <c r="C70" s="36">
        <f>C69+C24</f>
        <v>335.40000000000003</v>
      </c>
      <c r="D70" s="55">
        <f>D69+D24</f>
        <v>335.4</v>
      </c>
      <c r="E70" s="55">
        <f>E69+E24</f>
        <v>335.4</v>
      </c>
    </row>
    <row r="71" spans="1:5" ht="15">
      <c r="A71" s="42"/>
      <c r="B71" s="43"/>
      <c r="C71" s="44"/>
      <c r="D71" s="56"/>
      <c r="E71" s="56"/>
    </row>
    <row r="72" spans="1:5" ht="15.75" customHeight="1">
      <c r="A72" s="130" t="s">
        <v>69</v>
      </c>
      <c r="B72" s="131"/>
      <c r="C72" s="45">
        <v>20</v>
      </c>
      <c r="D72" s="23">
        <v>20</v>
      </c>
      <c r="E72" s="23">
        <v>20</v>
      </c>
    </row>
    <row r="73" spans="1:5" ht="50.25" customHeight="1">
      <c r="A73" s="130" t="s">
        <v>80</v>
      </c>
      <c r="B73" s="131"/>
      <c r="C73" s="46">
        <f>C70/C72</f>
        <v>16.770000000000003</v>
      </c>
      <c r="D73" s="36">
        <f>D70/D72</f>
        <v>16.77</v>
      </c>
      <c r="E73" s="36">
        <f>E70/E72</f>
        <v>16.77</v>
      </c>
    </row>
    <row r="74" spans="1:5" ht="15">
      <c r="A74" s="43"/>
      <c r="B74" s="50"/>
      <c r="C74" s="50"/>
      <c r="D74" s="45"/>
      <c r="E74" s="45"/>
    </row>
    <row r="75" spans="1:5" s="3" customFormat="1" ht="19.5" customHeight="1">
      <c r="A75" s="130" t="s">
        <v>70</v>
      </c>
      <c r="B75" s="131"/>
      <c r="C75" s="48"/>
      <c r="D75" s="48"/>
      <c r="E75" s="48"/>
    </row>
    <row r="76" spans="1:5" s="3" customFormat="1" ht="31.5" customHeight="1">
      <c r="A76" s="130" t="s">
        <v>81</v>
      </c>
      <c r="B76" s="131"/>
      <c r="C76" s="48"/>
      <c r="D76" s="48"/>
      <c r="E76" s="48"/>
    </row>
    <row r="77" spans="1:5" ht="13.5" customHeight="1">
      <c r="A77" s="49"/>
      <c r="B77" s="50"/>
      <c r="C77" s="51"/>
      <c r="D77" s="19"/>
      <c r="E77" s="19"/>
    </row>
    <row r="78" spans="1:5" s="3" customFormat="1" ht="17.25" customHeight="1">
      <c r="A78" s="52" t="s">
        <v>71</v>
      </c>
      <c r="B78" s="52"/>
      <c r="C78" s="52"/>
      <c r="D78" s="52"/>
      <c r="E78" s="52"/>
    </row>
    <row r="79" spans="1:5" s="3" customFormat="1" ht="12.75" customHeight="1">
      <c r="A79" s="52"/>
      <c r="B79" s="52"/>
      <c r="C79" s="52"/>
      <c r="D79" s="52"/>
      <c r="E79" s="52"/>
    </row>
    <row r="80" spans="1:5" s="3" customFormat="1" ht="15" customHeight="1">
      <c r="A80" s="52" t="s">
        <v>73</v>
      </c>
      <c r="B80" s="53"/>
      <c r="C80" s="52"/>
      <c r="D80" s="52"/>
      <c r="E80" s="52"/>
    </row>
    <row r="81" spans="1:5" s="3" customFormat="1" ht="14.25" customHeight="1">
      <c r="A81" s="52"/>
      <c r="B81" s="54" t="s">
        <v>72</v>
      </c>
      <c r="C81" s="52"/>
      <c r="D81" s="52"/>
      <c r="E81" s="52"/>
    </row>
    <row r="82" spans="1:5" ht="15">
      <c r="A82" s="19"/>
      <c r="B82" s="19"/>
      <c r="C82" s="19"/>
      <c r="D82" s="50"/>
      <c r="E82" s="50"/>
    </row>
  </sheetData>
  <sheetProtection/>
  <mergeCells count="14">
    <mergeCell ref="A76:B76"/>
    <mergeCell ref="B11:C11"/>
    <mergeCell ref="A72:B72"/>
    <mergeCell ref="A73:B73"/>
    <mergeCell ref="B8:C8"/>
    <mergeCell ref="A9:C9"/>
    <mergeCell ref="B1:D1"/>
    <mergeCell ref="A10:C10"/>
    <mergeCell ref="B3:D3"/>
    <mergeCell ref="B5:D5"/>
    <mergeCell ref="B6:D6"/>
    <mergeCell ref="A75:B75"/>
    <mergeCell ref="B12:E12"/>
    <mergeCell ref="A7:E7"/>
  </mergeCells>
  <printOptions/>
  <pageMargins left="0.7480314960629921" right="0.7480314960629921" top="0.984251968503937" bottom="0.984251968503937" header="0.5118110236220472" footer="0.5118110236220472"/>
  <pageSetup firstPageNumber="11" useFirstPageNumber="1" fitToHeight="0" fitToWidth="1" horizontalDpi="600" verticalDpi="600" orientation="portrait" paperSize="9" scale="8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A14" sqref="A14:E84"/>
    </sheetView>
  </sheetViews>
  <sheetFormatPr defaultColWidth="9.140625" defaultRowHeight="12.75"/>
  <cols>
    <col min="1" max="1" width="15.7109375" style="7" customWidth="1"/>
    <col min="2" max="2" width="58.421875" style="7" customWidth="1"/>
    <col min="3" max="3" width="19.00390625" style="7" hidden="1" customWidth="1"/>
    <col min="4" max="4" width="20.57421875" style="7" customWidth="1"/>
    <col min="5" max="5" width="19.8515625" style="7" customWidth="1"/>
    <col min="6" max="16384" width="9.140625" style="7" customWidth="1"/>
  </cols>
  <sheetData>
    <row r="1" spans="2:5" ht="15">
      <c r="B1" s="126"/>
      <c r="C1" s="126"/>
      <c r="D1" s="127"/>
      <c r="E1" s="1" t="s">
        <v>11</v>
      </c>
    </row>
    <row r="2" spans="2:5" ht="15">
      <c r="B2" s="14"/>
      <c r="C2" s="14"/>
      <c r="D2" s="14"/>
      <c r="E2" s="2" t="s">
        <v>60</v>
      </c>
    </row>
    <row r="3" spans="2:5" ht="15">
      <c r="B3" s="126"/>
      <c r="C3" s="126"/>
      <c r="D3" s="127"/>
      <c r="E3" s="2" t="s">
        <v>61</v>
      </c>
    </row>
    <row r="4" spans="2:5" ht="15">
      <c r="B4" s="1"/>
      <c r="C4" s="10"/>
      <c r="E4" s="1" t="s">
        <v>65</v>
      </c>
    </row>
    <row r="5" spans="2:5" ht="15">
      <c r="B5" s="128"/>
      <c r="C5" s="129"/>
      <c r="D5" s="129"/>
      <c r="E5" s="1" t="s">
        <v>66</v>
      </c>
    </row>
    <row r="6" spans="2:5" ht="15.75" customHeight="1">
      <c r="B6" s="126"/>
      <c r="C6" s="126"/>
      <c r="D6" s="127"/>
      <c r="E6" s="11"/>
    </row>
    <row r="7" spans="1:5" ht="15.75" customHeight="1">
      <c r="A7" s="121" t="s">
        <v>10</v>
      </c>
      <c r="B7" s="121"/>
      <c r="C7" s="121"/>
      <c r="D7" s="121"/>
      <c r="E7" s="121"/>
    </row>
    <row r="8" spans="2:3" ht="15.75" customHeight="1">
      <c r="B8" s="133"/>
      <c r="C8" s="133"/>
    </row>
    <row r="9" spans="1:3" ht="15.75" customHeight="1">
      <c r="A9" s="132" t="s">
        <v>1</v>
      </c>
      <c r="B9" s="132"/>
      <c r="C9" s="132"/>
    </row>
    <row r="10" spans="1:3" ht="15.75" customHeight="1">
      <c r="A10" s="132" t="s">
        <v>0</v>
      </c>
      <c r="B10" s="132"/>
      <c r="C10" s="132"/>
    </row>
    <row r="11" spans="1:3" ht="15.75" customHeight="1">
      <c r="A11" s="13"/>
      <c r="B11" s="132" t="s">
        <v>54</v>
      </c>
      <c r="C11" s="132"/>
    </row>
    <row r="12" spans="1:5" ht="17.25" customHeight="1">
      <c r="A12" s="13"/>
      <c r="B12" s="138" t="s">
        <v>57</v>
      </c>
      <c r="C12" s="138"/>
      <c r="D12" s="138"/>
      <c r="E12" s="138"/>
    </row>
    <row r="13" spans="1:3" ht="15">
      <c r="A13" s="13"/>
      <c r="B13" s="13" t="s">
        <v>59</v>
      </c>
      <c r="C13" s="13"/>
    </row>
    <row r="14" spans="1:5" ht="15">
      <c r="A14" s="20" t="s">
        <v>2</v>
      </c>
      <c r="B14" s="20" t="s">
        <v>64</v>
      </c>
      <c r="C14" s="22"/>
      <c r="D14" s="19"/>
      <c r="E14" s="19"/>
    </row>
    <row r="15" spans="1:5" ht="15">
      <c r="A15" s="20"/>
      <c r="B15" s="20"/>
      <c r="C15" s="22"/>
      <c r="D15" s="19"/>
      <c r="E15" s="19"/>
    </row>
    <row r="16" spans="1:5" ht="90">
      <c r="A16" s="23" t="s">
        <v>3</v>
      </c>
      <c r="B16" s="23" t="s">
        <v>4</v>
      </c>
      <c r="C16" s="23" t="s">
        <v>5</v>
      </c>
      <c r="D16" s="23" t="s">
        <v>67</v>
      </c>
      <c r="E16" s="23" t="s">
        <v>68</v>
      </c>
    </row>
    <row r="17" spans="1:5" ht="15">
      <c r="A17" s="24">
        <v>1</v>
      </c>
      <c r="B17" s="25">
        <v>2</v>
      </c>
      <c r="C17" s="24">
        <v>3</v>
      </c>
      <c r="D17" s="25">
        <v>3</v>
      </c>
      <c r="E17" s="25">
        <v>4</v>
      </c>
    </row>
    <row r="18" spans="1:5" ht="15">
      <c r="A18" s="24"/>
      <c r="B18" s="27" t="s">
        <v>6</v>
      </c>
      <c r="C18" s="28"/>
      <c r="D18" s="30"/>
      <c r="E18" s="30"/>
    </row>
    <row r="19" spans="1:5" ht="15" hidden="1">
      <c r="A19" s="29">
        <v>1000</v>
      </c>
      <c r="B19" s="31" t="s">
        <v>12</v>
      </c>
      <c r="C19" s="15">
        <v>0</v>
      </c>
      <c r="D19" s="16">
        <f>C19/200*300</f>
        <v>0</v>
      </c>
      <c r="E19" s="16">
        <f>C19/200*300</f>
        <v>0</v>
      </c>
    </row>
    <row r="20" spans="1:5" ht="15">
      <c r="A20" s="30">
        <v>2322</v>
      </c>
      <c r="B20" s="32" t="s">
        <v>30</v>
      </c>
      <c r="C20" s="15">
        <v>30.66</v>
      </c>
      <c r="D20" s="16">
        <f>C20/200*300</f>
        <v>45.989999999999995</v>
      </c>
      <c r="E20" s="16">
        <f>C20/200*300</f>
        <v>45.989999999999995</v>
      </c>
    </row>
    <row r="21" spans="1:5" ht="15.75" customHeight="1" hidden="1">
      <c r="A21" s="30"/>
      <c r="B21" s="32"/>
      <c r="C21" s="15">
        <v>0</v>
      </c>
      <c r="D21" s="16">
        <f>C21/200*300</f>
        <v>0</v>
      </c>
      <c r="E21" s="16">
        <f>C21/200*300</f>
        <v>0</v>
      </c>
    </row>
    <row r="22" spans="1:5" ht="15.75" customHeight="1" hidden="1">
      <c r="A22" s="30"/>
      <c r="B22" s="31"/>
      <c r="C22" s="15"/>
      <c r="D22" s="16">
        <f>C22/200*300</f>
        <v>0</v>
      </c>
      <c r="E22" s="16">
        <f>C22/200*300</f>
        <v>0</v>
      </c>
    </row>
    <row r="23" spans="1:5" ht="15">
      <c r="A23" s="30"/>
      <c r="B23" s="37" t="s">
        <v>7</v>
      </c>
      <c r="C23" s="36">
        <f>SUM(C19:C22)</f>
        <v>30.66</v>
      </c>
      <c r="D23" s="55">
        <f>SUM(D19:D22)</f>
        <v>45.989999999999995</v>
      </c>
      <c r="E23" s="55">
        <f>SUM(E19:E22)</f>
        <v>45.989999999999995</v>
      </c>
    </row>
    <row r="24" spans="1:5" ht="15">
      <c r="A24" s="38"/>
      <c r="B24" s="31" t="s">
        <v>8</v>
      </c>
      <c r="C24" s="15"/>
      <c r="D24" s="16"/>
      <c r="E24" s="16"/>
    </row>
    <row r="25" spans="1:5" ht="15">
      <c r="A25" s="30">
        <v>1100</v>
      </c>
      <c r="B25" s="31" t="s">
        <v>74</v>
      </c>
      <c r="C25" s="15">
        <v>12.89</v>
      </c>
      <c r="D25" s="16">
        <f aca="true" t="shared" si="0" ref="D25:D68">C25/200*300</f>
        <v>19.335</v>
      </c>
      <c r="E25" s="16">
        <f aca="true" t="shared" si="1" ref="E25:E68">C25/200*300</f>
        <v>19.335</v>
      </c>
    </row>
    <row r="26" spans="1:5" ht="30">
      <c r="A26" s="30">
        <v>1200</v>
      </c>
      <c r="B26" s="32" t="s">
        <v>63</v>
      </c>
      <c r="C26" s="33">
        <v>3.11</v>
      </c>
      <c r="D26" s="16">
        <f t="shared" si="0"/>
        <v>4.665</v>
      </c>
      <c r="E26" s="16">
        <f t="shared" si="1"/>
        <v>4.665</v>
      </c>
    </row>
    <row r="27" spans="1:5" ht="15">
      <c r="A27" s="30">
        <v>2100</v>
      </c>
      <c r="B27" s="39" t="s">
        <v>51</v>
      </c>
      <c r="C27" s="15"/>
      <c r="D27" s="16">
        <f t="shared" si="0"/>
        <v>0</v>
      </c>
      <c r="E27" s="16">
        <f t="shared" si="1"/>
        <v>0</v>
      </c>
    </row>
    <row r="28" spans="1:5" ht="15">
      <c r="A28" s="35">
        <v>2210</v>
      </c>
      <c r="B28" s="32" t="s">
        <v>47</v>
      </c>
      <c r="C28" s="15">
        <v>6</v>
      </c>
      <c r="D28" s="16">
        <f t="shared" si="0"/>
        <v>9</v>
      </c>
      <c r="E28" s="16">
        <f t="shared" si="1"/>
        <v>9</v>
      </c>
    </row>
    <row r="29" spans="1:5" ht="15" hidden="1">
      <c r="A29" s="30">
        <v>2222</v>
      </c>
      <c r="B29" s="32" t="s">
        <v>48</v>
      </c>
      <c r="C29" s="15">
        <v>0</v>
      </c>
      <c r="D29" s="16">
        <f t="shared" si="0"/>
        <v>0</v>
      </c>
      <c r="E29" s="16">
        <f t="shared" si="1"/>
        <v>0</v>
      </c>
    </row>
    <row r="30" spans="1:5" ht="15" hidden="1">
      <c r="A30" s="30">
        <v>2223</v>
      </c>
      <c r="B30" s="32" t="s">
        <v>49</v>
      </c>
      <c r="C30" s="15">
        <v>0</v>
      </c>
      <c r="D30" s="16">
        <f t="shared" si="0"/>
        <v>0</v>
      </c>
      <c r="E30" s="16">
        <f t="shared" si="1"/>
        <v>0</v>
      </c>
    </row>
    <row r="31" spans="1:5" ht="30">
      <c r="A31" s="30">
        <v>2230</v>
      </c>
      <c r="B31" s="32" t="s">
        <v>50</v>
      </c>
      <c r="C31" s="15">
        <v>1</v>
      </c>
      <c r="D31" s="16">
        <f t="shared" si="0"/>
        <v>1.5</v>
      </c>
      <c r="E31" s="16">
        <f t="shared" si="1"/>
        <v>1.5</v>
      </c>
    </row>
    <row r="32" spans="1:5" ht="15" hidden="1">
      <c r="A32" s="30">
        <v>2241</v>
      </c>
      <c r="B32" s="32" t="s">
        <v>16</v>
      </c>
      <c r="C32" s="15"/>
      <c r="D32" s="16">
        <f t="shared" si="0"/>
        <v>0</v>
      </c>
      <c r="E32" s="16">
        <f t="shared" si="1"/>
        <v>0</v>
      </c>
    </row>
    <row r="33" spans="1:5" ht="15" hidden="1">
      <c r="A33" s="30">
        <v>2242</v>
      </c>
      <c r="B33" s="32" t="s">
        <v>17</v>
      </c>
      <c r="C33" s="15">
        <v>0</v>
      </c>
      <c r="D33" s="16">
        <f t="shared" si="0"/>
        <v>0</v>
      </c>
      <c r="E33" s="16">
        <f t="shared" si="1"/>
        <v>0</v>
      </c>
    </row>
    <row r="34" spans="1:5" ht="15" hidden="1">
      <c r="A34" s="30">
        <v>2243</v>
      </c>
      <c r="B34" s="32" t="s">
        <v>18</v>
      </c>
      <c r="C34" s="15">
        <v>0</v>
      </c>
      <c r="D34" s="16">
        <f t="shared" si="0"/>
        <v>0</v>
      </c>
      <c r="E34" s="16">
        <f t="shared" si="1"/>
        <v>0</v>
      </c>
    </row>
    <row r="35" spans="1:5" ht="15" hidden="1">
      <c r="A35" s="30">
        <v>2244</v>
      </c>
      <c r="B35" s="32" t="s">
        <v>19</v>
      </c>
      <c r="C35" s="15">
        <v>0</v>
      </c>
      <c r="D35" s="16">
        <f t="shared" si="0"/>
        <v>0</v>
      </c>
      <c r="E35" s="16">
        <f t="shared" si="1"/>
        <v>0</v>
      </c>
    </row>
    <row r="36" spans="1:5" ht="15" hidden="1">
      <c r="A36" s="30">
        <v>2247</v>
      </c>
      <c r="B36" s="27" t="s">
        <v>20</v>
      </c>
      <c r="C36" s="15">
        <v>0</v>
      </c>
      <c r="D36" s="16">
        <f t="shared" si="0"/>
        <v>0</v>
      </c>
      <c r="E36" s="16">
        <f t="shared" si="1"/>
        <v>0</v>
      </c>
    </row>
    <row r="37" spans="1:5" ht="15" hidden="1">
      <c r="A37" s="30">
        <v>2249</v>
      </c>
      <c r="B37" s="32" t="s">
        <v>21</v>
      </c>
      <c r="C37" s="15">
        <v>0</v>
      </c>
      <c r="D37" s="16">
        <f t="shared" si="0"/>
        <v>0</v>
      </c>
      <c r="E37" s="16">
        <f t="shared" si="1"/>
        <v>0</v>
      </c>
    </row>
    <row r="38" spans="1:5" ht="15" hidden="1">
      <c r="A38" s="30">
        <v>2251</v>
      </c>
      <c r="B38" s="32" t="s">
        <v>13</v>
      </c>
      <c r="C38" s="15">
        <v>0</v>
      </c>
      <c r="D38" s="16">
        <f t="shared" si="0"/>
        <v>0</v>
      </c>
      <c r="E38" s="16">
        <f t="shared" si="1"/>
        <v>0</v>
      </c>
    </row>
    <row r="39" spans="1:5" ht="27.75" customHeight="1" hidden="1">
      <c r="A39" s="30">
        <v>2252</v>
      </c>
      <c r="B39" s="32" t="s">
        <v>14</v>
      </c>
      <c r="C39" s="15"/>
      <c r="D39" s="16">
        <f t="shared" si="0"/>
        <v>0</v>
      </c>
      <c r="E39" s="16">
        <f t="shared" si="1"/>
        <v>0</v>
      </c>
    </row>
    <row r="40" spans="1:5" ht="15" hidden="1">
      <c r="A40" s="30">
        <v>2259</v>
      </c>
      <c r="B40" s="32" t="s">
        <v>15</v>
      </c>
      <c r="C40" s="15"/>
      <c r="D40" s="16">
        <f t="shared" si="0"/>
        <v>0</v>
      </c>
      <c r="E40" s="16">
        <f t="shared" si="1"/>
        <v>0</v>
      </c>
    </row>
    <row r="41" spans="1:5" ht="15" hidden="1">
      <c r="A41" s="30">
        <v>2261</v>
      </c>
      <c r="B41" s="32" t="s">
        <v>22</v>
      </c>
      <c r="C41" s="15">
        <v>0</v>
      </c>
      <c r="D41" s="16">
        <f t="shared" si="0"/>
        <v>0</v>
      </c>
      <c r="E41" s="16">
        <f t="shared" si="1"/>
        <v>0</v>
      </c>
    </row>
    <row r="42" spans="1:5" ht="15" hidden="1">
      <c r="A42" s="30">
        <v>2262</v>
      </c>
      <c r="B42" s="32" t="s">
        <v>23</v>
      </c>
      <c r="C42" s="15">
        <v>0</v>
      </c>
      <c r="D42" s="16">
        <f t="shared" si="0"/>
        <v>0</v>
      </c>
      <c r="E42" s="16">
        <f t="shared" si="1"/>
        <v>0</v>
      </c>
    </row>
    <row r="43" spans="1:5" ht="15" hidden="1">
      <c r="A43" s="30">
        <v>2263</v>
      </c>
      <c r="B43" s="32" t="s">
        <v>24</v>
      </c>
      <c r="C43" s="15">
        <v>0</v>
      </c>
      <c r="D43" s="16">
        <f t="shared" si="0"/>
        <v>0</v>
      </c>
      <c r="E43" s="16">
        <f t="shared" si="1"/>
        <v>0</v>
      </c>
    </row>
    <row r="44" spans="1:5" ht="15" hidden="1">
      <c r="A44" s="30">
        <v>2264</v>
      </c>
      <c r="B44" s="32" t="s">
        <v>25</v>
      </c>
      <c r="C44" s="15">
        <v>0</v>
      </c>
      <c r="D44" s="16">
        <f t="shared" si="0"/>
        <v>0</v>
      </c>
      <c r="E44" s="16">
        <f t="shared" si="1"/>
        <v>0</v>
      </c>
    </row>
    <row r="45" spans="1:5" ht="15" hidden="1">
      <c r="A45" s="30">
        <v>2279</v>
      </c>
      <c r="B45" s="32" t="s">
        <v>26</v>
      </c>
      <c r="C45" s="15">
        <v>0</v>
      </c>
      <c r="D45" s="16">
        <f t="shared" si="0"/>
        <v>0</v>
      </c>
      <c r="E45" s="16">
        <f t="shared" si="1"/>
        <v>0</v>
      </c>
    </row>
    <row r="46" spans="1:5" ht="15" hidden="1">
      <c r="A46" s="30">
        <v>2311</v>
      </c>
      <c r="B46" s="32" t="s">
        <v>27</v>
      </c>
      <c r="C46" s="15">
        <v>0</v>
      </c>
      <c r="D46" s="16">
        <f t="shared" si="0"/>
        <v>0</v>
      </c>
      <c r="E46" s="16">
        <f t="shared" si="1"/>
        <v>0</v>
      </c>
    </row>
    <row r="47" spans="1:5" ht="15" hidden="1">
      <c r="A47" s="30">
        <v>2312</v>
      </c>
      <c r="B47" s="32" t="s">
        <v>28</v>
      </c>
      <c r="C47" s="15">
        <v>0</v>
      </c>
      <c r="D47" s="16">
        <f t="shared" si="0"/>
        <v>0</v>
      </c>
      <c r="E47" s="16">
        <f t="shared" si="1"/>
        <v>0</v>
      </c>
    </row>
    <row r="48" spans="1:5" ht="15" hidden="1">
      <c r="A48" s="30">
        <v>2321</v>
      </c>
      <c r="B48" s="32" t="s">
        <v>29</v>
      </c>
      <c r="C48" s="15">
        <v>0</v>
      </c>
      <c r="D48" s="16">
        <f t="shared" si="0"/>
        <v>0</v>
      </c>
      <c r="E48" s="16">
        <f t="shared" si="1"/>
        <v>0</v>
      </c>
    </row>
    <row r="49" spans="1:5" ht="15" hidden="1">
      <c r="A49" s="30">
        <v>2322</v>
      </c>
      <c r="B49" s="32" t="s">
        <v>30</v>
      </c>
      <c r="C49" s="15">
        <v>0</v>
      </c>
      <c r="D49" s="16">
        <f t="shared" si="0"/>
        <v>0</v>
      </c>
      <c r="E49" s="16">
        <f t="shared" si="1"/>
        <v>0</v>
      </c>
    </row>
    <row r="50" spans="1:5" ht="15" hidden="1">
      <c r="A50" s="30">
        <v>2341</v>
      </c>
      <c r="B50" s="32" t="s">
        <v>31</v>
      </c>
      <c r="C50" s="15">
        <v>0</v>
      </c>
      <c r="D50" s="16">
        <f t="shared" si="0"/>
        <v>0</v>
      </c>
      <c r="E50" s="16">
        <f t="shared" si="1"/>
        <v>0</v>
      </c>
    </row>
    <row r="51" spans="1:5" ht="15" hidden="1">
      <c r="A51" s="30">
        <v>2344</v>
      </c>
      <c r="B51" s="32" t="s">
        <v>32</v>
      </c>
      <c r="C51" s="15">
        <v>0</v>
      </c>
      <c r="D51" s="16">
        <f t="shared" si="0"/>
        <v>0</v>
      </c>
      <c r="E51" s="16">
        <f t="shared" si="1"/>
        <v>0</v>
      </c>
    </row>
    <row r="52" spans="1:5" ht="15" hidden="1">
      <c r="A52" s="30">
        <v>2350</v>
      </c>
      <c r="B52" s="32" t="s">
        <v>33</v>
      </c>
      <c r="C52" s="15">
        <v>0</v>
      </c>
      <c r="D52" s="16">
        <f t="shared" si="0"/>
        <v>0</v>
      </c>
      <c r="E52" s="16">
        <f t="shared" si="1"/>
        <v>0</v>
      </c>
    </row>
    <row r="53" spans="1:5" ht="15" hidden="1">
      <c r="A53" s="30">
        <v>2361</v>
      </c>
      <c r="B53" s="32" t="s">
        <v>34</v>
      </c>
      <c r="C53" s="15">
        <v>0</v>
      </c>
      <c r="D53" s="16">
        <f t="shared" si="0"/>
        <v>0</v>
      </c>
      <c r="E53" s="16">
        <f t="shared" si="1"/>
        <v>0</v>
      </c>
    </row>
    <row r="54" spans="1:5" ht="15" hidden="1">
      <c r="A54" s="30">
        <v>2362</v>
      </c>
      <c r="B54" s="32" t="s">
        <v>35</v>
      </c>
      <c r="C54" s="15"/>
      <c r="D54" s="16">
        <f t="shared" si="0"/>
        <v>0</v>
      </c>
      <c r="E54" s="16">
        <f t="shared" si="1"/>
        <v>0</v>
      </c>
    </row>
    <row r="55" spans="1:5" ht="15" hidden="1">
      <c r="A55" s="30">
        <v>2363</v>
      </c>
      <c r="B55" s="32" t="s">
        <v>36</v>
      </c>
      <c r="C55" s="15"/>
      <c r="D55" s="16">
        <f t="shared" si="0"/>
        <v>0</v>
      </c>
      <c r="E55" s="16">
        <f t="shared" si="1"/>
        <v>0</v>
      </c>
    </row>
    <row r="56" spans="1:5" ht="15" hidden="1">
      <c r="A56" s="30">
        <v>2370</v>
      </c>
      <c r="B56" s="32" t="s">
        <v>37</v>
      </c>
      <c r="C56" s="15"/>
      <c r="D56" s="16">
        <f t="shared" si="0"/>
        <v>0</v>
      </c>
      <c r="E56" s="16">
        <f t="shared" si="1"/>
        <v>0</v>
      </c>
    </row>
    <row r="57" spans="1:5" ht="15" hidden="1">
      <c r="A57" s="30">
        <v>2400</v>
      </c>
      <c r="B57" s="32" t="s">
        <v>52</v>
      </c>
      <c r="C57" s="15">
        <v>0</v>
      </c>
      <c r="D57" s="16">
        <f t="shared" si="0"/>
        <v>0</v>
      </c>
      <c r="E57" s="16">
        <f t="shared" si="1"/>
        <v>0</v>
      </c>
    </row>
    <row r="58" spans="1:5" ht="15">
      <c r="A58" s="30">
        <v>2512</v>
      </c>
      <c r="B58" s="32" t="s">
        <v>38</v>
      </c>
      <c r="C58" s="15">
        <v>11.34</v>
      </c>
      <c r="D58" s="16">
        <f t="shared" si="0"/>
        <v>17.01</v>
      </c>
      <c r="E58" s="16">
        <f t="shared" si="1"/>
        <v>17.01</v>
      </c>
    </row>
    <row r="59" spans="1:5" ht="30" hidden="1">
      <c r="A59" s="30">
        <v>2513</v>
      </c>
      <c r="B59" s="32" t="s">
        <v>39</v>
      </c>
      <c r="C59" s="15">
        <v>0</v>
      </c>
      <c r="D59" s="16">
        <f t="shared" si="0"/>
        <v>0</v>
      </c>
      <c r="E59" s="16">
        <f t="shared" si="1"/>
        <v>0</v>
      </c>
    </row>
    <row r="60" spans="1:5" ht="15" hidden="1">
      <c r="A60" s="30">
        <v>2515</v>
      </c>
      <c r="B60" s="32" t="s">
        <v>40</v>
      </c>
      <c r="C60" s="15">
        <v>0</v>
      </c>
      <c r="D60" s="16">
        <f t="shared" si="0"/>
        <v>0</v>
      </c>
      <c r="E60" s="16">
        <f t="shared" si="1"/>
        <v>0</v>
      </c>
    </row>
    <row r="61" spans="1:5" ht="15" hidden="1">
      <c r="A61" s="30">
        <v>2519</v>
      </c>
      <c r="B61" s="32" t="s">
        <v>43</v>
      </c>
      <c r="C61" s="15">
        <v>0</v>
      </c>
      <c r="D61" s="16">
        <f t="shared" si="0"/>
        <v>0</v>
      </c>
      <c r="E61" s="16">
        <f t="shared" si="1"/>
        <v>0</v>
      </c>
    </row>
    <row r="62" spans="1:5" ht="15" hidden="1">
      <c r="A62" s="30">
        <v>6240</v>
      </c>
      <c r="B62" s="32"/>
      <c r="C62" s="15"/>
      <c r="D62" s="16">
        <f t="shared" si="0"/>
        <v>0</v>
      </c>
      <c r="E62" s="16">
        <f t="shared" si="1"/>
        <v>0</v>
      </c>
    </row>
    <row r="63" spans="1:5" ht="15" hidden="1">
      <c r="A63" s="30">
        <v>6290</v>
      </c>
      <c r="B63" s="32"/>
      <c r="C63" s="15"/>
      <c r="D63" s="16">
        <f t="shared" si="0"/>
        <v>0</v>
      </c>
      <c r="E63" s="16">
        <f t="shared" si="1"/>
        <v>0</v>
      </c>
    </row>
    <row r="64" spans="1:5" ht="15" hidden="1">
      <c r="A64" s="30">
        <v>5121</v>
      </c>
      <c r="B64" s="32" t="s">
        <v>41</v>
      </c>
      <c r="C64" s="15">
        <v>1</v>
      </c>
      <c r="D64" s="16">
        <f t="shared" si="0"/>
        <v>1.5</v>
      </c>
      <c r="E64" s="16">
        <f t="shared" si="1"/>
        <v>1.5</v>
      </c>
    </row>
    <row r="65" spans="1:5" ht="15" hidden="1">
      <c r="A65" s="30">
        <v>5232</v>
      </c>
      <c r="B65" s="32" t="s">
        <v>42</v>
      </c>
      <c r="C65" s="15">
        <v>0</v>
      </c>
      <c r="D65" s="16">
        <f t="shared" si="0"/>
        <v>0</v>
      </c>
      <c r="E65" s="16">
        <f t="shared" si="1"/>
        <v>0</v>
      </c>
    </row>
    <row r="66" spans="1:5" ht="15" hidden="1">
      <c r="A66" s="30">
        <v>5238</v>
      </c>
      <c r="B66" s="32" t="s">
        <v>44</v>
      </c>
      <c r="C66" s="15">
        <v>0</v>
      </c>
      <c r="D66" s="16">
        <f t="shared" si="0"/>
        <v>0</v>
      </c>
      <c r="E66" s="16">
        <f t="shared" si="1"/>
        <v>0</v>
      </c>
    </row>
    <row r="67" spans="1:5" ht="15" hidden="1">
      <c r="A67" s="30">
        <v>5240</v>
      </c>
      <c r="B67" s="32" t="s">
        <v>45</v>
      </c>
      <c r="C67" s="15">
        <v>0</v>
      </c>
      <c r="D67" s="16">
        <f t="shared" si="0"/>
        <v>0</v>
      </c>
      <c r="E67" s="16">
        <f t="shared" si="1"/>
        <v>0</v>
      </c>
    </row>
    <row r="68" spans="1:5" ht="15" hidden="1">
      <c r="A68" s="30">
        <v>5250</v>
      </c>
      <c r="B68" s="32" t="s">
        <v>46</v>
      </c>
      <c r="C68" s="15">
        <v>0</v>
      </c>
      <c r="D68" s="16">
        <f t="shared" si="0"/>
        <v>0</v>
      </c>
      <c r="E68" s="16">
        <f t="shared" si="1"/>
        <v>0</v>
      </c>
    </row>
    <row r="69" spans="1:5" ht="15">
      <c r="A69" s="38"/>
      <c r="B69" s="40" t="s">
        <v>9</v>
      </c>
      <c r="C69" s="36">
        <f>SUM(C25:C68)</f>
        <v>35.34</v>
      </c>
      <c r="D69" s="55">
        <f>SUM(D25:D68)</f>
        <v>53.010000000000005</v>
      </c>
      <c r="E69" s="55">
        <f>SUM(E25:E68)</f>
        <v>53.010000000000005</v>
      </c>
    </row>
    <row r="70" spans="1:5" ht="15">
      <c r="A70" s="38"/>
      <c r="B70" s="40" t="s">
        <v>53</v>
      </c>
      <c r="C70" s="36">
        <f>C69+C23</f>
        <v>66</v>
      </c>
      <c r="D70" s="55">
        <f>D69+D23</f>
        <v>99</v>
      </c>
      <c r="E70" s="55">
        <f>E69+E23</f>
        <v>99</v>
      </c>
    </row>
    <row r="71" spans="1:5" ht="15">
      <c r="A71" s="42"/>
      <c r="B71" s="43"/>
      <c r="C71" s="44"/>
      <c r="D71" s="44"/>
      <c r="E71" s="44"/>
    </row>
    <row r="72" spans="1:5" ht="21" customHeight="1">
      <c r="A72" s="130" t="s">
        <v>69</v>
      </c>
      <c r="B72" s="131"/>
      <c r="C72" s="45">
        <v>200</v>
      </c>
      <c r="D72" s="23">
        <v>300</v>
      </c>
      <c r="E72" s="23">
        <v>300</v>
      </c>
    </row>
    <row r="73" spans="1:5" ht="34.5" customHeight="1">
      <c r="A73" s="130" t="s">
        <v>80</v>
      </c>
      <c r="B73" s="131"/>
      <c r="C73" s="57">
        <f>C70/C72</f>
        <v>0.33</v>
      </c>
      <c r="D73" s="36">
        <f>D70/D72</f>
        <v>0.33</v>
      </c>
      <c r="E73" s="36">
        <f>E70/E72</f>
        <v>0.33</v>
      </c>
    </row>
    <row r="74" spans="1:5" ht="15">
      <c r="A74" s="43"/>
      <c r="B74" s="50"/>
      <c r="C74" s="50"/>
      <c r="D74" s="44"/>
      <c r="E74" s="44"/>
    </row>
    <row r="75" spans="1:5" s="3" customFormat="1" ht="19.5" customHeight="1">
      <c r="A75" s="130" t="s">
        <v>70</v>
      </c>
      <c r="B75" s="131"/>
      <c r="C75" s="48"/>
      <c r="D75" s="48"/>
      <c r="E75" s="48"/>
    </row>
    <row r="76" spans="1:5" s="3" customFormat="1" ht="31.5" customHeight="1">
      <c r="A76" s="130" t="s">
        <v>81</v>
      </c>
      <c r="B76" s="131"/>
      <c r="C76" s="48"/>
      <c r="D76" s="48"/>
      <c r="E76" s="48"/>
    </row>
    <row r="77" spans="1:5" ht="13.5" customHeight="1">
      <c r="A77" s="49"/>
      <c r="B77" s="50"/>
      <c r="C77" s="51"/>
      <c r="D77" s="19"/>
      <c r="E77" s="19"/>
    </row>
    <row r="78" spans="1:5" s="3" customFormat="1" ht="17.25" customHeight="1">
      <c r="A78" s="52" t="s">
        <v>71</v>
      </c>
      <c r="B78" s="52"/>
      <c r="C78" s="52"/>
      <c r="D78" s="52"/>
      <c r="E78" s="52"/>
    </row>
    <row r="79" spans="1:5" s="3" customFormat="1" ht="12.75" customHeight="1">
      <c r="A79" s="52"/>
      <c r="B79" s="52"/>
      <c r="C79" s="52"/>
      <c r="D79" s="52"/>
      <c r="E79" s="52"/>
    </row>
    <row r="80" spans="1:5" s="3" customFormat="1" ht="15" customHeight="1">
      <c r="A80" s="52" t="s">
        <v>73</v>
      </c>
      <c r="B80" s="53"/>
      <c r="C80" s="52"/>
      <c r="D80" s="52"/>
      <c r="E80" s="52"/>
    </row>
    <row r="81" spans="1:5" s="3" customFormat="1" ht="14.25" customHeight="1">
      <c r="A81" s="52"/>
      <c r="B81" s="54" t="s">
        <v>72</v>
      </c>
      <c r="C81" s="52"/>
      <c r="D81" s="52"/>
      <c r="E81" s="52"/>
    </row>
    <row r="82" spans="1:5" ht="15">
      <c r="A82" s="19"/>
      <c r="B82" s="19"/>
      <c r="C82" s="19"/>
      <c r="D82" s="50"/>
      <c r="E82" s="50"/>
    </row>
    <row r="83" spans="1:5" ht="15">
      <c r="A83" s="19"/>
      <c r="B83" s="19"/>
      <c r="C83" s="19"/>
      <c r="D83" s="50"/>
      <c r="E83" s="50"/>
    </row>
    <row r="84" spans="1:5" ht="15">
      <c r="A84" s="19"/>
      <c r="B84" s="19"/>
      <c r="C84" s="19"/>
      <c r="D84" s="19"/>
      <c r="E84" s="19"/>
    </row>
  </sheetData>
  <sheetProtection/>
  <mergeCells count="14">
    <mergeCell ref="A75:B75"/>
    <mergeCell ref="A76:B76"/>
    <mergeCell ref="B11:C11"/>
    <mergeCell ref="A72:B72"/>
    <mergeCell ref="A73:B73"/>
    <mergeCell ref="B8:C8"/>
    <mergeCell ref="A9:C9"/>
    <mergeCell ref="B6:D6"/>
    <mergeCell ref="A10:C10"/>
    <mergeCell ref="A7:E7"/>
    <mergeCell ref="B12:E12"/>
    <mergeCell ref="B1:D1"/>
    <mergeCell ref="B3:D3"/>
    <mergeCell ref="B5:D5"/>
  </mergeCells>
  <printOptions/>
  <pageMargins left="0.7480314960629921" right="0.7480314960629921" top="0.984251968503937" bottom="0.984251968503937" header="0.5118110236220472" footer="0.5118110236220472"/>
  <pageSetup firstPageNumber="13" useFirstPageNumber="1" fitToHeight="0" fitToWidth="1" horizontalDpi="600" verticalDpi="600" orientation="portrait" paperSize="9" scale="76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A10" sqref="A10:E84"/>
    </sheetView>
  </sheetViews>
  <sheetFormatPr defaultColWidth="9.140625" defaultRowHeight="12.75"/>
  <cols>
    <col min="1" max="1" width="15.7109375" style="7" customWidth="1"/>
    <col min="2" max="2" width="54.421875" style="7" customWidth="1"/>
    <col min="3" max="3" width="19.00390625" style="7" hidden="1" customWidth="1"/>
    <col min="4" max="4" width="20.57421875" style="7" customWidth="1"/>
    <col min="5" max="5" width="19.8515625" style="7" customWidth="1"/>
    <col min="6" max="16384" width="9.140625" style="7" customWidth="1"/>
  </cols>
  <sheetData>
    <row r="1" spans="2:5" ht="15">
      <c r="B1" s="126"/>
      <c r="C1" s="126"/>
      <c r="D1" s="127"/>
      <c r="E1" s="1" t="s">
        <v>11</v>
      </c>
    </row>
    <row r="2" spans="2:5" ht="15">
      <c r="B2" s="14"/>
      <c r="C2" s="14"/>
      <c r="D2" s="14"/>
      <c r="E2" s="2" t="s">
        <v>60</v>
      </c>
    </row>
    <row r="3" spans="2:5" ht="15">
      <c r="B3" s="126"/>
      <c r="C3" s="126"/>
      <c r="D3" s="127"/>
      <c r="E3" s="2" t="s">
        <v>61</v>
      </c>
    </row>
    <row r="4" spans="2:5" ht="15">
      <c r="B4" s="1"/>
      <c r="C4" s="10"/>
      <c r="E4" s="1" t="s">
        <v>65</v>
      </c>
    </row>
    <row r="5" spans="2:5" ht="15">
      <c r="B5" s="128"/>
      <c r="C5" s="129"/>
      <c r="D5" s="129"/>
      <c r="E5" s="1" t="s">
        <v>66</v>
      </c>
    </row>
    <row r="6" spans="2:5" ht="12" customHeight="1">
      <c r="B6" s="126"/>
      <c r="C6" s="126"/>
      <c r="D6" s="127"/>
      <c r="E6" s="11"/>
    </row>
    <row r="7" spans="1:5" ht="15.75">
      <c r="A7" s="121" t="s">
        <v>10</v>
      </c>
      <c r="B7" s="121"/>
      <c r="C7" s="121"/>
      <c r="D7" s="121"/>
      <c r="E7" s="121"/>
    </row>
    <row r="8" spans="2:3" ht="12.75" customHeight="1">
      <c r="B8" s="133"/>
      <c r="C8" s="133"/>
    </row>
    <row r="9" spans="1:3" ht="13.5" customHeight="1">
      <c r="A9" s="132" t="s">
        <v>1</v>
      </c>
      <c r="B9" s="132"/>
      <c r="C9" s="132"/>
    </row>
    <row r="10" spans="1:5" ht="14.25" customHeight="1">
      <c r="A10" s="125" t="s">
        <v>0</v>
      </c>
      <c r="B10" s="125"/>
      <c r="C10" s="125"/>
      <c r="D10" s="19"/>
      <c r="E10" s="19"/>
    </row>
    <row r="11" spans="1:5" ht="14.25" customHeight="1">
      <c r="A11" s="20"/>
      <c r="B11" s="125" t="s">
        <v>54</v>
      </c>
      <c r="C11" s="125"/>
      <c r="D11" s="19"/>
      <c r="E11" s="19"/>
    </row>
    <row r="12" spans="1:5" ht="14.25" customHeight="1">
      <c r="A12" s="20"/>
      <c r="B12" s="140" t="s">
        <v>57</v>
      </c>
      <c r="C12" s="140"/>
      <c r="D12" s="140"/>
      <c r="E12" s="140"/>
    </row>
    <row r="13" spans="1:5" ht="12.75" customHeight="1">
      <c r="A13" s="20"/>
      <c r="B13" s="20" t="s">
        <v>62</v>
      </c>
      <c r="C13" s="20"/>
      <c r="D13" s="19"/>
      <c r="E13" s="19"/>
    </row>
    <row r="14" spans="1:5" ht="15" customHeight="1">
      <c r="A14" s="20" t="s">
        <v>2</v>
      </c>
      <c r="B14" s="20" t="s">
        <v>64</v>
      </c>
      <c r="C14" s="20"/>
      <c r="D14" s="19"/>
      <c r="E14" s="19"/>
    </row>
    <row r="15" spans="1:5" ht="15">
      <c r="A15" s="19"/>
      <c r="B15" s="21"/>
      <c r="C15" s="22"/>
      <c r="D15" s="19"/>
      <c r="E15" s="19"/>
    </row>
    <row r="16" spans="1:5" ht="90">
      <c r="A16" s="23" t="s">
        <v>3</v>
      </c>
      <c r="B16" s="23" t="s">
        <v>4</v>
      </c>
      <c r="C16" s="23" t="s">
        <v>5</v>
      </c>
      <c r="D16" s="23" t="s">
        <v>67</v>
      </c>
      <c r="E16" s="23" t="s">
        <v>68</v>
      </c>
    </row>
    <row r="17" spans="1:5" ht="13.5" customHeight="1">
      <c r="A17" s="24">
        <v>1</v>
      </c>
      <c r="B17" s="25">
        <v>2</v>
      </c>
      <c r="C17" s="24">
        <v>3</v>
      </c>
      <c r="D17" s="25">
        <v>3</v>
      </c>
      <c r="E17" s="25">
        <v>4</v>
      </c>
    </row>
    <row r="18" spans="1:5" ht="15">
      <c r="A18" s="24"/>
      <c r="B18" s="27" t="s">
        <v>6</v>
      </c>
      <c r="C18" s="28"/>
      <c r="D18" s="29"/>
      <c r="E18" s="29"/>
    </row>
    <row r="19" spans="1:5" ht="15">
      <c r="A19" s="30">
        <v>1100</v>
      </c>
      <c r="B19" s="31" t="s">
        <v>74</v>
      </c>
      <c r="C19" s="15">
        <v>36.43</v>
      </c>
      <c r="D19" s="16">
        <f>C19/20*20</f>
        <v>36.43</v>
      </c>
      <c r="E19" s="16">
        <f>C19/20*20</f>
        <v>36.43</v>
      </c>
    </row>
    <row r="20" spans="1:5" ht="28.5" customHeight="1">
      <c r="A20" s="30">
        <v>1200</v>
      </c>
      <c r="B20" s="32" t="s">
        <v>63</v>
      </c>
      <c r="C20" s="33">
        <v>8.77</v>
      </c>
      <c r="D20" s="16">
        <f aca="true" t="shared" si="0" ref="D20:D65">C20/20*20</f>
        <v>8.77</v>
      </c>
      <c r="E20" s="16">
        <f aca="true" t="shared" si="1" ref="E20:E65">C20/20*20</f>
        <v>8.77</v>
      </c>
    </row>
    <row r="21" spans="1:5" ht="15">
      <c r="A21" s="30">
        <v>2242</v>
      </c>
      <c r="B21" s="32" t="s">
        <v>17</v>
      </c>
      <c r="C21" s="15">
        <v>15.8</v>
      </c>
      <c r="D21" s="16">
        <f t="shared" si="0"/>
        <v>15.8</v>
      </c>
      <c r="E21" s="16">
        <f t="shared" si="1"/>
        <v>15.8</v>
      </c>
    </row>
    <row r="22" spans="1:5" ht="15" hidden="1">
      <c r="A22" s="30">
        <v>2249</v>
      </c>
      <c r="B22" s="32" t="s">
        <v>21</v>
      </c>
      <c r="C22" s="15">
        <v>0</v>
      </c>
      <c r="D22" s="16">
        <f t="shared" si="0"/>
        <v>0</v>
      </c>
      <c r="E22" s="16">
        <f t="shared" si="1"/>
        <v>0</v>
      </c>
    </row>
    <row r="23" spans="1:5" ht="15" hidden="1">
      <c r="A23" s="30"/>
      <c r="B23" s="31"/>
      <c r="C23" s="15"/>
      <c r="D23" s="16">
        <f t="shared" si="0"/>
        <v>0</v>
      </c>
      <c r="E23" s="16">
        <f t="shared" si="1"/>
        <v>0</v>
      </c>
    </row>
    <row r="24" spans="1:5" ht="15">
      <c r="A24" s="30"/>
      <c r="B24" s="37" t="s">
        <v>7</v>
      </c>
      <c r="C24" s="36">
        <f>SUM(C19:C23)</f>
        <v>61</v>
      </c>
      <c r="D24" s="55">
        <f>SUM(D19:D23)</f>
        <v>61</v>
      </c>
      <c r="E24" s="55">
        <f>SUM(E19:E23)</f>
        <v>61</v>
      </c>
    </row>
    <row r="25" spans="1:5" ht="15" customHeight="1">
      <c r="A25" s="38"/>
      <c r="B25" s="31" t="s">
        <v>8</v>
      </c>
      <c r="C25" s="15"/>
      <c r="D25" s="16"/>
      <c r="E25" s="16"/>
    </row>
    <row r="26" spans="1:5" ht="15">
      <c r="A26" s="30">
        <v>1100</v>
      </c>
      <c r="B26" s="31" t="s">
        <v>74</v>
      </c>
      <c r="C26" s="15">
        <v>11.44</v>
      </c>
      <c r="D26" s="16">
        <f t="shared" si="0"/>
        <v>11.44</v>
      </c>
      <c r="E26" s="16">
        <f t="shared" si="1"/>
        <v>11.44</v>
      </c>
    </row>
    <row r="27" spans="1:5" ht="29.25" customHeight="1">
      <c r="A27" s="30">
        <v>1200</v>
      </c>
      <c r="B27" s="32" t="s">
        <v>63</v>
      </c>
      <c r="C27" s="33">
        <v>2.76</v>
      </c>
      <c r="D27" s="16">
        <f t="shared" si="0"/>
        <v>2.76</v>
      </c>
      <c r="E27" s="16">
        <f t="shared" si="1"/>
        <v>2.76</v>
      </c>
    </row>
    <row r="28" spans="1:5" ht="30" hidden="1">
      <c r="A28" s="30">
        <v>2100</v>
      </c>
      <c r="B28" s="39" t="s">
        <v>51</v>
      </c>
      <c r="C28" s="15"/>
      <c r="D28" s="16">
        <f t="shared" si="0"/>
        <v>0</v>
      </c>
      <c r="E28" s="16">
        <f t="shared" si="1"/>
        <v>0</v>
      </c>
    </row>
    <row r="29" spans="1:5" ht="15">
      <c r="A29" s="35">
        <v>2210</v>
      </c>
      <c r="B29" s="32" t="s">
        <v>47</v>
      </c>
      <c r="C29" s="15">
        <v>5.6</v>
      </c>
      <c r="D29" s="16">
        <f t="shared" si="0"/>
        <v>5.6</v>
      </c>
      <c r="E29" s="16">
        <f t="shared" si="1"/>
        <v>5.6</v>
      </c>
    </row>
    <row r="30" spans="1:5" ht="15" hidden="1">
      <c r="A30" s="30">
        <v>2222</v>
      </c>
      <c r="B30" s="32" t="s">
        <v>48</v>
      </c>
      <c r="C30" s="15">
        <v>0</v>
      </c>
      <c r="D30" s="16">
        <f t="shared" si="0"/>
        <v>0</v>
      </c>
      <c r="E30" s="16">
        <f t="shared" si="1"/>
        <v>0</v>
      </c>
    </row>
    <row r="31" spans="1:5" ht="15" hidden="1">
      <c r="A31" s="30">
        <v>2223</v>
      </c>
      <c r="B31" s="32" t="s">
        <v>49</v>
      </c>
      <c r="C31" s="15">
        <v>0</v>
      </c>
      <c r="D31" s="16">
        <f t="shared" si="0"/>
        <v>0</v>
      </c>
      <c r="E31" s="16">
        <f t="shared" si="1"/>
        <v>0</v>
      </c>
    </row>
    <row r="32" spans="1:5" ht="27.75" customHeight="1">
      <c r="A32" s="30">
        <v>2230</v>
      </c>
      <c r="B32" s="32" t="s">
        <v>50</v>
      </c>
      <c r="C32" s="15">
        <v>2</v>
      </c>
      <c r="D32" s="16">
        <f t="shared" si="0"/>
        <v>2</v>
      </c>
      <c r="E32" s="16">
        <f t="shared" si="1"/>
        <v>2</v>
      </c>
    </row>
    <row r="33" spans="1:5" ht="15" hidden="1">
      <c r="A33" s="30">
        <v>2241</v>
      </c>
      <c r="B33" s="32" t="s">
        <v>16</v>
      </c>
      <c r="C33" s="15"/>
      <c r="D33" s="16">
        <f t="shared" si="0"/>
        <v>0</v>
      </c>
      <c r="E33" s="16">
        <f t="shared" si="1"/>
        <v>0</v>
      </c>
    </row>
    <row r="34" spans="1:5" ht="15" hidden="1">
      <c r="A34" s="30">
        <v>2242</v>
      </c>
      <c r="B34" s="32" t="s">
        <v>17</v>
      </c>
      <c r="C34" s="15">
        <v>0</v>
      </c>
      <c r="D34" s="16">
        <f t="shared" si="0"/>
        <v>0</v>
      </c>
      <c r="E34" s="16">
        <f t="shared" si="1"/>
        <v>0</v>
      </c>
    </row>
    <row r="35" spans="1:5" ht="30" hidden="1">
      <c r="A35" s="30">
        <v>2243</v>
      </c>
      <c r="B35" s="32" t="s">
        <v>18</v>
      </c>
      <c r="C35" s="15">
        <v>0</v>
      </c>
      <c r="D35" s="16">
        <f t="shared" si="0"/>
        <v>0</v>
      </c>
      <c r="E35" s="16">
        <f t="shared" si="1"/>
        <v>0</v>
      </c>
    </row>
    <row r="36" spans="1:5" ht="15" hidden="1">
      <c r="A36" s="30">
        <v>2244</v>
      </c>
      <c r="B36" s="32" t="s">
        <v>19</v>
      </c>
      <c r="C36" s="15">
        <v>0</v>
      </c>
      <c r="D36" s="16">
        <f t="shared" si="0"/>
        <v>0</v>
      </c>
      <c r="E36" s="16">
        <f t="shared" si="1"/>
        <v>0</v>
      </c>
    </row>
    <row r="37" spans="1:5" ht="15" hidden="1">
      <c r="A37" s="30">
        <v>2247</v>
      </c>
      <c r="B37" s="27" t="s">
        <v>20</v>
      </c>
      <c r="C37" s="15">
        <v>0</v>
      </c>
      <c r="D37" s="16">
        <f t="shared" si="0"/>
        <v>0</v>
      </c>
      <c r="E37" s="16">
        <f t="shared" si="1"/>
        <v>0</v>
      </c>
    </row>
    <row r="38" spans="1:5" ht="15" hidden="1">
      <c r="A38" s="30">
        <v>2249</v>
      </c>
      <c r="B38" s="32" t="s">
        <v>21</v>
      </c>
      <c r="C38" s="15">
        <v>0</v>
      </c>
      <c r="D38" s="16">
        <f t="shared" si="0"/>
        <v>0</v>
      </c>
      <c r="E38" s="16">
        <f t="shared" si="1"/>
        <v>0</v>
      </c>
    </row>
    <row r="39" spans="1:5" ht="15">
      <c r="A39" s="30">
        <v>2251</v>
      </c>
      <c r="B39" s="32" t="s">
        <v>13</v>
      </c>
      <c r="C39" s="15">
        <v>1</v>
      </c>
      <c r="D39" s="16">
        <f t="shared" si="0"/>
        <v>1</v>
      </c>
      <c r="E39" s="16">
        <f t="shared" si="1"/>
        <v>1</v>
      </c>
    </row>
    <row r="40" spans="1:5" ht="15" hidden="1">
      <c r="A40" s="30">
        <v>2252</v>
      </c>
      <c r="B40" s="32" t="s">
        <v>14</v>
      </c>
      <c r="C40" s="15"/>
      <c r="D40" s="16">
        <f t="shared" si="0"/>
        <v>0</v>
      </c>
      <c r="E40" s="16">
        <f t="shared" si="1"/>
        <v>0</v>
      </c>
    </row>
    <row r="41" spans="1:5" ht="15" hidden="1">
      <c r="A41" s="30">
        <v>2259</v>
      </c>
      <c r="B41" s="32" t="s">
        <v>15</v>
      </c>
      <c r="C41" s="15"/>
      <c r="D41" s="16">
        <f t="shared" si="0"/>
        <v>0</v>
      </c>
      <c r="E41" s="16">
        <f t="shared" si="1"/>
        <v>0</v>
      </c>
    </row>
    <row r="42" spans="1:5" ht="15" hidden="1">
      <c r="A42" s="30">
        <v>2261</v>
      </c>
      <c r="B42" s="32" t="s">
        <v>22</v>
      </c>
      <c r="C42" s="15">
        <v>0</v>
      </c>
      <c r="D42" s="16">
        <f t="shared" si="0"/>
        <v>0</v>
      </c>
      <c r="E42" s="16">
        <f t="shared" si="1"/>
        <v>0</v>
      </c>
    </row>
    <row r="43" spans="1:5" ht="15" hidden="1">
      <c r="A43" s="30">
        <v>2262</v>
      </c>
      <c r="B43" s="32" t="s">
        <v>23</v>
      </c>
      <c r="C43" s="15">
        <v>0</v>
      </c>
      <c r="D43" s="16">
        <f t="shared" si="0"/>
        <v>0</v>
      </c>
      <c r="E43" s="16">
        <f t="shared" si="1"/>
        <v>0</v>
      </c>
    </row>
    <row r="44" spans="1:5" ht="15" hidden="1">
      <c r="A44" s="30">
        <v>2263</v>
      </c>
      <c r="B44" s="32" t="s">
        <v>24</v>
      </c>
      <c r="C44" s="15">
        <v>0</v>
      </c>
      <c r="D44" s="16">
        <f t="shared" si="0"/>
        <v>0</v>
      </c>
      <c r="E44" s="16">
        <f t="shared" si="1"/>
        <v>0</v>
      </c>
    </row>
    <row r="45" spans="1:5" ht="15" hidden="1">
      <c r="A45" s="30">
        <v>2264</v>
      </c>
      <c r="B45" s="32" t="s">
        <v>25</v>
      </c>
      <c r="C45" s="15">
        <v>0</v>
      </c>
      <c r="D45" s="16">
        <f t="shared" si="0"/>
        <v>0</v>
      </c>
      <c r="E45" s="16">
        <f t="shared" si="1"/>
        <v>0</v>
      </c>
    </row>
    <row r="46" spans="1:5" ht="15" hidden="1">
      <c r="A46" s="30">
        <v>2279</v>
      </c>
      <c r="B46" s="32" t="s">
        <v>26</v>
      </c>
      <c r="C46" s="15">
        <v>0</v>
      </c>
      <c r="D46" s="16">
        <f t="shared" si="0"/>
        <v>0</v>
      </c>
      <c r="E46" s="16">
        <f t="shared" si="1"/>
        <v>0</v>
      </c>
    </row>
    <row r="47" spans="1:5" ht="15">
      <c r="A47" s="30">
        <v>2311</v>
      </c>
      <c r="B47" s="32" t="s">
        <v>27</v>
      </c>
      <c r="C47" s="15">
        <v>1.03</v>
      </c>
      <c r="D47" s="16">
        <f t="shared" si="0"/>
        <v>1.03</v>
      </c>
      <c r="E47" s="16">
        <f t="shared" si="1"/>
        <v>1.03</v>
      </c>
    </row>
    <row r="48" spans="1:5" ht="15" hidden="1">
      <c r="A48" s="30">
        <v>2312</v>
      </c>
      <c r="B48" s="32" t="s">
        <v>28</v>
      </c>
      <c r="C48" s="15">
        <v>0</v>
      </c>
      <c r="D48" s="16">
        <f t="shared" si="0"/>
        <v>0</v>
      </c>
      <c r="E48" s="16">
        <f t="shared" si="1"/>
        <v>0</v>
      </c>
    </row>
    <row r="49" spans="1:5" ht="15" hidden="1">
      <c r="A49" s="30">
        <v>2321</v>
      </c>
      <c r="B49" s="32" t="s">
        <v>29</v>
      </c>
      <c r="C49" s="15">
        <v>0</v>
      </c>
      <c r="D49" s="16">
        <f t="shared" si="0"/>
        <v>0</v>
      </c>
      <c r="E49" s="16">
        <f t="shared" si="1"/>
        <v>0</v>
      </c>
    </row>
    <row r="50" spans="1:5" ht="15" hidden="1">
      <c r="A50" s="30">
        <v>2322</v>
      </c>
      <c r="B50" s="32" t="s">
        <v>30</v>
      </c>
      <c r="C50" s="15">
        <v>0</v>
      </c>
      <c r="D50" s="16">
        <f t="shared" si="0"/>
        <v>0</v>
      </c>
      <c r="E50" s="16">
        <f t="shared" si="1"/>
        <v>0</v>
      </c>
    </row>
    <row r="51" spans="1:5" ht="15" hidden="1">
      <c r="A51" s="30">
        <v>2341</v>
      </c>
      <c r="B51" s="32" t="s">
        <v>31</v>
      </c>
      <c r="C51" s="15">
        <v>0</v>
      </c>
      <c r="D51" s="16">
        <f t="shared" si="0"/>
        <v>0</v>
      </c>
      <c r="E51" s="16">
        <f t="shared" si="1"/>
        <v>0</v>
      </c>
    </row>
    <row r="52" spans="1:5" ht="15" hidden="1">
      <c r="A52" s="30">
        <v>2344</v>
      </c>
      <c r="B52" s="32" t="s">
        <v>32</v>
      </c>
      <c r="C52" s="15">
        <v>0</v>
      </c>
      <c r="D52" s="16">
        <f t="shared" si="0"/>
        <v>0</v>
      </c>
      <c r="E52" s="16">
        <f t="shared" si="1"/>
        <v>0</v>
      </c>
    </row>
    <row r="53" spans="1:5" ht="14.25" customHeight="1">
      <c r="A53" s="30">
        <v>2350</v>
      </c>
      <c r="B53" s="32" t="s">
        <v>33</v>
      </c>
      <c r="C53" s="15">
        <v>9</v>
      </c>
      <c r="D53" s="16">
        <f t="shared" si="0"/>
        <v>9</v>
      </c>
      <c r="E53" s="16">
        <f t="shared" si="1"/>
        <v>9</v>
      </c>
    </row>
    <row r="54" spans="1:5" ht="15">
      <c r="A54" s="30">
        <v>2361</v>
      </c>
      <c r="B54" s="32" t="s">
        <v>34</v>
      </c>
      <c r="C54" s="15">
        <v>1</v>
      </c>
      <c r="D54" s="16">
        <f t="shared" si="0"/>
        <v>1</v>
      </c>
      <c r="E54" s="16">
        <f t="shared" si="1"/>
        <v>1</v>
      </c>
    </row>
    <row r="55" spans="1:5" ht="15" hidden="1">
      <c r="A55" s="30">
        <v>2362</v>
      </c>
      <c r="B55" s="32" t="s">
        <v>35</v>
      </c>
      <c r="C55" s="15"/>
      <c r="D55" s="16">
        <f t="shared" si="0"/>
        <v>0</v>
      </c>
      <c r="E55" s="16">
        <f t="shared" si="1"/>
        <v>0</v>
      </c>
    </row>
    <row r="56" spans="1:5" ht="15" hidden="1">
      <c r="A56" s="30">
        <v>2363</v>
      </c>
      <c r="B56" s="32" t="s">
        <v>36</v>
      </c>
      <c r="C56" s="15"/>
      <c r="D56" s="16">
        <f t="shared" si="0"/>
        <v>0</v>
      </c>
      <c r="E56" s="16">
        <f t="shared" si="1"/>
        <v>0</v>
      </c>
    </row>
    <row r="57" spans="1:5" ht="15" hidden="1">
      <c r="A57" s="30">
        <v>2370</v>
      </c>
      <c r="B57" s="32" t="s">
        <v>37</v>
      </c>
      <c r="C57" s="15"/>
      <c r="D57" s="16">
        <f t="shared" si="0"/>
        <v>0</v>
      </c>
      <c r="E57" s="16">
        <f t="shared" si="1"/>
        <v>0</v>
      </c>
    </row>
    <row r="58" spans="1:5" ht="15">
      <c r="A58" s="30">
        <v>2400</v>
      </c>
      <c r="B58" s="32" t="s">
        <v>52</v>
      </c>
      <c r="C58" s="15">
        <v>1</v>
      </c>
      <c r="D58" s="16">
        <f t="shared" si="0"/>
        <v>1</v>
      </c>
      <c r="E58" s="16">
        <f t="shared" si="1"/>
        <v>1</v>
      </c>
    </row>
    <row r="59" spans="1:5" ht="15">
      <c r="A59" s="30">
        <v>2512</v>
      </c>
      <c r="B59" s="32" t="s">
        <v>38</v>
      </c>
      <c r="C59" s="15">
        <v>21.17</v>
      </c>
      <c r="D59" s="16">
        <f t="shared" si="0"/>
        <v>21.17</v>
      </c>
      <c r="E59" s="16">
        <f t="shared" si="1"/>
        <v>21.17</v>
      </c>
    </row>
    <row r="60" spans="1:5" ht="28.5" customHeight="1">
      <c r="A60" s="30">
        <v>2513</v>
      </c>
      <c r="B60" s="32" t="s">
        <v>39</v>
      </c>
      <c r="C60" s="15">
        <v>2</v>
      </c>
      <c r="D60" s="16">
        <f t="shared" si="0"/>
        <v>2</v>
      </c>
      <c r="E60" s="16">
        <f t="shared" si="1"/>
        <v>2</v>
      </c>
    </row>
    <row r="61" spans="1:5" ht="15">
      <c r="A61" s="30">
        <v>2515</v>
      </c>
      <c r="B61" s="32" t="s">
        <v>40</v>
      </c>
      <c r="C61" s="15">
        <v>1</v>
      </c>
      <c r="D61" s="16">
        <f t="shared" si="0"/>
        <v>1</v>
      </c>
      <c r="E61" s="16">
        <f t="shared" si="1"/>
        <v>1</v>
      </c>
    </row>
    <row r="62" spans="1:5" ht="15">
      <c r="A62" s="30">
        <v>2519</v>
      </c>
      <c r="B62" s="32" t="s">
        <v>43</v>
      </c>
      <c r="C62" s="15">
        <v>1</v>
      </c>
      <c r="D62" s="16">
        <f t="shared" si="0"/>
        <v>1</v>
      </c>
      <c r="E62" s="16">
        <f t="shared" si="1"/>
        <v>1</v>
      </c>
    </row>
    <row r="63" spans="1:5" ht="15" hidden="1">
      <c r="A63" s="30">
        <v>6240</v>
      </c>
      <c r="B63" s="32"/>
      <c r="C63" s="15"/>
      <c r="D63" s="16">
        <f t="shared" si="0"/>
        <v>0</v>
      </c>
      <c r="E63" s="16">
        <f t="shared" si="1"/>
        <v>0</v>
      </c>
    </row>
    <row r="64" spans="1:5" ht="15" hidden="1">
      <c r="A64" s="30">
        <v>6290</v>
      </c>
      <c r="B64" s="32"/>
      <c r="C64" s="15"/>
      <c r="D64" s="16">
        <f t="shared" si="0"/>
        <v>0</v>
      </c>
      <c r="E64" s="16">
        <f t="shared" si="1"/>
        <v>0</v>
      </c>
    </row>
    <row r="65" spans="1:5" ht="15">
      <c r="A65" s="30">
        <v>5121</v>
      </c>
      <c r="B65" s="32" t="s">
        <v>41</v>
      </c>
      <c r="C65" s="15">
        <v>1</v>
      </c>
      <c r="D65" s="16">
        <f t="shared" si="0"/>
        <v>1</v>
      </c>
      <c r="E65" s="16">
        <f t="shared" si="1"/>
        <v>1</v>
      </c>
    </row>
    <row r="66" spans="1:5" ht="15" hidden="1">
      <c r="A66" s="30">
        <v>5232</v>
      </c>
      <c r="B66" s="32" t="s">
        <v>42</v>
      </c>
      <c r="C66" s="15">
        <v>0</v>
      </c>
      <c r="D66" s="16">
        <f>C66/200*300</f>
        <v>0</v>
      </c>
      <c r="E66" s="16">
        <f>C66/200*300</f>
        <v>0</v>
      </c>
    </row>
    <row r="67" spans="1:5" ht="15" hidden="1">
      <c r="A67" s="30">
        <v>5238</v>
      </c>
      <c r="B67" s="32" t="s">
        <v>44</v>
      </c>
      <c r="C67" s="15">
        <v>0</v>
      </c>
      <c r="D67" s="16">
        <f>C67/200*300</f>
        <v>0</v>
      </c>
      <c r="E67" s="16">
        <f>C67/200*300</f>
        <v>0</v>
      </c>
    </row>
    <row r="68" spans="1:5" ht="15" hidden="1">
      <c r="A68" s="30">
        <v>5240</v>
      </c>
      <c r="B68" s="32" t="s">
        <v>45</v>
      </c>
      <c r="C68" s="15">
        <v>0</v>
      </c>
      <c r="D68" s="16">
        <f>C68/200*300</f>
        <v>0</v>
      </c>
      <c r="E68" s="16">
        <f>C68/200*300</f>
        <v>0</v>
      </c>
    </row>
    <row r="69" spans="1:5" ht="15" hidden="1">
      <c r="A69" s="30">
        <v>5250</v>
      </c>
      <c r="B69" s="32" t="s">
        <v>46</v>
      </c>
      <c r="C69" s="15"/>
      <c r="D69" s="55">
        <f>SUM(D25:D68)</f>
        <v>61</v>
      </c>
      <c r="E69" s="55">
        <f>SUM(E25:E68)</f>
        <v>61</v>
      </c>
    </row>
    <row r="70" spans="1:5" ht="15">
      <c r="A70" s="38"/>
      <c r="B70" s="40" t="s">
        <v>9</v>
      </c>
      <c r="C70" s="36">
        <f>SUM(C26:C65)</f>
        <v>61</v>
      </c>
      <c r="D70" s="55">
        <f>SUM(D26:D65)</f>
        <v>61</v>
      </c>
      <c r="E70" s="55">
        <f>SUM(E26:E65)</f>
        <v>61</v>
      </c>
    </row>
    <row r="71" spans="1:5" ht="15">
      <c r="A71" s="38"/>
      <c r="B71" s="40" t="s">
        <v>53</v>
      </c>
      <c r="C71" s="36">
        <f>C70+C24</f>
        <v>122</v>
      </c>
      <c r="D71" s="55">
        <f>D70+D24</f>
        <v>122</v>
      </c>
      <c r="E71" s="55">
        <f>E70+E24</f>
        <v>122</v>
      </c>
    </row>
    <row r="72" spans="1:5" ht="10.5" customHeight="1">
      <c r="A72" s="42"/>
      <c r="B72" s="43"/>
      <c r="C72" s="44"/>
      <c r="D72" s="44"/>
      <c r="E72" s="44"/>
    </row>
    <row r="73" spans="1:5" ht="14.25" customHeight="1">
      <c r="A73" s="130" t="s">
        <v>69</v>
      </c>
      <c r="B73" s="131"/>
      <c r="C73" s="45">
        <v>20</v>
      </c>
      <c r="D73" s="23">
        <v>20</v>
      </c>
      <c r="E73" s="23">
        <v>20</v>
      </c>
    </row>
    <row r="74" spans="1:5" ht="27.75" customHeight="1">
      <c r="A74" s="130" t="s">
        <v>80</v>
      </c>
      <c r="B74" s="131"/>
      <c r="C74" s="57">
        <f>C71/C73</f>
        <v>6.1</v>
      </c>
      <c r="D74" s="36">
        <f>D71/D73</f>
        <v>6.1</v>
      </c>
      <c r="E74" s="36">
        <f>E71/E73</f>
        <v>6.1</v>
      </c>
    </row>
    <row r="75" spans="1:5" ht="10.5" customHeight="1">
      <c r="A75" s="43"/>
      <c r="B75" s="50"/>
      <c r="C75" s="50"/>
      <c r="D75" s="45"/>
      <c r="E75" s="45"/>
    </row>
    <row r="76" spans="1:5" s="3" customFormat="1" ht="19.5" customHeight="1">
      <c r="A76" s="130" t="s">
        <v>70</v>
      </c>
      <c r="B76" s="131"/>
      <c r="C76" s="48"/>
      <c r="D76" s="48"/>
      <c r="E76" s="48"/>
    </row>
    <row r="77" spans="1:5" s="3" customFormat="1" ht="31.5" customHeight="1">
      <c r="A77" s="130" t="s">
        <v>81</v>
      </c>
      <c r="B77" s="131"/>
      <c r="C77" s="48"/>
      <c r="D77" s="48"/>
      <c r="E77" s="48"/>
    </row>
    <row r="78" spans="1:5" ht="11.25" customHeight="1">
      <c r="A78" s="49"/>
      <c r="B78" s="50"/>
      <c r="C78" s="51"/>
      <c r="D78" s="19"/>
      <c r="E78" s="19"/>
    </row>
    <row r="79" spans="1:5" s="3" customFormat="1" ht="17.25" customHeight="1">
      <c r="A79" s="52" t="s">
        <v>71</v>
      </c>
      <c r="B79" s="52"/>
      <c r="C79" s="52"/>
      <c r="D79" s="52"/>
      <c r="E79" s="52"/>
    </row>
    <row r="80" spans="1:5" s="3" customFormat="1" ht="10.5" customHeight="1">
      <c r="A80" s="52"/>
      <c r="B80" s="52"/>
      <c r="C80" s="52"/>
      <c r="D80" s="52"/>
      <c r="E80" s="52"/>
    </row>
    <row r="81" spans="1:5" s="3" customFormat="1" ht="15" customHeight="1">
      <c r="A81" s="52" t="s">
        <v>73</v>
      </c>
      <c r="B81" s="53"/>
      <c r="C81" s="52"/>
      <c r="D81" s="52"/>
      <c r="E81" s="52"/>
    </row>
    <row r="82" spans="1:5" s="3" customFormat="1" ht="14.25" customHeight="1">
      <c r="A82" s="52"/>
      <c r="B82" s="54" t="s">
        <v>72</v>
      </c>
      <c r="C82" s="52"/>
      <c r="D82" s="52"/>
      <c r="E82" s="52"/>
    </row>
    <row r="83" spans="1:5" ht="9" customHeight="1">
      <c r="A83" s="19"/>
      <c r="B83" s="139"/>
      <c r="C83" s="139"/>
      <c r="D83" s="50"/>
      <c r="E83" s="50"/>
    </row>
    <row r="84" spans="1:5" ht="6" customHeight="1">
      <c r="A84" s="19"/>
      <c r="B84" s="19"/>
      <c r="C84" s="19"/>
      <c r="D84" s="50"/>
      <c r="E84" s="50"/>
    </row>
  </sheetData>
  <sheetProtection/>
  <mergeCells count="15">
    <mergeCell ref="A76:B76"/>
    <mergeCell ref="A77:B77"/>
    <mergeCell ref="B12:E12"/>
    <mergeCell ref="B8:C8"/>
    <mergeCell ref="A9:C9"/>
    <mergeCell ref="B1:D1"/>
    <mergeCell ref="A73:B73"/>
    <mergeCell ref="B6:D6"/>
    <mergeCell ref="A7:E7"/>
    <mergeCell ref="A74:B74"/>
    <mergeCell ref="B83:C83"/>
    <mergeCell ref="A10:C10"/>
    <mergeCell ref="B11:C11"/>
    <mergeCell ref="B3:D3"/>
    <mergeCell ref="B5:D5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scale="7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view="pageLayout" workbookViewId="0" topLeftCell="A91">
      <selection activeCell="B12" sqref="B12:C12"/>
    </sheetView>
  </sheetViews>
  <sheetFormatPr defaultColWidth="9.140625" defaultRowHeight="12.75"/>
  <cols>
    <col min="1" max="1" width="12.57421875" style="61" customWidth="1"/>
    <col min="2" max="2" width="95.00390625" style="61" customWidth="1"/>
    <col min="3" max="3" width="32.140625" style="61" customWidth="1"/>
    <col min="4" max="16384" width="9.140625" style="7" customWidth="1"/>
  </cols>
  <sheetData>
    <row r="1" spans="2:3" ht="15.75">
      <c r="B1" s="92"/>
      <c r="C1" s="62" t="s">
        <v>11</v>
      </c>
    </row>
    <row r="2" spans="2:3" ht="15.75">
      <c r="B2" s="94"/>
      <c r="C2" s="62" t="s">
        <v>60</v>
      </c>
    </row>
    <row r="3" spans="2:3" ht="15.75">
      <c r="B3" s="92"/>
      <c r="C3" s="62" t="s">
        <v>92</v>
      </c>
    </row>
    <row r="4" spans="2:3" ht="15.75">
      <c r="B4" s="92"/>
      <c r="C4" s="62"/>
    </row>
    <row r="5" spans="2:3" ht="15.75">
      <c r="B5" s="95"/>
      <c r="C5" s="62" t="s">
        <v>112</v>
      </c>
    </row>
    <row r="6" spans="2:3" ht="15.75" customHeight="1">
      <c r="B6" s="92"/>
      <c r="C6" s="65"/>
    </row>
    <row r="7" spans="1:3" ht="15.75" customHeight="1">
      <c r="A7" s="121" t="s">
        <v>10</v>
      </c>
      <c r="B7" s="121"/>
      <c r="C7" s="121"/>
    </row>
    <row r="8" ht="15.75" customHeight="1">
      <c r="B8" s="66"/>
    </row>
    <row r="9" spans="1:2" ht="15.75" customHeight="1">
      <c r="A9" s="119" t="s">
        <v>1</v>
      </c>
      <c r="B9" s="119"/>
    </row>
    <row r="10" spans="1:2" ht="15.75" customHeight="1">
      <c r="A10" s="119" t="s">
        <v>0</v>
      </c>
      <c r="B10" s="119"/>
    </row>
    <row r="11" spans="1:2" ht="15.75" customHeight="1">
      <c r="A11" s="60"/>
      <c r="B11" s="60" t="s">
        <v>109</v>
      </c>
    </row>
    <row r="12" spans="1:3" ht="15.75" customHeight="1">
      <c r="A12" s="60"/>
      <c r="B12" s="119" t="s">
        <v>84</v>
      </c>
      <c r="C12" s="119"/>
    </row>
    <row r="13" spans="1:2" ht="17.25" customHeight="1">
      <c r="A13" s="60"/>
      <c r="B13" s="60" t="s">
        <v>83</v>
      </c>
    </row>
    <row r="14" spans="1:2" ht="15.75">
      <c r="A14" s="60" t="s">
        <v>2</v>
      </c>
      <c r="B14" s="60" t="s">
        <v>85</v>
      </c>
    </row>
    <row r="15" ht="15.75" hidden="1">
      <c r="B15" s="67"/>
    </row>
    <row r="16" spans="1:3" ht="47.25">
      <c r="A16" s="99" t="s">
        <v>3</v>
      </c>
      <c r="B16" s="99" t="s">
        <v>4</v>
      </c>
      <c r="C16" s="99" t="s">
        <v>86</v>
      </c>
    </row>
    <row r="17" spans="1:3" ht="15.75">
      <c r="A17" s="69">
        <v>1</v>
      </c>
      <c r="B17" s="70">
        <v>2</v>
      </c>
      <c r="C17" s="70">
        <v>3</v>
      </c>
    </row>
    <row r="18" spans="1:3" ht="15.75">
      <c r="A18" s="69"/>
      <c r="B18" s="71" t="s">
        <v>6</v>
      </c>
      <c r="C18" s="72"/>
    </row>
    <row r="19" spans="1:3" ht="15.75" customHeight="1">
      <c r="A19" s="73">
        <v>2242</v>
      </c>
      <c r="B19" s="76" t="s">
        <v>17</v>
      </c>
      <c r="C19" s="75">
        <v>48.4</v>
      </c>
    </row>
    <row r="20" spans="1:3" ht="15.75" customHeight="1">
      <c r="A20" s="73">
        <v>2322</v>
      </c>
      <c r="B20" s="76" t="s">
        <v>30</v>
      </c>
      <c r="C20" s="75">
        <v>30.8</v>
      </c>
    </row>
    <row r="21" spans="1:3" ht="15.75">
      <c r="A21" s="73"/>
      <c r="B21" s="77" t="s">
        <v>7</v>
      </c>
      <c r="C21" s="78">
        <f>SUM(C19:C20)</f>
        <v>79.2</v>
      </c>
    </row>
    <row r="22" spans="1:3" ht="15.75">
      <c r="A22" s="79"/>
      <c r="B22" s="74" t="s">
        <v>8</v>
      </c>
      <c r="C22" s="75"/>
    </row>
    <row r="23" spans="1:3" ht="15.75">
      <c r="A23" s="73">
        <v>1100</v>
      </c>
      <c r="B23" s="74" t="s">
        <v>88</v>
      </c>
      <c r="C23" s="75">
        <v>12.5</v>
      </c>
    </row>
    <row r="24" spans="1:3" ht="15.75" customHeight="1">
      <c r="A24" s="73">
        <v>1200</v>
      </c>
      <c r="B24" s="76" t="s">
        <v>89</v>
      </c>
      <c r="C24" s="75">
        <v>3.013</v>
      </c>
    </row>
    <row r="25" spans="1:3" ht="15.75" customHeight="1" hidden="1">
      <c r="A25" s="73">
        <v>2100</v>
      </c>
      <c r="B25" s="96" t="s">
        <v>51</v>
      </c>
      <c r="C25" s="75"/>
    </row>
    <row r="26" spans="1:3" ht="15.75" customHeight="1" hidden="1">
      <c r="A26" s="81">
        <v>2210</v>
      </c>
      <c r="B26" s="76" t="s">
        <v>47</v>
      </c>
      <c r="C26" s="75"/>
    </row>
    <row r="27" spans="1:3" ht="15.75" customHeight="1" hidden="1">
      <c r="A27" s="73">
        <v>2222</v>
      </c>
      <c r="B27" s="76" t="s">
        <v>48</v>
      </c>
      <c r="C27" s="75"/>
    </row>
    <row r="28" spans="1:3" ht="15.75" customHeight="1" hidden="1">
      <c r="A28" s="73">
        <v>2223</v>
      </c>
      <c r="B28" s="76" t="s">
        <v>49</v>
      </c>
      <c r="C28" s="75"/>
    </row>
    <row r="29" spans="1:3" ht="15.75" customHeight="1">
      <c r="A29" s="73">
        <v>2230</v>
      </c>
      <c r="B29" s="76" t="s">
        <v>50</v>
      </c>
      <c r="C29" s="75">
        <v>0.68</v>
      </c>
    </row>
    <row r="30" spans="1:3" ht="15.75" hidden="1">
      <c r="A30" s="73">
        <v>2241</v>
      </c>
      <c r="B30" s="76" t="s">
        <v>16</v>
      </c>
      <c r="C30" s="75"/>
    </row>
    <row r="31" spans="1:3" ht="15.75" hidden="1">
      <c r="A31" s="73">
        <v>2242</v>
      </c>
      <c r="B31" s="76" t="s">
        <v>17</v>
      </c>
      <c r="C31" s="75"/>
    </row>
    <row r="32" spans="1:3" ht="15.75" hidden="1">
      <c r="A32" s="73">
        <v>2243</v>
      </c>
      <c r="B32" s="80" t="s">
        <v>18</v>
      </c>
      <c r="C32" s="75"/>
    </row>
    <row r="33" spans="1:3" ht="15.75" hidden="1">
      <c r="A33" s="73">
        <v>2244</v>
      </c>
      <c r="B33" s="76" t="s">
        <v>19</v>
      </c>
      <c r="C33" s="75"/>
    </row>
    <row r="34" spans="1:3" ht="15.75" hidden="1">
      <c r="A34" s="73">
        <v>2247</v>
      </c>
      <c r="B34" s="71" t="s">
        <v>20</v>
      </c>
      <c r="C34" s="75"/>
    </row>
    <row r="35" spans="1:3" ht="15.75" hidden="1">
      <c r="A35" s="73">
        <v>2249</v>
      </c>
      <c r="B35" s="80" t="s">
        <v>21</v>
      </c>
      <c r="C35" s="75"/>
    </row>
    <row r="36" spans="1:3" ht="15.75" hidden="1">
      <c r="A36" s="73">
        <v>2251</v>
      </c>
      <c r="B36" s="76" t="s">
        <v>13</v>
      </c>
      <c r="C36" s="75"/>
    </row>
    <row r="37" spans="1:3" ht="15.75" hidden="1">
      <c r="A37" s="73">
        <v>2252</v>
      </c>
      <c r="B37" s="80" t="s">
        <v>14</v>
      </c>
      <c r="C37" s="75"/>
    </row>
    <row r="38" spans="1:3" ht="15.75" hidden="1">
      <c r="A38" s="73">
        <v>2259</v>
      </c>
      <c r="B38" s="76" t="s">
        <v>15</v>
      </c>
      <c r="C38" s="75"/>
    </row>
    <row r="39" spans="1:3" ht="15.75" hidden="1">
      <c r="A39" s="73">
        <v>2261</v>
      </c>
      <c r="B39" s="76" t="s">
        <v>22</v>
      </c>
      <c r="C39" s="75"/>
    </row>
    <row r="40" spans="1:3" ht="15.75" hidden="1">
      <c r="A40" s="73">
        <v>2262</v>
      </c>
      <c r="B40" s="76" t="s">
        <v>23</v>
      </c>
      <c r="C40" s="75"/>
    </row>
    <row r="41" spans="1:3" ht="15.75" hidden="1">
      <c r="A41" s="73">
        <v>2263</v>
      </c>
      <c r="B41" s="76" t="s">
        <v>24</v>
      </c>
      <c r="C41" s="75"/>
    </row>
    <row r="42" spans="1:3" ht="15.75" hidden="1">
      <c r="A42" s="73">
        <v>2264</v>
      </c>
      <c r="B42" s="76" t="s">
        <v>25</v>
      </c>
      <c r="C42" s="75"/>
    </row>
    <row r="43" spans="1:3" ht="15.75" hidden="1">
      <c r="A43" s="73">
        <v>2279</v>
      </c>
      <c r="B43" s="76" t="s">
        <v>26</v>
      </c>
      <c r="C43" s="75"/>
    </row>
    <row r="44" spans="1:3" ht="15.75" hidden="1">
      <c r="A44" s="73">
        <v>2311</v>
      </c>
      <c r="B44" s="76" t="s">
        <v>27</v>
      </c>
      <c r="C44" s="75"/>
    </row>
    <row r="45" spans="1:3" ht="15.75" hidden="1">
      <c r="A45" s="73">
        <v>2312</v>
      </c>
      <c r="B45" s="76" t="s">
        <v>28</v>
      </c>
      <c r="C45" s="75"/>
    </row>
    <row r="46" spans="1:3" ht="15.75" hidden="1">
      <c r="A46" s="73">
        <v>2321</v>
      </c>
      <c r="B46" s="76" t="s">
        <v>29</v>
      </c>
      <c r="C46" s="75"/>
    </row>
    <row r="47" spans="1:3" ht="15.75" hidden="1">
      <c r="A47" s="73">
        <v>2322</v>
      </c>
      <c r="B47" s="76" t="s">
        <v>30</v>
      </c>
      <c r="C47" s="75"/>
    </row>
    <row r="48" spans="1:3" ht="15.75" hidden="1">
      <c r="A48" s="73">
        <v>2341</v>
      </c>
      <c r="B48" s="76" t="s">
        <v>31</v>
      </c>
      <c r="C48" s="75"/>
    </row>
    <row r="49" spans="1:3" ht="15.75" hidden="1">
      <c r="A49" s="73">
        <v>2344</v>
      </c>
      <c r="B49" s="80" t="s">
        <v>32</v>
      </c>
      <c r="C49" s="75"/>
    </row>
    <row r="50" spans="1:3" ht="15.75">
      <c r="A50" s="73">
        <v>2350</v>
      </c>
      <c r="B50" s="76" t="s">
        <v>33</v>
      </c>
      <c r="C50" s="75">
        <v>0.61</v>
      </c>
    </row>
    <row r="51" spans="1:3" ht="15.75" hidden="1">
      <c r="A51" s="73">
        <v>2361</v>
      </c>
      <c r="B51" s="76" t="s">
        <v>34</v>
      </c>
      <c r="C51" s="75"/>
    </row>
    <row r="52" spans="1:3" ht="15.75" hidden="1">
      <c r="A52" s="73">
        <v>2362</v>
      </c>
      <c r="B52" s="76" t="s">
        <v>35</v>
      </c>
      <c r="C52" s="75"/>
    </row>
    <row r="53" spans="1:3" ht="15.75" hidden="1">
      <c r="A53" s="73">
        <v>2363</v>
      </c>
      <c r="B53" s="76" t="s">
        <v>36</v>
      </c>
      <c r="C53" s="75"/>
    </row>
    <row r="54" spans="1:3" ht="15.75" hidden="1">
      <c r="A54" s="73">
        <v>2370</v>
      </c>
      <c r="B54" s="76" t="s">
        <v>37</v>
      </c>
      <c r="C54" s="75"/>
    </row>
    <row r="55" spans="1:3" ht="15.75" hidden="1">
      <c r="A55" s="73">
        <v>2400</v>
      </c>
      <c r="B55" s="76" t="s">
        <v>52</v>
      </c>
      <c r="C55" s="75"/>
    </row>
    <row r="56" spans="1:3" ht="15.75">
      <c r="A56" s="73">
        <v>2512</v>
      </c>
      <c r="B56" s="76" t="s">
        <v>38</v>
      </c>
      <c r="C56" s="75">
        <v>20</v>
      </c>
    </row>
    <row r="57" spans="1:3" ht="15.75" hidden="1">
      <c r="A57" s="73">
        <v>2513</v>
      </c>
      <c r="B57" s="76" t="s">
        <v>39</v>
      </c>
      <c r="C57" s="75"/>
    </row>
    <row r="58" spans="1:3" ht="15.75" hidden="1">
      <c r="A58" s="73">
        <v>2515</v>
      </c>
      <c r="B58" s="76" t="s">
        <v>40</v>
      </c>
      <c r="C58" s="75"/>
    </row>
    <row r="59" spans="1:3" ht="15.75" hidden="1">
      <c r="A59" s="73">
        <v>2519</v>
      </c>
      <c r="B59" s="76" t="s">
        <v>43</v>
      </c>
      <c r="C59" s="75"/>
    </row>
    <row r="60" spans="1:3" ht="15.75" hidden="1">
      <c r="A60" s="73">
        <v>6240</v>
      </c>
      <c r="B60" s="76"/>
      <c r="C60" s="75"/>
    </row>
    <row r="61" spans="1:3" ht="15.75" hidden="1">
      <c r="A61" s="73">
        <v>6290</v>
      </c>
      <c r="B61" s="76"/>
      <c r="C61" s="75"/>
    </row>
    <row r="62" spans="1:3" ht="15.75" hidden="1">
      <c r="A62" s="73">
        <v>5121</v>
      </c>
      <c r="B62" s="76" t="s">
        <v>41</v>
      </c>
      <c r="C62" s="75"/>
    </row>
    <row r="63" spans="1:3" ht="15.75" hidden="1">
      <c r="A63" s="73">
        <v>5232</v>
      </c>
      <c r="B63" s="76" t="s">
        <v>42</v>
      </c>
      <c r="C63" s="75"/>
    </row>
    <row r="64" spans="1:3" ht="15.75" hidden="1">
      <c r="A64" s="73">
        <v>5238</v>
      </c>
      <c r="B64" s="76" t="s">
        <v>44</v>
      </c>
      <c r="C64" s="75"/>
    </row>
    <row r="65" spans="1:3" ht="15.75" hidden="1">
      <c r="A65" s="73">
        <v>5240</v>
      </c>
      <c r="B65" s="76" t="s">
        <v>45</v>
      </c>
      <c r="C65" s="75"/>
    </row>
    <row r="66" spans="1:3" ht="15.75" hidden="1">
      <c r="A66" s="73">
        <v>5250</v>
      </c>
      <c r="B66" s="76" t="s">
        <v>46</v>
      </c>
      <c r="C66" s="75"/>
    </row>
    <row r="67" spans="1:3" ht="15.75">
      <c r="A67" s="79"/>
      <c r="B67" s="84" t="s">
        <v>9</v>
      </c>
      <c r="C67" s="78">
        <f>SUM(C23:C66)</f>
        <v>36.803</v>
      </c>
    </row>
    <row r="68" spans="1:3" ht="15.75">
      <c r="A68" s="79"/>
      <c r="B68" s="84" t="s">
        <v>53</v>
      </c>
      <c r="C68" s="78">
        <f>C67+C21</f>
        <v>116.003</v>
      </c>
    </row>
    <row r="69" spans="1:3" ht="15.75">
      <c r="A69" s="112"/>
      <c r="B69" s="113"/>
      <c r="C69" s="114"/>
    </row>
    <row r="70" spans="1:3" ht="15.75" customHeight="1">
      <c r="A70" s="141" t="s">
        <v>69</v>
      </c>
      <c r="B70" s="142"/>
      <c r="C70" s="115">
        <v>200</v>
      </c>
    </row>
    <row r="71" spans="1:3" ht="15.75" customHeight="1">
      <c r="A71" s="143" t="s">
        <v>101</v>
      </c>
      <c r="B71" s="144"/>
      <c r="C71" s="116">
        <f>C68/C70</f>
        <v>0.580015</v>
      </c>
    </row>
    <row r="72" spans="1:3" ht="15.75" customHeight="1">
      <c r="A72" s="113"/>
      <c r="B72" s="110"/>
      <c r="C72" s="114"/>
    </row>
    <row r="73" spans="1:3" ht="15.75" customHeight="1">
      <c r="A73" s="141" t="s">
        <v>70</v>
      </c>
      <c r="B73" s="142"/>
      <c r="C73" s="111"/>
    </row>
    <row r="74" spans="1:3" ht="15.75" customHeight="1">
      <c r="A74" s="141" t="s">
        <v>102</v>
      </c>
      <c r="B74" s="142"/>
      <c r="C74" s="111"/>
    </row>
    <row r="75" spans="1:3" ht="15.75" customHeight="1">
      <c r="A75" s="90"/>
      <c r="B75" s="90"/>
      <c r="C75" s="90"/>
    </row>
    <row r="76" spans="1:3" ht="15.75" customHeight="1">
      <c r="A76" s="90" t="s">
        <v>71</v>
      </c>
      <c r="B76" s="90"/>
      <c r="C76" s="90"/>
    </row>
    <row r="77" spans="1:3" ht="15.75" customHeight="1">
      <c r="A77" s="90"/>
      <c r="B77" s="90"/>
      <c r="C77" s="90"/>
    </row>
    <row r="78" spans="1:3" ht="15.75" customHeight="1">
      <c r="A78" s="90" t="s">
        <v>103</v>
      </c>
      <c r="B78" s="93"/>
      <c r="C78" s="90"/>
    </row>
    <row r="79" spans="1:3" s="3" customFormat="1" ht="15.75" customHeight="1">
      <c r="A79" s="90"/>
      <c r="B79" s="91"/>
      <c r="C79" s="90"/>
    </row>
    <row r="80" spans="2:3" ht="15.75" customHeight="1">
      <c r="B80" s="92"/>
      <c r="C80" s="66"/>
    </row>
    <row r="81" ht="15.75" customHeight="1">
      <c r="C81" s="88"/>
    </row>
    <row r="82" ht="15.75">
      <c r="C82" s="88"/>
    </row>
  </sheetData>
  <sheetProtection/>
  <mergeCells count="8">
    <mergeCell ref="A7:C7"/>
    <mergeCell ref="A73:B73"/>
    <mergeCell ref="A74:B74"/>
    <mergeCell ref="A9:B9"/>
    <mergeCell ref="A10:B10"/>
    <mergeCell ref="A70:B70"/>
    <mergeCell ref="A71:B71"/>
    <mergeCell ref="B12:C12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&amp;C&amp;"Times New Roman,Regular"LManotp9_130218; Grozījumi MK 24.09.2013. noteikumos Nr.1002 "Sociālās integrācijas valsts aģentūras sniegto maksas pakalpojumu cenrādis"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Ineta Pikše, 67021634, Ineta.Pikse@lm.gov.lv, fakss 67021678</dc:description>
  <cp:lastModifiedBy>Ineta Pikse</cp:lastModifiedBy>
  <cp:lastPrinted>2018-01-12T10:49:51Z</cp:lastPrinted>
  <dcterms:created xsi:type="dcterms:W3CDTF">2008-09-26T08:09:16Z</dcterms:created>
  <dcterms:modified xsi:type="dcterms:W3CDTF">2018-02-13T09:55:17Z</dcterms:modified>
  <cp:category/>
  <cp:version/>
  <cp:contentType/>
  <cp:contentStatus/>
</cp:coreProperties>
</file>