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partamenti un nodalas\IPD\RIKTIN\SAM 422\Ilgstosas soc aprupes ekas\2018.06_VARAM zinojums par ISA ekam\2_Uz_MK\Ar Rasnača parakstu\"/>
    </mc:Choice>
  </mc:AlternateContent>
  <bookViews>
    <workbookView xWindow="9300" yWindow="0" windowWidth="4815" windowHeight="7245"/>
  </bookViews>
  <sheets>
    <sheet name="Kopsavilkums" sheetId="3" r:id="rId1"/>
    <sheet name="Ind. projekta informācija" sheetId="1" state="hidden" r:id="rId2"/>
  </sheets>
  <definedNames>
    <definedName name="_Hlk486599809" localSheetId="0">Kopsavilkums!$D$36</definedName>
    <definedName name="_xlnm.Print_Area" localSheetId="0">Kopsavilkums!#REF!</definedName>
    <definedName name="_xlnm.Print_Titles" localSheetId="0">Kopsavilkums!#REF!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3" l="1"/>
  <c r="I28" i="3"/>
  <c r="K28" i="3"/>
  <c r="L28" i="3"/>
  <c r="G28" i="3"/>
  <c r="H30" i="3"/>
  <c r="I30" i="3"/>
  <c r="K30" i="3"/>
  <c r="L30" i="3"/>
  <c r="H29" i="3"/>
  <c r="I29" i="3"/>
  <c r="K29" i="3"/>
  <c r="L29" i="3"/>
  <c r="G30" i="3" l="1"/>
  <c r="G29" i="3"/>
  <c r="J24" i="3"/>
  <c r="J22" i="3"/>
  <c r="J18" i="3"/>
  <c r="J16" i="3"/>
  <c r="J14" i="3"/>
  <c r="J7" i="3"/>
  <c r="J28" i="3" l="1"/>
  <c r="J30" i="3"/>
  <c r="J29" i="3"/>
</calcChain>
</file>

<file path=xl/sharedStrings.xml><?xml version="1.0" encoding="utf-8"?>
<sst xmlns="http://schemas.openxmlformats.org/spreadsheetml/2006/main" count="219" uniqueCount="139">
  <si>
    <t>Projekta Nr.</t>
  </si>
  <si>
    <t>Projekta nosaukums</t>
  </si>
  <si>
    <t>Projekta statuss</t>
  </si>
  <si>
    <t>Projekta iesniedzējs</t>
  </si>
  <si>
    <t>Attiec.</t>
  </si>
  <si>
    <t>Neattiec.</t>
  </si>
  <si>
    <t>Ārpus projekta</t>
  </si>
  <si>
    <t>Kopā
(att. + neatt.)</t>
  </si>
  <si>
    <t>ERAF</t>
  </si>
  <si>
    <t>Kopā
(attiecin.)</t>
  </si>
  <si>
    <t>Energoefektivitātes paaugstināšanas pasākumi ģimenes krīzes centra "Dzeguzīte" ēkā Kokneses novada Iršu pagastā</t>
  </si>
  <si>
    <t>Bērnu sociālo pakalpojumu centra ēkas Viļānu ielā 10, Rēzeknē, energoefektivitātes paaugstināšana</t>
  </si>
  <si>
    <t>Energoefektivitātes paaugstināšana sociālajā aprūpes centrā ''Baldone''</t>
  </si>
  <si>
    <t>Olaines novada Sociālā aprūpes centra ēkas energoefektivitātes paaugstināšana</t>
  </si>
  <si>
    <t>Ķeguma novada pašvaldības ēkas “Senliepas 1” energoefektivitātes paaugstināšana un pielāgošana sociālās aprūpes pakalpojumu sniegšanai</t>
  </si>
  <si>
    <t>Sociālās aprūpes centra "Jaungulbenes alejas" energoefektivitātes paaugstināšana</t>
  </si>
  <si>
    <t>4.2.2.0/17/I/086</t>
  </si>
  <si>
    <t>Pabeigts 21.12.2017.</t>
  </si>
  <si>
    <t>Līgums 20.10.2017.</t>
  </si>
  <si>
    <t>Iesniegts 29.11.2017.</t>
  </si>
  <si>
    <t>Rēzeknes pilsētas pašvaldība</t>
  </si>
  <si>
    <t>Daugavpils pilsētas pašvaldība</t>
  </si>
  <si>
    <t>Baldones novada dome</t>
  </si>
  <si>
    <t>Olaines novada pašvaldība</t>
  </si>
  <si>
    <t>Ilūkstes novada pašvaldība</t>
  </si>
  <si>
    <t>Nr.
p.k.</t>
  </si>
  <si>
    <t>PIV 3.pielikuma "Budžeta kopsavilkums" pozīcija "Projektēšanas izmaksas".</t>
  </si>
  <si>
    <t>Jūrmalas pilsētas pašvaldība</t>
  </si>
  <si>
    <t>-</t>
  </si>
  <si>
    <t>Jūrmalas veselības veicināšanas un sociālo pakalpojumu  centra infrastruktūras pilnveide un energoefektivitātes paaugstināšana</t>
  </si>
  <si>
    <t>Plānots iesniegt līdz 01.11.2018.</t>
  </si>
  <si>
    <t>Naujenes bērnu nama ēkas energoefektivitātes paaugstināšana</t>
  </si>
  <si>
    <t>Sociālo pakalpojumu centra ”Pīlādzis” ēkas energoefektivitātes paaugstināšana</t>
  </si>
  <si>
    <t>Sniegtie sociālie pakalpojumi</t>
  </si>
  <si>
    <t>Jelgavas pilsētas pašvaldība</t>
  </si>
  <si>
    <t>Energoefektivitātes paaugstināšana Daugavpils pilsētas  pašvaldības ēkā 18.novembra ielā 354A, Daugavpilī</t>
  </si>
  <si>
    <t>Pansionāta tipa ilgstošās aprūpes iestāde pensijas vecuma personām.</t>
  </si>
  <si>
    <t>Daudzfunkcionālā sociālo pakalpojumu centra ēkas Zirgu ielā 47a, Jelgavā energoefektivitātes paaugstināšana</t>
  </si>
  <si>
    <t>Apstiprināts 01.03.2018.</t>
  </si>
  <si>
    <t>Iesniegti precizējumi 23.04.2018.</t>
  </si>
  <si>
    <t>Piezīmes</t>
  </si>
  <si>
    <t>Projekta finansējums, eiro</t>
  </si>
  <si>
    <t>Identificētās projekta iesnieguma sagatavošanas izmaksu pozīcijas</t>
  </si>
  <si>
    <t>Identificētās būvdarbu izmaksu pozīcijas, būvdarbu līguma noslēgšanas datums</t>
  </si>
  <si>
    <t>4.2.2. SAM projekti ilgtermiņa aprūpes iestādēs</t>
  </si>
  <si>
    <t>Veiktās dokumentācijas agatavošanas izmaksas, eiro</t>
  </si>
  <si>
    <t>Veiktās būvdarbu izmaksas, eiro</t>
  </si>
  <si>
    <t>Kompleksi risinājumi energoefektivitātes paaugstināšanai Veselības centra "Ilūkste" jaunajā korpusā</t>
  </si>
  <si>
    <t>Iesniegts 23.03.2018.</t>
  </si>
  <si>
    <t>Plānots iesniegt 2019.gadā</t>
  </si>
  <si>
    <t>Kopā</t>
  </si>
  <si>
    <t>Valmieras pilsētas pašvaldība</t>
  </si>
  <si>
    <t>Daugavpils novada pašvaldība</t>
  </si>
  <si>
    <t>Engures novada pašvaldība</t>
  </si>
  <si>
    <t>Gulbenes novada pašvaldība</t>
  </si>
  <si>
    <t>Jaunjelgavas novada pašvaldība</t>
  </si>
  <si>
    <t>Kuldīgas novada pašvaldība</t>
  </si>
  <si>
    <t>Kokneses novada pašvaldība</t>
  </si>
  <si>
    <t>Ķeguma novada pašvaldība</t>
  </si>
  <si>
    <t>Lielvārdes novada pašvaldība</t>
  </si>
  <si>
    <t>Ogres novada pašvaldība</t>
  </si>
  <si>
    <t>Vecpiebalgas novada pašvaldība</t>
  </si>
  <si>
    <t>Baldone novada pašvaldība</t>
  </si>
  <si>
    <t>18 pašvaldības, 22 projekti</t>
  </si>
  <si>
    <t>Engures novada Smārdes pagasta sociālās mājas energoefektivitātes paaugstināšana</t>
  </si>
  <si>
    <t>Engures Dienas sociālā palīdzības centra energoefektivitātes paaugstināšana</t>
  </si>
  <si>
    <t>Apstiprināts 03.05.2018.</t>
  </si>
  <si>
    <t>Līgums 20.03.2018.</t>
  </si>
  <si>
    <t>Sociālā dienesta ēkas energoefektivitātes uzlabošana Dzirnavu ielā 9, Kuldīgā, Kuldīgas novadā</t>
  </si>
  <si>
    <t>Dažādu sociālo grupu kopdzīvojamās ēkas Ūdens ielā 2C, Valmierā energoefektivitātes paaugstināšana un pārbūve</t>
  </si>
  <si>
    <t>Energoefektivitātes paaugstināšana sociālā dzīvojamā mājā "Veļķi" Vecpiebalgas pagastā</t>
  </si>
  <si>
    <t>Ēkas Ogrē, Upes prospektā 16 siltināšana un rekonstrukcija, pielāgojot Ogres novada Sociālā dienesta un tā struktūrvienību vajadzībām</t>
  </si>
  <si>
    <t>Apstiprināts 02.02.2018.</t>
  </si>
  <si>
    <t>Energoefektivitātes paaugstināšana sociālo dzīvokļu mājā Lēdmanē, Lielvārdes novadā</t>
  </si>
  <si>
    <t>Pabeigts 06.04.2018.</t>
  </si>
  <si>
    <t>Kopā finansējums sarakstam, kas nosūtīts EK</t>
  </si>
  <si>
    <t>Energoefektivitātes paaugstināšana Jaunjelgavas novada ēkā</t>
  </si>
  <si>
    <t>Energoefektivitātes paaugstināšana Daugavpils pilsētas pašvaldības ēkā 18.novembra ielā 354V, Daugavpilī</t>
  </si>
  <si>
    <t>Projekts netiks īstenots</t>
  </si>
  <si>
    <t>Apstiprināts ar nosacījumu 28.05.2018.</t>
  </si>
  <si>
    <t>Pašvaldību sniegtā informācija par ēkas funkciju</t>
  </si>
  <si>
    <t>Apstiprināts 30.05.2018.</t>
  </si>
  <si>
    <t xml:space="preserve">Augsts vai zems risks. Atkarīgs no tā, vai ISA iestādes mērķa grupa būs tikai pensijas vecuma personas vai arī personas ar fiziska vai garīga rakstura traucējumiem </t>
  </si>
  <si>
    <t xml:space="preserve">Augsts risks. ISA iestādes mērķa grupa bez  pensijas vecuma personām ir arī personas ar garīga rakstura traucējumiem </t>
  </si>
  <si>
    <t>Augsts risks. ISA iestādes mērķa grupa bez  pensijas vecuma personām ir arī invalīdi ar fiziska rakstura traucējumiem. Attiecībā uz bērniem riska nav, jo ISA iestāde tiks reorganizēta.</t>
  </si>
  <si>
    <t>Augsts risks. ISA iestādes mērķa grupa bez  pensijas vecuma personām ir arī invalīdi ar fiziska rakstura traucējumiem.</t>
  </si>
  <si>
    <t xml:space="preserve">Augsts risks. ISA iestādes mērķa grupa bez  pensijas vecuma personām ir arī invalīdi ar fiziska rakstura traucējumiem. </t>
  </si>
  <si>
    <t>Riska nav. ISA iestāde tiks reorganizēta DI projekta ietvaros. Ieguldījumi ēkā tiešā sinerģijā ar SAM 9.3.1.1.</t>
  </si>
  <si>
    <t xml:space="preserve">Augsts risks. ISA iestādes mērķa grupa bez  pensijas vecuma personām ir arī invalīdi ar fiziska rakstura traucējumiem un personas ar garīga rakstura traucējumiem. Atkarīgs no pakalpojumiem, kas ēkā tiks sniegti pēc ieguldījumu veikšanas. ISA iestādei nav tiešas sinerģijas ar DI projektiem.   </t>
  </si>
  <si>
    <t>Riska nav.</t>
  </si>
  <si>
    <t>Riska nav. Ieguldījumi ēkā tiešā sinerģijā ar SAM 9.3.1.1.</t>
  </si>
  <si>
    <t>Kopējās izmaksas</t>
  </si>
  <si>
    <t>Attiecināmās izmaksas</t>
  </si>
  <si>
    <t>Pārējās izmaksas</t>
  </si>
  <si>
    <t>Kopā finansējums projektiem, kuros konstatēts risks, ka ieguldījumi veikti vai plānoti ISA ēkās</t>
  </si>
  <si>
    <t>Kopā finansējums projektiem, kuros NAV konstatēts risks, ka ieguldījumi veikti vai plānoti ISA ēkās</t>
  </si>
  <si>
    <t>4.2.2. SAM projektu saraksts ar ēkām, kurās iespējams risks ilgtermiņa sociālās aprūpes paklpojumu sniegšanai</t>
  </si>
  <si>
    <r>
      <rPr>
        <sz val="11"/>
        <rFont val="Calibri"/>
        <family val="2"/>
        <charset val="186"/>
        <scheme val="minor"/>
      </rPr>
      <t>Pansionāta tipa</t>
    </r>
    <r>
      <rPr>
        <b/>
        <sz val="11"/>
        <rFont val="Calibri"/>
        <family val="2"/>
        <charset val="186"/>
        <scheme val="minor"/>
      </rPr>
      <t xml:space="preserve"> ilgtermiņa sociālās aprūpes (turpmāk - ISA) </t>
    </r>
    <r>
      <rPr>
        <sz val="11"/>
        <rFont val="Calibri"/>
        <family val="2"/>
        <charset val="186"/>
        <scheme val="minor"/>
      </rPr>
      <t>iestāde pensijas vecuma personām.</t>
    </r>
  </si>
  <si>
    <r>
      <t xml:space="preserve">Sociālo pakalpojumu centrs, kas nodrošina </t>
    </r>
    <r>
      <rPr>
        <b/>
        <sz val="11"/>
        <rFont val="Calibri"/>
        <family val="2"/>
        <charset val="186"/>
        <scheme val="minor"/>
      </rPr>
      <t>ISA</t>
    </r>
    <r>
      <rPr>
        <sz val="11"/>
        <rFont val="Calibri"/>
        <family val="2"/>
        <charset val="186"/>
        <scheme val="minor"/>
      </rPr>
      <t xml:space="preserve"> un sociālās rehabilitācijas pakalpojumus personām ar garīga rakstura traucējumiem.</t>
    </r>
  </si>
  <si>
    <r>
      <t>Daugavpils pensionāru sociālās apkalpošanas teritoriālā centra ēka, kurā pēc projekta īstenošanas plānots īstenot jauna veida sociālo pakalpojumu – aprūpētās dzīvošanas mītni jeb mini pansija, kurā tiks sniegtas sociālās aprūpes pakalpojumi starp aprūpi mājās un aprūpi atrašanos</t>
    </r>
    <r>
      <rPr>
        <b/>
        <sz val="11"/>
        <rFont val="Calibri"/>
        <family val="2"/>
        <charset val="186"/>
        <scheme val="minor"/>
      </rPr>
      <t xml:space="preserve"> ISA</t>
    </r>
    <r>
      <rPr>
        <sz val="11"/>
        <rFont val="Calibri"/>
        <family val="2"/>
        <charset val="186"/>
        <scheme val="minor"/>
      </rPr>
      <t xml:space="preserve"> un sociālās rehabilitācijas </t>
    </r>
    <r>
      <rPr>
        <b/>
        <sz val="11"/>
        <rFont val="Calibri"/>
        <family val="2"/>
        <charset val="186"/>
        <scheme val="minor"/>
      </rPr>
      <t>institūcijā</t>
    </r>
    <r>
      <rPr>
        <sz val="11"/>
        <rFont val="Calibri"/>
        <family val="2"/>
        <charset val="186"/>
        <scheme val="minor"/>
      </rPr>
      <t xml:space="preserve"> pieaugušām personām.</t>
    </r>
  </si>
  <si>
    <r>
      <t xml:space="preserve">Šobrīd adresē nav reģistrētu sociālo pakalpojumu sniedzēju, taču tajā plānots izvietot sociālās aprūpes centru - </t>
    </r>
    <r>
      <rPr>
        <b/>
        <sz val="11"/>
        <rFont val="Calibri"/>
        <family val="2"/>
        <charset val="186"/>
        <scheme val="minor"/>
      </rPr>
      <t>ISA iestādi</t>
    </r>
    <r>
      <rPr>
        <sz val="11"/>
        <rFont val="Calibri"/>
        <family val="2"/>
        <charset val="186"/>
        <scheme val="minor"/>
      </rPr>
      <t>. Ir veiktas būvdarbu izmaksas.</t>
    </r>
  </si>
  <si>
    <r>
      <t xml:space="preserve">Veselības centrs "Ilūkste" - </t>
    </r>
    <r>
      <rPr>
        <b/>
        <sz val="11"/>
        <rFont val="Calibri"/>
        <family val="2"/>
        <charset val="186"/>
        <scheme val="minor"/>
      </rPr>
      <t>ISA iestāde</t>
    </r>
    <r>
      <rPr>
        <sz val="11"/>
        <rFont val="Calibri"/>
        <family val="2"/>
        <charset val="186"/>
        <scheme val="minor"/>
      </rPr>
      <t>, kas sniedz pakalpojumus personām ar garīga rakstura traucējumiem.</t>
    </r>
  </si>
  <si>
    <r>
      <t>ISA institūcija</t>
    </r>
    <r>
      <rPr>
        <sz val="11"/>
        <rFont val="Calibri"/>
        <family val="2"/>
        <charset val="186"/>
        <scheme val="minor"/>
      </rPr>
      <t xml:space="preserve"> bērniem, bāreņiem un bez vecāku gādības palikušiem bērniem, pensijas vecuma personām un invalīdiem ar fiziska rakstura traucējumiem.</t>
    </r>
  </si>
  <si>
    <r>
      <t>Sociālais aprūpes centrs</t>
    </r>
    <r>
      <rPr>
        <b/>
        <sz val="11"/>
        <rFont val="Calibri"/>
        <family val="2"/>
        <charset val="186"/>
        <scheme val="minor"/>
      </rPr>
      <t xml:space="preserve"> (ISA iestāde) </t>
    </r>
    <r>
      <rPr>
        <sz val="11"/>
        <rFont val="Calibri"/>
        <family val="2"/>
        <charset val="186"/>
        <scheme val="minor"/>
      </rPr>
      <t>pensijas vecuma personām un invalīdiem ar fiziska rakstura traucējumiem.</t>
    </r>
  </si>
  <si>
    <r>
      <rPr>
        <sz val="11"/>
        <rFont val="Calibri"/>
        <family val="2"/>
        <charset val="186"/>
        <scheme val="minor"/>
      </rPr>
      <t>Sociālās aprūpes centrs</t>
    </r>
    <r>
      <rPr>
        <b/>
        <sz val="11"/>
        <rFont val="Calibri"/>
        <family val="2"/>
        <charset val="186"/>
        <scheme val="minor"/>
      </rPr>
      <t xml:space="preserve"> (ISA iestāde)</t>
    </r>
    <r>
      <rPr>
        <sz val="11"/>
        <rFont val="Calibri"/>
        <family val="2"/>
        <charset val="186"/>
        <scheme val="minor"/>
      </rPr>
      <t xml:space="preserve"> pensijas vecuma personām un invalīdiem ar fiziska rakstura traucējumiem.</t>
    </r>
  </si>
  <si>
    <r>
      <t>Šobrīd adresē reģistrēta</t>
    </r>
    <r>
      <rPr>
        <b/>
        <sz val="11"/>
        <rFont val="Calibri"/>
        <family val="2"/>
        <charset val="186"/>
        <scheme val="minor"/>
      </rPr>
      <t xml:space="preserve"> ISA iestāde</t>
    </r>
    <r>
      <rPr>
        <sz val="11"/>
        <rFont val="Calibri"/>
        <family val="2"/>
        <charset val="186"/>
        <scheme val="minor"/>
      </rPr>
      <t xml:space="preserve"> - bērnu nams-patversme "Priedīte". Pēc DI projekta īstenošanas </t>
    </r>
    <r>
      <rPr>
        <b/>
        <sz val="11"/>
        <rFont val="Calibri"/>
        <family val="2"/>
        <charset val="186"/>
        <scheme val="minor"/>
      </rPr>
      <t xml:space="preserve">plānots pārtraukt ISA pakalpojumu sniegšanu </t>
    </r>
    <r>
      <rPr>
        <sz val="11"/>
        <rFont val="Calibri"/>
        <family val="2"/>
        <charset val="186"/>
        <scheme val="minor"/>
      </rPr>
      <t xml:space="preserve">un ēkā ierīkot daudzfunkcionālu sociālo pakalpojumu centru,  kas būs īslaicīgas sociālās aprūpes un sociālās rehabilitācijas iestāde bērniem. </t>
    </r>
  </si>
  <si>
    <r>
      <t xml:space="preserve">04.06.2018. saņemts pašvaldības apliecinājums, ka projektā atbalstāmajā ēkā </t>
    </r>
    <r>
      <rPr>
        <b/>
        <sz val="11"/>
        <rFont val="Calibri"/>
        <family val="2"/>
        <charset val="186"/>
        <scheme val="minor"/>
      </rPr>
      <t>neatrodas ISA iestāde</t>
    </r>
    <r>
      <rPr>
        <sz val="11"/>
        <rFont val="Calibri"/>
        <family val="2"/>
        <charset val="186"/>
        <scheme val="minor"/>
      </rPr>
      <t>.</t>
    </r>
  </si>
  <si>
    <r>
      <t xml:space="preserve">01.06.2018. saņemts pašvaldības apliecinājums, ka projektā atbalstāmajā ēkā </t>
    </r>
    <r>
      <rPr>
        <b/>
        <sz val="11"/>
        <rFont val="Calibri"/>
        <family val="2"/>
        <charset val="186"/>
        <scheme val="minor"/>
      </rPr>
      <t>neatrodas ISA iestāde</t>
    </r>
    <r>
      <rPr>
        <sz val="11"/>
        <rFont val="Calibri"/>
        <family val="2"/>
        <charset val="186"/>
        <scheme val="minor"/>
      </rPr>
      <t>.</t>
    </r>
  </si>
  <si>
    <r>
      <t>Šobrīd adresē reģistrēta</t>
    </r>
    <r>
      <rPr>
        <b/>
        <sz val="11"/>
        <rFont val="Calibri"/>
        <family val="2"/>
        <charset val="186"/>
        <scheme val="minor"/>
      </rPr>
      <t xml:space="preserve"> ISA institūcija</t>
    </r>
    <r>
      <rPr>
        <sz val="11"/>
        <rFont val="Calibri"/>
        <family val="2"/>
        <charset val="186"/>
        <scheme val="minor"/>
      </rPr>
      <t xml:space="preserve"> - bērnu sociālās aprūpes centrs, kā arī citi sabiedrībā balstīti sociālie pakalpojumi, t.sk. dienas aprūpes centrs pilngadīgām personām ar smagiem funkcionāliem traucējumiem. Pēc DI projekta īstenošanas</t>
    </r>
    <r>
      <rPr>
        <b/>
        <sz val="11"/>
        <rFont val="Calibri"/>
        <family val="2"/>
        <charset val="186"/>
        <scheme val="minor"/>
      </rPr>
      <t xml:space="preserve"> plānots pārtraukt ISA pakalpojumu sniegšanu</t>
    </r>
    <r>
      <rPr>
        <sz val="11"/>
        <rFont val="Calibri"/>
        <family val="2"/>
        <charset val="186"/>
        <scheme val="minor"/>
      </rPr>
      <t>.</t>
    </r>
  </si>
  <si>
    <r>
      <t xml:space="preserve">04.06.2018. saņemts pašvaldības apliecinājums, ka projektā atbalstāmajā ēkā, kurā atrodas sociālais dienests, pakalpojumi aprūpei mājās un sociālās rehabilitācijas institūcija, </t>
    </r>
    <r>
      <rPr>
        <b/>
        <sz val="11"/>
        <rFont val="Calibri"/>
        <family val="2"/>
        <charset val="186"/>
        <scheme val="minor"/>
      </rPr>
      <t>netiek sniegti ISA pakalpojumi</t>
    </r>
    <r>
      <rPr>
        <sz val="11"/>
        <rFont val="Calibri"/>
        <family val="2"/>
        <charset val="186"/>
        <scheme val="minor"/>
      </rPr>
      <t>.</t>
    </r>
  </si>
  <si>
    <r>
      <t xml:space="preserve">Ēkā atrodas sociālo dzīvokļu māja, </t>
    </r>
    <r>
      <rPr>
        <b/>
        <sz val="11"/>
        <rFont val="Calibri"/>
        <family val="2"/>
        <charset val="186"/>
        <scheme val="minor"/>
      </rPr>
      <t>kas nav ISA iestāde</t>
    </r>
    <r>
      <rPr>
        <sz val="11"/>
        <rFont val="Calibri"/>
        <family val="2"/>
        <charset val="186"/>
        <scheme val="minor"/>
      </rPr>
      <t>.</t>
    </r>
  </si>
  <si>
    <r>
      <t xml:space="preserve">04.06.2018. saņemts pašvaldības apliecinājums, ka projektā atbalstāmajā ēkā, kurā atrodas sociālais dienests, pakalpojumi aprūpei mājās un sociālās rehabilitācijas institūcija, </t>
    </r>
    <r>
      <rPr>
        <b/>
        <sz val="11"/>
        <rFont val="Calibri"/>
        <family val="2"/>
        <charset val="186"/>
        <scheme val="minor"/>
      </rPr>
      <t>netiek sniegti ISA pakalpojumi</t>
    </r>
    <r>
      <rPr>
        <sz val="11"/>
        <rFont val="Calibri"/>
        <family val="2"/>
        <charset val="186"/>
        <scheme val="minor"/>
      </rPr>
      <t>. Pēc projekta īstenošanas ēkā tiks sniegti Ogres novada  sociālā dienesta un tā struktūrvienību (ģimenes atbalsta dienas centrs un dienas centrs personām ar garīga rakstura traucējumiem un psihiskām saslimšanām) pakalpojumi Dienesta funkcijas, kas nav ISA pakalpojumi.</t>
    </r>
  </si>
  <si>
    <r>
      <t xml:space="preserve">Šobrīd adresē reģistrēts bērnu sociālo pakalpojumu centrs, kas sniedz </t>
    </r>
    <r>
      <rPr>
        <b/>
        <sz val="11"/>
        <rFont val="Calibri"/>
        <family val="2"/>
        <charset val="186"/>
        <scheme val="minor"/>
      </rPr>
      <t>ISA</t>
    </r>
    <r>
      <rPr>
        <sz val="11"/>
        <rFont val="Calibri"/>
        <family val="2"/>
        <charset val="186"/>
        <scheme val="minor"/>
      </rPr>
      <t xml:space="preserve"> un īslaicīgas sociālās aprūpes un sociālas rehabilitācijas pakalpojumus bez vecāku gādības palikušiem bērniem, bāreņiem un bērniem ar funkcionāliem traucējumiem, ģimenēm ar bērniem, kuras nonākušās krīzes situācijā. Pēc DI projekta īstenošanas </t>
    </r>
    <r>
      <rPr>
        <b/>
        <sz val="11"/>
        <rFont val="Calibri"/>
        <family val="2"/>
        <charset val="186"/>
        <scheme val="minor"/>
      </rPr>
      <t>plānots pārtraukt ISA pakalpojumu sniegšanu</t>
    </r>
    <r>
      <rPr>
        <sz val="11"/>
        <rFont val="Calibri"/>
        <family val="2"/>
        <charset val="186"/>
        <scheme val="minor"/>
      </rPr>
      <t>.</t>
    </r>
  </si>
  <si>
    <t>ERAF finansējums</t>
  </si>
  <si>
    <t>t.sk. projektā uzņemtās saistības, eiro</t>
  </si>
  <si>
    <t>t.sk. veiktās dokumentācijas sagatavošanas un būvdarbu izmaksas, eiro</t>
  </si>
  <si>
    <r>
      <t xml:space="preserve">Šobrīd adresē reģistrēts pensionāru sociālās apkalpošanas teritoriālais centrs - pieaugušo </t>
    </r>
    <r>
      <rPr>
        <b/>
        <sz val="11"/>
        <rFont val="Calibri"/>
        <family val="2"/>
        <charset val="186"/>
        <scheme val="minor"/>
      </rPr>
      <t>ISA</t>
    </r>
    <r>
      <rPr>
        <sz val="11"/>
        <rFont val="Calibri"/>
        <family val="2"/>
        <charset val="186"/>
        <scheme val="minor"/>
      </rPr>
      <t xml:space="preserve"> un sociālās rehabilitācijas </t>
    </r>
    <r>
      <rPr>
        <b/>
        <sz val="11"/>
        <rFont val="Calibri"/>
        <family val="2"/>
        <charset val="186"/>
        <scheme val="minor"/>
      </rPr>
      <t>iestāde,</t>
    </r>
    <r>
      <rPr>
        <sz val="11"/>
        <rFont val="Calibri"/>
        <family val="2"/>
        <charset val="186"/>
        <scheme val="minor"/>
      </rPr>
      <t xml:space="preserve"> kas nodrošina mājokli, sociālo aprūpi un sociālo rehabilitāciju pensijas vecuma personām, personām, kurām noteikta invaliditāte u.c. personām, kuras funkcionālo traucējumu dēļ nevar pašas sevi aprūpēt.</t>
    </r>
  </si>
  <si>
    <t xml:space="preserve">1 589 146 </t>
  </si>
  <si>
    <t>Pašvaldības nosaukums</t>
  </si>
  <si>
    <t>Iesniegts 30.01.2018.</t>
  </si>
  <si>
    <r>
      <t>LM sniegtā informācija</t>
    </r>
    <r>
      <rPr>
        <b/>
        <vertAlign val="superscript"/>
        <sz val="11"/>
        <rFont val="Calibri"/>
        <family val="2"/>
        <charset val="186"/>
        <scheme val="minor"/>
      </rPr>
      <t>1</t>
    </r>
    <r>
      <rPr>
        <b/>
        <sz val="11"/>
        <rFont val="Calibri"/>
        <family val="2"/>
        <charset val="186"/>
        <scheme val="minor"/>
      </rPr>
      <t xml:space="preserve"> par projektā atbalstāmās ēkā esošās/plānotās iestādes atbilstību EK vēstulē</t>
    </r>
    <r>
      <rPr>
        <b/>
        <vertAlign val="superscript"/>
        <sz val="11"/>
        <rFont val="Calibri"/>
        <family val="2"/>
        <charset val="186"/>
        <scheme val="minor"/>
      </rPr>
      <t>2</t>
    </r>
    <r>
      <rPr>
        <b/>
        <sz val="11"/>
        <rFont val="Calibri"/>
        <family val="2"/>
        <charset val="186"/>
        <scheme val="minor"/>
      </rPr>
      <t xml:space="preserve"> minētajiem ierobežojumiem</t>
    </r>
  </si>
  <si>
    <r>
      <t>Augsts risks</t>
    </r>
    <r>
      <rPr>
        <b/>
        <sz val="11"/>
        <rFont val="Calibri"/>
        <family val="2"/>
        <charset val="186"/>
        <scheme val="minor"/>
      </rPr>
      <t>. ISA iestādes mērķa grupa ir tikai personas ar garīga rakstura traucējumiem.</t>
    </r>
  </si>
  <si>
    <r>
      <t>Vidējs risks</t>
    </r>
    <r>
      <rPr>
        <b/>
        <sz val="11"/>
        <rFont val="Calibri"/>
        <family val="2"/>
        <charset val="186"/>
        <scheme val="minor"/>
      </rPr>
      <t>. Pakalpojuma attiecināšana uz ISA iestādi ir tieši atkarīga no jaunā pakalpojuma satura un organizācijas - cik lielā mērā tas atbalstīs personu neatkarīgu dzīvi un būs atšķirīgs no ISA iestādes. Atkarīgs arī no tā, vai pakalpojuma mērķa grupa būs tikai pensijas vecuma personas vai arī personas ar fiziska vai garīga rakstura traucējumiem.</t>
    </r>
  </si>
  <si>
    <r>
      <t>Zems risks</t>
    </r>
    <r>
      <rPr>
        <b/>
        <sz val="11"/>
        <rFont val="Calibri"/>
        <family val="2"/>
        <charset val="186"/>
        <scheme val="minor"/>
      </rPr>
      <t>. ISA iestādes mērķa grupā nav personas ar invaliditāti, personas ar garīga rakstura traucējumiem vai bez vecāku gādības palikuši bērni. Tomēr plašākā kontekstā deinstitucionalizācija tiek attiecināta arī uz pensijas vecuma personām.</t>
    </r>
  </si>
  <si>
    <r>
      <t>Riska nav</t>
    </r>
    <r>
      <rPr>
        <sz val="11"/>
        <rFont val="Calibri"/>
        <family val="2"/>
        <charset val="186"/>
        <scheme val="minor"/>
      </rPr>
      <t>. ISA iestāde tiks reorganizēta DI projekta ietvaros. Ieguldījumi ēkā tiešā sinerģijā ar SAM 9.3.1.1.</t>
    </r>
  </si>
  <si>
    <r>
      <t xml:space="preserve">Šobrīd adresē reģistrēts Naujenes bērnu nams, kas nodrošina </t>
    </r>
    <r>
      <rPr>
        <b/>
        <sz val="11"/>
        <rFont val="Calibri"/>
        <family val="2"/>
        <charset val="186"/>
        <scheme val="minor"/>
      </rPr>
      <t xml:space="preserve">ISA pakalpojumus </t>
    </r>
    <r>
      <rPr>
        <sz val="11"/>
        <rFont val="Calibri"/>
        <family val="2"/>
        <charset val="186"/>
        <scheme val="minor"/>
      </rPr>
      <t>bāreņiem un bez vecāku gādības palikušajiem bērniem vispusīgu attīstību, audzināšanu un izglītošanu, diennakts aprūpi, sociālo rehabilitāciju, veicina bērnu un ģimenes atkalapvienošanos vai jaunas ģimenes iegūšanu. Pēc DI</t>
    </r>
    <r>
      <rPr>
        <vertAlign val="superscript"/>
        <sz val="11"/>
        <rFont val="Calibri"/>
        <family val="2"/>
        <charset val="186"/>
        <scheme val="minor"/>
      </rPr>
      <t>3</t>
    </r>
    <r>
      <rPr>
        <sz val="11"/>
        <rFont val="Calibri"/>
        <family val="2"/>
        <charset val="186"/>
        <scheme val="minor"/>
      </rPr>
      <t xml:space="preserve"> projekta īstenošanas </t>
    </r>
    <r>
      <rPr>
        <b/>
        <sz val="11"/>
        <rFont val="Calibri"/>
        <family val="2"/>
        <charset val="186"/>
        <scheme val="minor"/>
      </rPr>
      <t>plānots pārtraukt ISA pakalpojumu sniegšanu</t>
    </r>
    <r>
      <rPr>
        <sz val="11"/>
        <rFont val="Calibri"/>
        <family val="2"/>
        <charset val="186"/>
        <scheme val="minor"/>
      </rPr>
      <t>.</t>
    </r>
  </si>
  <si>
    <r>
      <rPr>
        <vertAlign val="superscript"/>
        <sz val="10"/>
        <rFont val="Calibri"/>
        <family val="2"/>
        <charset val="186"/>
        <scheme val="minor"/>
      </rPr>
      <t>2</t>
    </r>
    <r>
      <rPr>
        <sz val="10"/>
        <rFont val="Calibri"/>
        <family val="2"/>
        <charset val="186"/>
        <scheme val="minor"/>
      </rPr>
      <t xml:space="preserve"> 2017.gada 13.novembra Eiropas Komisijas vēstule "Par ERAF investīcijām ilgtermiņa aprūpes iestādēs ārpus 9.tematiskā mērķa" Finanšu ministrijai kā Eiropas Savienības struktūrfondu un Kohēzijas fonda vadošai iestādei</t>
    </r>
  </si>
  <si>
    <r>
      <rPr>
        <vertAlign val="superscript"/>
        <sz val="10"/>
        <rFont val="Calibri"/>
        <family val="2"/>
        <charset val="186"/>
        <scheme val="minor"/>
      </rPr>
      <t>3</t>
    </r>
    <r>
      <rPr>
        <sz val="10"/>
        <rFont val="Calibri"/>
        <family val="2"/>
        <charset val="186"/>
        <scheme val="minor"/>
      </rPr>
      <t xml:space="preserve"> Eiropas Savienības fondu darbības programmas "Izaugsme un nodarbinātība" 9.3.1. specifiskā atbalsta mērķa "Attīstīt pakalpojumu infrastruktūru bērnu aprūpei ģimeniskā vidē un personu ar invaliditāti neatkarīgai dzīvei un integrācijai sabiedrībā" 9.3.1.1. pasākums "Pakalpojumu infrastruktūras attīstība deinstitucionalizācijas plānu īstenošanai"</t>
    </r>
  </si>
  <si>
    <t>Energoefektivitātes paaugstināšana Daugavpils pilsētas pašvaldības sociālās aprūpes iestādes ēkā, Turaidas ielā 36, Daugavpilī</t>
  </si>
  <si>
    <r>
      <t xml:space="preserve">Jūrmalas veselības veicināšanas un sociālo pakalpojumu centrs sniedz </t>
    </r>
    <r>
      <rPr>
        <b/>
        <sz val="11"/>
        <rFont val="Calibri"/>
        <family val="2"/>
        <charset val="186"/>
        <scheme val="minor"/>
      </rPr>
      <t xml:space="preserve">ISA pakalpojumus </t>
    </r>
    <r>
      <rPr>
        <sz val="11"/>
        <rFont val="Calibri"/>
        <family val="2"/>
        <charset val="186"/>
        <scheme val="minor"/>
      </rPr>
      <t xml:space="preserve"> pensijas vecuma personām ar vecuma izraisītu invaliditāti</t>
    </r>
  </si>
  <si>
    <t>Vidējs risks. ISA iestādes mērķa grupa ir jauktā - pensijas vecuma personas un personas ar funkcionāliem traucējumiem.</t>
  </si>
  <si>
    <r>
      <rPr>
        <vertAlign val="superscript"/>
        <sz val="10"/>
        <rFont val="Calibri"/>
        <family val="2"/>
        <charset val="186"/>
        <scheme val="minor"/>
      </rPr>
      <t>1</t>
    </r>
    <r>
      <rPr>
        <sz val="10"/>
        <rFont val="Calibri"/>
        <family val="2"/>
        <charset val="186"/>
        <scheme val="minor"/>
      </rPr>
      <t xml:space="preserve"> Atbilstoši Labklājības ministrijas sniegtajai informācijai, projekti sadalīti vairākos riska līmeņos - riska nav, zems risks, vidējs risks un augts risks, katrā riska līmenī ietverot konkrētus sociālos pakalpojumus: 
</t>
    </r>
    <r>
      <rPr>
        <b/>
        <sz val="10"/>
        <rFont val="Calibri"/>
        <family val="2"/>
        <charset val="186"/>
        <scheme val="minor"/>
      </rPr>
      <t>- riska nav</t>
    </r>
    <r>
      <rPr>
        <sz val="10"/>
        <rFont val="Calibri"/>
        <family val="2"/>
        <charset val="186"/>
        <scheme val="minor"/>
      </rPr>
      <t xml:space="preserve"> – publiskajā ēkā vai ēkas daļā atrodas Sociālo pakalpojumu sniedzēju reģistrā reģistrētais pakalpojumu sniedzējs, kas sniedz sabiedrībā balstītus sociālos pakalpojumus, t.sk. aprūpe mājās, ģimenes asistenta, dienas centra, dienas aprūpes centra, grupu mājas (dzīvokļa), specializētās darbnīcas, atelpas brīža, sociālās un psihosociālās rehabilitācijas pakalpojumi, speciālistu konsultācijas, atbalsta grupas un grupu nodarbības, citi sociālie pakalpojumi dzīvesvietā, kuri nepieciešami personu integrācijas veicināšanai, kā arī daudzfunkcionālais sociālo pakalpojumu centrs, kas nesniedz vienlaikus tajā pašā ēkā ilgstošas sociālās aprūpes un sociālās rehabilitācijas vai pansijas pakalpojumu personām ar invaliditāti, funkcionālajiem traucējumiem vai garīga rakstura traucējumiem un ārpusģimenes aprūpē esošiem bērniem. Šis attiecas arī uz ilgstošas sociālās aprūpes un sociālās rehabilitācijas institūcijām, kas tiks reorganizētas deinsitucionalizācijas projekta ietvaros;
</t>
    </r>
    <r>
      <rPr>
        <b/>
        <sz val="10"/>
        <rFont val="Calibri"/>
        <family val="2"/>
        <charset val="186"/>
        <scheme val="minor"/>
      </rPr>
      <t>- zems risks</t>
    </r>
    <r>
      <rPr>
        <sz val="10"/>
        <rFont val="Calibri"/>
        <family val="2"/>
        <charset val="186"/>
        <scheme val="minor"/>
      </rPr>
      <t xml:space="preserve"> – publiskajā ēkā vai ēkas daļā atrodas (reģistrēta Sociālo pakalpojumu sniedzēju reģistrā) ilgstošas sociālās aprūpes un sociālās rehabilitācijas institūcija vai pansija, kas sniedz pakalpojumus pensijas vecuma cilvēkiem, t.sk. ar funkcionāliem traucējumiem, ja nav noteikta invaliditāte
</t>
    </r>
    <r>
      <rPr>
        <b/>
        <sz val="10"/>
        <rFont val="Calibri"/>
        <family val="2"/>
        <charset val="186"/>
        <scheme val="minor"/>
      </rPr>
      <t xml:space="preserve">- vidējs risks </t>
    </r>
    <r>
      <rPr>
        <sz val="10"/>
        <rFont val="Calibri"/>
        <family val="2"/>
        <charset val="186"/>
        <scheme val="minor"/>
      </rPr>
      <t xml:space="preserve">– publiskajā ēkā vai ēkas daļā atrodas (reģistrēta Sociālo pakalpojumu sniedzēju reģistrā) institūcija, kas sniedz pansijas pakalpojumu jauktajai mērķauditorijai, pensijas vecuma personām un personām ar invaliditāti vai funkcionāliem traucējumiem vai garīga rakstura traucējumiem (pansijas pakalpojuma saņēmēji ir personas ar vieglākiem funkcionāliem traucējumiem un, salīdzinājumā ar ilgstošas sociālās aprūpes un sociālās rehabilitācijas institūcijas pakalpojuma saņēmējiem, ir mazāk aprūpējami, viņiem tiek nodrošināta diennakts uzraudzība, nevis diennakts aprūpe / pansijas pakalpojums nav piemērots klientiem, kuriem ir ļoti smagi funkcionālie traucējumi (pielīdzināmi I grupas invaliditātei, klientiem, kuriem nepieciešama pozicionēšana), tādos gadījumos pansijas pakalpojuma sniedzējam jānodrošina pakalpojuma nomaiņa pret personas aprūpes līmenim atbilstošu sociālo pakalpojumu);
</t>
    </r>
    <r>
      <rPr>
        <b/>
        <sz val="10"/>
        <rFont val="Calibri"/>
        <family val="2"/>
        <charset val="186"/>
        <scheme val="minor"/>
      </rPr>
      <t>- augsts risks</t>
    </r>
    <r>
      <rPr>
        <sz val="10"/>
        <rFont val="Calibri"/>
        <family val="2"/>
        <charset val="186"/>
        <scheme val="minor"/>
      </rPr>
      <t xml:space="preserve"> – publiskajā ēkā vai ēkas daļā atrodas (reģistrēta Sociālo pakalpojumu sniedzēju reģistrā) ilgstošas sociālās aprūpes un sociālās rehabilitācijas institūcija, kas sniedz pakalpojumus personām ar invaliditāti, funkcionālajiem traucējumiem vai garīga rakstura traucējumiem vai ārpusģimenes aprūpē esošiem bērniem.
</t>
    </r>
    <r>
      <rPr>
        <b/>
        <sz val="10"/>
        <rFont val="Calibri"/>
        <family val="2"/>
        <charset val="186"/>
        <scheme val="minor"/>
      </rPr>
      <t xml:space="preserve">
Ja ēkā vairs nesniedz vai neplāno sniegt augstāka līmeņa riska pakalpojumus, projekts klasificējams kā zemāka riska līmeņa projekts.</t>
    </r>
    <r>
      <rPr>
        <sz val="10"/>
        <rFont val="Calibri"/>
        <family val="2"/>
        <charset val="186"/>
        <scheme val="minor"/>
      </rPr>
      <t xml:space="preserve">
</t>
    </r>
  </si>
  <si>
    <t>Raubiškis, 66016717</t>
  </si>
  <si>
    <t>kaspars.raubiskis@varam.gov.lv</t>
  </si>
  <si>
    <t>Timermanis, 66016709</t>
  </si>
  <si>
    <t>ritvars.timermanis@varam.gov.lv</t>
  </si>
  <si>
    <t>Dz. Rasnačs</t>
  </si>
  <si>
    <t>Vides aizsardzības un reģionālās attīstības ministra vietā -  
tieslietu ministrs</t>
  </si>
  <si>
    <r>
      <rPr>
        <b/>
        <sz val="14"/>
        <rFont val="Times New Roman"/>
        <family val="1"/>
        <charset val="186"/>
      </rPr>
      <t>Pielikums informatīvajam ziņojumam</t>
    </r>
    <r>
      <rPr>
        <sz val="14"/>
        <rFont val="Times New Roman"/>
        <family val="1"/>
        <charset val="186"/>
      </rPr>
      <t xml:space="preserve">
"Par energoefektivitātes paaugstināšanas projektiem ilgtermiņa sociālās aprūpes jomā 4.2.2. specifiskā atbalsta mērķa 
"Atbilstoši pašvaldības integrētajām attīstības programmām sekmēt energoefektivitātes paaugstināšanu un atjaunojamo energoresursu izmantošanu pašvaldību ēkās""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</si>
</sst>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10409]dd\.mm\.yyyy"/>
    <numFmt numFmtId="165" formatCode="_-* #,##0_-;\-* #,##0_-;_-* &quot;-&quot;??_-;_-@_-"/>
  </numFmts>
  <fonts count="29" x14ac:knownFonts="1">
    <font>
      <sz val="11"/>
      <color theme="1"/>
      <name val="Calibri"/>
      <family val="2"/>
      <charset val="186"/>
      <scheme val="minor"/>
    </font>
    <font>
      <b/>
      <sz val="11"/>
      <color theme="1"/>
      <name val="Calibri"/>
      <family val="2"/>
      <charset val="186"/>
      <scheme val="minor"/>
    </font>
    <font>
      <sz val="10"/>
      <color rgb="FF000000"/>
      <name val="Arial"/>
      <family val="2"/>
      <charset val="186"/>
    </font>
    <font>
      <b/>
      <sz val="14"/>
      <color theme="1"/>
      <name val="Calibri"/>
      <family val="2"/>
      <charset val="186"/>
      <scheme val="minor"/>
    </font>
    <font>
      <sz val="11"/>
      <color theme="1"/>
      <name val="Calibri"/>
      <family val="2"/>
      <charset val="186"/>
      <scheme val="minor"/>
    </font>
    <font>
      <b/>
      <sz val="20"/>
      <color theme="1"/>
      <name val="Calibri"/>
      <family val="2"/>
      <charset val="186"/>
      <scheme val="minor"/>
    </font>
    <font>
      <sz val="10"/>
      <color theme="1"/>
      <name val="Calibri"/>
      <family val="2"/>
      <charset val="186"/>
      <scheme val="minor"/>
    </font>
    <font>
      <b/>
      <sz val="12"/>
      <color theme="1"/>
      <name val="Calibri"/>
      <family val="2"/>
      <charset val="186"/>
      <scheme val="minor"/>
    </font>
    <font>
      <b/>
      <sz val="14"/>
      <name val="Calibri"/>
      <family val="2"/>
      <charset val="186"/>
      <scheme val="minor"/>
    </font>
    <font>
      <b/>
      <sz val="11"/>
      <name val="Calibri"/>
      <family val="2"/>
      <charset val="186"/>
      <scheme val="minor"/>
    </font>
    <font>
      <sz val="11"/>
      <name val="Calibri"/>
      <family val="2"/>
      <charset val="186"/>
      <scheme val="minor"/>
    </font>
    <font>
      <sz val="11"/>
      <color rgb="FF000000"/>
      <name val="Calibri"/>
      <family val="2"/>
      <charset val="186"/>
      <scheme val="minor"/>
    </font>
    <font>
      <b/>
      <sz val="11"/>
      <color rgb="FF000000"/>
      <name val="Calibri"/>
      <family val="2"/>
      <charset val="186"/>
      <scheme val="minor"/>
    </font>
    <font>
      <sz val="11"/>
      <color rgb="FFFF0000"/>
      <name val="Calibri"/>
      <family val="2"/>
      <charset val="186"/>
      <scheme val="minor"/>
    </font>
    <font>
      <sz val="26"/>
      <name val="Calibri"/>
      <family val="2"/>
      <charset val="186"/>
      <scheme val="minor"/>
    </font>
    <font>
      <sz val="14"/>
      <name val="Calibri"/>
      <family val="2"/>
      <charset val="186"/>
      <scheme val="minor"/>
    </font>
    <font>
      <sz val="14"/>
      <color rgb="FFFF0000"/>
      <name val="Calibri"/>
      <family val="2"/>
      <charset val="186"/>
      <scheme val="minor"/>
    </font>
    <font>
      <sz val="10"/>
      <name val="Calibri"/>
      <family val="2"/>
      <charset val="186"/>
      <scheme val="minor"/>
    </font>
    <font>
      <b/>
      <vertAlign val="superscript"/>
      <sz val="11"/>
      <name val="Calibri"/>
      <family val="2"/>
      <charset val="186"/>
      <scheme val="minor"/>
    </font>
    <font>
      <vertAlign val="superscript"/>
      <sz val="11"/>
      <name val="Calibri"/>
      <family val="2"/>
      <charset val="186"/>
      <scheme val="minor"/>
    </font>
    <font>
      <vertAlign val="superscript"/>
      <sz val="10"/>
      <name val="Calibri"/>
      <family val="2"/>
      <charset val="186"/>
      <scheme val="minor"/>
    </font>
    <font>
      <b/>
      <sz val="10"/>
      <name val="Calibri"/>
      <family val="2"/>
      <charset val="186"/>
      <scheme val="minor"/>
    </font>
    <font>
      <u/>
      <sz val="11"/>
      <color theme="10"/>
      <name val="Calibri"/>
      <family val="2"/>
      <charset val="186"/>
      <scheme val="minor"/>
    </font>
    <font>
      <sz val="20"/>
      <color theme="1"/>
      <name val="Times New Roman"/>
      <family val="1"/>
      <charset val="186"/>
    </font>
    <font>
      <sz val="20"/>
      <name val="Calibri"/>
      <family val="2"/>
      <charset val="186"/>
      <scheme val="minor"/>
    </font>
    <font>
      <sz val="12"/>
      <color theme="1"/>
      <name val="Times New Roman"/>
      <family val="1"/>
      <charset val="186"/>
    </font>
    <font>
      <u/>
      <sz val="12"/>
      <color theme="10"/>
      <name val="Calibri"/>
      <family val="2"/>
      <charset val="186"/>
      <scheme val="minor"/>
    </font>
    <font>
      <sz val="14"/>
      <name val="Times New Roman"/>
      <family val="1"/>
      <charset val="186"/>
    </font>
    <font>
      <b/>
      <sz val="14"/>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4" fillId="0" borderId="0" applyFont="0" applyFill="0" applyBorder="0" applyAlignment="0" applyProtection="0"/>
    <xf numFmtId="0" fontId="22" fillId="0" borderId="0" applyNumberFormat="0" applyFill="0" applyBorder="0" applyAlignment="0" applyProtection="0"/>
  </cellStyleXfs>
  <cellXfs count="77">
    <xf numFmtId="0" fontId="0" fillId="0" borderId="0" xfId="0"/>
    <xf numFmtId="0" fontId="0" fillId="2" borderId="0" xfId="0" applyFill="1" applyAlignment="1">
      <alignment wrapText="1"/>
    </xf>
    <xf numFmtId="0" fontId="0" fillId="2" borderId="0" xfId="0" applyFill="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NumberFormat="1" applyFont="1" applyFill="1" applyBorder="1" applyAlignment="1">
      <alignment horizontal="left" vertical="center" wrapText="1" readingOrder="1"/>
    </xf>
    <xf numFmtId="164" fontId="2" fillId="2" borderId="1"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left" vertical="center" wrapText="1" readingOrder="1"/>
    </xf>
    <xf numFmtId="165" fontId="2" fillId="2" borderId="1" xfId="1" applyNumberFormat="1" applyFont="1" applyFill="1" applyBorder="1" applyAlignment="1">
      <alignment horizontal="left" vertical="center" wrapText="1" readingOrder="1"/>
    </xf>
    <xf numFmtId="165" fontId="6" fillId="2" borderId="1" xfId="1" applyNumberFormat="1" applyFont="1" applyFill="1" applyBorder="1" applyAlignment="1">
      <alignment horizontal="left" vertical="center" wrapText="1" readingOrder="1"/>
    </xf>
    <xf numFmtId="0" fontId="2" fillId="2" borderId="1" xfId="0" applyNumberFormat="1" applyFont="1" applyFill="1" applyBorder="1" applyAlignment="1">
      <alignment vertical="center" wrapText="1" readingOrder="1"/>
    </xf>
    <xf numFmtId="0" fontId="0" fillId="2" borderId="0" xfId="0" applyFill="1" applyAlignment="1">
      <alignment horizontal="left" vertical="center" wrapText="1"/>
    </xf>
    <xf numFmtId="0" fontId="0" fillId="2" borderId="1" xfId="0" applyFill="1" applyBorder="1" applyAlignment="1">
      <alignment wrapText="1"/>
    </xf>
    <xf numFmtId="0" fontId="10" fillId="0" borderId="0" xfId="0" applyFont="1"/>
    <xf numFmtId="0" fontId="9" fillId="0" borderId="0" xfId="0" applyFont="1" applyAlignment="1">
      <alignment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10" fillId="0" borderId="0" xfId="0" applyFont="1" applyAlignment="1">
      <alignment vertical="center"/>
    </xf>
    <xf numFmtId="3" fontId="15" fillId="3" borderId="1" xfId="1" applyNumberFormat="1" applyFont="1" applyFill="1" applyBorder="1" applyAlignment="1">
      <alignment horizontal="right" vertical="center" wrapText="1" readingOrder="1"/>
    </xf>
    <xf numFmtId="165" fontId="15" fillId="3" borderId="1" xfId="1" applyNumberFormat="1" applyFont="1" applyFill="1" applyBorder="1" applyAlignment="1">
      <alignment horizontal="right" vertical="center" wrapText="1" readingOrder="1"/>
    </xf>
    <xf numFmtId="3" fontId="15" fillId="0" borderId="1" xfId="1" applyNumberFormat="1" applyFont="1" applyFill="1" applyBorder="1" applyAlignment="1">
      <alignment horizontal="right" vertical="center" wrapText="1" readingOrder="1"/>
    </xf>
    <xf numFmtId="165" fontId="15" fillId="0" borderId="1" xfId="1" applyNumberFormat="1" applyFont="1" applyFill="1" applyBorder="1" applyAlignment="1">
      <alignment horizontal="right" vertical="center" wrapText="1" readingOrder="1"/>
    </xf>
    <xf numFmtId="3" fontId="15" fillId="2" borderId="1" xfId="0" applyNumberFormat="1" applyFont="1" applyFill="1" applyBorder="1" applyAlignment="1">
      <alignment horizontal="right" vertical="center"/>
    </xf>
    <xf numFmtId="3" fontId="15" fillId="2" borderId="1" xfId="1" applyNumberFormat="1" applyFont="1" applyFill="1" applyBorder="1" applyAlignment="1">
      <alignment horizontal="right" vertical="center" wrapText="1" readingOrder="1"/>
    </xf>
    <xf numFmtId="3" fontId="15" fillId="0" borderId="1" xfId="1" applyNumberFormat="1" applyFont="1" applyFill="1" applyBorder="1" applyAlignment="1">
      <alignment horizontal="right" vertical="center" wrapText="1"/>
    </xf>
    <xf numFmtId="165" fontId="8" fillId="3" borderId="1" xfId="0" applyNumberFormat="1" applyFont="1" applyFill="1" applyBorder="1" applyAlignment="1">
      <alignment horizontal="right" vertical="center"/>
    </xf>
    <xf numFmtId="165" fontId="8" fillId="2" borderId="1" xfId="0" applyNumberFormat="1" applyFont="1" applyFill="1" applyBorder="1" applyAlignment="1">
      <alignment horizontal="right" vertical="center"/>
    </xf>
    <xf numFmtId="165" fontId="8" fillId="4" borderId="1" xfId="0" applyNumberFormat="1" applyFont="1" applyFill="1" applyBorder="1" applyAlignment="1">
      <alignment horizontal="right" vertical="center"/>
    </xf>
    <xf numFmtId="0" fontId="9" fillId="0" borderId="1" xfId="0" applyFont="1" applyFill="1" applyBorder="1" applyAlignment="1">
      <alignment vertical="top" wrapText="1"/>
    </xf>
    <xf numFmtId="0" fontId="9" fillId="0" borderId="1" xfId="0" applyFont="1" applyFill="1" applyBorder="1" applyAlignment="1">
      <alignment vertical="center" wrapText="1"/>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top" wrapText="1"/>
    </xf>
    <xf numFmtId="0" fontId="10" fillId="2" borderId="1" xfId="0" applyFont="1" applyFill="1" applyBorder="1" applyAlignment="1">
      <alignment vertical="center" wrapText="1"/>
    </xf>
    <xf numFmtId="0" fontId="13"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5" xfId="0" applyFont="1" applyFill="1" applyBorder="1" applyAlignment="1">
      <alignment vertical="top" wrapText="1"/>
    </xf>
    <xf numFmtId="0" fontId="10" fillId="0" borderId="5" xfId="0" applyFont="1" applyFill="1" applyBorder="1" applyAlignment="1">
      <alignment vertical="center" wrapText="1"/>
    </xf>
    <xf numFmtId="0" fontId="10" fillId="2" borderId="5" xfId="0" applyFont="1" applyFill="1" applyBorder="1" applyAlignment="1">
      <alignment vertical="center" wrapText="1"/>
    </xf>
    <xf numFmtId="0" fontId="13" fillId="0" borderId="5" xfId="0" applyFont="1" applyFill="1" applyBorder="1" applyAlignment="1">
      <alignment horizontal="center" vertical="center" wrapText="1"/>
    </xf>
    <xf numFmtId="0" fontId="9" fillId="0" borderId="3" xfId="0" applyFont="1" applyFill="1" applyBorder="1" applyAlignment="1">
      <alignment vertical="top" wrapText="1"/>
    </xf>
    <xf numFmtId="0" fontId="9" fillId="0" borderId="3" xfId="0" applyFont="1" applyFill="1" applyBorder="1" applyAlignment="1">
      <alignment vertical="center" wrapText="1"/>
    </xf>
    <xf numFmtId="0" fontId="9"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3" fontId="15" fillId="3" borderId="3" xfId="1" applyNumberFormat="1" applyFont="1" applyFill="1" applyBorder="1" applyAlignment="1">
      <alignment horizontal="right" vertical="center" wrapText="1" readingOrder="1"/>
    </xf>
    <xf numFmtId="165" fontId="15" fillId="3" borderId="3" xfId="1" applyNumberFormat="1" applyFont="1" applyFill="1" applyBorder="1" applyAlignment="1">
      <alignment horizontal="right" vertical="center" wrapText="1" readingOrder="1"/>
    </xf>
    <xf numFmtId="3" fontId="16" fillId="2" borderId="6" xfId="1" applyNumberFormat="1" applyFont="1" applyFill="1" applyBorder="1" applyAlignment="1">
      <alignment horizontal="right" vertical="center" wrapText="1" readingOrder="1"/>
    </xf>
    <xf numFmtId="0" fontId="9" fillId="0" borderId="1" xfId="0" applyFont="1" applyFill="1" applyBorder="1" applyAlignment="1">
      <alignment horizontal="center" vertical="center" wrapText="1"/>
    </xf>
    <xf numFmtId="0" fontId="23" fillId="0" borderId="0" xfId="0" applyFont="1" applyAlignment="1">
      <alignment vertical="center"/>
    </xf>
    <xf numFmtId="0" fontId="24" fillId="0" borderId="0" xfId="0" applyFont="1"/>
    <xf numFmtId="0" fontId="25" fillId="0" borderId="0" xfId="0" applyFont="1" applyAlignment="1">
      <alignment vertical="center"/>
    </xf>
    <xf numFmtId="0" fontId="26" fillId="0" borderId="0" xfId="2" applyFont="1" applyAlignment="1">
      <alignment vertical="center"/>
    </xf>
    <xf numFmtId="0" fontId="23" fillId="0" borderId="0" xfId="0" applyFont="1" applyAlignment="1">
      <alignment horizontal="left" vertical="center" wrapText="1"/>
    </xf>
    <xf numFmtId="0" fontId="14" fillId="0" borderId="4" xfId="0" applyFont="1" applyBorder="1" applyAlignment="1">
      <alignment horizontal="center" vertical="center"/>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7" fillId="0" borderId="0" xfId="0" applyFont="1" applyAlignment="1">
      <alignment horizontal="right" vertical="center" wrapText="1"/>
    </xf>
    <xf numFmtId="0" fontId="27" fillId="0" borderId="0" xfId="0" applyFont="1" applyAlignment="1">
      <alignment horizontal="righ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zoomScale="85" zoomScaleNormal="85" workbookViewId="0">
      <pane ySplit="5" topLeftCell="A27" activePane="bottomLeft" state="frozen"/>
      <selection pane="bottomLeft" activeCell="A2" sqref="A2:L2"/>
    </sheetView>
  </sheetViews>
  <sheetFormatPr defaultRowHeight="15" x14ac:dyDescent="0.25"/>
  <cols>
    <col min="1" max="1" width="5.28515625" style="15" customWidth="1"/>
    <col min="2" max="2" width="31.7109375" style="15" customWidth="1"/>
    <col min="3" max="3" width="22.42578125" style="22" customWidth="1"/>
    <col min="4" max="5" width="56.7109375" style="15" customWidth="1"/>
    <col min="6" max="6" width="16.85546875" style="15" customWidth="1"/>
    <col min="7" max="12" width="16.140625" style="15" customWidth="1"/>
    <col min="13" max="16384" width="9.140625" style="15"/>
  </cols>
  <sheetData>
    <row r="1" spans="1:12" ht="70.5" customHeight="1" x14ac:dyDescent="0.25">
      <c r="A1" s="75" t="s">
        <v>138</v>
      </c>
      <c r="B1" s="76"/>
      <c r="C1" s="76"/>
      <c r="D1" s="76"/>
      <c r="E1" s="76"/>
      <c r="F1" s="76"/>
      <c r="G1" s="76"/>
      <c r="H1" s="76"/>
      <c r="I1" s="76"/>
      <c r="J1" s="76"/>
      <c r="K1" s="76"/>
      <c r="L1" s="76"/>
    </row>
    <row r="2" spans="1:12" ht="33.75" x14ac:dyDescent="0.25">
      <c r="A2" s="62" t="s">
        <v>96</v>
      </c>
      <c r="B2" s="62"/>
      <c r="C2" s="62"/>
      <c r="D2" s="62"/>
      <c r="E2" s="62"/>
      <c r="F2" s="62"/>
      <c r="G2" s="62"/>
      <c r="H2" s="62"/>
      <c r="I2" s="62"/>
      <c r="J2" s="62"/>
      <c r="K2" s="62"/>
      <c r="L2" s="62"/>
    </row>
    <row r="3" spans="1:12" x14ac:dyDescent="0.25">
      <c r="A3" s="64" t="s">
        <v>25</v>
      </c>
      <c r="B3" s="63" t="s">
        <v>1</v>
      </c>
      <c r="C3" s="64" t="s">
        <v>118</v>
      </c>
      <c r="D3" s="64" t="s">
        <v>80</v>
      </c>
      <c r="E3" s="64" t="s">
        <v>120</v>
      </c>
      <c r="F3" s="64" t="s">
        <v>2</v>
      </c>
      <c r="G3" s="63" t="s">
        <v>41</v>
      </c>
      <c r="H3" s="63"/>
      <c r="I3" s="64" t="s">
        <v>114</v>
      </c>
      <c r="J3" s="64"/>
      <c r="K3" s="64" t="s">
        <v>115</v>
      </c>
      <c r="L3" s="64"/>
    </row>
    <row r="4" spans="1:12" ht="30" x14ac:dyDescent="0.25">
      <c r="A4" s="64"/>
      <c r="B4" s="63"/>
      <c r="C4" s="64"/>
      <c r="D4" s="64"/>
      <c r="E4" s="64"/>
      <c r="F4" s="64"/>
      <c r="G4" s="42" t="s">
        <v>113</v>
      </c>
      <c r="H4" s="42" t="s">
        <v>91</v>
      </c>
      <c r="I4" s="42" t="s">
        <v>113</v>
      </c>
      <c r="J4" s="42" t="s">
        <v>91</v>
      </c>
      <c r="K4" s="42" t="s">
        <v>92</v>
      </c>
      <c r="L4" s="42" t="s">
        <v>93</v>
      </c>
    </row>
    <row r="5" spans="1:12" x14ac:dyDescent="0.25">
      <c r="A5" s="42">
        <v>1</v>
      </c>
      <c r="B5" s="44">
        <v>2</v>
      </c>
      <c r="C5" s="42">
        <v>3</v>
      </c>
      <c r="D5" s="44">
        <v>4</v>
      </c>
      <c r="E5" s="42">
        <v>5</v>
      </c>
      <c r="F5" s="44">
        <v>6</v>
      </c>
      <c r="G5" s="42">
        <v>7</v>
      </c>
      <c r="H5" s="44">
        <v>8</v>
      </c>
      <c r="I5" s="42">
        <v>9</v>
      </c>
      <c r="J5" s="44">
        <v>10</v>
      </c>
      <c r="K5" s="42">
        <v>11</v>
      </c>
      <c r="L5" s="44">
        <v>12</v>
      </c>
    </row>
    <row r="6" spans="1:12" ht="107.25" x14ac:dyDescent="0.25">
      <c r="A6" s="43">
        <v>1</v>
      </c>
      <c r="B6" s="21" t="s">
        <v>31</v>
      </c>
      <c r="C6" s="37" t="s">
        <v>52</v>
      </c>
      <c r="D6" s="38" t="s">
        <v>125</v>
      </c>
      <c r="E6" s="38" t="s">
        <v>124</v>
      </c>
      <c r="F6" s="19" t="s">
        <v>38</v>
      </c>
      <c r="G6" s="25">
        <v>169714</v>
      </c>
      <c r="H6" s="25">
        <v>710389.02</v>
      </c>
      <c r="I6" s="26" t="s">
        <v>28</v>
      </c>
      <c r="J6" s="26" t="s">
        <v>28</v>
      </c>
      <c r="K6" s="26" t="s">
        <v>28</v>
      </c>
      <c r="L6" s="26">
        <v>13125</v>
      </c>
    </row>
    <row r="7" spans="1:12" ht="75" x14ac:dyDescent="0.25">
      <c r="A7" s="43">
        <v>2</v>
      </c>
      <c r="B7" s="21" t="s">
        <v>128</v>
      </c>
      <c r="C7" s="37" t="s">
        <v>21</v>
      </c>
      <c r="D7" s="38" t="s">
        <v>105</v>
      </c>
      <c r="E7" s="38" t="s">
        <v>87</v>
      </c>
      <c r="F7" s="19" t="s">
        <v>48</v>
      </c>
      <c r="G7" s="25">
        <v>973632.64</v>
      </c>
      <c r="H7" s="25">
        <v>1317267.7</v>
      </c>
      <c r="I7" s="28" t="s">
        <v>28</v>
      </c>
      <c r="J7" s="28">
        <f>1730.3+K7</f>
        <v>29321.11</v>
      </c>
      <c r="K7" s="26">
        <v>27590.81</v>
      </c>
      <c r="L7" s="26">
        <v>4139.49</v>
      </c>
    </row>
    <row r="8" spans="1:12" ht="60" x14ac:dyDescent="0.25">
      <c r="A8" s="43">
        <v>3</v>
      </c>
      <c r="B8" s="39" t="s">
        <v>64</v>
      </c>
      <c r="C8" s="37" t="s">
        <v>53</v>
      </c>
      <c r="D8" s="40" t="s">
        <v>106</v>
      </c>
      <c r="E8" s="40" t="s">
        <v>89</v>
      </c>
      <c r="F8" s="17" t="s">
        <v>66</v>
      </c>
      <c r="G8" s="27">
        <v>55760</v>
      </c>
      <c r="H8" s="28">
        <v>65780</v>
      </c>
      <c r="I8" s="28" t="s">
        <v>28</v>
      </c>
      <c r="J8" s="28" t="s">
        <v>28</v>
      </c>
      <c r="K8" s="28" t="s">
        <v>28</v>
      </c>
      <c r="L8" s="28" t="s">
        <v>28</v>
      </c>
    </row>
    <row r="9" spans="1:12" ht="45" x14ac:dyDescent="0.25">
      <c r="A9" s="43">
        <v>4</v>
      </c>
      <c r="B9" s="39" t="s">
        <v>65</v>
      </c>
      <c r="C9" s="37" t="s">
        <v>53</v>
      </c>
      <c r="D9" s="40" t="s">
        <v>107</v>
      </c>
      <c r="E9" s="40" t="s">
        <v>89</v>
      </c>
      <c r="F9" s="17" t="s">
        <v>81</v>
      </c>
      <c r="G9" s="27">
        <v>80580</v>
      </c>
      <c r="H9" s="28">
        <v>94800</v>
      </c>
      <c r="I9" s="28" t="s">
        <v>28</v>
      </c>
      <c r="J9" s="28" t="s">
        <v>28</v>
      </c>
      <c r="K9" s="28" t="s">
        <v>28</v>
      </c>
      <c r="L9" s="28" t="s">
        <v>28</v>
      </c>
    </row>
    <row r="10" spans="1:12" ht="45" x14ac:dyDescent="0.25">
      <c r="A10" s="43">
        <v>5</v>
      </c>
      <c r="B10" s="39" t="s">
        <v>76</v>
      </c>
      <c r="C10" s="37" t="s">
        <v>55</v>
      </c>
      <c r="D10" s="40" t="s">
        <v>107</v>
      </c>
      <c r="E10" s="40" t="s">
        <v>89</v>
      </c>
      <c r="F10" s="17" t="s">
        <v>67</v>
      </c>
      <c r="G10" s="27">
        <v>148800</v>
      </c>
      <c r="H10" s="27">
        <v>277007.53999999998</v>
      </c>
      <c r="I10" s="27">
        <v>148800</v>
      </c>
      <c r="J10" s="27">
        <v>277007.53999999998</v>
      </c>
      <c r="K10" s="28" t="s">
        <v>28</v>
      </c>
      <c r="L10" s="28">
        <v>7048</v>
      </c>
    </row>
    <row r="11" spans="1:12" ht="90" x14ac:dyDescent="0.25">
      <c r="A11" s="43">
        <v>6</v>
      </c>
      <c r="B11" s="39" t="s">
        <v>37</v>
      </c>
      <c r="C11" s="37" t="s">
        <v>34</v>
      </c>
      <c r="D11" s="38" t="s">
        <v>108</v>
      </c>
      <c r="E11" s="38" t="s">
        <v>87</v>
      </c>
      <c r="F11" s="19" t="s">
        <v>49</v>
      </c>
      <c r="G11" s="25">
        <v>318110</v>
      </c>
      <c r="H11" s="29">
        <v>374248</v>
      </c>
      <c r="I11" s="25" t="s">
        <v>28</v>
      </c>
      <c r="J11" s="29" t="s">
        <v>28</v>
      </c>
      <c r="K11" s="26" t="s">
        <v>28</v>
      </c>
      <c r="L11" s="28" t="s">
        <v>28</v>
      </c>
    </row>
    <row r="12" spans="1:12" ht="60" x14ac:dyDescent="0.25">
      <c r="A12" s="43">
        <v>7</v>
      </c>
      <c r="B12" s="39" t="s">
        <v>68</v>
      </c>
      <c r="C12" s="37" t="s">
        <v>56</v>
      </c>
      <c r="D12" s="40" t="s">
        <v>109</v>
      </c>
      <c r="E12" s="40" t="s">
        <v>89</v>
      </c>
      <c r="F12" s="17" t="s">
        <v>74</v>
      </c>
      <c r="G12" s="27">
        <v>207348.97</v>
      </c>
      <c r="H12" s="27">
        <v>279197.57</v>
      </c>
      <c r="I12" s="27">
        <v>207348.97</v>
      </c>
      <c r="J12" s="27">
        <v>279197.57</v>
      </c>
      <c r="K12" s="28" t="s">
        <v>28</v>
      </c>
      <c r="L12" s="28" t="s">
        <v>28</v>
      </c>
    </row>
    <row r="13" spans="1:12" ht="45" x14ac:dyDescent="0.25">
      <c r="A13" s="43">
        <v>8</v>
      </c>
      <c r="B13" s="39" t="s">
        <v>73</v>
      </c>
      <c r="C13" s="37" t="s">
        <v>59</v>
      </c>
      <c r="D13" s="40" t="s">
        <v>110</v>
      </c>
      <c r="E13" s="40" t="s">
        <v>89</v>
      </c>
      <c r="F13" s="41" t="s">
        <v>78</v>
      </c>
      <c r="G13" s="28" t="s">
        <v>28</v>
      </c>
      <c r="H13" s="28" t="s">
        <v>28</v>
      </c>
      <c r="I13" s="28" t="s">
        <v>28</v>
      </c>
      <c r="J13" s="28" t="s">
        <v>28</v>
      </c>
      <c r="K13" s="28" t="s">
        <v>28</v>
      </c>
      <c r="L13" s="28" t="s">
        <v>28</v>
      </c>
    </row>
    <row r="14" spans="1:12" ht="135" x14ac:dyDescent="0.25">
      <c r="A14" s="43">
        <v>9</v>
      </c>
      <c r="B14" s="39" t="s">
        <v>71</v>
      </c>
      <c r="C14" s="37" t="s">
        <v>60</v>
      </c>
      <c r="D14" s="40" t="s">
        <v>111</v>
      </c>
      <c r="E14" s="40" t="s">
        <v>89</v>
      </c>
      <c r="F14" s="17" t="s">
        <v>72</v>
      </c>
      <c r="G14" s="28">
        <v>386200</v>
      </c>
      <c r="H14" s="28">
        <v>4039259.63</v>
      </c>
      <c r="I14" s="28">
        <v>386200</v>
      </c>
      <c r="J14" s="28">
        <f>3989424.73+37147</f>
        <v>4026571.73</v>
      </c>
      <c r="K14" s="28" t="s">
        <v>28</v>
      </c>
      <c r="L14" s="28">
        <v>11966.9</v>
      </c>
    </row>
    <row r="15" spans="1:12" ht="105" x14ac:dyDescent="0.25">
      <c r="A15" s="43">
        <v>10</v>
      </c>
      <c r="B15" s="39" t="s">
        <v>11</v>
      </c>
      <c r="C15" s="37" t="s">
        <v>20</v>
      </c>
      <c r="D15" s="38" t="s">
        <v>112</v>
      </c>
      <c r="E15" s="38" t="s">
        <v>87</v>
      </c>
      <c r="F15" s="19" t="s">
        <v>18</v>
      </c>
      <c r="G15" s="25">
        <v>178517.05</v>
      </c>
      <c r="H15" s="25">
        <v>213892.06</v>
      </c>
      <c r="I15" s="25">
        <v>169023.22</v>
      </c>
      <c r="J15" s="25">
        <v>202722.85</v>
      </c>
      <c r="K15" s="26">
        <v>102922.55</v>
      </c>
      <c r="L15" s="26">
        <v>6854.55</v>
      </c>
    </row>
    <row r="16" spans="1:12" ht="60" x14ac:dyDescent="0.25">
      <c r="A16" s="43">
        <v>11</v>
      </c>
      <c r="B16" s="39" t="s">
        <v>69</v>
      </c>
      <c r="C16" s="37" t="s">
        <v>51</v>
      </c>
      <c r="D16" s="40" t="s">
        <v>106</v>
      </c>
      <c r="E16" s="40" t="s">
        <v>90</v>
      </c>
      <c r="F16" s="17" t="s">
        <v>119</v>
      </c>
      <c r="G16" s="27">
        <v>214022</v>
      </c>
      <c r="H16" s="28">
        <v>1662887</v>
      </c>
      <c r="I16" s="27">
        <v>201450.09</v>
      </c>
      <c r="J16" s="28">
        <f>1633093.59+9950+5052.96</f>
        <v>1648096.55</v>
      </c>
      <c r="K16" s="28">
        <v>164065.79999999999</v>
      </c>
      <c r="L16" s="28">
        <v>410374.98000000004</v>
      </c>
    </row>
    <row r="17" spans="1:12" ht="60.75" thickBot="1" x14ac:dyDescent="0.3">
      <c r="A17" s="43">
        <v>12</v>
      </c>
      <c r="B17" s="45" t="s">
        <v>70</v>
      </c>
      <c r="C17" s="46" t="s">
        <v>61</v>
      </c>
      <c r="D17" s="47" t="s">
        <v>110</v>
      </c>
      <c r="E17" s="47" t="s">
        <v>89</v>
      </c>
      <c r="F17" s="48" t="s">
        <v>78</v>
      </c>
      <c r="G17" s="55" t="s">
        <v>28</v>
      </c>
      <c r="H17" s="55" t="s">
        <v>28</v>
      </c>
      <c r="I17" s="55" t="s">
        <v>28</v>
      </c>
      <c r="J17" s="55" t="s">
        <v>28</v>
      </c>
      <c r="K17" s="55" t="s">
        <v>28</v>
      </c>
      <c r="L17" s="55" t="s">
        <v>28</v>
      </c>
    </row>
    <row r="18" spans="1:12" ht="75.75" thickTop="1" x14ac:dyDescent="0.25">
      <c r="A18" s="43">
        <v>13</v>
      </c>
      <c r="B18" s="49" t="s">
        <v>12</v>
      </c>
      <c r="C18" s="50" t="s">
        <v>62</v>
      </c>
      <c r="D18" s="51" t="s">
        <v>97</v>
      </c>
      <c r="E18" s="51" t="s">
        <v>123</v>
      </c>
      <c r="F18" s="52" t="s">
        <v>79</v>
      </c>
      <c r="G18" s="53">
        <v>157500</v>
      </c>
      <c r="H18" s="53">
        <v>216901.96</v>
      </c>
      <c r="I18" s="54" t="s">
        <v>28</v>
      </c>
      <c r="J18" s="54">
        <f>K18</f>
        <v>11011</v>
      </c>
      <c r="K18" s="54">
        <v>11011</v>
      </c>
      <c r="L18" s="54">
        <v>0</v>
      </c>
    </row>
    <row r="19" spans="1:12" ht="75" x14ac:dyDescent="0.25">
      <c r="A19" s="43">
        <v>14</v>
      </c>
      <c r="B19" s="33" t="s">
        <v>29</v>
      </c>
      <c r="C19" s="34" t="s">
        <v>27</v>
      </c>
      <c r="D19" s="36" t="s">
        <v>129</v>
      </c>
      <c r="E19" s="35" t="s">
        <v>130</v>
      </c>
      <c r="F19" s="18" t="s">
        <v>30</v>
      </c>
      <c r="G19" s="23">
        <v>840774.26</v>
      </c>
      <c r="H19" s="23" t="s">
        <v>117</v>
      </c>
      <c r="I19" s="24" t="s">
        <v>28</v>
      </c>
      <c r="J19" s="24" t="s">
        <v>28</v>
      </c>
      <c r="K19" s="24" t="s">
        <v>28</v>
      </c>
      <c r="L19" s="24">
        <v>0</v>
      </c>
    </row>
    <row r="20" spans="1:12" ht="90" x14ac:dyDescent="0.25">
      <c r="A20" s="43">
        <v>15</v>
      </c>
      <c r="B20" s="33" t="s">
        <v>77</v>
      </c>
      <c r="C20" s="34" t="s">
        <v>21</v>
      </c>
      <c r="D20" s="36" t="s">
        <v>99</v>
      </c>
      <c r="E20" s="35" t="s">
        <v>122</v>
      </c>
      <c r="F20" s="18" t="s">
        <v>38</v>
      </c>
      <c r="G20" s="23">
        <v>112051.55</v>
      </c>
      <c r="H20" s="23">
        <v>168207.84</v>
      </c>
      <c r="I20" s="24" t="s">
        <v>28</v>
      </c>
      <c r="J20" s="24">
        <v>7200</v>
      </c>
      <c r="K20" s="24" t="s">
        <v>28</v>
      </c>
      <c r="L20" s="24">
        <v>7200</v>
      </c>
    </row>
    <row r="21" spans="1:12" ht="60" x14ac:dyDescent="0.25">
      <c r="A21" s="56">
        <v>16</v>
      </c>
      <c r="B21" s="20" t="s">
        <v>32</v>
      </c>
      <c r="C21" s="34" t="s">
        <v>52</v>
      </c>
      <c r="D21" s="36" t="s">
        <v>98</v>
      </c>
      <c r="E21" s="35" t="s">
        <v>121</v>
      </c>
      <c r="F21" s="18" t="s">
        <v>79</v>
      </c>
      <c r="G21" s="23">
        <v>466171</v>
      </c>
      <c r="H21" s="23">
        <v>1312155.94</v>
      </c>
      <c r="I21" s="24" t="s">
        <v>28</v>
      </c>
      <c r="J21" s="24" t="s">
        <v>28</v>
      </c>
      <c r="K21" s="24" t="s">
        <v>28</v>
      </c>
      <c r="L21" s="24">
        <v>27040</v>
      </c>
    </row>
    <row r="22" spans="1:12" ht="90" x14ac:dyDescent="0.25">
      <c r="A22" s="56">
        <v>17</v>
      </c>
      <c r="B22" s="33" t="s">
        <v>35</v>
      </c>
      <c r="C22" s="34" t="s">
        <v>21</v>
      </c>
      <c r="D22" s="36" t="s">
        <v>116</v>
      </c>
      <c r="E22" s="35" t="s">
        <v>88</v>
      </c>
      <c r="F22" s="18" t="s">
        <v>39</v>
      </c>
      <c r="G22" s="23">
        <v>1643343.51</v>
      </c>
      <c r="H22" s="23">
        <v>2086886.57</v>
      </c>
      <c r="I22" s="24" t="s">
        <v>28</v>
      </c>
      <c r="J22" s="24">
        <f>58109.04+K22</f>
        <v>138561.32</v>
      </c>
      <c r="K22" s="24">
        <v>80452.28</v>
      </c>
      <c r="L22" s="24">
        <v>6391.7199999999993</v>
      </c>
    </row>
    <row r="23" spans="1:12" ht="60" x14ac:dyDescent="0.25">
      <c r="A23" s="56">
        <v>18</v>
      </c>
      <c r="B23" s="33" t="s">
        <v>15</v>
      </c>
      <c r="C23" s="34" t="s">
        <v>54</v>
      </c>
      <c r="D23" s="36" t="s">
        <v>100</v>
      </c>
      <c r="E23" s="35" t="s">
        <v>82</v>
      </c>
      <c r="F23" s="18" t="s">
        <v>79</v>
      </c>
      <c r="G23" s="23">
        <v>847000</v>
      </c>
      <c r="H23" s="23">
        <v>2446934.41</v>
      </c>
      <c r="I23" s="23">
        <v>847000</v>
      </c>
      <c r="J23" s="23">
        <v>2446934.42</v>
      </c>
      <c r="K23" s="24">
        <v>362526.07</v>
      </c>
      <c r="L23" s="24">
        <v>561855.16999999993</v>
      </c>
    </row>
    <row r="24" spans="1:12" ht="60" x14ac:dyDescent="0.25">
      <c r="A24" s="56">
        <v>19</v>
      </c>
      <c r="B24" s="33" t="s">
        <v>47</v>
      </c>
      <c r="C24" s="34" t="s">
        <v>24</v>
      </c>
      <c r="D24" s="36" t="s">
        <v>101</v>
      </c>
      <c r="E24" s="35" t="s">
        <v>83</v>
      </c>
      <c r="F24" s="18" t="s">
        <v>79</v>
      </c>
      <c r="G24" s="23">
        <v>233383.53</v>
      </c>
      <c r="H24" s="23">
        <v>399755.33</v>
      </c>
      <c r="I24" s="24" t="s">
        <v>28</v>
      </c>
      <c r="J24" s="24">
        <f>K24</f>
        <v>7562.5</v>
      </c>
      <c r="K24" s="24">
        <v>7562.5</v>
      </c>
      <c r="L24" s="24">
        <v>0</v>
      </c>
    </row>
    <row r="25" spans="1:12" ht="75" x14ac:dyDescent="0.25">
      <c r="A25" s="56">
        <v>20</v>
      </c>
      <c r="B25" s="33" t="s">
        <v>10</v>
      </c>
      <c r="C25" s="34" t="s">
        <v>57</v>
      </c>
      <c r="D25" s="35" t="s">
        <v>102</v>
      </c>
      <c r="E25" s="35" t="s">
        <v>84</v>
      </c>
      <c r="F25" s="18" t="s">
        <v>17</v>
      </c>
      <c r="G25" s="23">
        <v>155521.07</v>
      </c>
      <c r="H25" s="23">
        <v>182965.97</v>
      </c>
      <c r="I25" s="23">
        <v>155521.07</v>
      </c>
      <c r="J25" s="23">
        <v>182965.97</v>
      </c>
      <c r="K25" s="23">
        <v>182965.97</v>
      </c>
      <c r="L25" s="24">
        <v>0</v>
      </c>
    </row>
    <row r="26" spans="1:12" ht="75" x14ac:dyDescent="0.25">
      <c r="A26" s="56">
        <v>21</v>
      </c>
      <c r="B26" s="33" t="s">
        <v>14</v>
      </c>
      <c r="C26" s="34" t="s">
        <v>58</v>
      </c>
      <c r="D26" s="36" t="s">
        <v>103</v>
      </c>
      <c r="E26" s="35" t="s">
        <v>85</v>
      </c>
      <c r="F26" s="18" t="s">
        <v>79</v>
      </c>
      <c r="G26" s="23">
        <v>147845</v>
      </c>
      <c r="H26" s="23">
        <v>1184302.3899999999</v>
      </c>
      <c r="I26" s="24" t="s">
        <v>28</v>
      </c>
      <c r="J26" s="24" t="s">
        <v>28</v>
      </c>
      <c r="K26" s="24" t="s">
        <v>28</v>
      </c>
      <c r="L26" s="24">
        <v>29705.5</v>
      </c>
    </row>
    <row r="27" spans="1:12" ht="45" x14ac:dyDescent="0.25">
      <c r="A27" s="56">
        <v>22</v>
      </c>
      <c r="B27" s="33" t="s">
        <v>13</v>
      </c>
      <c r="C27" s="34" t="s">
        <v>23</v>
      </c>
      <c r="D27" s="35" t="s">
        <v>104</v>
      </c>
      <c r="E27" s="35" t="s">
        <v>86</v>
      </c>
      <c r="F27" s="18" t="s">
        <v>79</v>
      </c>
      <c r="G27" s="23">
        <v>158185</v>
      </c>
      <c r="H27" s="23">
        <v>296518.95</v>
      </c>
      <c r="I27" s="24" t="s">
        <v>28</v>
      </c>
      <c r="J27" s="24" t="s">
        <v>28</v>
      </c>
      <c r="K27" s="24" t="s">
        <v>28</v>
      </c>
      <c r="L27" s="24">
        <v>33380.6</v>
      </c>
    </row>
    <row r="28" spans="1:12" s="16" customFormat="1" ht="18.75" x14ac:dyDescent="0.25">
      <c r="A28" s="65" t="s">
        <v>50</v>
      </c>
      <c r="B28" s="65"/>
      <c r="C28" s="65" t="s">
        <v>63</v>
      </c>
      <c r="D28" s="66" t="s">
        <v>94</v>
      </c>
      <c r="E28" s="66"/>
      <c r="F28" s="66"/>
      <c r="G28" s="30">
        <f>SUM(G18:G27)</f>
        <v>4761774.9200000009</v>
      </c>
      <c r="H28" s="30">
        <f t="shared" ref="H28:L28" si="0">SUM(H18:H27)</f>
        <v>8294629.3600000003</v>
      </c>
      <c r="I28" s="30">
        <f t="shared" si="0"/>
        <v>1002521.0700000001</v>
      </c>
      <c r="J28" s="30">
        <f t="shared" si="0"/>
        <v>2794235.21</v>
      </c>
      <c r="K28" s="30">
        <f t="shared" si="0"/>
        <v>644517.81999999995</v>
      </c>
      <c r="L28" s="30">
        <f t="shared" si="0"/>
        <v>665572.98999999987</v>
      </c>
    </row>
    <row r="29" spans="1:12" ht="18.75" x14ac:dyDescent="0.25">
      <c r="A29" s="65"/>
      <c r="B29" s="65"/>
      <c r="C29" s="65"/>
      <c r="D29" s="64" t="s">
        <v>95</v>
      </c>
      <c r="E29" s="64"/>
      <c r="F29" s="64"/>
      <c r="G29" s="31">
        <f>SUM(G6:G17)</f>
        <v>2732684.66</v>
      </c>
      <c r="H29" s="31">
        <f t="shared" ref="H29:L29" si="1">SUM(H6:H17)</f>
        <v>9034728.5199999996</v>
      </c>
      <c r="I29" s="31">
        <f t="shared" si="1"/>
        <v>1112822.28</v>
      </c>
      <c r="J29" s="31">
        <f t="shared" si="1"/>
        <v>6462917.3499999996</v>
      </c>
      <c r="K29" s="31">
        <f t="shared" si="1"/>
        <v>294579.15999999997</v>
      </c>
      <c r="L29" s="31">
        <f t="shared" si="1"/>
        <v>453508.92000000004</v>
      </c>
    </row>
    <row r="30" spans="1:12" ht="18.75" x14ac:dyDescent="0.25">
      <c r="A30" s="65"/>
      <c r="B30" s="65"/>
      <c r="C30" s="65"/>
      <c r="D30" s="67" t="s">
        <v>75</v>
      </c>
      <c r="E30" s="67"/>
      <c r="F30" s="67"/>
      <c r="G30" s="32">
        <f>SUM(G6:G27)</f>
        <v>7494459.5800000001</v>
      </c>
      <c r="H30" s="32">
        <f t="shared" ref="H30:L30" si="2">SUM(H6:H27)</f>
        <v>17329357.879999999</v>
      </c>
      <c r="I30" s="32">
        <f t="shared" si="2"/>
        <v>2115343.35</v>
      </c>
      <c r="J30" s="32">
        <f t="shared" si="2"/>
        <v>9257152.5600000005</v>
      </c>
      <c r="K30" s="32">
        <f t="shared" si="2"/>
        <v>939096.98</v>
      </c>
      <c r="L30" s="32">
        <f t="shared" si="2"/>
        <v>1119081.9100000001</v>
      </c>
    </row>
    <row r="32" spans="1:12" ht="150" customHeight="1" x14ac:dyDescent="0.25">
      <c r="A32" s="69" t="s">
        <v>131</v>
      </c>
      <c r="B32" s="69"/>
      <c r="C32" s="69"/>
      <c r="D32" s="69"/>
      <c r="E32" s="69"/>
      <c r="F32" s="69"/>
      <c r="G32" s="69"/>
      <c r="H32" s="69"/>
      <c r="I32" s="69"/>
      <c r="J32" s="69"/>
      <c r="K32" s="69"/>
      <c r="L32" s="69"/>
    </row>
    <row r="33" spans="1:12" ht="20.25" customHeight="1" x14ac:dyDescent="0.25">
      <c r="A33" s="68" t="s">
        <v>126</v>
      </c>
      <c r="B33" s="68"/>
      <c r="C33" s="68"/>
      <c r="D33" s="68"/>
      <c r="E33" s="68"/>
      <c r="F33" s="68"/>
      <c r="G33" s="68"/>
      <c r="H33" s="68"/>
      <c r="I33" s="68"/>
      <c r="J33" s="68"/>
      <c r="K33" s="68"/>
      <c r="L33" s="68"/>
    </row>
    <row r="34" spans="1:12" ht="20.25" customHeight="1" x14ac:dyDescent="0.25">
      <c r="A34" s="68" t="s">
        <v>127</v>
      </c>
      <c r="B34" s="68"/>
      <c r="C34" s="68"/>
      <c r="D34" s="68"/>
      <c r="E34" s="68"/>
      <c r="F34" s="68"/>
      <c r="G34" s="68"/>
      <c r="H34" s="68"/>
      <c r="I34" s="68"/>
      <c r="J34" s="68"/>
      <c r="K34" s="68"/>
      <c r="L34" s="68"/>
    </row>
    <row r="36" spans="1:12" ht="49.5" customHeight="1" x14ac:dyDescent="0.4">
      <c r="B36" s="61" t="s">
        <v>137</v>
      </c>
      <c r="C36" s="61"/>
      <c r="D36" s="61"/>
      <c r="E36" s="58"/>
      <c r="F36" s="57" t="s">
        <v>136</v>
      </c>
    </row>
    <row r="38" spans="1:12" ht="15.75" x14ac:dyDescent="0.25">
      <c r="B38" s="59" t="s">
        <v>132</v>
      </c>
      <c r="C38"/>
      <c r="D38"/>
    </row>
    <row r="39" spans="1:12" ht="15.75" x14ac:dyDescent="0.25">
      <c r="B39" s="60" t="s">
        <v>133</v>
      </c>
      <c r="C39"/>
      <c r="D39"/>
    </row>
    <row r="40" spans="1:12" ht="15.75" x14ac:dyDescent="0.25">
      <c r="B40" s="59"/>
      <c r="C40"/>
      <c r="D40"/>
    </row>
    <row r="41" spans="1:12" ht="15.75" x14ac:dyDescent="0.25">
      <c r="B41" s="59" t="s">
        <v>134</v>
      </c>
      <c r="C41"/>
      <c r="D41"/>
    </row>
    <row r="42" spans="1:12" ht="15.75" x14ac:dyDescent="0.25">
      <c r="B42" s="60" t="s">
        <v>135</v>
      </c>
      <c r="C42"/>
      <c r="D42"/>
    </row>
  </sheetData>
  <mergeCells count="20">
    <mergeCell ref="C28:C30"/>
    <mergeCell ref="A33:L33"/>
    <mergeCell ref="A34:L34"/>
    <mergeCell ref="A32:L32"/>
    <mergeCell ref="B36:D36"/>
    <mergeCell ref="A1:L1"/>
    <mergeCell ref="A2:L2"/>
    <mergeCell ref="G3:H3"/>
    <mergeCell ref="I3:J3"/>
    <mergeCell ref="A28:B30"/>
    <mergeCell ref="E3:E4"/>
    <mergeCell ref="F3:F4"/>
    <mergeCell ref="A3:A4"/>
    <mergeCell ref="C3:C4"/>
    <mergeCell ref="D3:D4"/>
    <mergeCell ref="B3:B4"/>
    <mergeCell ref="K3:L3"/>
    <mergeCell ref="D28:F28"/>
    <mergeCell ref="D29:F29"/>
    <mergeCell ref="D30:F30"/>
  </mergeCells>
  <pageMargins left="0.23622047244094491" right="0.23622047244094491" top="0.46" bottom="0.37" header="0.31496062992125984" footer="0.31496062992125984"/>
  <pageSetup paperSize="9" scale="49" fitToHeight="0" orientation="landscape" r:id="rId1"/>
  <headerFooter differentFirst="1">
    <oddHeader xml:space="preserve">&amp;C&amp;"Times New Roman,Regular"&amp;18&amp;P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zoomScale="85" zoomScaleNormal="85" workbookViewId="0">
      <selection activeCell="I35" sqref="I35"/>
    </sheetView>
  </sheetViews>
  <sheetFormatPr defaultColWidth="12.85546875" defaultRowHeight="15" x14ac:dyDescent="0.25"/>
  <cols>
    <col min="1" max="1" width="6.5703125" style="2" customWidth="1"/>
    <col min="2" max="2" width="14" style="13" customWidth="1"/>
    <col min="3" max="3" width="15" style="13" customWidth="1"/>
    <col min="4" max="4" width="28.5703125" style="13" customWidth="1"/>
    <col min="5" max="5" width="12.85546875" style="1" customWidth="1"/>
    <col min="6" max="6" width="30.42578125" style="1" customWidth="1"/>
    <col min="7" max="9" width="12.140625" style="1" customWidth="1"/>
    <col min="10" max="10" width="35.7109375" style="1" customWidth="1"/>
    <col min="11" max="13" width="12.140625" style="1" customWidth="1"/>
    <col min="14" max="14" width="35.7109375" style="1" customWidth="1"/>
    <col min="15" max="15" width="14.7109375" style="1" customWidth="1"/>
    <col min="16" max="16" width="14.5703125" style="1" customWidth="1"/>
    <col min="17" max="17" width="13.85546875" style="1" customWidth="1"/>
    <col min="18" max="18" width="35.85546875" style="1" customWidth="1"/>
    <col min="19" max="16384" width="12.85546875" style="1"/>
  </cols>
  <sheetData>
    <row r="1" spans="1:18" ht="119.25" customHeight="1" x14ac:dyDescent="0.25">
      <c r="A1" s="73" t="s">
        <v>44</v>
      </c>
      <c r="B1" s="73"/>
      <c r="C1" s="73"/>
      <c r="D1" s="73"/>
      <c r="E1" s="73"/>
      <c r="F1" s="73"/>
      <c r="G1" s="73"/>
      <c r="H1" s="73"/>
      <c r="I1" s="73"/>
      <c r="J1" s="73"/>
      <c r="K1" s="73"/>
      <c r="L1" s="73"/>
      <c r="M1" s="73"/>
      <c r="N1" s="73"/>
      <c r="O1" s="73"/>
      <c r="P1" s="73"/>
      <c r="Q1" s="73"/>
      <c r="R1" s="73"/>
    </row>
    <row r="2" spans="1:18" s="2" customFormat="1" ht="39.75" customHeight="1" x14ac:dyDescent="0.25">
      <c r="A2" s="74" t="s">
        <v>25</v>
      </c>
      <c r="B2" s="70" t="s">
        <v>3</v>
      </c>
      <c r="C2" s="70" t="s">
        <v>0</v>
      </c>
      <c r="D2" s="70" t="s">
        <v>1</v>
      </c>
      <c r="E2" s="70" t="s">
        <v>2</v>
      </c>
      <c r="F2" s="70" t="s">
        <v>33</v>
      </c>
      <c r="G2" s="72" t="s">
        <v>45</v>
      </c>
      <c r="H2" s="72"/>
      <c r="I2" s="72"/>
      <c r="J2" s="72" t="s">
        <v>42</v>
      </c>
      <c r="K2" s="72" t="s">
        <v>46</v>
      </c>
      <c r="L2" s="72"/>
      <c r="M2" s="72"/>
      <c r="N2" s="72" t="s">
        <v>43</v>
      </c>
      <c r="O2" s="74" t="s">
        <v>41</v>
      </c>
      <c r="P2" s="74"/>
      <c r="Q2" s="74"/>
      <c r="R2" s="70" t="s">
        <v>40</v>
      </c>
    </row>
    <row r="3" spans="1:18" s="2" customFormat="1" ht="39.75" customHeight="1" x14ac:dyDescent="0.25">
      <c r="A3" s="74"/>
      <c r="B3" s="71"/>
      <c r="C3" s="71"/>
      <c r="D3" s="71"/>
      <c r="E3" s="71"/>
      <c r="F3" s="71"/>
      <c r="G3" s="3" t="s">
        <v>4</v>
      </c>
      <c r="H3" s="3" t="s">
        <v>5</v>
      </c>
      <c r="I3" s="3" t="s">
        <v>6</v>
      </c>
      <c r="J3" s="72"/>
      <c r="K3" s="3" t="s">
        <v>4</v>
      </c>
      <c r="L3" s="3" t="s">
        <v>5</v>
      </c>
      <c r="M3" s="3" t="s">
        <v>6</v>
      </c>
      <c r="N3" s="72"/>
      <c r="O3" s="4" t="s">
        <v>8</v>
      </c>
      <c r="P3" s="5" t="s">
        <v>9</v>
      </c>
      <c r="Q3" s="5" t="s">
        <v>7</v>
      </c>
      <c r="R3" s="71"/>
    </row>
    <row r="4" spans="1:18" ht="104.25" customHeight="1" x14ac:dyDescent="0.25">
      <c r="A4" s="6">
        <v>1</v>
      </c>
      <c r="B4" s="7" t="s">
        <v>22</v>
      </c>
      <c r="C4" s="7" t="s">
        <v>16</v>
      </c>
      <c r="D4" s="7" t="s">
        <v>12</v>
      </c>
      <c r="E4" s="8" t="s">
        <v>19</v>
      </c>
      <c r="F4" s="9" t="s">
        <v>36</v>
      </c>
      <c r="G4" s="10">
        <v>11011</v>
      </c>
      <c r="H4" s="11"/>
      <c r="I4" s="11"/>
      <c r="J4" s="12" t="s">
        <v>26</v>
      </c>
      <c r="K4" s="14"/>
      <c r="L4" s="14"/>
      <c r="M4" s="14"/>
      <c r="N4" s="12"/>
      <c r="O4" s="10">
        <v>157500</v>
      </c>
      <c r="P4" s="11">
        <v>190763.61</v>
      </c>
      <c r="Q4" s="11">
        <v>216901.96</v>
      </c>
      <c r="R4" s="10"/>
    </row>
    <row r="5" spans="1:18" ht="56.25" customHeight="1" x14ac:dyDescent="0.25">
      <c r="A5" s="6">
        <v>2</v>
      </c>
      <c r="B5" s="7"/>
      <c r="C5" s="7"/>
      <c r="D5" s="7"/>
      <c r="E5" s="8"/>
      <c r="F5" s="9"/>
      <c r="G5" s="10"/>
      <c r="H5" s="11"/>
      <c r="I5" s="11"/>
      <c r="J5" s="12"/>
      <c r="K5" s="10"/>
      <c r="L5" s="11"/>
      <c r="M5" s="11"/>
      <c r="N5" s="12"/>
      <c r="O5" s="10"/>
      <c r="P5" s="10"/>
      <c r="Q5" s="10"/>
      <c r="R5" s="10"/>
    </row>
  </sheetData>
  <mergeCells count="13">
    <mergeCell ref="R2:R3"/>
    <mergeCell ref="K2:M2"/>
    <mergeCell ref="N2:N3"/>
    <mergeCell ref="A1:R1"/>
    <mergeCell ref="A2:A3"/>
    <mergeCell ref="G2:I2"/>
    <mergeCell ref="O2:Q2"/>
    <mergeCell ref="B2:B3"/>
    <mergeCell ref="C2:C3"/>
    <mergeCell ref="D2:D3"/>
    <mergeCell ref="E2:E3"/>
    <mergeCell ref="J2:J3"/>
    <mergeCell ref="F2:F3"/>
  </mergeCells>
  <dataValidations count="2">
    <dataValidation allowBlank="1" showInputMessage="1" showErrorMessage="1" prompt="Lūdzam norādīt tikai tās izmaksas, kuras jau ir veiktas" sqref="G4:I5 O4:Q4 K5:M5"/>
    <dataValidation allowBlank="1" showInputMessage="1" showErrorMessage="1" prompt="Lūdzam norādīt jau veikto būvdarbu izmaksu pozīcijas, kā arī norādīt datumu, kad noslēgts būvdarbu līgums" sqref="N4:N5"/>
  </dataValidations>
  <pageMargins left="0.25" right="0.25" top="0.54" bottom="0.75" header="0.3" footer="0.3"/>
  <pageSetup paperSize="9" scale="43"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Kopsavilkums</vt:lpstr>
      <vt:lpstr>Ind. projekta informācija</vt:lpstr>
      <vt:lpstr>Kopsavilkums!_Hlk486599809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Kaspars Raubiškis</dc:creator>
  <cp:lastModifiedBy>Ritvars Timermanis</cp:lastModifiedBy>
  <cp:lastPrinted>2018-07-03T06:49:36Z</cp:lastPrinted>
  <dcterms:created xsi:type="dcterms:W3CDTF">2018-02-05T13:30:49Z</dcterms:created>
  <dcterms:modified xsi:type="dcterms:W3CDTF">2018-07-03T06:49:56Z</dcterms:modified>
</cp:coreProperties>
</file>