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mc:AlternateContent xmlns:mc="http://schemas.openxmlformats.org/markup-compatibility/2006">
    <mc:Choice Requires="x15">
      <x15ac:absPath xmlns:x15ac="http://schemas.microsoft.com/office/spreadsheetml/2010/11/ac" url="\\vnozare.pri\vm\Redirect_profiles\ivinnicenko\Desktop\Galvena_mape\ZVA\ZVA_maksas_cenradis\nosutits_VM_031018_9_14\"/>
    </mc:Choice>
  </mc:AlternateContent>
  <xr:revisionPtr revIDLastSave="0" documentId="10_ncr:100000_{4A888898-08B8-4760-B329-87F75294333E}" xr6:coauthVersionLast="31" xr6:coauthVersionMax="31" xr10:uidLastSave="{00000000-0000-0000-0000-000000000000}"/>
  <bookViews>
    <workbookView xWindow="0" yWindow="0" windowWidth="28800" windowHeight="10710" xr2:uid="{00000000-000D-0000-FFFF-FFFF00000000}"/>
  </bookViews>
  <sheets>
    <sheet name="Sheet1" sheetId="1" r:id="rId1"/>
  </sheet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208" i="1" l="1"/>
  <c r="L208" i="1"/>
  <c r="K208" i="1"/>
  <c r="J208" i="1"/>
  <c r="I207" i="1"/>
  <c r="I206" i="1"/>
  <c r="G205" i="1"/>
  <c r="I205" i="1" s="1"/>
  <c r="G204" i="1"/>
  <c r="I204" i="1" s="1"/>
  <c r="G203" i="1"/>
  <c r="I203" i="1" s="1"/>
  <c r="I202" i="1"/>
  <c r="G201" i="1"/>
  <c r="I201" i="1" s="1"/>
  <c r="G200" i="1"/>
  <c r="I200" i="1" s="1"/>
  <c r="G199" i="1"/>
  <c r="I199" i="1" s="1"/>
  <c r="G198" i="1"/>
  <c r="I198" i="1" s="1"/>
  <c r="G197" i="1"/>
  <c r="I197" i="1" s="1"/>
  <c r="G196" i="1"/>
  <c r="I196" i="1" s="1"/>
  <c r="G195" i="1"/>
  <c r="I195" i="1" s="1"/>
  <c r="I194" i="1"/>
  <c r="F194" i="1"/>
  <c r="G193" i="1"/>
  <c r="I193" i="1" s="1"/>
  <c r="G192" i="1"/>
  <c r="I192" i="1" s="1"/>
  <c r="G191" i="1"/>
  <c r="I191" i="1" s="1"/>
  <c r="G190" i="1"/>
  <c r="I190" i="1" s="1"/>
  <c r="G188" i="1"/>
  <c r="I188" i="1" s="1"/>
  <c r="G187" i="1"/>
  <c r="I187" i="1" s="1"/>
  <c r="G186" i="1"/>
  <c r="I186" i="1" s="1"/>
  <c r="F183" i="1"/>
  <c r="G183" i="1" s="1"/>
  <c r="I183" i="1" s="1"/>
  <c r="G182" i="1"/>
  <c r="I182" i="1" s="1"/>
  <c r="G181" i="1"/>
  <c r="I181" i="1" s="1"/>
  <c r="G180" i="1"/>
  <c r="I180" i="1" s="1"/>
  <c r="G179" i="1"/>
  <c r="I179" i="1" s="1"/>
  <c r="G178" i="1"/>
  <c r="I178" i="1" s="1"/>
  <c r="G177" i="1"/>
  <c r="I177" i="1" s="1"/>
  <c r="G176" i="1"/>
  <c r="I176" i="1" s="1"/>
  <c r="G175" i="1"/>
  <c r="I175" i="1" s="1"/>
  <c r="G173" i="1"/>
  <c r="I173" i="1" s="1"/>
  <c r="G172" i="1"/>
  <c r="I172" i="1" s="1"/>
  <c r="G171" i="1"/>
  <c r="I171" i="1" s="1"/>
  <c r="G170" i="1"/>
  <c r="I170" i="1" s="1"/>
  <c r="G169" i="1"/>
  <c r="I169" i="1" s="1"/>
  <c r="G168" i="1"/>
  <c r="I168" i="1" s="1"/>
  <c r="G166" i="1"/>
  <c r="I166" i="1" s="1"/>
  <c r="G165" i="1"/>
  <c r="I165" i="1" s="1"/>
  <c r="G164" i="1"/>
  <c r="I164" i="1" s="1"/>
  <c r="G163" i="1"/>
  <c r="I163" i="1" s="1"/>
  <c r="G162" i="1"/>
  <c r="I162" i="1" s="1"/>
  <c r="G161" i="1"/>
  <c r="I161" i="1" s="1"/>
  <c r="G160" i="1"/>
  <c r="I160" i="1" s="1"/>
  <c r="G159" i="1"/>
  <c r="I159" i="1" s="1"/>
  <c r="G158" i="1"/>
  <c r="I158" i="1" s="1"/>
  <c r="G157" i="1"/>
  <c r="I157" i="1" s="1"/>
  <c r="G156" i="1"/>
  <c r="I156" i="1" s="1"/>
  <c r="G155" i="1"/>
  <c r="I155" i="1" s="1"/>
  <c r="G154" i="1"/>
  <c r="I154" i="1" s="1"/>
  <c r="G153" i="1"/>
  <c r="I153" i="1" s="1"/>
  <c r="G152" i="1"/>
  <c r="I152" i="1" s="1"/>
  <c r="G150" i="1"/>
  <c r="I150" i="1" s="1"/>
  <c r="G149" i="1"/>
  <c r="I149" i="1" s="1"/>
  <c r="G147" i="1"/>
  <c r="I147" i="1" s="1"/>
  <c r="G146" i="1"/>
  <c r="I146" i="1" s="1"/>
  <c r="G145" i="1"/>
  <c r="I145" i="1" s="1"/>
  <c r="G144" i="1"/>
  <c r="I144" i="1" s="1"/>
  <c r="I143" i="1"/>
  <c r="G142" i="1"/>
  <c r="I142" i="1" s="1"/>
  <c r="G141" i="1"/>
  <c r="I141" i="1" s="1"/>
  <c r="G140" i="1"/>
  <c r="I140" i="1" s="1"/>
  <c r="G139" i="1"/>
  <c r="I139" i="1" s="1"/>
  <c r="G138" i="1"/>
  <c r="I138" i="1" s="1"/>
  <c r="I135" i="1"/>
  <c r="G134" i="1"/>
  <c r="I134" i="1" s="1"/>
  <c r="I133" i="1"/>
  <c r="I132" i="1"/>
  <c r="I131" i="1"/>
  <c r="I130" i="1"/>
  <c r="I129" i="1"/>
  <c r="G127" i="1"/>
  <c r="I127" i="1" s="1"/>
  <c r="G126" i="1"/>
  <c r="I126" i="1" s="1"/>
  <c r="G124" i="1"/>
  <c r="I124" i="1" s="1"/>
  <c r="G123" i="1"/>
  <c r="I123" i="1" s="1"/>
  <c r="G122" i="1"/>
  <c r="I122" i="1" s="1"/>
  <c r="I121" i="1"/>
  <c r="I120" i="1"/>
  <c r="G119" i="1"/>
  <c r="I119" i="1" s="1"/>
  <c r="G117" i="1"/>
  <c r="I117" i="1" s="1"/>
  <c r="I116" i="1"/>
  <c r="I115" i="1"/>
  <c r="I114" i="1"/>
  <c r="I113" i="1"/>
  <c r="I112" i="1"/>
  <c r="I111" i="1"/>
  <c r="I110" i="1"/>
  <c r="I108" i="1"/>
  <c r="I107" i="1"/>
  <c r="I105" i="1"/>
  <c r="I104" i="1"/>
  <c r="I102" i="1"/>
  <c r="I101" i="1"/>
  <c r="I99" i="1"/>
  <c r="I98" i="1"/>
  <c r="I96" i="1"/>
  <c r="G95" i="1"/>
  <c r="I95" i="1" s="1"/>
  <c r="G94" i="1"/>
  <c r="I94" i="1" s="1"/>
  <c r="G92" i="1"/>
  <c r="I92" i="1" s="1"/>
  <c r="G91" i="1"/>
  <c r="I91" i="1" s="1"/>
  <c r="G89" i="1"/>
  <c r="I89" i="1" s="1"/>
  <c r="G88" i="1"/>
  <c r="I88" i="1" s="1"/>
  <c r="G87" i="1"/>
  <c r="I87" i="1" s="1"/>
  <c r="G86" i="1"/>
  <c r="I86" i="1" s="1"/>
  <c r="G85" i="1"/>
  <c r="I85" i="1" s="1"/>
  <c r="G84" i="1"/>
  <c r="I84" i="1" s="1"/>
  <c r="G82" i="1"/>
  <c r="I82" i="1" s="1"/>
  <c r="G81" i="1"/>
  <c r="I81" i="1" s="1"/>
  <c r="G80" i="1"/>
  <c r="I80" i="1" s="1"/>
  <c r="G79" i="1"/>
  <c r="I79" i="1" s="1"/>
  <c r="G78" i="1"/>
  <c r="I78" i="1" s="1"/>
  <c r="G77" i="1"/>
  <c r="I77" i="1" s="1"/>
  <c r="G76" i="1"/>
  <c r="I76" i="1" s="1"/>
  <c r="G75" i="1"/>
  <c r="I75" i="1" s="1"/>
  <c r="G74" i="1"/>
  <c r="I74" i="1" s="1"/>
  <c r="G73" i="1"/>
  <c r="I73" i="1" s="1"/>
  <c r="G72" i="1"/>
  <c r="I72" i="1" s="1"/>
  <c r="G70" i="1"/>
  <c r="I70" i="1" s="1"/>
  <c r="G69" i="1"/>
  <c r="I69" i="1" s="1"/>
  <c r="G68" i="1"/>
  <c r="I68" i="1" s="1"/>
  <c r="G67" i="1"/>
  <c r="I67" i="1" s="1"/>
  <c r="G65" i="1"/>
  <c r="I65" i="1" s="1"/>
  <c r="G64" i="1"/>
  <c r="I64" i="1" s="1"/>
  <c r="G63" i="1"/>
  <c r="I63" i="1" s="1"/>
  <c r="G61" i="1"/>
  <c r="I61" i="1" s="1"/>
  <c r="G60" i="1"/>
  <c r="I60" i="1" s="1"/>
  <c r="G59" i="1"/>
  <c r="I59" i="1" s="1"/>
  <c r="G56" i="1"/>
  <c r="I56" i="1" s="1"/>
  <c r="G55" i="1"/>
  <c r="I55" i="1" s="1"/>
  <c r="G53" i="1"/>
  <c r="I53" i="1" s="1"/>
  <c r="G52" i="1"/>
  <c r="I52" i="1" s="1"/>
  <c r="G50" i="1"/>
  <c r="I50" i="1" s="1"/>
  <c r="G49" i="1"/>
  <c r="I49" i="1" s="1"/>
  <c r="I47" i="1"/>
  <c r="G46" i="1"/>
  <c r="I46" i="1" s="1"/>
  <c r="I45" i="1"/>
  <c r="I44" i="1"/>
  <c r="I43" i="1"/>
  <c r="G42" i="1"/>
  <c r="I42" i="1" s="1"/>
  <c r="G41" i="1"/>
  <c r="I41" i="1" s="1"/>
  <c r="G40" i="1"/>
  <c r="I40" i="1" s="1"/>
  <c r="G38" i="1"/>
  <c r="I38" i="1" s="1"/>
  <c r="G37" i="1"/>
  <c r="I37" i="1" s="1"/>
  <c r="G36" i="1"/>
  <c r="I36" i="1" s="1"/>
  <c r="G35" i="1"/>
  <c r="I35" i="1" s="1"/>
  <c r="G34" i="1"/>
  <c r="I34" i="1" s="1"/>
  <c r="G32" i="1"/>
  <c r="I32" i="1" s="1"/>
  <c r="G31" i="1"/>
  <c r="I31" i="1" s="1"/>
  <c r="G30" i="1"/>
  <c r="I30" i="1" s="1"/>
  <c r="G29" i="1"/>
  <c r="I29" i="1" s="1"/>
  <c r="G28" i="1"/>
  <c r="I28" i="1" s="1"/>
  <c r="G26" i="1"/>
  <c r="I26" i="1" s="1"/>
  <c r="G25" i="1"/>
  <c r="I25" i="1" s="1"/>
  <c r="G24" i="1"/>
  <c r="I24" i="1" s="1"/>
  <c r="G22" i="1"/>
  <c r="I22" i="1" s="1"/>
  <c r="G21" i="1"/>
  <c r="I21" i="1" s="1"/>
  <c r="G19" i="1"/>
  <c r="I19" i="1" s="1"/>
  <c r="G18" i="1"/>
  <c r="I18" i="1" s="1"/>
  <c r="G17" i="1"/>
  <c r="I17" i="1" s="1"/>
  <c r="G16" i="1"/>
  <c r="I16" i="1" s="1"/>
  <c r="G15" i="1"/>
  <c r="I15" i="1" s="1"/>
  <c r="G14" i="1"/>
  <c r="I14" i="1" s="1"/>
  <c r="G13" i="1"/>
  <c r="I13" i="1" s="1"/>
  <c r="G12" i="1"/>
  <c r="I12" i="1" s="1"/>
  <c r="G11" i="1"/>
  <c r="I11" i="1" s="1"/>
  <c r="G10" i="1"/>
  <c r="I10" i="1" s="1"/>
  <c r="G9" i="1"/>
  <c r="I9" i="1" s="1"/>
  <c r="I208"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Signe Čudare</author>
  </authors>
  <commentList>
    <comment ref="C91" authorId="0" shapeId="0" xr:uid="{00000000-0006-0000-0000-000001000000}">
      <text>
        <r>
          <rPr>
            <b/>
            <sz val="9"/>
            <color indexed="81"/>
            <rFont val="Tahoma"/>
            <family val="2"/>
            <charset val="186"/>
          </rPr>
          <t>Signe Čudare:</t>
        </r>
        <r>
          <rPr>
            <sz val="9"/>
            <color indexed="81"/>
            <rFont val="Tahoma"/>
            <family val="2"/>
            <charset val="186"/>
          </rPr>
          <t xml:space="preserve">
Šobrīd esošie punkti sagādā grūtības izrakstīt rēķinu. Piedāvāju sadalīt šo punktu
</t>
        </r>
      </text>
    </comment>
  </commentList>
</comments>
</file>

<file path=xl/sharedStrings.xml><?xml version="1.0" encoding="utf-8"?>
<sst xmlns="http://schemas.openxmlformats.org/spreadsheetml/2006/main" count="769" uniqueCount="560">
  <si>
    <t xml:space="preserve"> Ieņēmumu un izdevumu prognoze </t>
  </si>
  <si>
    <t>Nr.</t>
  </si>
  <si>
    <t>Mērvienība</t>
  </si>
  <si>
    <t>PVN</t>
  </si>
  <si>
    <t>Izdevumi pa ekonomiskās klasifikācijas kodiem</t>
  </si>
  <si>
    <t>p.k.</t>
  </si>
  <si>
    <t>Pakalpojumu skaits</t>
  </si>
  <si>
    <t>Ieņēmumi kopā</t>
  </si>
  <si>
    <t>Atalgojums EKK 1000</t>
  </si>
  <si>
    <t>Preces un pakalpojumi EKK 2000</t>
  </si>
  <si>
    <t>Kapitālie izdevumi EKK 5000</t>
  </si>
  <si>
    <t>Izdevumi kopā:</t>
  </si>
  <si>
    <t>1.</t>
  </si>
  <si>
    <t>1.1.</t>
  </si>
  <si>
    <t>iesniegums zālēm ar jaunu aktīvo vielu</t>
  </si>
  <si>
    <t>1 dokumentācijas ekspertīze</t>
  </si>
  <si>
    <t>1.2.</t>
  </si>
  <si>
    <t xml:space="preserve">iesniegums medicīnā plaši lietotām zālēm  </t>
  </si>
  <si>
    <t>1.3.</t>
  </si>
  <si>
    <t>iesniegums reģistrācijai, kur zāļu sastāvā ir aktīvās vielas, kuras izmanto reģistrēto zāļu sastāvā, bet kuras šādā salikumā terapijā nav lietotas iepriekš (iesniegums fiksētai kombinācijai)</t>
  </si>
  <si>
    <t>1.4.</t>
  </si>
  <si>
    <t>iesniegums līdzīgām bioloģiskas izcelsmes zālēm</t>
  </si>
  <si>
    <t>1.5.</t>
  </si>
  <si>
    <t>iesniegums reģistrācijai, kurā oriģinālo zāļu reģistrācijas īpašnieks ir piekritis tam, ka zāļu reģistrācijas iesnieguma iesniedzējs izmanto farmaceitisko, neklīnisko un klīnisko dokumentāciju, kura ir iekļauta oriģinālo zāļu reģistrācijas dokumentācijā, kur ir tāds pats aktīvo vielu kvalitatīvais un kvantitatīvais sastāvs un tāda pati zāļu forma (Iesniegums ar piekrišanu)</t>
  </si>
  <si>
    <t>1.6.</t>
  </si>
  <si>
    <t>iesniegums ģēnēriskām zālēm</t>
  </si>
  <si>
    <t>1.7.</t>
  </si>
  <si>
    <t>jauktais reģistrācijas iesniegums</t>
  </si>
  <si>
    <t>2.</t>
  </si>
  <si>
    <t>1.8.</t>
  </si>
  <si>
    <t>iesniegums zāļu reģistrācijas paplašināšanai saskaņā ar Eiropas Komisijas 2008. gada 24. novembra Regulas (EK) Nr. 1234/2008 par izmaiņu izskatīšanu cilvēkiem paredzētu zāļu un veterināro zāļu tirdzniecības atļauju nosacījumos (turpmāk – Komisijas regula Nr. 1234/2008)1.pielikumu</t>
  </si>
  <si>
    <t>3.</t>
  </si>
  <si>
    <t>1.9.</t>
  </si>
  <si>
    <t>iesniegumam par zālēm ar identisku reģistrācijas dokumentāciju, bet ar dažādiem zāļu nosaukumiem un vienu un to pašu vai atšķirīgu reģistrācijas īpašnieku (daudzkārtējam iesniegumam, piesakot vienlaikus)</t>
  </si>
  <si>
    <t>4.</t>
  </si>
  <si>
    <t>1.10.</t>
  </si>
  <si>
    <t>5.</t>
  </si>
  <si>
    <t>1.11.</t>
  </si>
  <si>
    <t>6.</t>
  </si>
  <si>
    <t>6.1.</t>
  </si>
  <si>
    <t>2.1.</t>
  </si>
  <si>
    <t>zāļu reģistrācijai</t>
  </si>
  <si>
    <t>6.2.</t>
  </si>
  <si>
    <t>2.2.</t>
  </si>
  <si>
    <t>7.</t>
  </si>
  <si>
    <t>7.1.</t>
  </si>
  <si>
    <t>3.1.</t>
  </si>
  <si>
    <t xml:space="preserve">nacionālajā, savstarpējās atzīšanas, decentralizētajā reģistrācijas procedūrā reģistrētām zālēm </t>
  </si>
  <si>
    <t>7.2.</t>
  </si>
  <si>
    <t>3.2.</t>
  </si>
  <si>
    <t>homeopātiskām un antropozofām zālēm</t>
  </si>
  <si>
    <t>7.3.</t>
  </si>
  <si>
    <t>3.3.</t>
  </si>
  <si>
    <t>tradicionāli lietotām augu izcelsmes zālēm</t>
  </si>
  <si>
    <t>8.1.</t>
  </si>
  <si>
    <t>4.1.</t>
  </si>
  <si>
    <t xml:space="preserve">zāļu reģistrācijā </t>
  </si>
  <si>
    <t>1 procedūras numurs</t>
  </si>
  <si>
    <t>8.2.</t>
  </si>
  <si>
    <t>4.2.</t>
  </si>
  <si>
    <t>zāļu pārreģistrācijā</t>
  </si>
  <si>
    <t>8.3.</t>
  </si>
  <si>
    <t>4.3.</t>
  </si>
  <si>
    <t>8.4.</t>
  </si>
  <si>
    <t>4.4.</t>
  </si>
  <si>
    <t>II tipa izmaiņām</t>
  </si>
  <si>
    <t>8.5.</t>
  </si>
  <si>
    <t>4.5.</t>
  </si>
  <si>
    <t>IB tipa izmaiņām</t>
  </si>
  <si>
    <t>9.</t>
  </si>
  <si>
    <t>9.1.</t>
  </si>
  <si>
    <t>5.1.</t>
  </si>
  <si>
    <t>nacionālajā, savstarpējās atzīšanas, decentralizētajā reģistrācijas procedūrā reģistrētām zālēm</t>
  </si>
  <si>
    <t>1 reģistrācijas numurs</t>
  </si>
  <si>
    <t>9.2.</t>
  </si>
  <si>
    <t>5.2.</t>
  </si>
  <si>
    <t>9.3.</t>
  </si>
  <si>
    <t>5.3.</t>
  </si>
  <si>
    <t>10.</t>
  </si>
  <si>
    <t>11.</t>
  </si>
  <si>
    <t>1 ziņojums</t>
  </si>
  <si>
    <t>8.</t>
  </si>
  <si>
    <t>12.1.</t>
  </si>
  <si>
    <t xml:space="preserve">par jautājumiem, kas skar zāļu reģistrācijas procedūras, tajā skaitā par izmaiņām zāļu reģistrāciju procedūrās </t>
  </si>
  <si>
    <t>1 konsultācija</t>
  </si>
  <si>
    <t>12.2.</t>
  </si>
  <si>
    <t xml:space="preserve">par preklīniskajiem, klīniskajiem, farmakovigilances un farmaceitiskajiem jautājumiem pirms zāļu reģistrācijas procedūras </t>
  </si>
  <si>
    <t>1 iesniegums</t>
  </si>
  <si>
    <t>1 atzinums</t>
  </si>
  <si>
    <t>16.</t>
  </si>
  <si>
    <t>12.</t>
  </si>
  <si>
    <t>1 paziņojums</t>
  </si>
  <si>
    <t>17</t>
  </si>
  <si>
    <t>13.</t>
  </si>
  <si>
    <t>18</t>
  </si>
  <si>
    <t>14.</t>
  </si>
  <si>
    <t>1 dokumentācijas  ekspertīze</t>
  </si>
  <si>
    <t>19</t>
  </si>
  <si>
    <t>15.</t>
  </si>
  <si>
    <t>19.1</t>
  </si>
  <si>
    <t>15.1</t>
  </si>
  <si>
    <t>pirmais zāļu ieraksts dokumentā</t>
  </si>
  <si>
    <t>19.2</t>
  </si>
  <si>
    <t>15.2</t>
  </si>
  <si>
    <t>katrs nākamais zāļu ieraksts dokumentā</t>
  </si>
  <si>
    <t>20</t>
  </si>
  <si>
    <t>20.1</t>
  </si>
  <si>
    <t>16.1</t>
  </si>
  <si>
    <t>20.2</t>
  </si>
  <si>
    <t>16.2</t>
  </si>
  <si>
    <t>21</t>
  </si>
  <si>
    <t>17.</t>
  </si>
  <si>
    <t>21.1</t>
  </si>
  <si>
    <t>17.1</t>
  </si>
  <si>
    <t>līdz pieciem zāļu ierakstiem</t>
  </si>
  <si>
    <t>21.2</t>
  </si>
  <si>
    <t>17.2</t>
  </si>
  <si>
    <t>katrs nākamais zāļu ieraksts</t>
  </si>
  <si>
    <t>22</t>
  </si>
  <si>
    <t>18.</t>
  </si>
  <si>
    <t>18.1</t>
  </si>
  <si>
    <t>22.1.1.</t>
  </si>
  <si>
    <t>18.1.1.</t>
  </si>
  <si>
    <t>ceturksnis sadalījumā pa mēnešiem</t>
  </si>
  <si>
    <t>1 pārskats</t>
  </si>
  <si>
    <t>22.1.2.</t>
  </si>
  <si>
    <t>18.1.2.</t>
  </si>
  <si>
    <t>pusgads</t>
  </si>
  <si>
    <t>22.1.3.</t>
  </si>
  <si>
    <t>18.1.3.</t>
  </si>
  <si>
    <t>gads</t>
  </si>
  <si>
    <t>22.2.</t>
  </si>
  <si>
    <t>18.2.</t>
  </si>
  <si>
    <t>zāļu realizācijas datu paplašinātais pārskats (ietver standarta pārskatā iekļauto informāciju un papildus norāda zāļu saņēmēja grupu vai zāļu piederību klasifikācijas grupai)</t>
  </si>
  <si>
    <t>22.2.1.</t>
  </si>
  <si>
    <t>18.2.1.</t>
  </si>
  <si>
    <t>22.2.2.</t>
  </si>
  <si>
    <t>18.2.2.</t>
  </si>
  <si>
    <t>22.2.3.</t>
  </si>
  <si>
    <t>18.2.3.</t>
  </si>
  <si>
    <t>22.3.</t>
  </si>
  <si>
    <t>18.3.</t>
  </si>
  <si>
    <t>zāļu realizācijas datu pilnais pārskats (ietver standarta pārskatā iekļauto informāciju, norāda zāļu saņēmēja grupu un zāļu piederību klasifikācijas grupai)</t>
  </si>
  <si>
    <t>22.3.1.</t>
  </si>
  <si>
    <t>18.3.1.</t>
  </si>
  <si>
    <t>22.3.2.</t>
  </si>
  <si>
    <t>18.3.2.</t>
  </si>
  <si>
    <t>22.3.3.</t>
  </si>
  <si>
    <t>18.3.3.</t>
  </si>
  <si>
    <t>22.4.</t>
  </si>
  <si>
    <t>18.4.</t>
  </si>
  <si>
    <t>zāļu realizācijas datu individuālais pārskats</t>
  </si>
  <si>
    <t>1 parametrs</t>
  </si>
  <si>
    <t>19.</t>
  </si>
  <si>
    <t>23.1.</t>
  </si>
  <si>
    <t>19.1.</t>
  </si>
  <si>
    <t>ekspertīze iesniegumam atļaujas piešķiršanai</t>
  </si>
  <si>
    <t>23.2.</t>
  </si>
  <si>
    <t>19.2.</t>
  </si>
  <si>
    <t>ekspertīze iesniegumam par izmaiņām dokumentācijā</t>
  </si>
  <si>
    <t>20.</t>
  </si>
  <si>
    <t>25</t>
  </si>
  <si>
    <t>21.</t>
  </si>
  <si>
    <t>22.</t>
  </si>
  <si>
    <t>23.</t>
  </si>
  <si>
    <t xml:space="preserve">24. </t>
  </si>
  <si>
    <t>Dokumentācijas ekspertīze izmaiņām licencē darbam ar prekursoriem</t>
  </si>
  <si>
    <t>25.</t>
  </si>
  <si>
    <t>26.</t>
  </si>
  <si>
    <t>1 aptiekas  licence</t>
  </si>
  <si>
    <t>27.</t>
  </si>
  <si>
    <t xml:space="preserve">Licences uzturēšanas gada maksa zāļu lieltirgotavai </t>
  </si>
  <si>
    <t>1 lieltirgotavas licence</t>
  </si>
  <si>
    <t>28.</t>
  </si>
  <si>
    <t>1 farmaceitiskās darbības vietas (adreses) ekspertīze</t>
  </si>
  <si>
    <t>29.</t>
  </si>
  <si>
    <t>32.1.</t>
  </si>
  <si>
    <t>29.1.</t>
  </si>
  <si>
    <t>zāļu (pētāmo zāļu) ražošanas vai importēšanas uzņēmuma iesnieguma un dokumentācijas ekspertīze</t>
  </si>
  <si>
    <t>32.2.</t>
  </si>
  <si>
    <t>29.2.</t>
  </si>
  <si>
    <t>daļēja zāļu ražošanas procesa vai aktīvo vielu ražošanas uzņēmuma (attiecas arī uz jaunieviestās terapijas zāļu izgatavošanu, balstoties uz neierastu procesu) iesnieguma un dokumentācijas ekspertīze</t>
  </si>
  <si>
    <t>32.3.</t>
  </si>
  <si>
    <t>29.3.</t>
  </si>
  <si>
    <t>uzņēmuma, kas etilspirtu tikai fasē, iesnieguma un dokumentācijas ekspertīze</t>
  </si>
  <si>
    <t>30.</t>
  </si>
  <si>
    <t>Zāļu ražošanas vai importēšanas uzņēmuma (mainīta laboratorija vai ražotājs, ar kuru noslēgts līgums par kvalitātes kontroli un ražošanas darbību veikšanu) iesnieguma dokumentācijas ekspertīze</t>
  </si>
  <si>
    <t>31.</t>
  </si>
  <si>
    <t>1 veterināro zāļu ražošanas uzņēmuma vai zāļu lieltirgotavas dokumentācijas ekspertīze, licences formas sagatavošana</t>
  </si>
  <si>
    <t>32.</t>
  </si>
  <si>
    <t>33.</t>
  </si>
  <si>
    <t>36.1.</t>
  </si>
  <si>
    <t>33.1.</t>
  </si>
  <si>
    <t>pirmā (viena) ražotā, importējamā vai izplatāmā aktīvā viela </t>
  </si>
  <si>
    <t>36.2.</t>
  </si>
  <si>
    <t>33.2.</t>
  </si>
  <si>
    <t>katra nākamā ražotā, importējamā vai izplatāmā aktīvā viela </t>
  </si>
  <si>
    <t>34.</t>
  </si>
  <si>
    <t>37.1.</t>
  </si>
  <si>
    <t>34.1.</t>
  </si>
  <si>
    <t>dokumentācijas ekspertīze</t>
  </si>
  <si>
    <t>37.2.</t>
  </si>
  <si>
    <t>34.2.</t>
  </si>
  <si>
    <t>dokumentācijas ekspertīze par izmaiņām reģistrācijai iesniegtajā informācijā</t>
  </si>
  <si>
    <t>35.</t>
  </si>
  <si>
    <t>1 zāļu ražošanas persona</t>
  </si>
  <si>
    <t>40.</t>
  </si>
  <si>
    <t>36.</t>
  </si>
  <si>
    <t>40.1</t>
  </si>
  <si>
    <t>36.1</t>
  </si>
  <si>
    <t>pirmā pārbaudes diena</t>
  </si>
  <si>
    <t>1 diena</t>
  </si>
  <si>
    <t>40.2.</t>
  </si>
  <si>
    <t>katra pārbaudes nākamā diena</t>
  </si>
  <si>
    <t>41.</t>
  </si>
  <si>
    <t>37.</t>
  </si>
  <si>
    <t>41.1</t>
  </si>
  <si>
    <t>37.1</t>
  </si>
  <si>
    <t>41.2.</t>
  </si>
  <si>
    <t>42.</t>
  </si>
  <si>
    <t>38.</t>
  </si>
  <si>
    <t>42.1.</t>
  </si>
  <si>
    <t>38.1.</t>
  </si>
  <si>
    <t>42.2.</t>
  </si>
  <si>
    <t>38.2.</t>
  </si>
  <si>
    <t>katra nākamā pārbaudes diena</t>
  </si>
  <si>
    <t>43.</t>
  </si>
  <si>
    <t>39.</t>
  </si>
  <si>
    <t>43.1.</t>
  </si>
  <si>
    <t>39.1.</t>
  </si>
  <si>
    <t>43.2.</t>
  </si>
  <si>
    <t>39.2.</t>
  </si>
  <si>
    <t>44</t>
  </si>
  <si>
    <t>44.1.</t>
  </si>
  <si>
    <t>40.1.</t>
  </si>
  <si>
    <t>asins donoru centra, audu, šūnu izmantošanas vietas, organu izmantošanas vietas atbilstības novērtēšana</t>
  </si>
  <si>
    <t>44.2.</t>
  </si>
  <si>
    <t>asins donoru centra, audu, šūnu izmantošanas vietas, orgānu izmantošanas vietas atbilstības novērtēšanas vai darbības atbilstības uzraudzības pārbaude ārstniecības iestādē</t>
  </si>
  <si>
    <t>1 darbības vieta</t>
  </si>
  <si>
    <t>44.3.</t>
  </si>
  <si>
    <t>40.3.</t>
  </si>
  <si>
    <t>asins sagatavošanas nodaļas atbilstības novērtēšana</t>
  </si>
  <si>
    <t>44.4.</t>
  </si>
  <si>
    <t>40.4.</t>
  </si>
  <si>
    <t>asins sagatavošanas nodaļas atbilstības  pārbaude</t>
  </si>
  <si>
    <t>44.5</t>
  </si>
  <si>
    <t>40.5</t>
  </si>
  <si>
    <t>asins kabineta atbilstības novērtēšana</t>
  </si>
  <si>
    <t>44.6</t>
  </si>
  <si>
    <t>40.6</t>
  </si>
  <si>
    <t>asins kabineta atbilstības  novērtēšanas vai darbības atbilstības uzraudzības pārbaude ārstniecības iestādē</t>
  </si>
  <si>
    <t>44.7.</t>
  </si>
  <si>
    <t>40.7.</t>
  </si>
  <si>
    <t>asiņu, audu, šūnu un orgānu izmantošanas vietas darbības un darbību standartprocedūru izmaiņu dokumentācijas izvērtēšana (ja nav nepieciešama jauna atbilstības novērtēšana)</t>
  </si>
  <si>
    <t>44.8</t>
  </si>
  <si>
    <t>40.8</t>
  </si>
  <si>
    <t>audu, šūnu izmantošanas vietas atbilstības novērtēšanas vai darbības atbilstības uzraudzības pārbaude valstī, kas nav Eiropas Ekonomikas zonas valsts</t>
  </si>
  <si>
    <t>1 audu centrs/saistīta institūcija</t>
  </si>
  <si>
    <t>45</t>
  </si>
  <si>
    <t>45.1.</t>
  </si>
  <si>
    <t>41.1.</t>
  </si>
  <si>
    <t>audu, šūnu, orgānu un miruša cilvēka ķermeņa izmantošanas vietas atbilstības novērtēšana</t>
  </si>
  <si>
    <t>45.2.</t>
  </si>
  <si>
    <t>audu, šūnu, orgānu un miruša cilvēka ķermeņa izmantošanas vietas atbilstības  novērtēšanas vai darbības uzraudzības pārbaude augstskolā</t>
  </si>
  <si>
    <t>45.3.</t>
  </si>
  <si>
    <t>41.3.</t>
  </si>
  <si>
    <t>audu, šūnu, orgānu un miruša cilvēka ķermeņa izmantošanas vietas darbības un darbību standartprocedūru izmaiņu dokumentācijas izvērtēšana (ja nav nepieciešama jauna atbilstības novērtēšana)</t>
  </si>
  <si>
    <t>46</t>
  </si>
  <si>
    <t>44.</t>
  </si>
  <si>
    <t>47</t>
  </si>
  <si>
    <t>47.1</t>
  </si>
  <si>
    <t>45.1</t>
  </si>
  <si>
    <t>viens centrs</t>
  </si>
  <si>
    <t>1 klīnisko pētījumu centrs/saistīta institūcija</t>
  </si>
  <si>
    <t>47.2.</t>
  </si>
  <si>
    <t>katrs nākamais centrs</t>
  </si>
  <si>
    <t>1 klīnisko pētījumu centrs</t>
  </si>
  <si>
    <t>48</t>
  </si>
  <si>
    <t>46.</t>
  </si>
  <si>
    <t>48.1.</t>
  </si>
  <si>
    <t>46.1.</t>
  </si>
  <si>
    <t>protokola būtīsko grozījumu izskatīšana</t>
  </si>
  <si>
    <t>1 grozījums</t>
  </si>
  <si>
    <t>48.2.</t>
  </si>
  <si>
    <t>46.2.</t>
  </si>
  <si>
    <t>pētnieka brošūras būtiska grozījuma izskatīšana</t>
  </si>
  <si>
    <t>48.3</t>
  </si>
  <si>
    <t>46.3</t>
  </si>
  <si>
    <t>pētāmo zāļu lietas  būtiska grozījuma izskatīšana</t>
  </si>
  <si>
    <t>48.4</t>
  </si>
  <si>
    <t>46.4</t>
  </si>
  <si>
    <t>pacientu dokumentācijas būtiska grozījuma izskatīšana</t>
  </si>
  <si>
    <t>48.5.</t>
  </si>
  <si>
    <t>46.5.</t>
  </si>
  <si>
    <t>administratīva būtiska grozījuma izskatīšana</t>
  </si>
  <si>
    <t>49</t>
  </si>
  <si>
    <t>47.</t>
  </si>
  <si>
    <t>50</t>
  </si>
  <si>
    <t>48.</t>
  </si>
  <si>
    <t>51</t>
  </si>
  <si>
    <t>49.</t>
  </si>
  <si>
    <t>51.1.</t>
  </si>
  <si>
    <t>49.1.</t>
  </si>
  <si>
    <t>zāļu identitātes noteikšana</t>
  </si>
  <si>
    <t>51.1.1.</t>
  </si>
  <si>
    <t>49.1.1.</t>
  </si>
  <si>
    <t>izmantojot ķīmisku reakciju</t>
  </si>
  <si>
    <t>1 analīze</t>
  </si>
  <si>
    <t>51.1.2.</t>
  </si>
  <si>
    <t>49.1.2.</t>
  </si>
  <si>
    <t>izmantojot instrumentālās metodes un plānslāņa hromatogrāfiju (PSH)</t>
  </si>
  <si>
    <t>51.2.</t>
  </si>
  <si>
    <t>49.2.</t>
  </si>
  <si>
    <t>dzidrības noteikšana</t>
  </si>
  <si>
    <t>51.3.</t>
  </si>
  <si>
    <t>49.3.</t>
  </si>
  <si>
    <t>krāsas atbilstības noteikšana</t>
  </si>
  <si>
    <t>51.4.</t>
  </si>
  <si>
    <t>49.4.</t>
  </si>
  <si>
    <t>šķīdības noteikšana</t>
  </si>
  <si>
    <t>51.5.</t>
  </si>
  <si>
    <t>49.5.</t>
  </si>
  <si>
    <t>pH noteikšana</t>
  </si>
  <si>
    <t>51.6.</t>
  </si>
  <si>
    <t>49.6.</t>
  </si>
  <si>
    <t>blīvuma noteikšana</t>
  </si>
  <si>
    <t>51.7.</t>
  </si>
  <si>
    <t>49.7.</t>
  </si>
  <si>
    <t>refrakcijas koeficienta noteikšana</t>
  </si>
  <si>
    <t>51.8.</t>
  </si>
  <si>
    <t>49.8.</t>
  </si>
  <si>
    <t>kušanas temperatūras noteikšana</t>
  </si>
  <si>
    <t>51.9.</t>
  </si>
  <si>
    <t>49.9.</t>
  </si>
  <si>
    <t>optiskās rotācijas noteikšana</t>
  </si>
  <si>
    <t>51.10.</t>
  </si>
  <si>
    <t>49.10.</t>
  </si>
  <si>
    <t>mehānisko piemaisījumu noteikšana</t>
  </si>
  <si>
    <t>51.10.1.</t>
  </si>
  <si>
    <t>49.10.1.</t>
  </si>
  <si>
    <t>vizuāli</t>
  </si>
  <si>
    <t>51.10.2.</t>
  </si>
  <si>
    <t>49.10.2.</t>
  </si>
  <si>
    <t>instrumentāli</t>
  </si>
  <si>
    <t>51.11.</t>
  </si>
  <si>
    <t>49.11.</t>
  </si>
  <si>
    <t>piemaisījumu noteikšana</t>
  </si>
  <si>
    <t>51.11.1.</t>
  </si>
  <si>
    <t>49.11.1.</t>
  </si>
  <si>
    <t>izmantojot limitējošo testu metodes</t>
  </si>
  <si>
    <t>51.11.2.</t>
  </si>
  <si>
    <t>49.11.2.</t>
  </si>
  <si>
    <t>izmantojot plānslāņa hromatogrāfiju (PSH)</t>
  </si>
  <si>
    <t>51.12.</t>
  </si>
  <si>
    <t>49.12.</t>
  </si>
  <si>
    <t>nominālā tilpuma noteikšana</t>
  </si>
  <si>
    <t>51.13.</t>
  </si>
  <si>
    <t>49.13.</t>
  </si>
  <si>
    <t>vidējās masas un novirzes no vidējās masas noteikšana</t>
  </si>
  <si>
    <t>51.14.</t>
  </si>
  <si>
    <t>49.14.</t>
  </si>
  <si>
    <t>sulfātu pelnu daudzuma noteikšana</t>
  </si>
  <si>
    <t>51.15.</t>
  </si>
  <si>
    <t>49.15.</t>
  </si>
  <si>
    <t>smago metālu satura noteikšana</t>
  </si>
  <si>
    <t>51.16.</t>
  </si>
  <si>
    <t>49.16.</t>
  </si>
  <si>
    <t>masas zuduma noteikšana žāvējot</t>
  </si>
  <si>
    <t>51.17.</t>
  </si>
  <si>
    <t>49.17.</t>
  </si>
  <si>
    <t>ūdens daudzuma noteikšana</t>
  </si>
  <si>
    <t>51.18.</t>
  </si>
  <si>
    <t>49.18.</t>
  </si>
  <si>
    <t>sairšanas noteikšana</t>
  </si>
  <si>
    <t>51.19.</t>
  </si>
  <si>
    <t>49.19.</t>
  </si>
  <si>
    <t>nobirzuma noteikšana</t>
  </si>
  <si>
    <t>51.20.</t>
  </si>
  <si>
    <t>49.20.</t>
  </si>
  <si>
    <t>šķīšanas noteikšana (bez turpmākās attiecīgās kvantitatīvās analīzes)</t>
  </si>
  <si>
    <t>51.21.</t>
  </si>
  <si>
    <t>49.21.</t>
  </si>
  <si>
    <t>cieto zāļu formu cietības noteikšana</t>
  </si>
  <si>
    <t>51.22.</t>
  </si>
  <si>
    <t>49.22.</t>
  </si>
  <si>
    <t>cieto zāļu formu izmēru noteikšana</t>
  </si>
  <si>
    <t>51.23.</t>
  </si>
  <si>
    <t>49.23.</t>
  </si>
  <si>
    <t>osmolalitātes noteikšana</t>
  </si>
  <si>
    <t>51.24.</t>
  </si>
  <si>
    <t>49.24.</t>
  </si>
  <si>
    <t>viskozitātes noteikšana</t>
  </si>
  <si>
    <t>51.25.</t>
  </si>
  <si>
    <t>49.25.</t>
  </si>
  <si>
    <t>aktīvās vielas satura viendabīguma noteikšana</t>
  </si>
  <si>
    <t>51.25.1.</t>
  </si>
  <si>
    <t>49.25.1.</t>
  </si>
  <si>
    <t>izmantojot titrēšanu</t>
  </si>
  <si>
    <t>51.25.2.</t>
  </si>
  <si>
    <t>49.25.2.</t>
  </si>
  <si>
    <t>izmantojot spektrofotometriju</t>
  </si>
  <si>
    <t>51.25.3.</t>
  </si>
  <si>
    <t>49.25.3.</t>
  </si>
  <si>
    <t>izmantojot polarimetriju</t>
  </si>
  <si>
    <t>51.25.4.</t>
  </si>
  <si>
    <t>49.25.4.</t>
  </si>
  <si>
    <t>izmantojot augsti efektīvo šķidruma hromatogrāfiju (AEŠH)</t>
  </si>
  <si>
    <t>51.25.5.</t>
  </si>
  <si>
    <t>49.25.5.</t>
  </si>
  <si>
    <t>izmantojot gāzu hromatogrāfiju (GH)</t>
  </si>
  <si>
    <t>51.25.6.</t>
  </si>
  <si>
    <t>49.25.6.</t>
  </si>
  <si>
    <t>izmantojot atomabsorbcijas spektrometriju (AAS)</t>
  </si>
  <si>
    <t>51.26.</t>
  </si>
  <si>
    <t>49.26.</t>
  </si>
  <si>
    <t>kvantitatīvā satura noteikšana</t>
  </si>
  <si>
    <t>51.26.1.</t>
  </si>
  <si>
    <t>49.26.1.</t>
  </si>
  <si>
    <t>51.26.2.</t>
  </si>
  <si>
    <t>49.26.2.</t>
  </si>
  <si>
    <t>51.26.3.</t>
  </si>
  <si>
    <t>49.26.3.</t>
  </si>
  <si>
    <t>51.26.4.</t>
  </si>
  <si>
    <t>49.26.4.</t>
  </si>
  <si>
    <t>51.26.5.</t>
  </si>
  <si>
    <t>49.26.5.</t>
  </si>
  <si>
    <t>51.26.6.</t>
  </si>
  <si>
    <t>49.26.6.</t>
  </si>
  <si>
    <t>51.27</t>
  </si>
  <si>
    <t>49.27</t>
  </si>
  <si>
    <t>elektrovadītspējas noteikšana</t>
  </si>
  <si>
    <t>51.28</t>
  </si>
  <si>
    <t>49.28</t>
  </si>
  <si>
    <t>atlikušo šķīdinātāju noteikšana</t>
  </si>
  <si>
    <t>51.29</t>
  </si>
  <si>
    <t>1 protokols</t>
  </si>
  <si>
    <t>52.</t>
  </si>
  <si>
    <t>50.</t>
  </si>
  <si>
    <t>52.1.</t>
  </si>
  <si>
    <t>identitātes noteikšana</t>
  </si>
  <si>
    <t>52.1.1.</t>
  </si>
  <si>
    <t>ārējās pazīmes (ārstniecības augu drogas)</t>
  </si>
  <si>
    <t>52.1.2.</t>
  </si>
  <si>
    <t>mikroskopija (ārstniecības augu drogas)</t>
  </si>
  <si>
    <t>52.2.</t>
  </si>
  <si>
    <t>piemaisījumu noteikšana ārstniecības augu drogām</t>
  </si>
  <si>
    <t>52.3.</t>
  </si>
  <si>
    <t>52.3.1.</t>
  </si>
  <si>
    <t>ekstraktīvo vielu saturs ārstniecības augu drogās</t>
  </si>
  <si>
    <t>52.3.2.</t>
  </si>
  <si>
    <t>ēterisko vielu saturs ārstniecības augu drogās</t>
  </si>
  <si>
    <t>53.</t>
  </si>
  <si>
    <t>51.</t>
  </si>
  <si>
    <t>Attīrītā ūdens kvalitātes kontrole (aptiekās)</t>
  </si>
  <si>
    <t>1 paraugs</t>
  </si>
  <si>
    <t>54.</t>
  </si>
  <si>
    <t>1 nosaukums</t>
  </si>
  <si>
    <t>55.</t>
  </si>
  <si>
    <t>Izbraukums attīrītā ūdens paraugu atlasei no aptiekām</t>
  </si>
  <si>
    <t>1 brauciens</t>
  </si>
  <si>
    <t>56.</t>
  </si>
  <si>
    <t>57.</t>
  </si>
  <si>
    <t>58.</t>
  </si>
  <si>
    <t>59.</t>
  </si>
  <si>
    <t>60.</t>
  </si>
  <si>
    <t xml:space="preserve">1 sertifikāts </t>
  </si>
  <si>
    <t>61.</t>
  </si>
  <si>
    <t>62.</t>
  </si>
  <si>
    <t>63.</t>
  </si>
  <si>
    <t>64.</t>
  </si>
  <si>
    <t>1 sertifikāts</t>
  </si>
  <si>
    <t>65.</t>
  </si>
  <si>
    <t>66.</t>
  </si>
  <si>
    <t>1 lapa</t>
  </si>
  <si>
    <t>67.</t>
  </si>
  <si>
    <t>Latvijas zāļu reģistra oficiālais izdevums</t>
  </si>
  <si>
    <t>1 grāmata</t>
  </si>
  <si>
    <t>68.</t>
  </si>
  <si>
    <t>Latvijas zāļu reģistra un zāļu apraksta oficiālais elektroniskais izdevums ar zāļu aprakstiem un lietošanas instrukcijām</t>
  </si>
  <si>
    <t>Kopā:</t>
  </si>
  <si>
    <t>X</t>
  </si>
  <si>
    <r>
      <t>Cena bez PVN (</t>
    </r>
    <r>
      <rPr>
        <i/>
        <sz val="10"/>
        <color theme="1"/>
        <rFont val="Times New Roman"/>
        <family val="1"/>
        <charset val="186"/>
      </rPr>
      <t>euro</t>
    </r>
    <r>
      <rPr>
        <sz val="10"/>
        <color theme="1"/>
        <rFont val="Times New Roman"/>
        <family val="1"/>
        <charset val="186"/>
      </rPr>
      <t>)</t>
    </r>
  </si>
  <si>
    <r>
      <t>Cena ar PVN (</t>
    </r>
    <r>
      <rPr>
        <i/>
        <sz val="10"/>
        <color theme="1"/>
        <rFont val="Times New Roman"/>
        <family val="1"/>
        <charset val="186"/>
      </rPr>
      <t>euro</t>
    </r>
    <r>
      <rPr>
        <sz val="10"/>
        <color theme="1"/>
        <rFont val="Times New Roman"/>
        <family val="1"/>
        <charset val="186"/>
      </rPr>
      <t>)</t>
    </r>
  </si>
  <si>
    <r>
      <t>(</t>
    </r>
    <r>
      <rPr>
        <i/>
        <sz val="10"/>
        <color theme="1"/>
        <rFont val="Times New Roman"/>
        <family val="1"/>
        <charset val="186"/>
      </rPr>
      <t>euro</t>
    </r>
    <r>
      <rPr>
        <sz val="10"/>
        <color theme="1"/>
        <rFont val="Times New Roman"/>
        <family val="1"/>
        <charset val="186"/>
      </rPr>
      <t>)</t>
    </r>
  </si>
  <si>
    <r>
      <t xml:space="preserve">1 USB </t>
    </r>
    <r>
      <rPr>
        <i/>
        <sz val="10"/>
        <color theme="1"/>
        <rFont val="Times New Roman"/>
        <family val="1"/>
        <charset val="186"/>
      </rPr>
      <t>flash</t>
    </r>
    <r>
      <rPr>
        <sz val="10"/>
        <color theme="1"/>
        <rFont val="Times New Roman"/>
        <family val="1"/>
        <charset val="186"/>
      </rPr>
      <t xml:space="preserve"> atmiņas karte</t>
    </r>
  </si>
  <si>
    <t>Ministru kabineta noteikumu projekta</t>
  </si>
  <si>
    <t>2. pielikums</t>
  </si>
  <si>
    <t xml:space="preserve"> „Zāļu valsts aģentūras maksas
</t>
  </si>
  <si>
    <t>pakalpojumu cenrādis” anotācijai</t>
  </si>
  <si>
    <t>1 zāļu (pētāmo zāļu) ražošanas  vai  importēšanas uzņēmuma vai zāļu lieltirgotavas  speciālā atļauja (licence)</t>
  </si>
  <si>
    <t>51.3.1.</t>
  </si>
  <si>
    <t>Zāļu kvalitātes kontroles analīzes protokola tulkojums un noformēšana angļu valodā</t>
  </si>
  <si>
    <t>51.3.2.</t>
  </si>
  <si>
    <t>zāļu pārreģistrācijai (tai skaitā dublikātam)</t>
  </si>
  <si>
    <t>Maksas pakalpojuma veids</t>
  </si>
  <si>
    <r>
      <t xml:space="preserve"> Zāļu reģistrācijas iesnieguma un pievienotās dokumentācijas ekspertīze vienām zālēm</t>
    </r>
    <r>
      <rPr>
        <b/>
        <vertAlign val="superscript"/>
        <sz val="10"/>
        <rFont val="Times New Roman"/>
        <family val="1"/>
        <charset val="186"/>
      </rPr>
      <t>1</t>
    </r>
  </si>
  <si>
    <t>iesniegums homeopātiskām vai antropozofām zālēm par 1 zāļu formu vai par 1 zāļu stiprumu</t>
  </si>
  <si>
    <t>iesniegums tradicionāli lietotām augu izcelsmes zālēm, (vienkāršotā reģistrēšanas procedūrā reģistrējamām augu izcelsmes zālēm)  )  par 1 zāļu formu vai par 1 zāļu stiprumu</t>
  </si>
  <si>
    <r>
      <t>Papildus maksa par katru papildus iesniegtu vienu zāļu stiprumu un/vai zāļu formu, ja iesniegts vienlaikus  ar sākotnējo zāļu reģistrācijas iesniegumu</t>
    </r>
    <r>
      <rPr>
        <b/>
        <vertAlign val="superscript"/>
        <sz val="10"/>
        <rFont val="Times New Roman"/>
        <family val="1"/>
        <charset val="186"/>
      </rPr>
      <t>1</t>
    </r>
    <r>
      <rPr>
        <b/>
        <sz val="10"/>
        <rFont val="Times New Roman"/>
        <family val="1"/>
        <charset val="186"/>
      </rPr>
      <t xml:space="preserve"> (izņemot 1.10. un 1.11. apakšpunktu)</t>
    </r>
  </si>
  <si>
    <r>
      <t>Iesnieguma un pievienotās dokumentācijas ekspertīze zāļu pārreģistrācijai</t>
    </r>
    <r>
      <rPr>
        <b/>
        <vertAlign val="superscript"/>
        <sz val="10"/>
        <rFont val="Times New Roman"/>
        <family val="1"/>
        <charset val="186"/>
      </rPr>
      <t>1</t>
    </r>
  </si>
  <si>
    <t>homeopātiskām un antropozofām zālēm par 1 zāļu formu vai par 1 zāļu stiprumu</t>
  </si>
  <si>
    <t>tradicionāli lietotām augu izcelsmes zālēm par 1 zāļu formu vai par 1 zāļu stiprumu</t>
  </si>
  <si>
    <r>
      <t>Papildus maksa par Latvijas kā atsauces (references) valsts uzdevumu veikšanu savstarpējās atzīšanas procedūrā vai decentralizētajā procedūrā</t>
    </r>
    <r>
      <rPr>
        <b/>
        <vertAlign val="superscript"/>
        <sz val="10"/>
        <rFont val="Times New Roman"/>
        <family val="1"/>
        <charset val="186"/>
      </rPr>
      <t>1</t>
    </r>
  </si>
  <si>
    <r>
      <t>atkārtota savstarpējās atzīšanas procedūra</t>
    </r>
    <r>
      <rPr>
        <i/>
        <sz val="10"/>
        <rFont val="Times New Roman"/>
        <family val="1"/>
        <charset val="186"/>
      </rPr>
      <t xml:space="preserve"> (RUP procedūrā)</t>
    </r>
  </si>
  <si>
    <r>
      <t>Zāļu pēcreģistrācijas uzturēšanas gada maksa</t>
    </r>
    <r>
      <rPr>
        <b/>
        <vertAlign val="superscript"/>
        <sz val="10"/>
        <rFont val="Times New Roman"/>
        <family val="1"/>
        <charset val="186"/>
      </rPr>
      <t>1</t>
    </r>
  </si>
  <si>
    <r>
      <t>Farmakovigilances gada maksa nacionālajā, savstarpējās atzīšanas, decentralizētajā reģistrācijas procedūrā reģistrētām zālēm (izņemot homeopātiskās un tradicionāli lietotās augu izcelsmes zāles)</t>
    </r>
    <r>
      <rPr>
        <vertAlign val="superscript"/>
        <sz val="10"/>
        <rFont val="Times New Roman"/>
        <family val="1"/>
        <charset val="186"/>
      </rPr>
      <t>1</t>
    </r>
  </si>
  <si>
    <r>
      <t>Zāļu periodiski atjaunojamā drošuma ziņojuma ekspertīze nacionālajā procedūrā reģistrētām zālēm ar vienādu aktīvo vielu vai vienādām aktīvām vielām vienam reģistrācijas apliecības īpašniekam</t>
    </r>
    <r>
      <rPr>
        <vertAlign val="superscript"/>
        <sz val="10"/>
        <rFont val="Times New Roman"/>
        <family val="1"/>
        <charset val="186"/>
      </rPr>
      <t>1</t>
    </r>
  </si>
  <si>
    <r>
      <t>Zinātniska konsultācija</t>
    </r>
    <r>
      <rPr>
        <b/>
        <vertAlign val="superscript"/>
        <sz val="10"/>
        <rFont val="Times New Roman"/>
        <family val="1"/>
        <charset val="186"/>
      </rPr>
      <t>1</t>
    </r>
  </si>
  <si>
    <r>
      <t>Produkta (piemēram, uztura bagātinātāja, kosmētikas līdzekļa, biocīda, medicīniskās ierīces) farmakoloģisko, imunoloģisko un metabolisko īpašību izvērtēšana, lai noteiktu tā atbilstību zāļu definīcijai</t>
    </r>
    <r>
      <rPr>
        <vertAlign val="superscript"/>
        <sz val="10"/>
        <rFont val="Times New Roman"/>
        <family val="1"/>
        <charset val="186"/>
      </rPr>
      <t>1</t>
    </r>
  </si>
  <si>
    <r>
      <t>Pēcreģistrācijas drošuma pētījuma protokola projekta izvērtēšana, ja pētījumu veic, lai izpildītu nosacījumu attiecībā uz zāļu reģistrācijas apliecību</t>
    </r>
    <r>
      <rPr>
        <vertAlign val="superscript"/>
        <sz val="10"/>
        <rFont val="Times New Roman"/>
        <family val="1"/>
        <charset val="186"/>
      </rPr>
      <t>1</t>
    </r>
  </si>
  <si>
    <r>
      <t>Pēcreģistrācijas drošuma pētījuma protokola grozījuma izskatīšana</t>
    </r>
    <r>
      <rPr>
        <vertAlign val="superscript"/>
        <sz val="10"/>
        <rFont val="Times New Roman"/>
        <family val="1"/>
        <charset val="186"/>
      </rPr>
      <t>1</t>
    </r>
  </si>
  <si>
    <r>
      <t>Paziņojums par produkta reģistrācijas statusu</t>
    </r>
    <r>
      <rPr>
        <vertAlign val="superscript"/>
        <sz val="10"/>
        <rFont val="Times New Roman"/>
        <family val="1"/>
        <charset val="186"/>
      </rPr>
      <t>1</t>
    </r>
  </si>
  <si>
    <r>
      <t>Paralēli importēto zāļu uzturēšanas gada maksa</t>
    </r>
    <r>
      <rPr>
        <vertAlign val="superscript"/>
        <sz val="10"/>
        <rFont val="Times New Roman"/>
        <family val="1"/>
        <charset val="186"/>
      </rPr>
      <t xml:space="preserve">1  </t>
    </r>
  </si>
  <si>
    <r>
      <t>Iesnieguma un dokumentācijas ekspertīze  atļaujas piešķiršanai paralēli importēto zāļu izplatīšanai Latvijā</t>
    </r>
    <r>
      <rPr>
        <vertAlign val="superscript"/>
        <sz val="10"/>
        <rFont val="Times New Roman"/>
        <family val="1"/>
        <charset val="186"/>
      </rPr>
      <t>1</t>
    </r>
  </si>
  <si>
    <r>
      <t>Iesnieguma un dokumentācijas ekspertīze individuāli piešķirtu nereģistrētu zāļu izplatīšanai (Farmācijas likuma 10.panta 7.punkta "a" apakšpunktā minētajā gadījumā)</t>
    </r>
    <r>
      <rPr>
        <b/>
        <vertAlign val="superscript"/>
        <sz val="10"/>
        <rFont val="Times New Roman"/>
        <family val="1"/>
        <charset val="186"/>
      </rPr>
      <t>1</t>
    </r>
  </si>
  <si>
    <r>
      <t>Iesnieguma un dokumentācijas ekspertīze individuāli piešķirtu nereģistrētu zāļu izplatīšanai (Farmācijas likuma 10.panta 7.punkta "b" un "c" apakšpunktā minētajos gadījumos)</t>
    </r>
    <r>
      <rPr>
        <b/>
        <vertAlign val="superscript"/>
        <sz val="10"/>
        <rFont val="Times New Roman"/>
        <family val="1"/>
        <charset val="186"/>
      </rPr>
      <t>1</t>
    </r>
  </si>
  <si>
    <r>
      <t>Iesnieguma un dokumentācijas ekspertīze zāļu paraugu importam</t>
    </r>
    <r>
      <rPr>
        <b/>
        <vertAlign val="superscript"/>
        <sz val="10"/>
        <rFont val="Times New Roman"/>
        <family val="1"/>
        <charset val="186"/>
      </rPr>
      <t>1</t>
    </r>
  </si>
  <si>
    <r>
      <t>Zāļu realizācijas datu sniegšana</t>
    </r>
    <r>
      <rPr>
        <b/>
        <vertAlign val="superscript"/>
        <sz val="10"/>
        <rFont val="Times New Roman"/>
        <family val="1"/>
        <charset val="186"/>
      </rPr>
      <t>1</t>
    </r>
  </si>
  <si>
    <r>
      <t xml:space="preserve">zāļu realizācijas datu standarta pārskats (pārskatā norādīts zāļu anatomiski terapeitiski ķīmiskās klasifikācijas kods (ATĶ kods), zāļu starptautiskais nepatentētais nosaukums (IIN), forma, stiprums vai koncentrācija, skaits iepakojumā, pārdoto iepakojumu skaits, apgrozījums </t>
    </r>
    <r>
      <rPr>
        <b/>
        <i/>
        <sz val="10"/>
        <rFont val="Times New Roman"/>
        <family val="1"/>
        <charset val="186"/>
      </rPr>
      <t>euro</t>
    </r>
    <r>
      <rPr>
        <b/>
        <sz val="10"/>
        <rFont val="Times New Roman"/>
        <family val="1"/>
        <charset val="186"/>
      </rPr>
      <t>)</t>
    </r>
  </si>
  <si>
    <r>
      <t>Iesnieguma un dokumentācijas ekspertīze Eiropas Ekonomikas zonas valstī reģistrētu, bet Latvijas Republikā nereģistrētu zāļu izplatīšanas atļaujas saņemšanai</t>
    </r>
    <r>
      <rPr>
        <b/>
        <vertAlign val="superscript"/>
        <sz val="10"/>
        <rFont val="Times New Roman"/>
        <family val="1"/>
        <charset val="186"/>
      </rPr>
      <t>1</t>
    </r>
  </si>
  <si>
    <r>
      <t>Iesnieguma un dokumentācijas ekspertīze prekursoru operatoru kartes saņemšanai</t>
    </r>
    <r>
      <rPr>
        <vertAlign val="superscript"/>
        <sz val="10"/>
        <rFont val="Times New Roman"/>
        <family val="1"/>
        <charset val="186"/>
      </rPr>
      <t>1</t>
    </r>
  </si>
  <si>
    <r>
      <t>Iesnieguma un dokumentācijas ekspertīze licences saņemšanai darbam ar prekursoriem</t>
    </r>
    <r>
      <rPr>
        <vertAlign val="superscript"/>
        <sz val="10"/>
        <rFont val="Times New Roman"/>
        <family val="1"/>
        <charset val="186"/>
      </rPr>
      <t>1</t>
    </r>
  </si>
  <si>
    <r>
      <t>Iesnieguma un dokumentācijas ekspertīze Latvijā kontrolējamo narkotisko vielu, psihotropo vielu un prekursoru I, II un III sarakstā iekļauto augu, to vielu un zāļu izmantošanai medicīniskiem un veterinārmedicīniskiem zinātniskiem pētījumiem, fizisko un ķīmisko īpašību noteikšanai, kā arī apmācībām</t>
    </r>
    <r>
      <rPr>
        <vertAlign val="superscript"/>
        <sz val="10"/>
        <rFont val="Times New Roman"/>
        <family val="1"/>
        <charset val="186"/>
      </rPr>
      <t>1</t>
    </r>
  </si>
  <si>
    <r>
      <t>Dokumentācijas ekspertīze izmaiņām prekursoru operatoru kartē</t>
    </r>
    <r>
      <rPr>
        <vertAlign val="superscript"/>
        <sz val="10"/>
        <rFont val="Times New Roman"/>
        <family val="1"/>
        <charset val="186"/>
      </rPr>
      <t>1</t>
    </r>
  </si>
  <si>
    <r>
      <t>Iesnieguma un dokumentācijas ekspertīze zāļu iegādei (savas darbības nodrošināšanai)</t>
    </r>
    <r>
      <rPr>
        <vertAlign val="superscript"/>
        <sz val="10"/>
        <rFont val="Times New Roman"/>
        <family val="1"/>
        <charset val="186"/>
      </rPr>
      <t>1</t>
    </r>
  </si>
  <si>
    <r>
      <t xml:space="preserve">Licences uzturēšanas gada maksa vispārēja tipa aptiekai </t>
    </r>
    <r>
      <rPr>
        <vertAlign val="superscript"/>
        <sz val="10"/>
        <rFont val="Times New Roman"/>
        <family val="1"/>
        <charset val="186"/>
      </rPr>
      <t>1</t>
    </r>
  </si>
  <si>
    <r>
      <t>Komersanta iesnieguma datu apstrāde informācijas sistēmās un izskatīšana par farmaceitiskās darbības vietas (adreses) apstiprināšanu</t>
    </r>
    <r>
      <rPr>
        <vertAlign val="superscript"/>
        <sz val="10"/>
        <rFont val="Times New Roman"/>
        <family val="1"/>
        <charset val="186"/>
      </rPr>
      <t>1</t>
    </r>
  </si>
  <si>
    <r>
      <t>Farmaceitiskās darbības uzņēmuma iesnieguma un dokumentācijas atbilstības novērtēšana</t>
    </r>
    <r>
      <rPr>
        <b/>
        <vertAlign val="superscript"/>
        <sz val="10"/>
        <rFont val="Times New Roman"/>
        <family val="1"/>
        <charset val="186"/>
      </rPr>
      <t>1</t>
    </r>
    <r>
      <rPr>
        <b/>
        <sz val="10"/>
        <rFont val="Times New Roman"/>
        <family val="1"/>
        <charset val="186"/>
      </rPr>
      <t> </t>
    </r>
  </si>
  <si>
    <r>
      <t>Dokumentācijas ekspertīze speciālās atļaujas (licences) veterināro narkotisko un psihotropo zāļu ražošanai vai importēšanai, izplatīšanai vairumtirdzniecībā izsniegšanai</t>
    </r>
    <r>
      <rPr>
        <vertAlign val="superscript"/>
        <sz val="10"/>
        <rFont val="Times New Roman"/>
        <family val="1"/>
        <charset val="186"/>
      </rPr>
      <t>1</t>
    </r>
  </si>
  <si>
    <r>
      <t>Gada maksa par dokumentācijas un informācijas uzturēšanu par Eiropas Savienības dalībvalstī vai Eiropas Ekonomikas zonas valstī izsniegtu speciālo atļauju (licenci) farmaceitiskai darbībai par zāļu izplatīšanu vairumtirdzniecībā, zāļu ražošanu vai importēšanu</t>
    </r>
    <r>
      <rPr>
        <vertAlign val="superscript"/>
        <sz val="10"/>
        <rFont val="Times New Roman"/>
        <family val="1"/>
        <charset val="186"/>
      </rPr>
      <t>1</t>
    </r>
  </si>
  <si>
    <r>
      <t>Komersanta vai saimnieciskās darbības veicēja, kas ražo, importē vai izplata aktīvo vielu, dokumentācijas ekspertīze  (attiecas arī uz izmaiņām sniegtajā informācijā) reģistrācijas apliecības saņemšanai, informācijas apstrāde informācijas sistēmās un publicēšana publiskajā reģistrā</t>
    </r>
    <r>
      <rPr>
        <vertAlign val="superscript"/>
        <sz val="10"/>
        <rFont val="Times New Roman"/>
        <family val="1"/>
        <charset val="186"/>
      </rPr>
      <t>1</t>
    </r>
  </si>
  <si>
    <r>
      <t>Komersanta vai saimnieciskās darbības veicēja, kas veic starpniecības darījumus ar zālēm, dokumentācijas ekspertīze, informācijas apstrāde informācijas sistēmās un publicēšana publiskajā reģistrā</t>
    </r>
    <r>
      <rPr>
        <vertAlign val="superscript"/>
        <sz val="10"/>
        <rFont val="Times New Roman"/>
        <family val="1"/>
        <charset val="186"/>
      </rPr>
      <t>1</t>
    </r>
  </si>
  <si>
    <r>
      <t>Zāļu ražošanas vai importēšanas uzņēmuma kvalificētās personas izglītības un profesionālās pieredzes atbilstības novērtēšana normatīvajos aktos par zāļu ražošanu noteiktajām prasībām (ja netiek iesniegti dokumenti speciālas atļaujas (licences) farmaceitiskajai darbībai)</t>
    </r>
    <r>
      <rPr>
        <vertAlign val="superscript"/>
        <sz val="10"/>
        <rFont val="Times New Roman"/>
        <family val="1"/>
        <charset val="186"/>
      </rPr>
      <t>1</t>
    </r>
  </si>
  <si>
    <r>
      <t>Labas ražošanas prakses nodrošinājuma pārbaude zāļu vai aktīvo vielu ražošanas vai importēšanas uzņēmumā vai laboratorijā Latvijā, kas zāļu vai izejvielu kvalitātes kontroli veic, pamatojoties uz līgumu</t>
    </r>
    <r>
      <rPr>
        <vertAlign val="superscript"/>
        <sz val="10"/>
        <rFont val="Times New Roman"/>
        <family val="1"/>
        <charset val="186"/>
      </rPr>
      <t>1</t>
    </r>
  </si>
  <si>
    <r>
      <t>Labas ražošanas prakses nodrošinājuma pārbaude valstī, kas nav Eiropas Ekonomikas zonas dalībvalsts, zāļu ražošanas uzņēmumā vai laboratorijā, kas kvalitātes kontroli veic, pamatojoties uz līgumu</t>
    </r>
    <r>
      <rPr>
        <vertAlign val="superscript"/>
        <sz val="10"/>
        <rFont val="Times New Roman"/>
        <family val="1"/>
        <charset val="186"/>
      </rPr>
      <t>1</t>
    </r>
  </si>
  <si>
    <r>
      <t>Labas ražošanas prakses nodrošinājuma pārbaude jaunieviestās terapijas zāļu izgatavošanai, balstoties uz neierastu procesu, ražošanas uzņēmumā vai laboratorijā Latvijā, kas zāļu vai to izejvielu kvalitātes kontroli veic, pamatojoties uz līgumu</t>
    </r>
    <r>
      <rPr>
        <vertAlign val="superscript"/>
        <sz val="10"/>
        <rFont val="Times New Roman"/>
        <family val="1"/>
        <charset val="186"/>
      </rPr>
      <t>1</t>
    </r>
  </si>
  <si>
    <r>
      <t>Labas izplatīšanas prakses nodrošinājuma pārbaude zāļu lieltirgotavā vai pie aktīvo vielu ražotāja, importētāja un izplatītāja vai starpniecības darījumu ar zālēm veicēja</t>
    </r>
    <r>
      <rPr>
        <vertAlign val="superscript"/>
        <sz val="10"/>
        <rFont val="Times New Roman"/>
        <family val="1"/>
        <charset val="186"/>
      </rPr>
      <t>1</t>
    </r>
  </si>
  <si>
    <r>
      <t>Cilvēka asiņu un asins komponentu savākšanas, testēšanas, apstrādes, uzglabāšanas un izplatīšanas vietas un audu, šūnu un orgānu izmantošanas vietas atbilstības novērtēšana un darbības atbilstības uzraudzība</t>
    </r>
    <r>
      <rPr>
        <vertAlign val="superscript"/>
        <sz val="10"/>
        <rFont val="Times New Roman"/>
        <family val="1"/>
        <charset val="186"/>
      </rPr>
      <t>1</t>
    </r>
  </si>
  <si>
    <r>
      <t>Audu, šūnu, orgānu un miruša cilvēka ķermeņa izmantošanas vietas atbilstības novērtēšana un darbības atbilstības uzraudzība akreditētas medicīnas studiju programmas īstenošanai augstskolā</t>
    </r>
    <r>
      <rPr>
        <b/>
        <vertAlign val="superscript"/>
        <sz val="10"/>
        <rFont val="Times New Roman"/>
        <family val="1"/>
        <charset val="186"/>
      </rPr>
      <t>1</t>
    </r>
  </si>
  <si>
    <r>
      <t>Iesnieguma un dokumentācijas ekspertīze konkrētu audu un šūnu tiešai izplatīšanai no audu un šūnu ieguves vietas (tai skaitā veicot importu vai eksportu) ārstniecības iestādēm tūlītējai transplantēšanai zināmam recipientam</t>
    </r>
    <r>
      <rPr>
        <vertAlign val="superscript"/>
        <sz val="10"/>
        <rFont val="Times New Roman"/>
        <family val="1"/>
        <charset val="186"/>
      </rPr>
      <t>1</t>
    </r>
  </si>
  <si>
    <r>
      <t>Iesnieguma un dokumentācijas ekspertīze  audu vai šūnu importam vai eksportam  ārkārtas situācijā (audu centriem vai ārstniecības iestādēm)</t>
    </r>
    <r>
      <rPr>
        <vertAlign val="superscript"/>
        <sz val="10"/>
        <rFont val="Times New Roman"/>
        <family val="1"/>
        <charset val="186"/>
      </rPr>
      <t>1</t>
    </r>
  </si>
  <si>
    <r>
      <t xml:space="preserve">Zāļu klīniskās izpētes iesnieguma un tam pievienotās dokumentācijas izskatīšana </t>
    </r>
    <r>
      <rPr>
        <vertAlign val="superscript"/>
        <sz val="10"/>
        <rFont val="Times New Roman"/>
        <family val="1"/>
        <charset val="186"/>
      </rPr>
      <t>1</t>
    </r>
  </si>
  <si>
    <r>
      <t>Labas klīniskās prakses atbilstības izvērtēšana klīnisko pētījumu centrā saistībā ar zāļu reģistrācijas iesniegumu zāļu reģistrēšanai</t>
    </r>
    <r>
      <rPr>
        <vertAlign val="superscript"/>
        <sz val="10"/>
        <rFont val="Times New Roman"/>
        <family val="1"/>
        <charset val="186"/>
      </rPr>
      <t>1</t>
    </r>
  </si>
  <si>
    <r>
      <t>Zāļu klīniskās izpētes dokumentācijas būtiskie grozījumi</t>
    </r>
    <r>
      <rPr>
        <vertAlign val="superscript"/>
        <sz val="10"/>
        <rFont val="Times New Roman"/>
        <family val="1"/>
        <charset val="186"/>
      </rPr>
      <t>1</t>
    </r>
  </si>
  <si>
    <r>
      <t>Zāļu ražotāja (tā pārstāvja) ierosināta zāļu lietošanas novērojuma iesnieguma un pievienoto dokumentu izskatīšana</t>
    </r>
    <r>
      <rPr>
        <vertAlign val="superscript"/>
        <sz val="10"/>
        <rFont val="Times New Roman"/>
        <family val="1"/>
        <charset val="186"/>
      </rPr>
      <t>1</t>
    </r>
  </si>
  <si>
    <r>
      <t>Zinātniskā atzinuma sniegšana par brīvprātīgajā harmonizācijas procedūrā iesniegto zāļu klīniskā pētījuma dokumentāciju, ja pēc procedūras noslēguma nav iesniegts zāļu klīniskās izpētes iesniegums (šā pielikuma 44.punkts)</t>
    </r>
    <r>
      <rPr>
        <vertAlign val="superscript"/>
        <sz val="10"/>
        <rFont val="Times New Roman"/>
        <family val="1"/>
        <charset val="186"/>
      </rPr>
      <t>1</t>
    </r>
  </si>
  <si>
    <r>
      <t>Zāļu kvalitātes kontrole</t>
    </r>
    <r>
      <rPr>
        <b/>
        <vertAlign val="superscript"/>
        <sz val="10"/>
        <rFont val="Times New Roman"/>
        <family val="1"/>
        <charset val="186"/>
      </rPr>
      <t>1</t>
    </r>
  </si>
  <si>
    <r>
      <t>Ārstniecības augu drogu kvalitātes kontrole</t>
    </r>
    <r>
      <rPr>
        <b/>
        <vertAlign val="superscript"/>
        <sz val="10"/>
        <rFont val="Times New Roman"/>
        <family val="1"/>
        <charset val="186"/>
      </rPr>
      <t>1</t>
    </r>
  </si>
  <si>
    <r>
      <t>Titrēto šķīdumu, indikatoru un reaktīvu pagatavošana aptiekām</t>
    </r>
    <r>
      <rPr>
        <vertAlign val="superscript"/>
        <sz val="10"/>
        <rFont val="Times New Roman"/>
        <family val="1"/>
        <charset val="186"/>
      </rPr>
      <t>1</t>
    </r>
  </si>
  <si>
    <r>
      <t>Aptieku ekstemporālā pagatavojuma kvantitatīvā un kvalitatīvā analīze</t>
    </r>
    <r>
      <rPr>
        <vertAlign val="superscript"/>
        <sz val="10"/>
        <rFont val="Times New Roman"/>
        <family val="1"/>
        <charset val="186"/>
      </rPr>
      <t>1</t>
    </r>
  </si>
  <si>
    <r>
      <t>Eksperta atzinuma noformēšana pēc oficiālā pieprasījuma</t>
    </r>
    <r>
      <rPr>
        <vertAlign val="superscript"/>
        <sz val="10"/>
        <rFont val="Times New Roman"/>
        <family val="1"/>
        <charset val="186"/>
      </rPr>
      <t>1</t>
    </r>
  </si>
  <si>
    <r>
      <t>Ar CE marķējumu nemarķētu speciāli piegādātu medicīnisko ierīču iegādes iesnieguma un tam pievienotās dokumentācijas ekspertīze</t>
    </r>
    <r>
      <rPr>
        <vertAlign val="superscript"/>
        <sz val="10"/>
        <rFont val="Times New Roman"/>
        <family val="1"/>
        <charset val="186"/>
      </rPr>
      <t>1</t>
    </r>
  </si>
  <si>
    <r>
      <t>Informācijas izskatīšana par I klases, in vitro diagnostikas un pēc pasūtījuma ražotu medicīnisko ierīču ražotāju, kā arī medicīnisko ierīču (kurām ir CE marķējums) sistēmu vai procedūru komplektu komplektētāju, kura komercdarbības vieta reģistrēta Latvijas Republikā, darbības uzsākšanu un attiecīgās informācijas iekļaušana LATMED un EUDAMED</t>
    </r>
    <r>
      <rPr>
        <vertAlign val="superscript"/>
        <sz val="10"/>
        <rFont val="Times New Roman"/>
        <family val="1"/>
        <charset val="186"/>
      </rPr>
      <t>1</t>
    </r>
  </si>
  <si>
    <r>
      <t>Medicīniskās ierīces brīvās tirdzniecības sertifikāta izsniegšana</t>
    </r>
    <r>
      <rPr>
        <vertAlign val="superscript"/>
        <sz val="10"/>
        <rFont val="Times New Roman"/>
        <family val="1"/>
        <charset val="186"/>
      </rPr>
      <t>1</t>
    </r>
  </si>
  <si>
    <r>
      <t>Medicīnisko ierīču klīniskās izpētes dokumentācijas ekspertīze</t>
    </r>
    <r>
      <rPr>
        <vertAlign val="superscript"/>
        <sz val="10"/>
        <rFont val="Times New Roman"/>
        <family val="1"/>
        <charset val="186"/>
      </rPr>
      <t>1</t>
    </r>
  </si>
  <si>
    <r>
      <t>Iesniegtās dokumentācijas ekspertīze, lai saņemtu atļauju grozījumiem medicīnisko ierīču klīniskajā izpētē</t>
    </r>
    <r>
      <rPr>
        <vertAlign val="superscript"/>
        <sz val="10"/>
        <rFont val="Times New Roman"/>
        <family val="1"/>
        <charset val="186"/>
      </rPr>
      <t>1</t>
    </r>
  </si>
  <si>
    <r>
      <t>Medicīnisko ierīču klīniskās izpētes atļaujas darbības atjaunošana pēc atļaujas darbības apturēšanas</t>
    </r>
    <r>
      <rPr>
        <vertAlign val="superscript"/>
        <sz val="10"/>
        <rFont val="Times New Roman"/>
        <family val="1"/>
        <charset val="186"/>
      </rPr>
      <t>1</t>
    </r>
  </si>
  <si>
    <r>
      <t>Produkta sertifikāta izsniegšana</t>
    </r>
    <r>
      <rPr>
        <vertAlign val="superscript"/>
        <sz val="10"/>
        <rFont val="Times New Roman"/>
        <family val="1"/>
        <charset val="186"/>
      </rPr>
      <t>1</t>
    </r>
  </si>
  <si>
    <r>
      <t>Produkta saīsinātā sertifikāta (farmaceitiskā produkta sertifikāta vai brīvās tirdzniecības sertifikāta) izsniegšana</t>
    </r>
    <r>
      <rPr>
        <vertAlign val="superscript"/>
        <sz val="10"/>
        <rFont val="Times New Roman"/>
        <family val="1"/>
        <charset val="186"/>
      </rPr>
      <t>1</t>
    </r>
  </si>
  <si>
    <r>
      <t>Atļaujas, licences, apliecības, sertifikāta, atzinuma, reģistrācijas kartes papīra formā, dokumentu dublikāta izsniegšana pēc pieprasījuma</t>
    </r>
    <r>
      <rPr>
        <vertAlign val="superscript"/>
        <sz val="10"/>
        <rFont val="Times New Roman"/>
        <family val="1"/>
        <charset val="186"/>
      </rPr>
      <t>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</si>
</sst>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charset val="186"/>
      <scheme val="minor"/>
    </font>
    <font>
      <sz val="11"/>
      <color rgb="FF006100"/>
      <name val="Calibri"/>
      <family val="2"/>
      <charset val="186"/>
      <scheme val="minor"/>
    </font>
    <font>
      <sz val="11"/>
      <color rgb="FF9C0006"/>
      <name val="Calibri"/>
      <family val="2"/>
      <charset val="186"/>
      <scheme val="minor"/>
    </font>
    <font>
      <sz val="11"/>
      <color rgb="FF9C6500"/>
      <name val="Calibri"/>
      <family val="2"/>
      <charset val="186"/>
      <scheme val="minor"/>
    </font>
    <font>
      <b/>
      <sz val="10"/>
      <color theme="1"/>
      <name val="Times New Roman"/>
      <family val="1"/>
      <charset val="186"/>
    </font>
    <font>
      <sz val="11"/>
      <color theme="1"/>
      <name val="Times New Roman"/>
      <family val="1"/>
      <charset val="186"/>
    </font>
    <font>
      <b/>
      <sz val="12"/>
      <color theme="1"/>
      <name val="Times New Roman"/>
      <family val="1"/>
      <charset val="186"/>
    </font>
    <font>
      <sz val="10"/>
      <color theme="1"/>
      <name val="Times New Roman"/>
      <family val="1"/>
      <charset val="186"/>
    </font>
    <font>
      <b/>
      <sz val="9"/>
      <color indexed="81"/>
      <name val="Tahoma"/>
      <family val="2"/>
      <charset val="186"/>
    </font>
    <font>
      <sz val="9"/>
      <color indexed="81"/>
      <name val="Tahoma"/>
      <family val="2"/>
      <charset val="186"/>
    </font>
    <font>
      <i/>
      <sz val="10"/>
      <color theme="1"/>
      <name val="Times New Roman"/>
      <family val="1"/>
      <charset val="186"/>
    </font>
    <font>
      <b/>
      <u/>
      <sz val="10"/>
      <color theme="1"/>
      <name val="Times New Roman"/>
      <family val="1"/>
      <charset val="186"/>
    </font>
    <font>
      <sz val="12"/>
      <color theme="1"/>
      <name val="Times New Roman"/>
      <family val="1"/>
      <charset val="186"/>
    </font>
    <font>
      <sz val="11"/>
      <name val="Calibri"/>
      <family val="2"/>
      <charset val="186"/>
      <scheme val="minor"/>
    </font>
    <font>
      <sz val="10"/>
      <name val="Times New Roman"/>
      <family val="1"/>
      <charset val="186"/>
    </font>
    <font>
      <b/>
      <sz val="10"/>
      <name val="Times New Roman"/>
      <family val="1"/>
      <charset val="186"/>
    </font>
    <font>
      <b/>
      <vertAlign val="superscript"/>
      <sz val="10"/>
      <name val="Times New Roman"/>
      <family val="1"/>
      <charset val="186"/>
    </font>
    <font>
      <i/>
      <sz val="10"/>
      <name val="Times New Roman"/>
      <family val="1"/>
      <charset val="186"/>
    </font>
    <font>
      <vertAlign val="superscript"/>
      <sz val="10"/>
      <name val="Times New Roman"/>
      <family val="1"/>
      <charset val="186"/>
    </font>
    <font>
      <b/>
      <i/>
      <sz val="10"/>
      <name val="Times New Roman"/>
      <family val="1"/>
      <charset val="186"/>
    </font>
  </fonts>
  <fills count="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theme="0"/>
        <bgColor indexed="64"/>
      </patternFill>
    </fill>
  </fills>
  <borders count="6">
    <border>
      <left/>
      <right/>
      <top/>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s>
  <cellStyleXfs count="4">
    <xf numFmtId="0" fontId="0" fillId="0" borderId="0"/>
    <xf numFmtId="0" fontId="1" fillId="2" borderId="0" applyNumberFormat="0" applyBorder="0" applyAlignment="0" applyProtection="0"/>
    <xf numFmtId="0" fontId="2" fillId="3" borderId="0" applyNumberFormat="0" applyBorder="0" applyAlignment="0" applyProtection="0"/>
    <xf numFmtId="0" fontId="3" fillId="4" borderId="0" applyNumberFormat="0" applyBorder="0" applyAlignment="0" applyProtection="0"/>
  </cellStyleXfs>
  <cellXfs count="62">
    <xf numFmtId="0" fontId="0" fillId="0" borderId="0" xfId="0"/>
    <xf numFmtId="49" fontId="4" fillId="5" borderId="2" xfId="0" applyNumberFormat="1" applyFont="1" applyFill="1" applyBorder="1" applyAlignment="1">
      <alignment horizontal="left" vertical="center"/>
    </xf>
    <xf numFmtId="49" fontId="7" fillId="5" borderId="2" xfId="0" applyNumberFormat="1" applyFont="1" applyFill="1" applyBorder="1" applyAlignment="1">
      <alignment horizontal="left" vertical="center" wrapText="1"/>
    </xf>
    <xf numFmtId="49" fontId="4" fillId="5" borderId="2" xfId="0" applyNumberFormat="1" applyFont="1" applyFill="1" applyBorder="1" applyAlignment="1">
      <alignment horizontal="left" vertical="center" wrapText="1"/>
    </xf>
    <xf numFmtId="49" fontId="7" fillId="5" borderId="1" xfId="0" applyNumberFormat="1" applyFont="1" applyFill="1" applyBorder="1" applyAlignment="1">
      <alignment horizontal="left" vertical="center" wrapText="1"/>
    </xf>
    <xf numFmtId="0" fontId="7" fillId="5" borderId="2" xfId="0" applyFont="1" applyFill="1" applyBorder="1" applyAlignment="1">
      <alignment horizontal="center" vertical="center" wrapText="1"/>
    </xf>
    <xf numFmtId="0" fontId="7" fillId="5" borderId="2" xfId="0" applyFont="1" applyFill="1" applyBorder="1" applyAlignment="1">
      <alignment horizontal="center" vertical="center"/>
    </xf>
    <xf numFmtId="0" fontId="4" fillId="5" borderId="2" xfId="0" applyFont="1" applyFill="1" applyBorder="1" applyAlignment="1">
      <alignment horizontal="center" vertical="center" wrapText="1"/>
    </xf>
    <xf numFmtId="1" fontId="4" fillId="5" borderId="2" xfId="0" applyNumberFormat="1" applyFont="1" applyFill="1" applyBorder="1" applyAlignment="1">
      <alignment horizontal="center" vertical="center" wrapText="1"/>
    </xf>
    <xf numFmtId="0" fontId="4" fillId="0" borderId="2" xfId="0" applyFont="1" applyBorder="1" applyAlignment="1">
      <alignment horizontal="center" vertical="center" wrapText="1"/>
    </xf>
    <xf numFmtId="49" fontId="4" fillId="5" borderId="1" xfId="0" applyNumberFormat="1" applyFont="1" applyFill="1" applyBorder="1" applyAlignment="1">
      <alignment horizontal="left" vertical="center"/>
    </xf>
    <xf numFmtId="2" fontId="7" fillId="5" borderId="2" xfId="0" applyNumberFormat="1" applyFont="1" applyFill="1" applyBorder="1" applyAlignment="1">
      <alignment horizontal="center" vertical="center"/>
    </xf>
    <xf numFmtId="2" fontId="7" fillId="5" borderId="2" xfId="0" applyNumberFormat="1" applyFont="1" applyFill="1" applyBorder="1" applyAlignment="1">
      <alignment horizontal="center" vertical="center" wrapText="1"/>
    </xf>
    <xf numFmtId="2" fontId="7" fillId="0" borderId="2" xfId="0" applyNumberFormat="1" applyFont="1" applyBorder="1" applyAlignment="1">
      <alignment horizontal="center" vertical="center"/>
    </xf>
    <xf numFmtId="2" fontId="7" fillId="5" borderId="2" xfId="1" applyNumberFormat="1" applyFont="1" applyFill="1" applyBorder="1" applyAlignment="1">
      <alignment horizontal="center" vertical="center" wrapText="1"/>
    </xf>
    <xf numFmtId="2" fontId="4" fillId="5" borderId="2" xfId="0" applyNumberFormat="1" applyFont="1" applyFill="1" applyBorder="1" applyAlignment="1">
      <alignment horizontal="center" vertical="center" wrapText="1"/>
    </xf>
    <xf numFmtId="49" fontId="4" fillId="5" borderId="1" xfId="0" applyNumberFormat="1" applyFont="1" applyFill="1" applyBorder="1" applyAlignment="1">
      <alignment horizontal="left" vertical="center" wrapText="1"/>
    </xf>
    <xf numFmtId="49" fontId="7" fillId="5" borderId="1" xfId="0" applyNumberFormat="1" applyFont="1" applyFill="1" applyBorder="1" applyAlignment="1">
      <alignment horizontal="left" vertical="center"/>
    </xf>
    <xf numFmtId="49" fontId="7" fillId="5" borderId="2" xfId="0" applyNumberFormat="1" applyFont="1" applyFill="1" applyBorder="1" applyAlignment="1">
      <alignment horizontal="left" vertical="center"/>
    </xf>
    <xf numFmtId="2" fontId="7" fillId="0" borderId="2" xfId="0" applyNumberFormat="1" applyFont="1" applyFill="1" applyBorder="1" applyAlignment="1">
      <alignment horizontal="center" vertical="center"/>
    </xf>
    <xf numFmtId="0" fontId="7" fillId="0" borderId="2" xfId="0" applyFont="1" applyBorder="1" applyAlignment="1">
      <alignment horizontal="center" vertical="center"/>
    </xf>
    <xf numFmtId="2" fontId="7" fillId="5" borderId="2" xfId="1" applyNumberFormat="1" applyFont="1" applyFill="1" applyBorder="1" applyAlignment="1">
      <alignment horizontal="center" vertical="center"/>
    </xf>
    <xf numFmtId="0" fontId="7" fillId="5" borderId="2" xfId="3" applyFont="1" applyFill="1" applyBorder="1" applyAlignment="1">
      <alignment horizontal="center" vertical="center" wrapText="1"/>
    </xf>
    <xf numFmtId="2" fontId="7" fillId="5" borderId="2" xfId="3" applyNumberFormat="1" applyFont="1" applyFill="1" applyBorder="1" applyAlignment="1">
      <alignment horizontal="center" vertical="center" wrapText="1"/>
    </xf>
    <xf numFmtId="2" fontId="7" fillId="5" borderId="2" xfId="3" applyNumberFormat="1" applyFont="1" applyFill="1" applyBorder="1" applyAlignment="1">
      <alignment horizontal="center" vertical="center"/>
    </xf>
    <xf numFmtId="2" fontId="7" fillId="0" borderId="2" xfId="1" applyNumberFormat="1" applyFont="1" applyFill="1" applyBorder="1" applyAlignment="1">
      <alignment horizontal="center" vertical="center"/>
    </xf>
    <xf numFmtId="0" fontId="7" fillId="5" borderId="2" xfId="2" applyFont="1" applyFill="1" applyBorder="1" applyAlignment="1">
      <alignment horizontal="center" vertical="center" wrapText="1"/>
    </xf>
    <xf numFmtId="2" fontId="7" fillId="5" borderId="2" xfId="2" applyNumberFormat="1" applyFont="1" applyFill="1" applyBorder="1" applyAlignment="1">
      <alignment horizontal="center" vertical="center"/>
    </xf>
    <xf numFmtId="49" fontId="7" fillId="5" borderId="1" xfId="2" applyNumberFormat="1" applyFont="1" applyFill="1" applyBorder="1" applyAlignment="1">
      <alignment horizontal="left" vertical="center" wrapText="1"/>
    </xf>
    <xf numFmtId="49" fontId="7" fillId="5" borderId="2" xfId="2" applyNumberFormat="1" applyFont="1" applyFill="1" applyBorder="1" applyAlignment="1">
      <alignment horizontal="left" vertical="center" wrapText="1"/>
    </xf>
    <xf numFmtId="2" fontId="7" fillId="5" borderId="2" xfId="2" applyNumberFormat="1" applyFont="1" applyFill="1" applyBorder="1" applyAlignment="1">
      <alignment horizontal="center" vertical="center" wrapText="1"/>
    </xf>
    <xf numFmtId="49" fontId="7" fillId="0" borderId="1" xfId="0" applyNumberFormat="1" applyFont="1" applyFill="1" applyBorder="1" applyAlignment="1">
      <alignment horizontal="left" vertical="center" wrapText="1"/>
    </xf>
    <xf numFmtId="2" fontId="7" fillId="0" borderId="2" xfId="0" applyNumberFormat="1" applyFont="1" applyFill="1" applyBorder="1" applyAlignment="1">
      <alignment horizontal="center" vertical="center" wrapText="1"/>
    </xf>
    <xf numFmtId="0" fontId="7" fillId="0" borderId="2" xfId="0" applyFont="1" applyFill="1" applyBorder="1" applyAlignment="1">
      <alignment horizontal="center" vertical="center"/>
    </xf>
    <xf numFmtId="49" fontId="7" fillId="0" borderId="1" xfId="0" applyNumberFormat="1" applyFont="1" applyFill="1" applyBorder="1" applyAlignment="1">
      <alignment horizontal="left" vertical="center"/>
    </xf>
    <xf numFmtId="4" fontId="7" fillId="5" borderId="2" xfId="0" applyNumberFormat="1" applyFont="1" applyFill="1" applyBorder="1" applyAlignment="1">
      <alignment horizontal="center" vertical="center" wrapText="1"/>
    </xf>
    <xf numFmtId="49" fontId="7" fillId="0" borderId="1" xfId="0" applyNumberFormat="1" applyFont="1" applyBorder="1" applyAlignment="1">
      <alignment horizontal="left" vertical="center"/>
    </xf>
    <xf numFmtId="49" fontId="7" fillId="0" borderId="2" xfId="0" applyNumberFormat="1" applyFont="1" applyBorder="1" applyAlignment="1">
      <alignment horizontal="left" vertical="center"/>
    </xf>
    <xf numFmtId="0" fontId="7" fillId="0" borderId="2" xfId="0" applyFont="1" applyBorder="1" applyAlignment="1">
      <alignment horizontal="center" vertical="center" wrapText="1"/>
    </xf>
    <xf numFmtId="49" fontId="7" fillId="0" borderId="0" xfId="0" applyNumberFormat="1" applyFont="1" applyAlignment="1">
      <alignment horizontal="left" vertical="center"/>
    </xf>
    <xf numFmtId="0" fontId="5" fillId="0" borderId="0" xfId="0" applyFont="1" applyAlignment="1">
      <alignment vertical="center"/>
    </xf>
    <xf numFmtId="0" fontId="12" fillId="0" borderId="0" xfId="0" applyFont="1" applyAlignment="1">
      <alignment horizontal="right" vertical="center"/>
    </xf>
    <xf numFmtId="2" fontId="0" fillId="0" borderId="0" xfId="0" applyNumberFormat="1"/>
    <xf numFmtId="4" fontId="11" fillId="0" borderId="2" xfId="0" applyNumberFormat="1" applyFont="1" applyBorder="1"/>
    <xf numFmtId="0" fontId="13" fillId="0" borderId="0" xfId="0" applyFont="1"/>
    <xf numFmtId="0" fontId="15" fillId="5" borderId="2" xfId="0" applyFont="1" applyFill="1" applyBorder="1" applyAlignment="1">
      <alignment horizontal="left" vertical="top" wrapText="1"/>
    </xf>
    <xf numFmtId="0" fontId="14" fillId="5" borderId="2" xfId="0" applyFont="1" applyFill="1" applyBorder="1" applyAlignment="1">
      <alignment horizontal="left" vertical="center" wrapText="1"/>
    </xf>
    <xf numFmtId="0" fontId="14" fillId="5" borderId="2" xfId="0" applyFont="1" applyFill="1" applyBorder="1" applyAlignment="1">
      <alignment horizontal="left" vertical="top" wrapText="1"/>
    </xf>
    <xf numFmtId="0" fontId="15" fillId="5" borderId="2" xfId="0" applyFont="1" applyFill="1" applyBorder="1" applyAlignment="1">
      <alignment horizontal="left" vertical="center" wrapText="1"/>
    </xf>
    <xf numFmtId="0" fontId="15" fillId="5" borderId="2" xfId="3" applyFont="1" applyFill="1" applyBorder="1" applyAlignment="1">
      <alignment horizontal="left" vertical="top" wrapText="1"/>
    </xf>
    <xf numFmtId="0" fontId="14" fillId="5" borderId="2" xfId="3" applyFont="1" applyFill="1" applyBorder="1" applyAlignment="1">
      <alignment horizontal="left" vertical="center" wrapText="1"/>
    </xf>
    <xf numFmtId="0" fontId="15" fillId="5" borderId="2" xfId="0" applyFont="1" applyFill="1" applyBorder="1" applyAlignment="1">
      <alignment horizontal="left" wrapText="1"/>
    </xf>
    <xf numFmtId="0" fontId="14" fillId="5" borderId="2" xfId="2" applyFont="1" applyFill="1" applyBorder="1" applyAlignment="1">
      <alignment horizontal="left" wrapText="1"/>
    </xf>
    <xf numFmtId="0" fontId="14" fillId="5" borderId="2" xfId="0" applyFont="1" applyFill="1" applyBorder="1" applyAlignment="1">
      <alignment horizontal="left" wrapText="1"/>
    </xf>
    <xf numFmtId="0" fontId="14" fillId="5" borderId="2" xfId="2" applyFont="1" applyFill="1" applyBorder="1" applyAlignment="1">
      <alignment horizontal="left" vertical="center" wrapText="1"/>
    </xf>
    <xf numFmtId="0" fontId="15" fillId="0" borderId="2" xfId="0" applyFont="1" applyBorder="1" applyAlignment="1">
      <alignment horizontal="right"/>
    </xf>
    <xf numFmtId="0" fontId="14" fillId="5" borderId="2" xfId="0" applyFont="1" applyFill="1" applyBorder="1" applyAlignment="1">
      <alignment horizontal="center" vertical="center" wrapText="1"/>
    </xf>
    <xf numFmtId="0" fontId="7" fillId="5" borderId="2" xfId="0" applyFont="1" applyFill="1" applyBorder="1" applyAlignment="1">
      <alignment horizontal="center" vertical="center" wrapText="1"/>
    </xf>
    <xf numFmtId="0" fontId="6" fillId="5" borderId="3" xfId="0" applyFont="1" applyFill="1" applyBorder="1" applyAlignment="1">
      <alignment horizontal="center" vertical="center"/>
    </xf>
    <xf numFmtId="0" fontId="4" fillId="5" borderId="1" xfId="0" applyFont="1" applyFill="1" applyBorder="1" applyAlignment="1">
      <alignment horizontal="center"/>
    </xf>
    <xf numFmtId="0" fontId="4" fillId="5" borderId="4" xfId="0" applyFont="1" applyFill="1" applyBorder="1" applyAlignment="1">
      <alignment horizontal="center"/>
    </xf>
    <xf numFmtId="0" fontId="4" fillId="5" borderId="5" xfId="0" applyFont="1" applyFill="1" applyBorder="1" applyAlignment="1">
      <alignment horizontal="center"/>
    </xf>
  </cellXfs>
  <cellStyles count="4">
    <cellStyle name="Bad" xfId="2" builtinId="27"/>
    <cellStyle name="Good" xfId="1" builtinId="26"/>
    <cellStyle name="Neutral" xfId="3" builtinId="2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211"/>
  <sheetViews>
    <sheetView tabSelected="1" topLeftCell="B1" workbookViewId="0">
      <pane ySplit="7" topLeftCell="A143" activePane="bottomLeft" state="frozen"/>
      <selection activeCell="B1" sqref="B1"/>
      <selection pane="bottomLeft" activeCell="L1" sqref="L1"/>
    </sheetView>
  </sheetViews>
  <sheetFormatPr defaultRowHeight="15" x14ac:dyDescent="0.25"/>
  <cols>
    <col min="1" max="1" width="0" hidden="1" customWidth="1"/>
    <col min="2" max="2" width="7.7109375" customWidth="1"/>
    <col min="3" max="3" width="36.140625" style="44" customWidth="1"/>
    <col min="4" max="4" width="15.85546875" customWidth="1"/>
    <col min="5" max="5" width="11.28515625" customWidth="1"/>
    <col min="6" max="6" width="9.140625" customWidth="1"/>
    <col min="7" max="7" width="9.42578125" customWidth="1"/>
    <col min="8" max="8" width="9.5703125" customWidth="1"/>
    <col min="9" max="9" width="11.7109375" customWidth="1"/>
    <col min="10" max="10" width="12.28515625" customWidth="1"/>
    <col min="11" max="11" width="11.28515625" customWidth="1"/>
    <col min="12" max="12" width="11.85546875" customWidth="1"/>
    <col min="13" max="13" width="12.42578125" customWidth="1"/>
  </cols>
  <sheetData>
    <row r="1" spans="1:13" ht="15.75" x14ac:dyDescent="0.25">
      <c r="L1" s="40"/>
      <c r="M1" s="41" t="s">
        <v>486</v>
      </c>
    </row>
    <row r="2" spans="1:13" ht="15.75" x14ac:dyDescent="0.25">
      <c r="J2" s="40"/>
      <c r="M2" s="41" t="s">
        <v>485</v>
      </c>
    </row>
    <row r="3" spans="1:13" ht="15.75" x14ac:dyDescent="0.25">
      <c r="J3" s="40"/>
      <c r="M3" s="41" t="s">
        <v>487</v>
      </c>
    </row>
    <row r="4" spans="1:13" ht="15.75" x14ac:dyDescent="0.25">
      <c r="J4" s="40"/>
      <c r="M4" s="41" t="s">
        <v>488</v>
      </c>
    </row>
    <row r="5" spans="1:13" ht="15.75" x14ac:dyDescent="0.25">
      <c r="A5" s="58" t="s">
        <v>0</v>
      </c>
      <c r="B5" s="58"/>
      <c r="C5" s="58"/>
      <c r="D5" s="58"/>
      <c r="E5" s="58"/>
      <c r="F5" s="58"/>
      <c r="G5" s="58"/>
      <c r="H5" s="58"/>
      <c r="I5" s="58"/>
      <c r="J5" s="58"/>
      <c r="K5" s="58"/>
      <c r="L5" s="58"/>
      <c r="M5" s="58"/>
    </row>
    <row r="6" spans="1:13" x14ac:dyDescent="0.25">
      <c r="A6" s="4" t="s">
        <v>1</v>
      </c>
      <c r="B6" s="2" t="s">
        <v>1</v>
      </c>
      <c r="C6" s="56" t="s">
        <v>494</v>
      </c>
      <c r="D6" s="57" t="s">
        <v>2</v>
      </c>
      <c r="E6" s="57" t="s">
        <v>481</v>
      </c>
      <c r="F6" s="5" t="s">
        <v>3</v>
      </c>
      <c r="G6" s="57" t="s">
        <v>482</v>
      </c>
      <c r="H6" s="6"/>
      <c r="I6" s="6"/>
      <c r="J6" s="59" t="s">
        <v>4</v>
      </c>
      <c r="K6" s="60"/>
      <c r="L6" s="60"/>
      <c r="M6" s="61"/>
    </row>
    <row r="7" spans="1:13" ht="38.25" x14ac:dyDescent="0.25">
      <c r="A7" s="4" t="s">
        <v>5</v>
      </c>
      <c r="B7" s="2" t="s">
        <v>5</v>
      </c>
      <c r="C7" s="56"/>
      <c r="D7" s="57"/>
      <c r="E7" s="57"/>
      <c r="F7" s="5" t="s">
        <v>483</v>
      </c>
      <c r="G7" s="57"/>
      <c r="H7" s="7" t="s">
        <v>6</v>
      </c>
      <c r="I7" s="7" t="s">
        <v>7</v>
      </c>
      <c r="J7" s="7" t="s">
        <v>8</v>
      </c>
      <c r="K7" s="7" t="s">
        <v>9</v>
      </c>
      <c r="L7" s="8" t="s">
        <v>10</v>
      </c>
      <c r="M7" s="9" t="s">
        <v>11</v>
      </c>
    </row>
    <row r="8" spans="1:13" ht="30" customHeight="1" x14ac:dyDescent="0.25">
      <c r="A8" s="10">
        <v>1</v>
      </c>
      <c r="B8" s="1" t="s">
        <v>12</v>
      </c>
      <c r="C8" s="45" t="s">
        <v>495</v>
      </c>
      <c r="D8" s="5"/>
      <c r="E8" s="11"/>
      <c r="F8" s="12"/>
      <c r="G8" s="12"/>
      <c r="H8" s="6"/>
      <c r="I8" s="6"/>
      <c r="J8" s="11"/>
      <c r="K8" s="11"/>
      <c r="L8" s="11"/>
      <c r="M8" s="13"/>
    </row>
    <row r="9" spans="1:13" ht="25.5" x14ac:dyDescent="0.25">
      <c r="A9" s="4" t="s">
        <v>13</v>
      </c>
      <c r="B9" s="2" t="s">
        <v>13</v>
      </c>
      <c r="C9" s="46" t="s">
        <v>14</v>
      </c>
      <c r="D9" s="5" t="s">
        <v>15</v>
      </c>
      <c r="E9" s="14">
        <v>4000</v>
      </c>
      <c r="F9" s="12">
        <v>0</v>
      </c>
      <c r="G9" s="12">
        <f t="shared" ref="G9:G19" si="0">E9+F9</f>
        <v>4000</v>
      </c>
      <c r="H9" s="6">
        <v>1</v>
      </c>
      <c r="I9" s="6">
        <f>G9*H9</f>
        <v>4000</v>
      </c>
      <c r="J9" s="11">
        <v>1866.88</v>
      </c>
      <c r="K9" s="11">
        <v>1831.22</v>
      </c>
      <c r="L9" s="11">
        <v>301.89999999999998</v>
      </c>
      <c r="M9" s="13">
        <v>4000</v>
      </c>
    </row>
    <row r="10" spans="1:13" ht="25.5" x14ac:dyDescent="0.25">
      <c r="A10" s="4" t="s">
        <v>16</v>
      </c>
      <c r="B10" s="2" t="s">
        <v>16</v>
      </c>
      <c r="C10" s="46" t="s">
        <v>17</v>
      </c>
      <c r="D10" s="5" t="s">
        <v>15</v>
      </c>
      <c r="E10" s="14">
        <v>4000</v>
      </c>
      <c r="F10" s="12">
        <v>0</v>
      </c>
      <c r="G10" s="12">
        <f t="shared" si="0"/>
        <v>4000</v>
      </c>
      <c r="H10" s="6">
        <v>4</v>
      </c>
      <c r="I10" s="11">
        <f t="shared" ref="I10:I73" si="1">G10*H10</f>
        <v>16000</v>
      </c>
      <c r="J10" s="11">
        <v>7467.51</v>
      </c>
      <c r="K10" s="11">
        <v>7324.87</v>
      </c>
      <c r="L10" s="11">
        <v>1207.6199999999999</v>
      </c>
      <c r="M10" s="13">
        <v>16000</v>
      </c>
    </row>
    <row r="11" spans="1:13" ht="63.75" x14ac:dyDescent="0.25">
      <c r="A11" s="4" t="s">
        <v>18</v>
      </c>
      <c r="B11" s="2" t="s">
        <v>18</v>
      </c>
      <c r="C11" s="46" t="s">
        <v>19</v>
      </c>
      <c r="D11" s="5" t="s">
        <v>15</v>
      </c>
      <c r="E11" s="14">
        <v>4000</v>
      </c>
      <c r="F11" s="12">
        <v>0</v>
      </c>
      <c r="G11" s="12">
        <f t="shared" si="0"/>
        <v>4000</v>
      </c>
      <c r="H11" s="6">
        <v>1</v>
      </c>
      <c r="I11" s="11">
        <f t="shared" si="1"/>
        <v>4000</v>
      </c>
      <c r="J11" s="11">
        <v>1866.88</v>
      </c>
      <c r="K11" s="11">
        <v>1831.22</v>
      </c>
      <c r="L11" s="11">
        <v>301.89999999999998</v>
      </c>
      <c r="M11" s="13">
        <v>4000</v>
      </c>
    </row>
    <row r="12" spans="1:13" ht="25.5" x14ac:dyDescent="0.25">
      <c r="A12" s="4" t="s">
        <v>20</v>
      </c>
      <c r="B12" s="2" t="s">
        <v>20</v>
      </c>
      <c r="C12" s="46" t="s">
        <v>21</v>
      </c>
      <c r="D12" s="5" t="s">
        <v>15</v>
      </c>
      <c r="E12" s="14">
        <v>4000</v>
      </c>
      <c r="F12" s="12">
        <v>0</v>
      </c>
      <c r="G12" s="12">
        <f t="shared" si="0"/>
        <v>4000</v>
      </c>
      <c r="H12" s="6">
        <v>1</v>
      </c>
      <c r="I12" s="11">
        <f t="shared" si="1"/>
        <v>4000</v>
      </c>
      <c r="J12" s="11">
        <v>1866.88</v>
      </c>
      <c r="K12" s="11">
        <v>1831.22</v>
      </c>
      <c r="L12" s="11">
        <v>301.89999999999998</v>
      </c>
      <c r="M12" s="13">
        <v>4000</v>
      </c>
    </row>
    <row r="13" spans="1:13" ht="114.75" x14ac:dyDescent="0.25">
      <c r="A13" s="4" t="s">
        <v>22</v>
      </c>
      <c r="B13" s="2" t="s">
        <v>22</v>
      </c>
      <c r="C13" s="46" t="s">
        <v>23</v>
      </c>
      <c r="D13" s="5" t="s">
        <v>15</v>
      </c>
      <c r="E13" s="14">
        <v>4000</v>
      </c>
      <c r="F13" s="12">
        <v>0</v>
      </c>
      <c r="G13" s="12">
        <f t="shared" si="0"/>
        <v>4000</v>
      </c>
      <c r="H13" s="6">
        <v>1</v>
      </c>
      <c r="I13" s="11">
        <f t="shared" si="1"/>
        <v>4000</v>
      </c>
      <c r="J13" s="11">
        <v>1866.88</v>
      </c>
      <c r="K13" s="11">
        <v>1831.22</v>
      </c>
      <c r="L13" s="11">
        <v>301.89999999999998</v>
      </c>
      <c r="M13" s="13">
        <v>4000</v>
      </c>
    </row>
    <row r="14" spans="1:13" ht="25.5" x14ac:dyDescent="0.25">
      <c r="A14" s="4" t="s">
        <v>24</v>
      </c>
      <c r="B14" s="2" t="s">
        <v>24</v>
      </c>
      <c r="C14" s="46" t="s">
        <v>25</v>
      </c>
      <c r="D14" s="5" t="s">
        <v>15</v>
      </c>
      <c r="E14" s="14">
        <v>2500</v>
      </c>
      <c r="F14" s="12">
        <v>0</v>
      </c>
      <c r="G14" s="12">
        <f t="shared" si="0"/>
        <v>2500</v>
      </c>
      <c r="H14" s="6">
        <v>80</v>
      </c>
      <c r="I14" s="11">
        <f t="shared" si="1"/>
        <v>200000</v>
      </c>
      <c r="J14" s="11">
        <v>72652.570000000007</v>
      </c>
      <c r="K14" s="11">
        <v>112539.93</v>
      </c>
      <c r="L14" s="11">
        <v>14807.5</v>
      </c>
      <c r="M14" s="13">
        <v>200000</v>
      </c>
    </row>
    <row r="15" spans="1:13" ht="25.5" x14ac:dyDescent="0.25">
      <c r="A15" s="4" t="s">
        <v>26</v>
      </c>
      <c r="B15" s="2" t="s">
        <v>26</v>
      </c>
      <c r="C15" s="46" t="s">
        <v>27</v>
      </c>
      <c r="D15" s="5" t="s">
        <v>15</v>
      </c>
      <c r="E15" s="14">
        <v>2500</v>
      </c>
      <c r="F15" s="12">
        <v>0</v>
      </c>
      <c r="G15" s="12">
        <f t="shared" si="0"/>
        <v>2500</v>
      </c>
      <c r="H15" s="6">
        <v>40</v>
      </c>
      <c r="I15" s="11">
        <f t="shared" si="1"/>
        <v>100000</v>
      </c>
      <c r="J15" s="11">
        <v>36326.28</v>
      </c>
      <c r="K15" s="11">
        <v>56269.97</v>
      </c>
      <c r="L15" s="11">
        <v>7403.75</v>
      </c>
      <c r="M15" s="13">
        <v>100000</v>
      </c>
    </row>
    <row r="16" spans="1:13" ht="89.25" x14ac:dyDescent="0.25">
      <c r="A16" s="4" t="s">
        <v>28</v>
      </c>
      <c r="B16" s="2" t="s">
        <v>29</v>
      </c>
      <c r="C16" s="46" t="s">
        <v>30</v>
      </c>
      <c r="D16" s="5" t="s">
        <v>15</v>
      </c>
      <c r="E16" s="14">
        <v>1500</v>
      </c>
      <c r="F16" s="12">
        <v>0</v>
      </c>
      <c r="G16" s="12">
        <f t="shared" si="0"/>
        <v>1500</v>
      </c>
      <c r="H16" s="6">
        <v>5</v>
      </c>
      <c r="I16" s="11">
        <f t="shared" si="1"/>
        <v>7500</v>
      </c>
      <c r="J16" s="11">
        <v>4774.7</v>
      </c>
      <c r="K16" s="11">
        <v>2143.56</v>
      </c>
      <c r="L16" s="11">
        <v>581.74</v>
      </c>
      <c r="M16" s="13">
        <v>7500</v>
      </c>
    </row>
    <row r="17" spans="1:13" ht="76.5" x14ac:dyDescent="0.25">
      <c r="A17" s="4" t="s">
        <v>31</v>
      </c>
      <c r="B17" s="2" t="s">
        <v>32</v>
      </c>
      <c r="C17" s="46" t="s">
        <v>33</v>
      </c>
      <c r="D17" s="5" t="s">
        <v>15</v>
      </c>
      <c r="E17" s="14">
        <v>1500</v>
      </c>
      <c r="F17" s="12">
        <v>0</v>
      </c>
      <c r="G17" s="12">
        <f t="shared" si="0"/>
        <v>1500</v>
      </c>
      <c r="H17" s="6">
        <v>45</v>
      </c>
      <c r="I17" s="11">
        <f t="shared" si="1"/>
        <v>67500</v>
      </c>
      <c r="J17" s="11">
        <v>42972.26</v>
      </c>
      <c r="K17" s="11">
        <v>19292.009999999998</v>
      </c>
      <c r="L17" s="11">
        <v>5235.7299999999996</v>
      </c>
      <c r="M17" s="13">
        <v>67500</v>
      </c>
    </row>
    <row r="18" spans="1:13" ht="38.25" x14ac:dyDescent="0.25">
      <c r="A18" s="4" t="s">
        <v>34</v>
      </c>
      <c r="B18" s="2" t="s">
        <v>35</v>
      </c>
      <c r="C18" s="46" t="s">
        <v>496</v>
      </c>
      <c r="D18" s="5" t="s">
        <v>15</v>
      </c>
      <c r="E18" s="14">
        <v>560</v>
      </c>
      <c r="F18" s="11">
        <v>0</v>
      </c>
      <c r="G18" s="12">
        <f t="shared" si="0"/>
        <v>560</v>
      </c>
      <c r="H18" s="6">
        <v>1</v>
      </c>
      <c r="I18" s="11">
        <f t="shared" si="1"/>
        <v>560</v>
      </c>
      <c r="J18" s="11">
        <v>359.06</v>
      </c>
      <c r="K18" s="11">
        <v>157.18</v>
      </c>
      <c r="L18" s="11">
        <v>43.76</v>
      </c>
      <c r="M18" s="13">
        <v>560</v>
      </c>
    </row>
    <row r="19" spans="1:13" ht="63.75" x14ac:dyDescent="0.25">
      <c r="A19" s="4" t="s">
        <v>36</v>
      </c>
      <c r="B19" s="2" t="s">
        <v>37</v>
      </c>
      <c r="C19" s="46" t="s">
        <v>497</v>
      </c>
      <c r="D19" s="5" t="s">
        <v>15</v>
      </c>
      <c r="E19" s="14">
        <v>560</v>
      </c>
      <c r="F19" s="12">
        <v>0</v>
      </c>
      <c r="G19" s="12">
        <f t="shared" si="0"/>
        <v>560</v>
      </c>
      <c r="H19" s="6">
        <v>2</v>
      </c>
      <c r="I19" s="11">
        <f t="shared" si="1"/>
        <v>1120</v>
      </c>
      <c r="J19" s="11">
        <v>718.12</v>
      </c>
      <c r="K19" s="11">
        <v>314.39</v>
      </c>
      <c r="L19" s="11">
        <v>87.49</v>
      </c>
      <c r="M19" s="13">
        <v>1120</v>
      </c>
    </row>
    <row r="20" spans="1:13" ht="66.75" x14ac:dyDescent="0.25">
      <c r="A20" s="4" t="s">
        <v>38</v>
      </c>
      <c r="B20" s="2" t="s">
        <v>28</v>
      </c>
      <c r="C20" s="45" t="s">
        <v>498</v>
      </c>
      <c r="D20" s="7"/>
      <c r="E20" s="15"/>
      <c r="F20" s="15"/>
      <c r="G20" s="12"/>
      <c r="H20" s="6"/>
      <c r="I20" s="11"/>
      <c r="J20" s="11"/>
      <c r="K20" s="11"/>
      <c r="L20" s="11"/>
      <c r="M20" s="13"/>
    </row>
    <row r="21" spans="1:13" ht="25.5" x14ac:dyDescent="0.25">
      <c r="A21" s="4" t="s">
        <v>39</v>
      </c>
      <c r="B21" s="2" t="s">
        <v>40</v>
      </c>
      <c r="C21" s="46" t="s">
        <v>41</v>
      </c>
      <c r="D21" s="5" t="s">
        <v>15</v>
      </c>
      <c r="E21" s="14">
        <v>1000</v>
      </c>
      <c r="F21" s="11">
        <v>0</v>
      </c>
      <c r="G21" s="12">
        <f>E21+F21</f>
        <v>1000</v>
      </c>
      <c r="H21" s="6">
        <v>24</v>
      </c>
      <c r="I21" s="11">
        <f t="shared" si="1"/>
        <v>24000</v>
      </c>
      <c r="J21" s="11">
        <v>15268.71</v>
      </c>
      <c r="K21" s="11">
        <v>6870.96</v>
      </c>
      <c r="L21" s="11">
        <v>1860.33</v>
      </c>
      <c r="M21" s="13">
        <v>24000</v>
      </c>
    </row>
    <row r="22" spans="1:13" ht="25.5" x14ac:dyDescent="0.25">
      <c r="A22" s="4" t="s">
        <v>42</v>
      </c>
      <c r="B22" s="2" t="s">
        <v>43</v>
      </c>
      <c r="C22" s="46" t="s">
        <v>493</v>
      </c>
      <c r="D22" s="5" t="s">
        <v>15</v>
      </c>
      <c r="E22" s="14">
        <v>700</v>
      </c>
      <c r="F22" s="11">
        <v>0</v>
      </c>
      <c r="G22" s="12">
        <f>E22+F22</f>
        <v>700</v>
      </c>
      <c r="H22" s="6">
        <v>18</v>
      </c>
      <c r="I22" s="11">
        <f t="shared" si="1"/>
        <v>12600</v>
      </c>
      <c r="J22" s="11">
        <v>8032.02</v>
      </c>
      <c r="K22" s="11">
        <v>3589.37</v>
      </c>
      <c r="L22" s="11">
        <v>978.61</v>
      </c>
      <c r="M22" s="13">
        <v>12600</v>
      </c>
    </row>
    <row r="23" spans="1:13" ht="28.5" x14ac:dyDescent="0.25">
      <c r="A23" s="4" t="s">
        <v>44</v>
      </c>
      <c r="B23" s="2" t="s">
        <v>31</v>
      </c>
      <c r="C23" s="45" t="s">
        <v>499</v>
      </c>
      <c r="D23" s="5"/>
      <c r="E23" s="12"/>
      <c r="F23" s="12"/>
      <c r="G23" s="12"/>
      <c r="H23" s="6"/>
      <c r="I23" s="11"/>
      <c r="J23" s="11"/>
      <c r="K23" s="11"/>
      <c r="L23" s="11"/>
      <c r="M23" s="13"/>
    </row>
    <row r="24" spans="1:13" ht="38.25" x14ac:dyDescent="0.25">
      <c r="A24" s="4" t="s">
        <v>45</v>
      </c>
      <c r="B24" s="2" t="s">
        <v>46</v>
      </c>
      <c r="C24" s="47" t="s">
        <v>47</v>
      </c>
      <c r="D24" s="5" t="s">
        <v>15</v>
      </c>
      <c r="E24" s="14">
        <v>2000</v>
      </c>
      <c r="F24" s="11">
        <v>0</v>
      </c>
      <c r="G24" s="12">
        <f>E24+F24</f>
        <v>2000</v>
      </c>
      <c r="H24" s="6">
        <v>82</v>
      </c>
      <c r="I24" s="11">
        <f t="shared" si="1"/>
        <v>164000</v>
      </c>
      <c r="J24" s="11">
        <v>104304.55</v>
      </c>
      <c r="K24" s="11">
        <v>46987.01</v>
      </c>
      <c r="L24" s="11">
        <v>12708.44</v>
      </c>
      <c r="M24" s="13">
        <v>164000</v>
      </c>
    </row>
    <row r="25" spans="1:13" ht="25.5" x14ac:dyDescent="0.25">
      <c r="A25" s="4" t="s">
        <v>48</v>
      </c>
      <c r="B25" s="2" t="s">
        <v>49</v>
      </c>
      <c r="C25" s="46" t="s">
        <v>500</v>
      </c>
      <c r="D25" s="5" t="s">
        <v>15</v>
      </c>
      <c r="E25" s="14">
        <v>300</v>
      </c>
      <c r="F25" s="11">
        <v>0</v>
      </c>
      <c r="G25" s="12">
        <f>E25+F25</f>
        <v>300</v>
      </c>
      <c r="H25" s="6">
        <v>1</v>
      </c>
      <c r="I25" s="11">
        <f t="shared" si="1"/>
        <v>300</v>
      </c>
      <c r="J25" s="11">
        <v>191.22</v>
      </c>
      <c r="K25" s="11">
        <v>85.48</v>
      </c>
      <c r="L25" s="11">
        <v>23.3</v>
      </c>
      <c r="M25" s="13">
        <v>300</v>
      </c>
    </row>
    <row r="26" spans="1:13" ht="25.5" x14ac:dyDescent="0.25">
      <c r="A26" s="4" t="s">
        <v>51</v>
      </c>
      <c r="B26" s="2" t="s">
        <v>52</v>
      </c>
      <c r="C26" s="46" t="s">
        <v>501</v>
      </c>
      <c r="D26" s="5" t="s">
        <v>15</v>
      </c>
      <c r="E26" s="14">
        <v>300</v>
      </c>
      <c r="F26" s="11">
        <v>0</v>
      </c>
      <c r="G26" s="12">
        <f>E26+F26</f>
        <v>300</v>
      </c>
      <c r="H26" s="6">
        <v>3</v>
      </c>
      <c r="I26" s="11">
        <f t="shared" si="1"/>
        <v>900</v>
      </c>
      <c r="J26" s="11">
        <v>573.65</v>
      </c>
      <c r="K26" s="11">
        <v>256.45999999999998</v>
      </c>
      <c r="L26" s="11">
        <v>69.89</v>
      </c>
      <c r="M26" s="13">
        <v>900</v>
      </c>
    </row>
    <row r="27" spans="1:13" ht="54" x14ac:dyDescent="0.25">
      <c r="A27" s="16">
        <v>8</v>
      </c>
      <c r="B27" s="3" t="s">
        <v>34</v>
      </c>
      <c r="C27" s="45" t="s">
        <v>502</v>
      </c>
      <c r="D27" s="7"/>
      <c r="E27" s="15"/>
      <c r="F27" s="15"/>
      <c r="G27" s="12"/>
      <c r="H27" s="6"/>
      <c r="I27" s="11"/>
      <c r="J27" s="11"/>
      <c r="K27" s="11"/>
      <c r="L27" s="11"/>
      <c r="M27" s="13"/>
    </row>
    <row r="28" spans="1:13" ht="25.5" x14ac:dyDescent="0.25">
      <c r="A28" s="4" t="s">
        <v>54</v>
      </c>
      <c r="B28" s="2" t="s">
        <v>55</v>
      </c>
      <c r="C28" s="46" t="s">
        <v>56</v>
      </c>
      <c r="D28" s="5" t="s">
        <v>57</v>
      </c>
      <c r="E28" s="14">
        <v>8500</v>
      </c>
      <c r="F28" s="11">
        <v>0</v>
      </c>
      <c r="G28" s="12">
        <f>E28+F28</f>
        <v>8500</v>
      </c>
      <c r="H28" s="6">
        <v>10</v>
      </c>
      <c r="I28" s="11">
        <f t="shared" si="1"/>
        <v>85000</v>
      </c>
      <c r="J28" s="11">
        <v>47399.54</v>
      </c>
      <c r="K28" s="11">
        <v>31080.87</v>
      </c>
      <c r="L28" s="11">
        <v>6519.59</v>
      </c>
      <c r="M28" s="13">
        <v>85000</v>
      </c>
    </row>
    <row r="29" spans="1:13" ht="25.5" x14ac:dyDescent="0.25">
      <c r="A29" s="17" t="s">
        <v>58</v>
      </c>
      <c r="B29" s="18" t="s">
        <v>59</v>
      </c>
      <c r="C29" s="46" t="s">
        <v>60</v>
      </c>
      <c r="D29" s="5" t="s">
        <v>57</v>
      </c>
      <c r="E29" s="14">
        <v>4000</v>
      </c>
      <c r="F29" s="11">
        <v>0</v>
      </c>
      <c r="G29" s="12">
        <f>E29+F29</f>
        <v>4000</v>
      </c>
      <c r="H29" s="6">
        <v>4</v>
      </c>
      <c r="I29" s="11">
        <f t="shared" si="1"/>
        <v>16000</v>
      </c>
      <c r="J29" s="11">
        <v>9306.11</v>
      </c>
      <c r="K29" s="11">
        <v>5465.98</v>
      </c>
      <c r="L29" s="11">
        <v>1227.9100000000001</v>
      </c>
      <c r="M29" s="13">
        <v>16000</v>
      </c>
    </row>
    <row r="30" spans="1:13" ht="25.5" x14ac:dyDescent="0.25">
      <c r="A30" s="4" t="s">
        <v>61</v>
      </c>
      <c r="B30" s="2" t="s">
        <v>62</v>
      </c>
      <c r="C30" s="46" t="s">
        <v>503</v>
      </c>
      <c r="D30" s="5" t="s">
        <v>57</v>
      </c>
      <c r="E30" s="14">
        <v>2500</v>
      </c>
      <c r="F30" s="11">
        <v>0</v>
      </c>
      <c r="G30" s="12">
        <f>E30+F30</f>
        <v>2500</v>
      </c>
      <c r="H30" s="6">
        <v>2</v>
      </c>
      <c r="I30" s="11">
        <f t="shared" si="1"/>
        <v>5000</v>
      </c>
      <c r="J30" s="11">
        <v>3178.33</v>
      </c>
      <c r="K30" s="11">
        <v>1434.42</v>
      </c>
      <c r="L30" s="11">
        <v>387.25</v>
      </c>
      <c r="M30" s="13">
        <v>5000</v>
      </c>
    </row>
    <row r="31" spans="1:13" ht="25.5" x14ac:dyDescent="0.25">
      <c r="A31" s="17" t="s">
        <v>63</v>
      </c>
      <c r="B31" s="18" t="s">
        <v>64</v>
      </c>
      <c r="C31" s="46" t="s">
        <v>65</v>
      </c>
      <c r="D31" s="5" t="s">
        <v>57</v>
      </c>
      <c r="E31" s="14">
        <v>1000</v>
      </c>
      <c r="F31" s="11">
        <v>0</v>
      </c>
      <c r="G31" s="12">
        <f>E31+F31</f>
        <v>1000</v>
      </c>
      <c r="H31" s="6">
        <v>2</v>
      </c>
      <c r="I31" s="11">
        <f t="shared" si="1"/>
        <v>2000</v>
      </c>
      <c r="J31" s="11">
        <v>1271.03</v>
      </c>
      <c r="K31" s="11">
        <v>574.11</v>
      </c>
      <c r="L31" s="11">
        <v>154.86000000000001</v>
      </c>
      <c r="M31" s="13">
        <v>2000</v>
      </c>
    </row>
    <row r="32" spans="1:13" ht="25.5" x14ac:dyDescent="0.25">
      <c r="A32" s="17" t="s">
        <v>66</v>
      </c>
      <c r="B32" s="18" t="s">
        <v>67</v>
      </c>
      <c r="C32" s="46" t="s">
        <v>68</v>
      </c>
      <c r="D32" s="5" t="s">
        <v>57</v>
      </c>
      <c r="E32" s="14">
        <v>500</v>
      </c>
      <c r="F32" s="11">
        <v>0</v>
      </c>
      <c r="G32" s="12">
        <f>E32+F32</f>
        <v>500</v>
      </c>
      <c r="H32" s="6">
        <v>42</v>
      </c>
      <c r="I32" s="11">
        <f t="shared" si="1"/>
        <v>21000</v>
      </c>
      <c r="J32" s="11">
        <v>13353.14</v>
      </c>
      <c r="K32" s="11">
        <v>6019.92</v>
      </c>
      <c r="L32" s="11">
        <v>1626.94</v>
      </c>
      <c r="M32" s="13">
        <v>21000</v>
      </c>
    </row>
    <row r="33" spans="1:13" ht="28.5" x14ac:dyDescent="0.25">
      <c r="A33" s="16" t="s">
        <v>69</v>
      </c>
      <c r="B33" s="3" t="s">
        <v>36</v>
      </c>
      <c r="C33" s="45" t="s">
        <v>504</v>
      </c>
      <c r="D33" s="7"/>
      <c r="E33" s="15"/>
      <c r="F33" s="15"/>
      <c r="G33" s="12"/>
      <c r="H33" s="6"/>
      <c r="I33" s="11"/>
      <c r="J33" s="11"/>
      <c r="K33" s="11"/>
      <c r="L33" s="11"/>
      <c r="M33" s="13"/>
    </row>
    <row r="34" spans="1:13" ht="38.25" x14ac:dyDescent="0.25">
      <c r="A34" s="4" t="s">
        <v>70</v>
      </c>
      <c r="B34" s="2" t="s">
        <v>71</v>
      </c>
      <c r="C34" s="46" t="s">
        <v>72</v>
      </c>
      <c r="D34" s="5" t="s">
        <v>73</v>
      </c>
      <c r="E34" s="14">
        <v>900</v>
      </c>
      <c r="F34" s="12">
        <v>0</v>
      </c>
      <c r="G34" s="12">
        <f>E34+F34</f>
        <v>900</v>
      </c>
      <c r="H34" s="6">
        <v>3400</v>
      </c>
      <c r="I34" s="11">
        <f t="shared" si="1"/>
        <v>3060000</v>
      </c>
      <c r="J34" s="11">
        <v>1934363.67</v>
      </c>
      <c r="K34" s="11">
        <v>936193.91</v>
      </c>
      <c r="L34" s="11">
        <v>189442.42</v>
      </c>
      <c r="M34" s="13">
        <v>3060000</v>
      </c>
    </row>
    <row r="35" spans="1:13" ht="25.5" x14ac:dyDescent="0.25">
      <c r="A35" s="4" t="s">
        <v>74</v>
      </c>
      <c r="B35" s="2" t="s">
        <v>75</v>
      </c>
      <c r="C35" s="46" t="s">
        <v>50</v>
      </c>
      <c r="D35" s="5" t="s">
        <v>73</v>
      </c>
      <c r="E35" s="14">
        <v>250</v>
      </c>
      <c r="F35" s="12">
        <v>0</v>
      </c>
      <c r="G35" s="12">
        <f>E35+F35</f>
        <v>250</v>
      </c>
      <c r="H35" s="6">
        <v>150</v>
      </c>
      <c r="I35" s="11">
        <f t="shared" si="1"/>
        <v>37500</v>
      </c>
      <c r="J35" s="11">
        <v>22796.22</v>
      </c>
      <c r="K35" s="11">
        <v>12344.44</v>
      </c>
      <c r="L35" s="11">
        <v>2359.34</v>
      </c>
      <c r="M35" s="13">
        <v>37500</v>
      </c>
    </row>
    <row r="36" spans="1:13" ht="25.5" x14ac:dyDescent="0.25">
      <c r="A36" s="4" t="s">
        <v>76</v>
      </c>
      <c r="B36" s="2" t="s">
        <v>77</v>
      </c>
      <c r="C36" s="46" t="s">
        <v>53</v>
      </c>
      <c r="D36" s="5" t="s">
        <v>73</v>
      </c>
      <c r="E36" s="14">
        <v>250</v>
      </c>
      <c r="F36" s="12">
        <v>0</v>
      </c>
      <c r="G36" s="12">
        <f>E36+F36</f>
        <v>250</v>
      </c>
      <c r="H36" s="6">
        <v>16</v>
      </c>
      <c r="I36" s="11">
        <f t="shared" si="1"/>
        <v>4000</v>
      </c>
      <c r="J36" s="11">
        <v>2549.77</v>
      </c>
      <c r="K36" s="11">
        <v>1186.33</v>
      </c>
      <c r="L36" s="11">
        <v>263.89999999999998</v>
      </c>
      <c r="M36" s="13">
        <v>4000</v>
      </c>
    </row>
    <row r="37" spans="1:13" ht="66.75" x14ac:dyDescent="0.25">
      <c r="A37" s="4" t="s">
        <v>78</v>
      </c>
      <c r="B37" s="2" t="s">
        <v>38</v>
      </c>
      <c r="C37" s="46" t="s">
        <v>505</v>
      </c>
      <c r="D37" s="5" t="s">
        <v>73</v>
      </c>
      <c r="E37" s="14">
        <v>60</v>
      </c>
      <c r="F37" s="11">
        <v>0</v>
      </c>
      <c r="G37" s="12">
        <f>E37+F37</f>
        <v>60</v>
      </c>
      <c r="H37" s="6">
        <v>3400</v>
      </c>
      <c r="I37" s="11">
        <f t="shared" si="1"/>
        <v>204000</v>
      </c>
      <c r="J37" s="11">
        <v>128844.57</v>
      </c>
      <c r="K37" s="11">
        <v>59457.04</v>
      </c>
      <c r="L37" s="11">
        <v>15698.39</v>
      </c>
      <c r="M37" s="13">
        <v>204000</v>
      </c>
    </row>
    <row r="38" spans="1:13" ht="66.75" x14ac:dyDescent="0.25">
      <c r="A38" s="4" t="s">
        <v>79</v>
      </c>
      <c r="B38" s="2" t="s">
        <v>44</v>
      </c>
      <c r="C38" s="46" t="s">
        <v>506</v>
      </c>
      <c r="D38" s="5" t="s">
        <v>80</v>
      </c>
      <c r="E38" s="14">
        <v>500</v>
      </c>
      <c r="F38" s="12">
        <v>0</v>
      </c>
      <c r="G38" s="12">
        <f>E38+F38</f>
        <v>500</v>
      </c>
      <c r="H38" s="6">
        <v>20</v>
      </c>
      <c r="I38" s="11">
        <f t="shared" si="1"/>
        <v>10000</v>
      </c>
      <c r="J38" s="11">
        <v>6331.78</v>
      </c>
      <c r="K38" s="11">
        <v>2896.76</v>
      </c>
      <c r="L38" s="11">
        <v>771.46</v>
      </c>
      <c r="M38" s="13">
        <v>10000</v>
      </c>
    </row>
    <row r="39" spans="1:13" ht="15.75" x14ac:dyDescent="0.25">
      <c r="A39" s="16">
        <v>12</v>
      </c>
      <c r="B39" s="3" t="s">
        <v>81</v>
      </c>
      <c r="C39" s="45" t="s">
        <v>507</v>
      </c>
      <c r="D39" s="7"/>
      <c r="E39" s="15"/>
      <c r="F39" s="15"/>
      <c r="G39" s="12"/>
      <c r="H39" s="6"/>
      <c r="I39" s="11"/>
      <c r="J39" s="11"/>
      <c r="K39" s="11"/>
      <c r="L39" s="11"/>
      <c r="M39" s="13"/>
    </row>
    <row r="40" spans="1:13" ht="38.25" x14ac:dyDescent="0.25">
      <c r="A40" s="4" t="s">
        <v>82</v>
      </c>
      <c r="B40" s="2" t="s">
        <v>54</v>
      </c>
      <c r="C40" s="46" t="s">
        <v>83</v>
      </c>
      <c r="D40" s="5" t="s">
        <v>84</v>
      </c>
      <c r="E40" s="14">
        <v>2000</v>
      </c>
      <c r="F40" s="12">
        <v>0</v>
      </c>
      <c r="G40" s="12">
        <f>E40+F40</f>
        <v>2000</v>
      </c>
      <c r="H40" s="6">
        <v>2</v>
      </c>
      <c r="I40" s="11">
        <f t="shared" si="1"/>
        <v>4000</v>
      </c>
      <c r="J40" s="11">
        <v>1182.99</v>
      </c>
      <c r="K40" s="11">
        <v>2523.9899999999998</v>
      </c>
      <c r="L40" s="11">
        <v>293.02</v>
      </c>
      <c r="M40" s="13">
        <v>4000</v>
      </c>
    </row>
    <row r="41" spans="1:13" ht="51" x14ac:dyDescent="0.25">
      <c r="A41" s="4" t="s">
        <v>85</v>
      </c>
      <c r="B41" s="2" t="s">
        <v>58</v>
      </c>
      <c r="C41" s="46" t="s">
        <v>86</v>
      </c>
      <c r="D41" s="5" t="s">
        <v>84</v>
      </c>
      <c r="E41" s="14">
        <v>7000</v>
      </c>
      <c r="F41" s="12">
        <v>0</v>
      </c>
      <c r="G41" s="12">
        <f>E41+F41</f>
        <v>7000</v>
      </c>
      <c r="H41" s="6">
        <v>1</v>
      </c>
      <c r="I41" s="11">
        <f t="shared" si="1"/>
        <v>7000</v>
      </c>
      <c r="J41" s="11">
        <v>2498.15</v>
      </c>
      <c r="K41" s="11">
        <v>3974.14</v>
      </c>
      <c r="L41" s="11">
        <v>527.71</v>
      </c>
      <c r="M41" s="13">
        <v>7000</v>
      </c>
    </row>
    <row r="42" spans="1:13" ht="66.75" x14ac:dyDescent="0.25">
      <c r="A42" s="4">
        <v>13</v>
      </c>
      <c r="B42" s="2" t="s">
        <v>69</v>
      </c>
      <c r="C42" s="46" t="s">
        <v>508</v>
      </c>
      <c r="D42" s="5" t="s">
        <v>87</v>
      </c>
      <c r="E42" s="14">
        <v>650</v>
      </c>
      <c r="F42" s="12">
        <v>0</v>
      </c>
      <c r="G42" s="12">
        <f>E42+F42</f>
        <v>650</v>
      </c>
      <c r="H42" s="6">
        <v>3</v>
      </c>
      <c r="I42" s="11">
        <f t="shared" si="1"/>
        <v>1950</v>
      </c>
      <c r="J42" s="11">
        <v>506.54</v>
      </c>
      <c r="K42" s="11">
        <v>1293.58</v>
      </c>
      <c r="L42" s="11">
        <v>149.88</v>
      </c>
      <c r="M42" s="13">
        <v>1950</v>
      </c>
    </row>
    <row r="43" spans="1:13" ht="54" x14ac:dyDescent="0.25">
      <c r="A43" s="4">
        <v>14</v>
      </c>
      <c r="B43" s="2" t="s">
        <v>78</v>
      </c>
      <c r="C43" s="46" t="s">
        <v>509</v>
      </c>
      <c r="D43" s="5" t="s">
        <v>88</v>
      </c>
      <c r="E43" s="14">
        <v>500</v>
      </c>
      <c r="F43" s="12">
        <v>0</v>
      </c>
      <c r="G43" s="12">
        <v>500</v>
      </c>
      <c r="H43" s="6">
        <v>1</v>
      </c>
      <c r="I43" s="11">
        <f t="shared" si="1"/>
        <v>500</v>
      </c>
      <c r="J43" s="11">
        <v>243.03</v>
      </c>
      <c r="K43" s="11">
        <v>217.56</v>
      </c>
      <c r="L43" s="11">
        <v>39.409999999999997</v>
      </c>
      <c r="M43" s="13">
        <v>500</v>
      </c>
    </row>
    <row r="44" spans="1:13" ht="28.5" x14ac:dyDescent="0.25">
      <c r="A44" s="4">
        <v>15</v>
      </c>
      <c r="B44" s="2" t="s">
        <v>79</v>
      </c>
      <c r="C44" s="46" t="s">
        <v>510</v>
      </c>
      <c r="D44" s="5" t="s">
        <v>88</v>
      </c>
      <c r="E44" s="14">
        <v>200</v>
      </c>
      <c r="F44" s="12">
        <v>0</v>
      </c>
      <c r="G44" s="12">
        <v>200</v>
      </c>
      <c r="H44" s="6">
        <v>1</v>
      </c>
      <c r="I44" s="11">
        <f t="shared" si="1"/>
        <v>200</v>
      </c>
      <c r="J44" s="11">
        <v>131.02000000000001</v>
      </c>
      <c r="K44" s="11">
        <v>55.42</v>
      </c>
      <c r="L44" s="11">
        <v>13.56</v>
      </c>
      <c r="M44" s="13">
        <v>200</v>
      </c>
    </row>
    <row r="45" spans="1:13" ht="28.5" x14ac:dyDescent="0.25">
      <c r="A45" s="17" t="s">
        <v>89</v>
      </c>
      <c r="B45" s="18" t="s">
        <v>90</v>
      </c>
      <c r="C45" s="46" t="s">
        <v>511</v>
      </c>
      <c r="D45" s="5" t="s">
        <v>91</v>
      </c>
      <c r="E45" s="14">
        <v>41</v>
      </c>
      <c r="F45" s="19">
        <v>0</v>
      </c>
      <c r="G45" s="19">
        <v>41</v>
      </c>
      <c r="H45" s="6">
        <v>1</v>
      </c>
      <c r="I45" s="11">
        <f t="shared" si="1"/>
        <v>41</v>
      </c>
      <c r="J45" s="13">
        <v>26.5</v>
      </c>
      <c r="K45" s="20">
        <v>11.76</v>
      </c>
      <c r="L45" s="20">
        <v>2.74</v>
      </c>
      <c r="M45" s="13">
        <v>41</v>
      </c>
    </row>
    <row r="46" spans="1:13" ht="28.5" x14ac:dyDescent="0.25">
      <c r="A46" s="17" t="s">
        <v>92</v>
      </c>
      <c r="B46" s="18" t="s">
        <v>93</v>
      </c>
      <c r="C46" s="46" t="s">
        <v>512</v>
      </c>
      <c r="D46" s="5" t="s">
        <v>73</v>
      </c>
      <c r="E46" s="21">
        <v>150</v>
      </c>
      <c r="F46" s="11">
        <v>0</v>
      </c>
      <c r="G46" s="12">
        <f>E46+F46</f>
        <v>150</v>
      </c>
      <c r="H46" s="6">
        <v>798</v>
      </c>
      <c r="I46" s="11">
        <f t="shared" si="1"/>
        <v>119700</v>
      </c>
      <c r="J46" s="11">
        <v>68531.56</v>
      </c>
      <c r="K46" s="11">
        <v>44075.64</v>
      </c>
      <c r="L46" s="11">
        <v>7092.8</v>
      </c>
      <c r="M46" s="13">
        <v>119700</v>
      </c>
    </row>
    <row r="47" spans="1:13" ht="41.25" x14ac:dyDescent="0.25">
      <c r="A47" s="17" t="s">
        <v>94</v>
      </c>
      <c r="B47" s="18" t="s">
        <v>95</v>
      </c>
      <c r="C47" s="46" t="s">
        <v>513</v>
      </c>
      <c r="D47" s="5" t="s">
        <v>96</v>
      </c>
      <c r="E47" s="21">
        <v>302</v>
      </c>
      <c r="F47" s="11">
        <v>0</v>
      </c>
      <c r="G47" s="12">
        <v>302</v>
      </c>
      <c r="H47" s="6">
        <v>100</v>
      </c>
      <c r="I47" s="11">
        <f t="shared" si="1"/>
        <v>30200</v>
      </c>
      <c r="J47" s="11">
        <v>19670.919999999998</v>
      </c>
      <c r="K47" s="11">
        <v>8493.2099999999991</v>
      </c>
      <c r="L47" s="11">
        <v>2035.87</v>
      </c>
      <c r="M47" s="13">
        <v>30199.999999999996</v>
      </c>
    </row>
    <row r="48" spans="1:13" ht="66.75" x14ac:dyDescent="0.25">
      <c r="A48" s="16" t="s">
        <v>97</v>
      </c>
      <c r="B48" s="3" t="s">
        <v>98</v>
      </c>
      <c r="C48" s="45" t="s">
        <v>514</v>
      </c>
      <c r="D48" s="5"/>
      <c r="E48" s="21"/>
      <c r="F48" s="11"/>
      <c r="G48" s="12"/>
      <c r="H48" s="6"/>
      <c r="I48" s="11"/>
      <c r="J48" s="11"/>
      <c r="K48" s="11"/>
      <c r="L48" s="11"/>
      <c r="M48" s="13"/>
    </row>
    <row r="49" spans="1:13" ht="25.5" x14ac:dyDescent="0.25">
      <c r="A49" s="4" t="s">
        <v>99</v>
      </c>
      <c r="B49" s="2" t="s">
        <v>100</v>
      </c>
      <c r="C49" s="46" t="s">
        <v>101</v>
      </c>
      <c r="D49" s="5" t="s">
        <v>15</v>
      </c>
      <c r="E49" s="21">
        <v>0.71</v>
      </c>
      <c r="F49" s="11">
        <v>0</v>
      </c>
      <c r="G49" s="12">
        <f>E49+F49</f>
        <v>0.71</v>
      </c>
      <c r="H49" s="6">
        <v>4700</v>
      </c>
      <c r="I49" s="11">
        <f t="shared" si="1"/>
        <v>3337</v>
      </c>
      <c r="J49" s="11">
        <v>2187.09</v>
      </c>
      <c r="K49" s="11">
        <v>923.54</v>
      </c>
      <c r="L49" s="11">
        <v>226.37</v>
      </c>
      <c r="M49" s="13">
        <v>3337</v>
      </c>
    </row>
    <row r="50" spans="1:13" ht="25.5" x14ac:dyDescent="0.25">
      <c r="A50" s="4" t="s">
        <v>102</v>
      </c>
      <c r="B50" s="2" t="s">
        <v>103</v>
      </c>
      <c r="C50" s="46" t="s">
        <v>104</v>
      </c>
      <c r="D50" s="5" t="s">
        <v>15</v>
      </c>
      <c r="E50" s="21">
        <v>0.71</v>
      </c>
      <c r="F50" s="11">
        <v>0</v>
      </c>
      <c r="G50" s="12">
        <f>E50+F50</f>
        <v>0.71</v>
      </c>
      <c r="H50" s="6">
        <v>4700</v>
      </c>
      <c r="I50" s="11">
        <f t="shared" si="1"/>
        <v>3337</v>
      </c>
      <c r="J50" s="11">
        <v>2187.09</v>
      </c>
      <c r="K50" s="11">
        <v>923.54</v>
      </c>
      <c r="L50" s="11">
        <v>226.37</v>
      </c>
      <c r="M50" s="13">
        <v>3337</v>
      </c>
    </row>
    <row r="51" spans="1:13" ht="66.75" x14ac:dyDescent="0.25">
      <c r="A51" s="16" t="s">
        <v>105</v>
      </c>
      <c r="B51" s="3" t="s">
        <v>89</v>
      </c>
      <c r="C51" s="45" t="s">
        <v>515</v>
      </c>
      <c r="D51" s="5"/>
      <c r="E51" s="21"/>
      <c r="F51" s="11"/>
      <c r="G51" s="12"/>
      <c r="H51" s="6"/>
      <c r="I51" s="11"/>
      <c r="J51" s="11"/>
      <c r="K51" s="11"/>
      <c r="L51" s="11"/>
      <c r="M51" s="13"/>
    </row>
    <row r="52" spans="1:13" ht="25.5" x14ac:dyDescent="0.25">
      <c r="A52" s="4" t="s">
        <v>106</v>
      </c>
      <c r="B52" s="2" t="s">
        <v>107</v>
      </c>
      <c r="C52" s="46" t="s">
        <v>101</v>
      </c>
      <c r="D52" s="5" t="s">
        <v>15</v>
      </c>
      <c r="E52" s="21">
        <v>21</v>
      </c>
      <c r="F52" s="11">
        <v>0</v>
      </c>
      <c r="G52" s="12">
        <f>E52+F52</f>
        <v>21</v>
      </c>
      <c r="H52" s="6">
        <v>900</v>
      </c>
      <c r="I52" s="11">
        <f t="shared" si="1"/>
        <v>18900</v>
      </c>
      <c r="J52" s="11">
        <v>12472.34</v>
      </c>
      <c r="K52" s="11">
        <v>5136.82</v>
      </c>
      <c r="L52" s="11">
        <v>1290.8399999999999</v>
      </c>
      <c r="M52" s="13">
        <v>18900</v>
      </c>
    </row>
    <row r="53" spans="1:13" ht="25.5" x14ac:dyDescent="0.25">
      <c r="A53" s="4" t="s">
        <v>108</v>
      </c>
      <c r="B53" s="2" t="s">
        <v>109</v>
      </c>
      <c r="C53" s="46" t="s">
        <v>104</v>
      </c>
      <c r="D53" s="5" t="s">
        <v>15</v>
      </c>
      <c r="E53" s="21">
        <v>7</v>
      </c>
      <c r="F53" s="11">
        <v>0</v>
      </c>
      <c r="G53" s="12">
        <f>E53+F53</f>
        <v>7</v>
      </c>
      <c r="H53" s="6">
        <v>74</v>
      </c>
      <c r="I53" s="11">
        <f t="shared" si="1"/>
        <v>518</v>
      </c>
      <c r="J53" s="11">
        <v>366.21</v>
      </c>
      <c r="K53" s="11">
        <v>123.36</v>
      </c>
      <c r="L53" s="11">
        <v>28.43</v>
      </c>
      <c r="M53" s="13">
        <v>518</v>
      </c>
    </row>
    <row r="54" spans="1:13" ht="28.5" x14ac:dyDescent="0.25">
      <c r="A54" s="16" t="s">
        <v>110</v>
      </c>
      <c r="B54" s="3" t="s">
        <v>111</v>
      </c>
      <c r="C54" s="45" t="s">
        <v>516</v>
      </c>
      <c r="D54" s="5"/>
      <c r="E54" s="12"/>
      <c r="F54" s="11"/>
      <c r="G54" s="12"/>
      <c r="H54" s="6"/>
      <c r="I54" s="11"/>
      <c r="J54" s="11"/>
      <c r="K54" s="11"/>
      <c r="L54" s="11"/>
      <c r="M54" s="13"/>
    </row>
    <row r="55" spans="1:13" ht="25.5" x14ac:dyDescent="0.25">
      <c r="A55" s="4" t="s">
        <v>112</v>
      </c>
      <c r="B55" s="2" t="s">
        <v>113</v>
      </c>
      <c r="C55" s="46" t="s">
        <v>114</v>
      </c>
      <c r="D55" s="5" t="s">
        <v>15</v>
      </c>
      <c r="E55" s="12">
        <v>10</v>
      </c>
      <c r="F55" s="11">
        <v>0</v>
      </c>
      <c r="G55" s="12">
        <f>E55+F55</f>
        <v>10</v>
      </c>
      <c r="H55" s="6">
        <v>6</v>
      </c>
      <c r="I55" s="11">
        <f t="shared" si="1"/>
        <v>60</v>
      </c>
      <c r="J55" s="11">
        <v>42.69</v>
      </c>
      <c r="K55" s="11">
        <v>14.48</v>
      </c>
      <c r="L55" s="11">
        <v>2.83</v>
      </c>
      <c r="M55" s="13">
        <v>60</v>
      </c>
    </row>
    <row r="56" spans="1:13" ht="25.5" x14ac:dyDescent="0.25">
      <c r="A56" s="4" t="s">
        <v>115</v>
      </c>
      <c r="B56" s="2" t="s">
        <v>116</v>
      </c>
      <c r="C56" s="46" t="s">
        <v>117</v>
      </c>
      <c r="D56" s="5" t="s">
        <v>15</v>
      </c>
      <c r="E56" s="12">
        <v>2</v>
      </c>
      <c r="F56" s="11">
        <v>0</v>
      </c>
      <c r="G56" s="12">
        <f>E56+F56</f>
        <v>2</v>
      </c>
      <c r="H56" s="6">
        <v>3</v>
      </c>
      <c r="I56" s="11">
        <f t="shared" si="1"/>
        <v>6</v>
      </c>
      <c r="J56" s="11">
        <v>4.99</v>
      </c>
      <c r="K56" s="11">
        <v>1.01</v>
      </c>
      <c r="L56" s="11">
        <v>0</v>
      </c>
      <c r="M56" s="13">
        <v>6</v>
      </c>
    </row>
    <row r="57" spans="1:13" ht="15.75" x14ac:dyDescent="0.25">
      <c r="A57" s="16" t="s">
        <v>118</v>
      </c>
      <c r="B57" s="3" t="s">
        <v>119</v>
      </c>
      <c r="C57" s="45" t="s">
        <v>517</v>
      </c>
      <c r="D57" s="5"/>
      <c r="E57" s="12"/>
      <c r="F57" s="12"/>
      <c r="G57" s="12"/>
      <c r="H57" s="6"/>
      <c r="I57" s="11"/>
      <c r="J57" s="11"/>
      <c r="K57" s="11"/>
      <c r="L57" s="11"/>
      <c r="M57" s="13"/>
    </row>
    <row r="58" spans="1:13" ht="102.75" x14ac:dyDescent="0.25">
      <c r="A58" s="16">
        <v>22.1</v>
      </c>
      <c r="B58" s="3" t="s">
        <v>120</v>
      </c>
      <c r="C58" s="45" t="s">
        <v>518</v>
      </c>
      <c r="D58" s="5"/>
      <c r="E58" s="21"/>
      <c r="F58" s="11"/>
      <c r="G58" s="12"/>
      <c r="H58" s="6"/>
      <c r="I58" s="11"/>
      <c r="J58" s="11"/>
      <c r="K58" s="11"/>
      <c r="L58" s="11"/>
      <c r="M58" s="13"/>
    </row>
    <row r="59" spans="1:13" x14ac:dyDescent="0.25">
      <c r="A59" s="4" t="s">
        <v>121</v>
      </c>
      <c r="B59" s="2" t="s">
        <v>122</v>
      </c>
      <c r="C59" s="46" t="s">
        <v>123</v>
      </c>
      <c r="D59" s="5" t="s">
        <v>124</v>
      </c>
      <c r="E59" s="21">
        <v>497</v>
      </c>
      <c r="F59" s="11">
        <v>0</v>
      </c>
      <c r="G59" s="12">
        <f>E59+F59</f>
        <v>497</v>
      </c>
      <c r="H59" s="6">
        <v>2</v>
      </c>
      <c r="I59" s="11">
        <f t="shared" si="1"/>
        <v>994</v>
      </c>
      <c r="J59" s="11">
        <v>664.04</v>
      </c>
      <c r="K59" s="11">
        <v>261.92</v>
      </c>
      <c r="L59" s="11">
        <v>68.040000000000006</v>
      </c>
      <c r="M59" s="13">
        <v>994</v>
      </c>
    </row>
    <row r="60" spans="1:13" x14ac:dyDescent="0.25">
      <c r="A60" s="4" t="s">
        <v>125</v>
      </c>
      <c r="B60" s="2" t="s">
        <v>126</v>
      </c>
      <c r="C60" s="46" t="s">
        <v>127</v>
      </c>
      <c r="D60" s="5" t="s">
        <v>124</v>
      </c>
      <c r="E60" s="21">
        <v>852</v>
      </c>
      <c r="F60" s="11">
        <v>0</v>
      </c>
      <c r="G60" s="12">
        <f>E60+F60</f>
        <v>852</v>
      </c>
      <c r="H60" s="6">
        <v>1</v>
      </c>
      <c r="I60" s="11">
        <f t="shared" si="1"/>
        <v>852</v>
      </c>
      <c r="J60" s="11">
        <v>569.79</v>
      </c>
      <c r="K60" s="11">
        <v>223.83</v>
      </c>
      <c r="L60" s="11">
        <v>58.38</v>
      </c>
      <c r="M60" s="13">
        <v>852</v>
      </c>
    </row>
    <row r="61" spans="1:13" x14ac:dyDescent="0.25">
      <c r="A61" s="4" t="s">
        <v>128</v>
      </c>
      <c r="B61" s="2" t="s">
        <v>129</v>
      </c>
      <c r="C61" s="46" t="s">
        <v>130</v>
      </c>
      <c r="D61" s="5" t="s">
        <v>124</v>
      </c>
      <c r="E61" s="21">
        <v>1419</v>
      </c>
      <c r="F61" s="11">
        <v>0</v>
      </c>
      <c r="G61" s="12">
        <f>E61+F61</f>
        <v>1419</v>
      </c>
      <c r="H61" s="6">
        <v>1</v>
      </c>
      <c r="I61" s="11">
        <f t="shared" si="1"/>
        <v>1419</v>
      </c>
      <c r="J61" s="11">
        <v>949.08</v>
      </c>
      <c r="K61" s="11">
        <v>372.69</v>
      </c>
      <c r="L61" s="11">
        <v>97.23</v>
      </c>
      <c r="M61" s="13">
        <v>1419</v>
      </c>
    </row>
    <row r="62" spans="1:13" ht="63.75" x14ac:dyDescent="0.25">
      <c r="A62" s="16" t="s">
        <v>131</v>
      </c>
      <c r="B62" s="3" t="s">
        <v>132</v>
      </c>
      <c r="C62" s="45" t="s">
        <v>133</v>
      </c>
      <c r="D62" s="5"/>
      <c r="E62" s="21"/>
      <c r="F62" s="11"/>
      <c r="G62" s="12"/>
      <c r="H62" s="6"/>
      <c r="I62" s="11"/>
      <c r="J62" s="11"/>
      <c r="K62" s="11"/>
      <c r="L62" s="11"/>
      <c r="M62" s="13"/>
    </row>
    <row r="63" spans="1:13" x14ac:dyDescent="0.25">
      <c r="A63" s="4" t="s">
        <v>134</v>
      </c>
      <c r="B63" s="2" t="s">
        <v>135</v>
      </c>
      <c r="C63" s="46" t="s">
        <v>123</v>
      </c>
      <c r="D63" s="5" t="s">
        <v>124</v>
      </c>
      <c r="E63" s="21">
        <v>603</v>
      </c>
      <c r="F63" s="11">
        <v>0</v>
      </c>
      <c r="G63" s="12">
        <f>E63+F63</f>
        <v>603</v>
      </c>
      <c r="H63" s="6">
        <v>6</v>
      </c>
      <c r="I63" s="11">
        <f t="shared" si="1"/>
        <v>3618</v>
      </c>
      <c r="J63" s="11">
        <v>2438.85</v>
      </c>
      <c r="K63" s="11">
        <v>929.3</v>
      </c>
      <c r="L63" s="11">
        <v>249.85</v>
      </c>
      <c r="M63" s="13">
        <v>3618</v>
      </c>
    </row>
    <row r="64" spans="1:13" x14ac:dyDescent="0.25">
      <c r="A64" s="4" t="s">
        <v>136</v>
      </c>
      <c r="B64" s="2" t="s">
        <v>137</v>
      </c>
      <c r="C64" s="46" t="s">
        <v>127</v>
      </c>
      <c r="D64" s="5" t="s">
        <v>124</v>
      </c>
      <c r="E64" s="21">
        <v>993</v>
      </c>
      <c r="F64" s="11">
        <v>0</v>
      </c>
      <c r="G64" s="12">
        <f>E64+F64</f>
        <v>993</v>
      </c>
      <c r="H64" s="6">
        <v>1</v>
      </c>
      <c r="I64" s="11">
        <f t="shared" si="1"/>
        <v>993</v>
      </c>
      <c r="J64" s="11">
        <v>668.85</v>
      </c>
      <c r="K64" s="11">
        <v>255.62</v>
      </c>
      <c r="L64" s="11">
        <v>68.53</v>
      </c>
      <c r="M64" s="13">
        <v>993</v>
      </c>
    </row>
    <row r="65" spans="1:13" x14ac:dyDescent="0.25">
      <c r="A65" s="4" t="s">
        <v>138</v>
      </c>
      <c r="B65" s="2" t="s">
        <v>139</v>
      </c>
      <c r="C65" s="46" t="s">
        <v>130</v>
      </c>
      <c r="D65" s="5" t="s">
        <v>124</v>
      </c>
      <c r="E65" s="21">
        <v>1774</v>
      </c>
      <c r="F65" s="11">
        <v>0</v>
      </c>
      <c r="G65" s="12">
        <f>E65+F65</f>
        <v>1774</v>
      </c>
      <c r="H65" s="6">
        <v>2</v>
      </c>
      <c r="I65" s="11">
        <f t="shared" si="1"/>
        <v>3548</v>
      </c>
      <c r="J65" s="11">
        <v>2367.34</v>
      </c>
      <c r="K65" s="11">
        <v>938.11</v>
      </c>
      <c r="L65" s="11">
        <v>242.55</v>
      </c>
      <c r="M65" s="13">
        <v>3548</v>
      </c>
    </row>
    <row r="66" spans="1:13" ht="51" x14ac:dyDescent="0.25">
      <c r="A66" s="16" t="s">
        <v>140</v>
      </c>
      <c r="B66" s="3" t="s">
        <v>141</v>
      </c>
      <c r="C66" s="45" t="s">
        <v>142</v>
      </c>
      <c r="D66" s="5"/>
      <c r="E66" s="21"/>
      <c r="F66" s="11"/>
      <c r="G66" s="12"/>
      <c r="H66" s="6"/>
      <c r="I66" s="11"/>
      <c r="J66" s="11"/>
      <c r="K66" s="11"/>
      <c r="L66" s="11"/>
      <c r="M66" s="13"/>
    </row>
    <row r="67" spans="1:13" x14ac:dyDescent="0.25">
      <c r="A67" s="4" t="s">
        <v>143</v>
      </c>
      <c r="B67" s="2" t="s">
        <v>144</v>
      </c>
      <c r="C67" s="46" t="s">
        <v>123</v>
      </c>
      <c r="D67" s="5" t="s">
        <v>124</v>
      </c>
      <c r="E67" s="21">
        <v>674</v>
      </c>
      <c r="F67" s="11">
        <v>0</v>
      </c>
      <c r="G67" s="12">
        <f>E67+F67</f>
        <v>674</v>
      </c>
      <c r="H67" s="6">
        <v>6</v>
      </c>
      <c r="I67" s="11">
        <f t="shared" si="1"/>
        <v>4044</v>
      </c>
      <c r="J67" s="11">
        <v>2697.47</v>
      </c>
      <c r="K67" s="11">
        <v>1070.17</v>
      </c>
      <c r="L67" s="11">
        <v>276.36</v>
      </c>
      <c r="M67" s="13">
        <v>4044</v>
      </c>
    </row>
    <row r="68" spans="1:13" x14ac:dyDescent="0.25">
      <c r="A68" s="4" t="s">
        <v>145</v>
      </c>
      <c r="B68" s="2" t="s">
        <v>146</v>
      </c>
      <c r="C68" s="46" t="s">
        <v>127</v>
      </c>
      <c r="D68" s="5" t="s">
        <v>124</v>
      </c>
      <c r="E68" s="21">
        <v>1135</v>
      </c>
      <c r="F68" s="11">
        <v>0</v>
      </c>
      <c r="G68" s="12">
        <f>E68+F68</f>
        <v>1135</v>
      </c>
      <c r="H68" s="6">
        <v>2</v>
      </c>
      <c r="I68" s="11">
        <f t="shared" si="1"/>
        <v>2270</v>
      </c>
      <c r="J68" s="11">
        <v>1515.19</v>
      </c>
      <c r="K68" s="11">
        <v>599.57000000000005</v>
      </c>
      <c r="L68" s="11">
        <v>155.24</v>
      </c>
      <c r="M68" s="13">
        <v>2270</v>
      </c>
    </row>
    <row r="69" spans="1:13" x14ac:dyDescent="0.25">
      <c r="A69" s="4" t="s">
        <v>147</v>
      </c>
      <c r="B69" s="2" t="s">
        <v>148</v>
      </c>
      <c r="C69" s="46" t="s">
        <v>130</v>
      </c>
      <c r="D69" s="5" t="s">
        <v>124</v>
      </c>
      <c r="E69" s="21">
        <v>1987</v>
      </c>
      <c r="F69" s="11">
        <v>0</v>
      </c>
      <c r="G69" s="12">
        <f>E69+F69</f>
        <v>1987</v>
      </c>
      <c r="H69" s="6">
        <v>2</v>
      </c>
      <c r="I69" s="11">
        <f t="shared" si="1"/>
        <v>3974</v>
      </c>
      <c r="J69" s="11">
        <v>2656.48</v>
      </c>
      <c r="K69" s="11">
        <v>1045.3599999999999</v>
      </c>
      <c r="L69" s="11">
        <v>272.16000000000003</v>
      </c>
      <c r="M69" s="13">
        <v>3974</v>
      </c>
    </row>
    <row r="70" spans="1:13" x14ac:dyDescent="0.25">
      <c r="A70" s="4" t="s">
        <v>149</v>
      </c>
      <c r="B70" s="2" t="s">
        <v>150</v>
      </c>
      <c r="C70" s="48" t="s">
        <v>151</v>
      </c>
      <c r="D70" s="5" t="s">
        <v>152</v>
      </c>
      <c r="E70" s="21">
        <v>14</v>
      </c>
      <c r="F70" s="11">
        <v>0</v>
      </c>
      <c r="G70" s="12">
        <f>E70+F70</f>
        <v>14</v>
      </c>
      <c r="H70" s="6">
        <v>66</v>
      </c>
      <c r="I70" s="11">
        <f t="shared" si="1"/>
        <v>924</v>
      </c>
      <c r="J70" s="11">
        <v>633.94000000000005</v>
      </c>
      <c r="K70" s="11">
        <v>225.12</v>
      </c>
      <c r="L70" s="11">
        <v>64.94</v>
      </c>
      <c r="M70" s="13">
        <v>924</v>
      </c>
    </row>
    <row r="71" spans="1:13" ht="54" x14ac:dyDescent="0.25">
      <c r="A71" s="16">
        <v>23</v>
      </c>
      <c r="B71" s="3" t="s">
        <v>153</v>
      </c>
      <c r="C71" s="49" t="s">
        <v>519</v>
      </c>
      <c r="D71" s="22"/>
      <c r="E71" s="23"/>
      <c r="F71" s="24"/>
      <c r="G71" s="12"/>
      <c r="H71" s="6"/>
      <c r="I71" s="11"/>
      <c r="J71" s="11"/>
      <c r="K71" s="11"/>
      <c r="L71" s="11"/>
      <c r="M71" s="13"/>
    </row>
    <row r="72" spans="1:13" ht="25.5" x14ac:dyDescent="0.25">
      <c r="A72" s="4" t="s">
        <v>154</v>
      </c>
      <c r="B72" s="2" t="s">
        <v>155</v>
      </c>
      <c r="C72" s="50" t="s">
        <v>156</v>
      </c>
      <c r="D72" s="22" t="s">
        <v>15</v>
      </c>
      <c r="E72" s="23">
        <v>710</v>
      </c>
      <c r="F72" s="24">
        <v>0</v>
      </c>
      <c r="G72" s="12">
        <f t="shared" ref="G72:G82" si="2">E72+F72</f>
        <v>710</v>
      </c>
      <c r="H72" s="6">
        <v>1</v>
      </c>
      <c r="I72" s="11">
        <f t="shared" si="1"/>
        <v>710</v>
      </c>
      <c r="J72" s="11">
        <v>475.88</v>
      </c>
      <c r="K72" s="11">
        <v>185.36</v>
      </c>
      <c r="L72" s="11">
        <v>48.76</v>
      </c>
      <c r="M72" s="13">
        <v>710</v>
      </c>
    </row>
    <row r="73" spans="1:13" ht="25.5" x14ac:dyDescent="0.25">
      <c r="A73" s="4" t="s">
        <v>157</v>
      </c>
      <c r="B73" s="2" t="s">
        <v>158</v>
      </c>
      <c r="C73" s="50" t="s">
        <v>159</v>
      </c>
      <c r="D73" s="22" t="s">
        <v>15</v>
      </c>
      <c r="E73" s="23">
        <v>71</v>
      </c>
      <c r="F73" s="24">
        <v>0</v>
      </c>
      <c r="G73" s="12">
        <f t="shared" si="2"/>
        <v>71</v>
      </c>
      <c r="H73" s="6">
        <v>1</v>
      </c>
      <c r="I73" s="11">
        <f t="shared" si="1"/>
        <v>71</v>
      </c>
      <c r="J73" s="11">
        <v>48.1</v>
      </c>
      <c r="K73" s="11">
        <v>18.57</v>
      </c>
      <c r="L73" s="11">
        <v>4.33</v>
      </c>
      <c r="M73" s="13">
        <v>71</v>
      </c>
    </row>
    <row r="74" spans="1:13" ht="28.5" x14ac:dyDescent="0.25">
      <c r="A74" s="4">
        <v>24</v>
      </c>
      <c r="B74" s="2" t="s">
        <v>160</v>
      </c>
      <c r="C74" s="46" t="s">
        <v>520</v>
      </c>
      <c r="D74" s="5" t="s">
        <v>15</v>
      </c>
      <c r="E74" s="25">
        <v>171</v>
      </c>
      <c r="F74" s="11">
        <v>0</v>
      </c>
      <c r="G74" s="12">
        <f t="shared" si="2"/>
        <v>171</v>
      </c>
      <c r="H74" s="6">
        <v>2</v>
      </c>
      <c r="I74" s="11">
        <f t="shared" ref="I74:I135" si="3">G74*H74</f>
        <v>342</v>
      </c>
      <c r="J74" s="11">
        <v>222.94</v>
      </c>
      <c r="K74" s="11">
        <v>95.99</v>
      </c>
      <c r="L74" s="11">
        <v>23.07</v>
      </c>
      <c r="M74" s="13">
        <v>342</v>
      </c>
    </row>
    <row r="75" spans="1:13" ht="28.5" x14ac:dyDescent="0.25">
      <c r="A75" s="4" t="s">
        <v>161</v>
      </c>
      <c r="B75" s="2" t="s">
        <v>162</v>
      </c>
      <c r="C75" s="46" t="s">
        <v>521</v>
      </c>
      <c r="D75" s="5" t="s">
        <v>15</v>
      </c>
      <c r="E75" s="25">
        <v>190</v>
      </c>
      <c r="F75" s="11">
        <v>0</v>
      </c>
      <c r="G75" s="12">
        <f t="shared" si="2"/>
        <v>190</v>
      </c>
      <c r="H75" s="6">
        <v>2</v>
      </c>
      <c r="I75" s="11">
        <f t="shared" si="3"/>
        <v>380</v>
      </c>
      <c r="J75" s="11">
        <v>251.22</v>
      </c>
      <c r="K75" s="11">
        <v>102.78</v>
      </c>
      <c r="L75" s="11">
        <v>26</v>
      </c>
      <c r="M75" s="13">
        <v>380</v>
      </c>
    </row>
    <row r="76" spans="1:13" ht="105" x14ac:dyDescent="0.25">
      <c r="A76" s="4">
        <v>26</v>
      </c>
      <c r="B76" s="2" t="s">
        <v>163</v>
      </c>
      <c r="C76" s="46" t="s">
        <v>522</v>
      </c>
      <c r="D76" s="5" t="s">
        <v>15</v>
      </c>
      <c r="E76" s="21">
        <v>71</v>
      </c>
      <c r="F76" s="11">
        <v>0</v>
      </c>
      <c r="G76" s="12">
        <f t="shared" si="2"/>
        <v>71</v>
      </c>
      <c r="H76" s="6">
        <v>2</v>
      </c>
      <c r="I76" s="11">
        <f t="shared" si="3"/>
        <v>142</v>
      </c>
      <c r="J76" s="11">
        <v>95.52</v>
      </c>
      <c r="K76" s="11">
        <v>38.22</v>
      </c>
      <c r="L76" s="11">
        <v>8.26</v>
      </c>
      <c r="M76" s="13">
        <v>142</v>
      </c>
    </row>
    <row r="77" spans="1:13" ht="28.5" x14ac:dyDescent="0.25">
      <c r="A77" s="4">
        <v>27</v>
      </c>
      <c r="B77" s="2" t="s">
        <v>164</v>
      </c>
      <c r="C77" s="46" t="s">
        <v>523</v>
      </c>
      <c r="D77" s="5" t="s">
        <v>15</v>
      </c>
      <c r="E77" s="21">
        <v>71</v>
      </c>
      <c r="F77" s="24">
        <v>0</v>
      </c>
      <c r="G77" s="12">
        <f t="shared" si="2"/>
        <v>71</v>
      </c>
      <c r="H77" s="6">
        <v>1</v>
      </c>
      <c r="I77" s="11">
        <f t="shared" si="3"/>
        <v>71</v>
      </c>
      <c r="J77" s="11">
        <v>47.76</v>
      </c>
      <c r="K77" s="11">
        <v>19.11</v>
      </c>
      <c r="L77" s="11">
        <v>4.13</v>
      </c>
      <c r="M77" s="13">
        <v>71</v>
      </c>
    </row>
    <row r="78" spans="1:13" ht="25.5" x14ac:dyDescent="0.25">
      <c r="A78" s="4"/>
      <c r="B78" s="2" t="s">
        <v>165</v>
      </c>
      <c r="C78" s="46" t="s">
        <v>166</v>
      </c>
      <c r="D78" s="5" t="s">
        <v>15</v>
      </c>
      <c r="E78" s="21">
        <v>90</v>
      </c>
      <c r="F78" s="24">
        <v>0</v>
      </c>
      <c r="G78" s="12">
        <f t="shared" si="2"/>
        <v>90</v>
      </c>
      <c r="H78" s="6">
        <v>1</v>
      </c>
      <c r="I78" s="11">
        <f t="shared" si="3"/>
        <v>90</v>
      </c>
      <c r="J78" s="11">
        <v>59.13</v>
      </c>
      <c r="K78" s="11">
        <v>24.76</v>
      </c>
      <c r="L78" s="11">
        <v>6.11</v>
      </c>
      <c r="M78" s="13">
        <v>90</v>
      </c>
    </row>
    <row r="79" spans="1:13" ht="41.25" x14ac:dyDescent="0.25">
      <c r="A79" s="4">
        <v>28</v>
      </c>
      <c r="B79" s="2" t="s">
        <v>167</v>
      </c>
      <c r="C79" s="46" t="s">
        <v>524</v>
      </c>
      <c r="D79" s="5" t="s">
        <v>15</v>
      </c>
      <c r="E79" s="21">
        <v>25</v>
      </c>
      <c r="F79" s="11">
        <v>0</v>
      </c>
      <c r="G79" s="11">
        <f t="shared" si="2"/>
        <v>25</v>
      </c>
      <c r="H79" s="6">
        <v>3</v>
      </c>
      <c r="I79" s="11">
        <f t="shared" si="3"/>
        <v>75</v>
      </c>
      <c r="J79" s="11">
        <v>51.16</v>
      </c>
      <c r="K79" s="11">
        <v>18.600000000000001</v>
      </c>
      <c r="L79" s="11">
        <v>5.24</v>
      </c>
      <c r="M79" s="13">
        <v>75</v>
      </c>
    </row>
    <row r="80" spans="1:13" ht="28.5" x14ac:dyDescent="0.25">
      <c r="A80" s="4">
        <v>29</v>
      </c>
      <c r="B80" s="2" t="s">
        <v>168</v>
      </c>
      <c r="C80" s="46" t="s">
        <v>525</v>
      </c>
      <c r="D80" s="5" t="s">
        <v>169</v>
      </c>
      <c r="E80" s="14">
        <v>200</v>
      </c>
      <c r="F80" s="12">
        <v>0</v>
      </c>
      <c r="G80" s="12">
        <f t="shared" si="2"/>
        <v>200</v>
      </c>
      <c r="H80" s="6">
        <v>598</v>
      </c>
      <c r="I80" s="11">
        <f t="shared" si="3"/>
        <v>119600</v>
      </c>
      <c r="J80" s="11">
        <v>75931.990000000005</v>
      </c>
      <c r="K80" s="11">
        <v>34416.49</v>
      </c>
      <c r="L80" s="11">
        <v>9251.52</v>
      </c>
      <c r="M80" s="13">
        <v>119600</v>
      </c>
    </row>
    <row r="81" spans="1:13" ht="25.5" x14ac:dyDescent="0.25">
      <c r="A81" s="4">
        <v>30</v>
      </c>
      <c r="B81" s="2" t="s">
        <v>170</v>
      </c>
      <c r="C81" s="46" t="s">
        <v>171</v>
      </c>
      <c r="D81" s="5" t="s">
        <v>172</v>
      </c>
      <c r="E81" s="14">
        <v>700</v>
      </c>
      <c r="F81" s="12">
        <v>0</v>
      </c>
      <c r="G81" s="12">
        <f t="shared" si="2"/>
        <v>700</v>
      </c>
      <c r="H81" s="6">
        <v>85</v>
      </c>
      <c r="I81" s="11">
        <f t="shared" si="3"/>
        <v>59500</v>
      </c>
      <c r="J81" s="11">
        <v>37733.589999999997</v>
      </c>
      <c r="K81" s="11">
        <v>17168.96</v>
      </c>
      <c r="L81" s="11">
        <v>4597.45</v>
      </c>
      <c r="M81" s="13">
        <v>59500</v>
      </c>
    </row>
    <row r="82" spans="1:13" ht="54" x14ac:dyDescent="0.25">
      <c r="A82" s="4">
        <v>31</v>
      </c>
      <c r="B82" s="2" t="s">
        <v>173</v>
      </c>
      <c r="C82" s="46" t="s">
        <v>526</v>
      </c>
      <c r="D82" s="5" t="s">
        <v>174</v>
      </c>
      <c r="E82" s="14">
        <v>150</v>
      </c>
      <c r="F82" s="12">
        <v>0</v>
      </c>
      <c r="G82" s="12">
        <f t="shared" si="2"/>
        <v>150</v>
      </c>
      <c r="H82" s="6">
        <v>50</v>
      </c>
      <c r="I82" s="11">
        <f t="shared" si="3"/>
        <v>7500</v>
      </c>
      <c r="J82" s="11">
        <v>4910.2700000000004</v>
      </c>
      <c r="K82" s="11">
        <v>1991.47</v>
      </c>
      <c r="L82" s="11">
        <v>598.26</v>
      </c>
      <c r="M82" s="13">
        <v>7500</v>
      </c>
    </row>
    <row r="83" spans="1:13" ht="42" x14ac:dyDescent="0.25">
      <c r="A83" s="16">
        <v>32</v>
      </c>
      <c r="B83" s="3" t="s">
        <v>175</v>
      </c>
      <c r="C83" s="51" t="s">
        <v>527</v>
      </c>
      <c r="D83" s="5"/>
      <c r="E83" s="21"/>
      <c r="F83" s="11"/>
      <c r="G83" s="12"/>
      <c r="H83" s="6"/>
      <c r="I83" s="11"/>
      <c r="J83" s="11"/>
      <c r="K83" s="11"/>
      <c r="L83" s="11"/>
      <c r="M83" s="13"/>
    </row>
    <row r="84" spans="1:13" ht="38.25" x14ac:dyDescent="0.25">
      <c r="A84" s="4" t="s">
        <v>176</v>
      </c>
      <c r="B84" s="2" t="s">
        <v>177</v>
      </c>
      <c r="C84" s="46" t="s">
        <v>178</v>
      </c>
      <c r="D84" s="5" t="s">
        <v>15</v>
      </c>
      <c r="E84" s="21">
        <v>600</v>
      </c>
      <c r="F84" s="11">
        <v>0</v>
      </c>
      <c r="G84" s="12">
        <f t="shared" ref="G84:G89" si="4">E84+F84</f>
        <v>600</v>
      </c>
      <c r="H84" s="6">
        <v>4</v>
      </c>
      <c r="I84" s="11">
        <f t="shared" si="3"/>
        <v>2400</v>
      </c>
      <c r="J84" s="11">
        <v>1502.7</v>
      </c>
      <c r="K84" s="11">
        <v>714.21</v>
      </c>
      <c r="L84" s="11">
        <v>183.09</v>
      </c>
      <c r="M84" s="13">
        <v>2400</v>
      </c>
    </row>
    <row r="85" spans="1:13" ht="63.75" x14ac:dyDescent="0.25">
      <c r="A85" s="4" t="s">
        <v>179</v>
      </c>
      <c r="B85" s="2" t="s">
        <v>180</v>
      </c>
      <c r="C85" s="46" t="s">
        <v>181</v>
      </c>
      <c r="D85" s="5" t="s">
        <v>15</v>
      </c>
      <c r="E85" s="21">
        <v>450</v>
      </c>
      <c r="F85" s="11">
        <v>0</v>
      </c>
      <c r="G85" s="12">
        <f t="shared" si="4"/>
        <v>450</v>
      </c>
      <c r="H85" s="6">
        <v>2</v>
      </c>
      <c r="I85" s="11">
        <f t="shared" si="3"/>
        <v>900</v>
      </c>
      <c r="J85" s="11">
        <v>580.6</v>
      </c>
      <c r="K85" s="11">
        <v>248.66</v>
      </c>
      <c r="L85" s="11">
        <v>70.739999999999995</v>
      </c>
      <c r="M85" s="13">
        <v>900</v>
      </c>
    </row>
    <row r="86" spans="1:13" ht="25.5" x14ac:dyDescent="0.25">
      <c r="A86" s="17" t="s">
        <v>182</v>
      </c>
      <c r="B86" s="18" t="s">
        <v>183</v>
      </c>
      <c r="C86" s="46" t="s">
        <v>184</v>
      </c>
      <c r="D86" s="5" t="s">
        <v>15</v>
      </c>
      <c r="E86" s="21">
        <v>300</v>
      </c>
      <c r="F86" s="11">
        <v>0</v>
      </c>
      <c r="G86" s="12">
        <f t="shared" si="4"/>
        <v>300</v>
      </c>
      <c r="H86" s="6">
        <v>1</v>
      </c>
      <c r="I86" s="11">
        <f t="shared" si="3"/>
        <v>300</v>
      </c>
      <c r="J86" s="11">
        <v>190.55</v>
      </c>
      <c r="K86" s="11">
        <v>86.23</v>
      </c>
      <c r="L86" s="11">
        <v>23.22</v>
      </c>
      <c r="M86" s="13">
        <v>300</v>
      </c>
    </row>
    <row r="87" spans="1:13" ht="63.75" x14ac:dyDescent="0.25">
      <c r="A87" s="4">
        <v>33</v>
      </c>
      <c r="B87" s="18" t="s">
        <v>185</v>
      </c>
      <c r="C87" s="46" t="s">
        <v>186</v>
      </c>
      <c r="D87" s="5" t="s">
        <v>15</v>
      </c>
      <c r="E87" s="21">
        <v>100</v>
      </c>
      <c r="F87" s="11">
        <v>0</v>
      </c>
      <c r="G87" s="12">
        <f t="shared" si="4"/>
        <v>100</v>
      </c>
      <c r="H87" s="6">
        <v>1</v>
      </c>
      <c r="I87" s="11">
        <f t="shared" si="3"/>
        <v>100</v>
      </c>
      <c r="J87" s="11">
        <v>62.93</v>
      </c>
      <c r="K87" s="11">
        <v>29.4</v>
      </c>
      <c r="L87" s="11">
        <v>7.67</v>
      </c>
      <c r="M87" s="13">
        <v>100</v>
      </c>
    </row>
    <row r="88" spans="1:13" ht="102" x14ac:dyDescent="0.25">
      <c r="A88" s="4">
        <v>34</v>
      </c>
      <c r="B88" s="2" t="s">
        <v>187</v>
      </c>
      <c r="C88" s="46" t="s">
        <v>528</v>
      </c>
      <c r="D88" s="5" t="s">
        <v>188</v>
      </c>
      <c r="E88" s="21">
        <v>300</v>
      </c>
      <c r="F88" s="11">
        <v>0</v>
      </c>
      <c r="G88" s="12">
        <f t="shared" si="4"/>
        <v>300</v>
      </c>
      <c r="H88" s="6">
        <v>1</v>
      </c>
      <c r="I88" s="11">
        <f t="shared" si="3"/>
        <v>300</v>
      </c>
      <c r="J88" s="11">
        <v>190.02</v>
      </c>
      <c r="K88" s="11">
        <v>86.83</v>
      </c>
      <c r="L88" s="11">
        <v>23.15</v>
      </c>
      <c r="M88" s="13">
        <v>300</v>
      </c>
    </row>
    <row r="89" spans="1:13" ht="92.25" x14ac:dyDescent="0.25">
      <c r="A89" s="4">
        <v>35</v>
      </c>
      <c r="B89" s="2" t="s">
        <v>189</v>
      </c>
      <c r="C89" s="46" t="s">
        <v>529</v>
      </c>
      <c r="D89" s="5" t="s">
        <v>489</v>
      </c>
      <c r="E89" s="21">
        <v>500</v>
      </c>
      <c r="F89" s="11">
        <v>0</v>
      </c>
      <c r="G89" s="12">
        <f t="shared" si="4"/>
        <v>500</v>
      </c>
      <c r="H89" s="6">
        <v>1</v>
      </c>
      <c r="I89" s="11">
        <f t="shared" si="3"/>
        <v>500</v>
      </c>
      <c r="J89" s="11">
        <v>320.77999999999997</v>
      </c>
      <c r="K89" s="11">
        <v>140.13</v>
      </c>
      <c r="L89" s="11">
        <v>39.090000000000003</v>
      </c>
      <c r="M89" s="13">
        <v>500</v>
      </c>
    </row>
    <row r="90" spans="1:13" ht="92.25" x14ac:dyDescent="0.25">
      <c r="A90" s="16">
        <v>36</v>
      </c>
      <c r="B90" s="3" t="s">
        <v>190</v>
      </c>
      <c r="C90" s="46" t="s">
        <v>530</v>
      </c>
      <c r="D90" s="5"/>
      <c r="E90" s="21"/>
      <c r="F90" s="11"/>
      <c r="G90" s="12"/>
      <c r="H90" s="6"/>
      <c r="I90" s="11"/>
      <c r="J90" s="11"/>
      <c r="K90" s="11"/>
      <c r="L90" s="11"/>
      <c r="M90" s="13"/>
    </row>
    <row r="91" spans="1:13" ht="25.5" x14ac:dyDescent="0.25">
      <c r="A91" s="4" t="s">
        <v>191</v>
      </c>
      <c r="B91" s="2" t="s">
        <v>192</v>
      </c>
      <c r="C91" s="46" t="s">
        <v>193</v>
      </c>
      <c r="D91" s="5" t="s">
        <v>15</v>
      </c>
      <c r="E91" s="21">
        <v>100</v>
      </c>
      <c r="F91" s="11">
        <v>0</v>
      </c>
      <c r="G91" s="12">
        <f>E91+F91</f>
        <v>100</v>
      </c>
      <c r="H91" s="6">
        <v>22</v>
      </c>
      <c r="I91" s="11">
        <f t="shared" si="3"/>
        <v>2200</v>
      </c>
      <c r="J91" s="11">
        <v>1398.72</v>
      </c>
      <c r="K91" s="11">
        <v>630.85</v>
      </c>
      <c r="L91" s="11">
        <v>170.43</v>
      </c>
      <c r="M91" s="13">
        <v>2200</v>
      </c>
    </row>
    <row r="92" spans="1:13" ht="25.5" x14ac:dyDescent="0.25">
      <c r="A92" s="4" t="s">
        <v>194</v>
      </c>
      <c r="B92" s="2" t="s">
        <v>195</v>
      </c>
      <c r="C92" s="46" t="s">
        <v>196</v>
      </c>
      <c r="D92" s="5" t="s">
        <v>15</v>
      </c>
      <c r="E92" s="21">
        <v>20</v>
      </c>
      <c r="F92" s="11">
        <v>0</v>
      </c>
      <c r="G92" s="12">
        <f>E92+F92</f>
        <v>20</v>
      </c>
      <c r="H92" s="6">
        <v>100</v>
      </c>
      <c r="I92" s="11">
        <f t="shared" si="3"/>
        <v>2000</v>
      </c>
      <c r="J92" s="11">
        <v>1310.6300000000001</v>
      </c>
      <c r="K92" s="11">
        <v>529.67999999999995</v>
      </c>
      <c r="L92" s="11">
        <v>159.69</v>
      </c>
      <c r="M92" s="13">
        <v>2000</v>
      </c>
    </row>
    <row r="93" spans="1:13" ht="66.75" x14ac:dyDescent="0.25">
      <c r="A93" s="16">
        <v>37</v>
      </c>
      <c r="B93" s="3" t="s">
        <v>197</v>
      </c>
      <c r="C93" s="46" t="s">
        <v>531</v>
      </c>
      <c r="D93" s="5"/>
      <c r="E93" s="21"/>
      <c r="F93" s="11"/>
      <c r="G93" s="12"/>
      <c r="H93" s="6"/>
      <c r="I93" s="11"/>
      <c r="J93" s="11"/>
      <c r="K93" s="11"/>
      <c r="L93" s="11"/>
      <c r="M93" s="13"/>
    </row>
    <row r="94" spans="1:13" ht="25.5" x14ac:dyDescent="0.25">
      <c r="A94" s="4" t="s">
        <v>198</v>
      </c>
      <c r="B94" s="2" t="s">
        <v>199</v>
      </c>
      <c r="C94" s="46" t="s">
        <v>200</v>
      </c>
      <c r="D94" s="5" t="s">
        <v>15</v>
      </c>
      <c r="E94" s="21">
        <v>70</v>
      </c>
      <c r="F94" s="11">
        <v>0</v>
      </c>
      <c r="G94" s="12">
        <f>E94+F94</f>
        <v>70</v>
      </c>
      <c r="H94" s="6">
        <v>1</v>
      </c>
      <c r="I94" s="11">
        <f t="shared" si="3"/>
        <v>70</v>
      </c>
      <c r="J94" s="11">
        <v>47.22</v>
      </c>
      <c r="K94" s="11">
        <v>17.02</v>
      </c>
      <c r="L94" s="11">
        <v>5.76</v>
      </c>
      <c r="M94" s="13">
        <v>70</v>
      </c>
    </row>
    <row r="95" spans="1:13" ht="25.5" x14ac:dyDescent="0.25">
      <c r="A95" s="4" t="s">
        <v>201</v>
      </c>
      <c r="B95" s="2" t="s">
        <v>202</v>
      </c>
      <c r="C95" s="46" t="s">
        <v>203</v>
      </c>
      <c r="D95" s="5" t="s">
        <v>15</v>
      </c>
      <c r="E95" s="21">
        <v>20</v>
      </c>
      <c r="F95" s="11">
        <v>0</v>
      </c>
      <c r="G95" s="12">
        <f>E95+F95</f>
        <v>20</v>
      </c>
      <c r="H95" s="6">
        <v>1</v>
      </c>
      <c r="I95" s="11">
        <f t="shared" si="3"/>
        <v>20</v>
      </c>
      <c r="J95" s="11">
        <v>13.11</v>
      </c>
      <c r="K95" s="11">
        <v>5.29</v>
      </c>
      <c r="L95" s="11">
        <v>1.6</v>
      </c>
      <c r="M95" s="13">
        <v>20</v>
      </c>
    </row>
    <row r="96" spans="1:13" ht="92.25" x14ac:dyDescent="0.25">
      <c r="A96" s="17">
        <v>38</v>
      </c>
      <c r="B96" s="18" t="s">
        <v>204</v>
      </c>
      <c r="C96" s="46" t="s">
        <v>532</v>
      </c>
      <c r="D96" s="5" t="s">
        <v>205</v>
      </c>
      <c r="E96" s="24">
        <v>100</v>
      </c>
      <c r="F96" s="12">
        <v>0</v>
      </c>
      <c r="G96" s="12">
        <v>100</v>
      </c>
      <c r="H96" s="6">
        <v>1</v>
      </c>
      <c r="I96" s="11">
        <f t="shared" si="3"/>
        <v>100</v>
      </c>
      <c r="J96" s="11">
        <v>66.63</v>
      </c>
      <c r="K96" s="11">
        <v>25.25</v>
      </c>
      <c r="L96" s="11">
        <v>8.1199999999999992</v>
      </c>
      <c r="M96" s="13">
        <v>100</v>
      </c>
    </row>
    <row r="97" spans="1:13" ht="67.5" x14ac:dyDescent="0.25">
      <c r="A97" s="17" t="s">
        <v>206</v>
      </c>
      <c r="B97" s="18" t="s">
        <v>207</v>
      </c>
      <c r="C97" s="52" t="s">
        <v>533</v>
      </c>
      <c r="D97" s="26"/>
      <c r="E97" s="27"/>
      <c r="F97" s="27"/>
      <c r="G97" s="27"/>
      <c r="H97" s="6"/>
      <c r="I97" s="11"/>
      <c r="J97" s="11"/>
      <c r="K97" s="11"/>
      <c r="L97" s="11"/>
      <c r="M97" s="13"/>
    </row>
    <row r="98" spans="1:13" x14ac:dyDescent="0.25">
      <c r="A98" s="10" t="s">
        <v>208</v>
      </c>
      <c r="B98" s="18" t="s">
        <v>209</v>
      </c>
      <c r="C98" s="53" t="s">
        <v>210</v>
      </c>
      <c r="D98" s="5" t="s">
        <v>211</v>
      </c>
      <c r="E98" s="21">
        <v>2000</v>
      </c>
      <c r="F98" s="11">
        <v>0</v>
      </c>
      <c r="G98" s="11">
        <v>2000</v>
      </c>
      <c r="H98" s="6">
        <v>12</v>
      </c>
      <c r="I98" s="11">
        <f t="shared" si="3"/>
        <v>24000</v>
      </c>
      <c r="J98" s="12">
        <v>15257.61</v>
      </c>
      <c r="K98" s="11">
        <v>6883.4</v>
      </c>
      <c r="L98" s="11">
        <v>1858.99</v>
      </c>
      <c r="M98" s="13">
        <v>24000</v>
      </c>
    </row>
    <row r="99" spans="1:13" x14ac:dyDescent="0.25">
      <c r="A99" s="17" t="s">
        <v>212</v>
      </c>
      <c r="B99" s="18" t="s">
        <v>194</v>
      </c>
      <c r="C99" s="53" t="s">
        <v>213</v>
      </c>
      <c r="D99" s="5" t="s">
        <v>211</v>
      </c>
      <c r="E99" s="21">
        <v>1000</v>
      </c>
      <c r="F99" s="11">
        <v>0</v>
      </c>
      <c r="G99" s="11">
        <v>1000</v>
      </c>
      <c r="H99" s="6">
        <v>7</v>
      </c>
      <c r="I99" s="11">
        <f t="shared" si="3"/>
        <v>7000</v>
      </c>
      <c r="J99" s="12">
        <v>4458.8</v>
      </c>
      <c r="K99" s="11">
        <v>1997.95</v>
      </c>
      <c r="L99" s="11">
        <v>543.25</v>
      </c>
      <c r="M99" s="13">
        <v>7000</v>
      </c>
    </row>
    <row r="100" spans="1:13" ht="67.5" x14ac:dyDescent="0.25">
      <c r="A100" s="17" t="s">
        <v>214</v>
      </c>
      <c r="B100" s="18" t="s">
        <v>215</v>
      </c>
      <c r="C100" s="53" t="s">
        <v>534</v>
      </c>
      <c r="D100" s="5"/>
      <c r="E100" s="11"/>
      <c r="F100" s="11"/>
      <c r="G100" s="11"/>
      <c r="H100" s="6"/>
      <c r="I100" s="11"/>
      <c r="J100" s="11"/>
      <c r="K100" s="11"/>
      <c r="L100" s="11"/>
      <c r="M100" s="13"/>
    </row>
    <row r="101" spans="1:13" x14ac:dyDescent="0.25">
      <c r="A101" s="17" t="s">
        <v>216</v>
      </c>
      <c r="B101" s="18" t="s">
        <v>217</v>
      </c>
      <c r="C101" s="53" t="s">
        <v>210</v>
      </c>
      <c r="D101" s="5" t="s">
        <v>211</v>
      </c>
      <c r="E101" s="27">
        <v>3000</v>
      </c>
      <c r="F101" s="11">
        <v>0</v>
      </c>
      <c r="G101" s="11">
        <v>3000</v>
      </c>
      <c r="H101" s="6">
        <v>3</v>
      </c>
      <c r="I101" s="11">
        <f t="shared" si="3"/>
        <v>9000</v>
      </c>
      <c r="J101" s="12">
        <v>5751.78</v>
      </c>
      <c r="K101" s="11">
        <v>2547.4299999999998</v>
      </c>
      <c r="L101" s="11">
        <v>700.79</v>
      </c>
      <c r="M101" s="13">
        <v>9000</v>
      </c>
    </row>
    <row r="102" spans="1:13" x14ac:dyDescent="0.25">
      <c r="A102" s="17" t="s">
        <v>218</v>
      </c>
      <c r="B102" s="18" t="s">
        <v>201</v>
      </c>
      <c r="C102" s="53" t="s">
        <v>213</v>
      </c>
      <c r="D102" s="5" t="s">
        <v>211</v>
      </c>
      <c r="E102" s="27">
        <v>1500</v>
      </c>
      <c r="F102" s="11">
        <v>0</v>
      </c>
      <c r="G102" s="11">
        <v>1500</v>
      </c>
      <c r="H102" s="6">
        <v>7</v>
      </c>
      <c r="I102" s="11">
        <f t="shared" si="3"/>
        <v>10500</v>
      </c>
      <c r="J102" s="12">
        <v>6859.7</v>
      </c>
      <c r="K102" s="11">
        <v>2804.51</v>
      </c>
      <c r="L102" s="11">
        <v>835.79</v>
      </c>
      <c r="M102" s="13">
        <v>10500</v>
      </c>
    </row>
    <row r="103" spans="1:13" ht="92.25" x14ac:dyDescent="0.25">
      <c r="A103" s="17" t="s">
        <v>219</v>
      </c>
      <c r="B103" s="18" t="s">
        <v>220</v>
      </c>
      <c r="C103" s="46" t="s">
        <v>535</v>
      </c>
      <c r="D103" s="5"/>
      <c r="E103" s="21"/>
      <c r="F103" s="11"/>
      <c r="G103" s="11"/>
      <c r="H103" s="6"/>
      <c r="I103" s="11"/>
      <c r="J103" s="11"/>
      <c r="K103" s="11"/>
      <c r="L103" s="11"/>
      <c r="M103" s="13"/>
    </row>
    <row r="104" spans="1:13" x14ac:dyDescent="0.25">
      <c r="A104" s="17" t="s">
        <v>221</v>
      </c>
      <c r="B104" s="18" t="s">
        <v>222</v>
      </c>
      <c r="C104" s="46" t="s">
        <v>210</v>
      </c>
      <c r="D104" s="5" t="s">
        <v>211</v>
      </c>
      <c r="E104" s="21">
        <v>1000</v>
      </c>
      <c r="F104" s="11">
        <v>0</v>
      </c>
      <c r="G104" s="11">
        <v>1000</v>
      </c>
      <c r="H104" s="6">
        <v>1</v>
      </c>
      <c r="I104" s="11">
        <f t="shared" si="3"/>
        <v>1000</v>
      </c>
      <c r="J104" s="11">
        <v>634.05999999999995</v>
      </c>
      <c r="K104" s="11">
        <v>288.69</v>
      </c>
      <c r="L104" s="11">
        <v>77.25</v>
      </c>
      <c r="M104" s="13">
        <v>1000</v>
      </c>
    </row>
    <row r="105" spans="1:13" x14ac:dyDescent="0.25">
      <c r="A105" s="17" t="s">
        <v>223</v>
      </c>
      <c r="B105" s="18" t="s">
        <v>224</v>
      </c>
      <c r="C105" s="46" t="s">
        <v>225</v>
      </c>
      <c r="D105" s="5" t="s">
        <v>211</v>
      </c>
      <c r="E105" s="21">
        <v>500</v>
      </c>
      <c r="F105" s="11">
        <v>0</v>
      </c>
      <c r="G105" s="11">
        <v>500</v>
      </c>
      <c r="H105" s="6">
        <v>1</v>
      </c>
      <c r="I105" s="11">
        <f t="shared" si="3"/>
        <v>500</v>
      </c>
      <c r="J105" s="11">
        <v>318.49</v>
      </c>
      <c r="K105" s="11">
        <v>142.71</v>
      </c>
      <c r="L105" s="11">
        <v>38.799999999999997</v>
      </c>
      <c r="M105" s="13">
        <v>500</v>
      </c>
    </row>
    <row r="106" spans="1:13" ht="54.75" x14ac:dyDescent="0.25">
      <c r="A106" s="17" t="s">
        <v>226</v>
      </c>
      <c r="B106" s="18" t="s">
        <v>227</v>
      </c>
      <c r="C106" s="53" t="s">
        <v>536</v>
      </c>
      <c r="D106" s="5"/>
      <c r="E106" s="12"/>
      <c r="F106" s="12"/>
      <c r="G106" s="12"/>
      <c r="H106" s="6"/>
      <c r="I106" s="11"/>
      <c r="J106" s="11"/>
      <c r="K106" s="11"/>
      <c r="L106" s="11"/>
      <c r="M106" s="13"/>
    </row>
    <row r="107" spans="1:13" x14ac:dyDescent="0.25">
      <c r="A107" s="17" t="s">
        <v>228</v>
      </c>
      <c r="B107" s="18" t="s">
        <v>229</v>
      </c>
      <c r="C107" s="53" t="s">
        <v>210</v>
      </c>
      <c r="D107" s="5" t="s">
        <v>211</v>
      </c>
      <c r="E107" s="21">
        <v>1000</v>
      </c>
      <c r="F107" s="11">
        <v>0</v>
      </c>
      <c r="G107" s="11">
        <v>1000</v>
      </c>
      <c r="H107" s="6">
        <v>5</v>
      </c>
      <c r="I107" s="11">
        <f t="shared" si="3"/>
        <v>5000</v>
      </c>
      <c r="J107" s="12">
        <v>3170.31</v>
      </c>
      <c r="K107" s="11">
        <v>1443.42</v>
      </c>
      <c r="L107" s="11">
        <v>386.27</v>
      </c>
      <c r="M107" s="13">
        <v>5000</v>
      </c>
    </row>
    <row r="108" spans="1:13" x14ac:dyDescent="0.25">
      <c r="A108" s="17" t="s">
        <v>230</v>
      </c>
      <c r="B108" s="18" t="s">
        <v>231</v>
      </c>
      <c r="C108" s="53" t="s">
        <v>213</v>
      </c>
      <c r="D108" s="5" t="s">
        <v>211</v>
      </c>
      <c r="E108" s="21">
        <v>500</v>
      </c>
      <c r="F108" s="11">
        <v>0</v>
      </c>
      <c r="G108" s="11">
        <v>500</v>
      </c>
      <c r="H108" s="6">
        <v>50</v>
      </c>
      <c r="I108" s="11">
        <f t="shared" si="3"/>
        <v>25000</v>
      </c>
      <c r="J108" s="12">
        <v>15924.29</v>
      </c>
      <c r="K108" s="11">
        <v>7135.49</v>
      </c>
      <c r="L108" s="11">
        <v>1940.22</v>
      </c>
      <c r="M108" s="13">
        <v>25000</v>
      </c>
    </row>
    <row r="109" spans="1:13" ht="80.25" x14ac:dyDescent="0.25">
      <c r="A109" s="17" t="s">
        <v>232</v>
      </c>
      <c r="B109" s="18" t="s">
        <v>206</v>
      </c>
      <c r="C109" s="53" t="s">
        <v>537</v>
      </c>
      <c r="D109" s="5"/>
      <c r="E109" s="11"/>
      <c r="F109" s="11"/>
      <c r="G109" s="11"/>
      <c r="H109" s="6"/>
      <c r="I109" s="11"/>
      <c r="J109" s="11"/>
      <c r="K109" s="11"/>
      <c r="L109" s="11"/>
      <c r="M109" s="13"/>
    </row>
    <row r="110" spans="1:13" ht="39" x14ac:dyDescent="0.25">
      <c r="A110" s="17" t="s">
        <v>233</v>
      </c>
      <c r="B110" s="18" t="s">
        <v>234</v>
      </c>
      <c r="C110" s="53" t="s">
        <v>235</v>
      </c>
      <c r="D110" s="5" t="s">
        <v>15</v>
      </c>
      <c r="E110" s="21">
        <v>200</v>
      </c>
      <c r="F110" s="11">
        <v>0</v>
      </c>
      <c r="G110" s="11">
        <v>200</v>
      </c>
      <c r="H110" s="6">
        <v>28</v>
      </c>
      <c r="I110" s="11">
        <f t="shared" si="3"/>
        <v>5600</v>
      </c>
      <c r="J110" s="12">
        <v>3587.86</v>
      </c>
      <c r="K110" s="11">
        <v>1575</v>
      </c>
      <c r="L110" s="11">
        <v>437.14</v>
      </c>
      <c r="M110" s="13">
        <v>5600</v>
      </c>
    </row>
    <row r="111" spans="1:13" ht="54.75" customHeight="1" x14ac:dyDescent="0.25">
      <c r="A111" s="17" t="s">
        <v>236</v>
      </c>
      <c r="B111" s="18" t="s">
        <v>212</v>
      </c>
      <c r="C111" s="53" t="s">
        <v>237</v>
      </c>
      <c r="D111" s="5" t="s">
        <v>238</v>
      </c>
      <c r="E111" s="21">
        <v>500</v>
      </c>
      <c r="F111" s="11">
        <v>0</v>
      </c>
      <c r="G111" s="11">
        <v>500</v>
      </c>
      <c r="H111" s="6">
        <v>9</v>
      </c>
      <c r="I111" s="11">
        <f t="shared" si="3"/>
        <v>4500</v>
      </c>
      <c r="J111" s="12">
        <v>2853.82</v>
      </c>
      <c r="K111" s="11">
        <v>1298.47</v>
      </c>
      <c r="L111" s="11">
        <v>347.71</v>
      </c>
      <c r="M111" s="13">
        <v>4500</v>
      </c>
    </row>
    <row r="112" spans="1:13" ht="26.25" x14ac:dyDescent="0.25">
      <c r="A112" s="17" t="s">
        <v>239</v>
      </c>
      <c r="B112" s="18" t="s">
        <v>240</v>
      </c>
      <c r="C112" s="53" t="s">
        <v>241</v>
      </c>
      <c r="D112" s="5" t="s">
        <v>15</v>
      </c>
      <c r="E112" s="24">
        <v>150</v>
      </c>
      <c r="F112" s="11">
        <v>0</v>
      </c>
      <c r="G112" s="11">
        <v>150</v>
      </c>
      <c r="H112" s="6">
        <v>2</v>
      </c>
      <c r="I112" s="11">
        <f t="shared" si="3"/>
        <v>300</v>
      </c>
      <c r="J112" s="12">
        <v>190.84</v>
      </c>
      <c r="K112" s="11">
        <v>85.9</v>
      </c>
      <c r="L112" s="11">
        <v>23.26</v>
      </c>
      <c r="M112" s="13">
        <v>300</v>
      </c>
    </row>
    <row r="113" spans="1:13" ht="26.25" x14ac:dyDescent="0.25">
      <c r="A113" s="17" t="s">
        <v>242</v>
      </c>
      <c r="B113" s="18" t="s">
        <v>243</v>
      </c>
      <c r="C113" s="53" t="s">
        <v>244</v>
      </c>
      <c r="D113" s="5" t="s">
        <v>238</v>
      </c>
      <c r="E113" s="24">
        <v>400</v>
      </c>
      <c r="F113" s="11">
        <v>0</v>
      </c>
      <c r="G113" s="11">
        <v>400</v>
      </c>
      <c r="H113" s="6">
        <v>2</v>
      </c>
      <c r="I113" s="11">
        <f t="shared" si="3"/>
        <v>800</v>
      </c>
      <c r="J113" s="12">
        <v>511.87</v>
      </c>
      <c r="K113" s="11">
        <v>225.75</v>
      </c>
      <c r="L113" s="11">
        <v>62.38</v>
      </c>
      <c r="M113" s="13">
        <v>800</v>
      </c>
    </row>
    <row r="114" spans="1:13" ht="25.5" x14ac:dyDescent="0.25">
      <c r="A114" s="17" t="s">
        <v>245</v>
      </c>
      <c r="B114" s="18" t="s">
        <v>246</v>
      </c>
      <c r="C114" s="46" t="s">
        <v>247</v>
      </c>
      <c r="D114" s="5" t="s">
        <v>15</v>
      </c>
      <c r="E114" s="21">
        <v>100</v>
      </c>
      <c r="F114" s="11">
        <v>0</v>
      </c>
      <c r="G114" s="11">
        <v>100</v>
      </c>
      <c r="H114" s="6">
        <v>2</v>
      </c>
      <c r="I114" s="11">
        <f t="shared" si="3"/>
        <v>200</v>
      </c>
      <c r="J114" s="11">
        <v>133.83000000000001</v>
      </c>
      <c r="K114" s="11">
        <v>49.87</v>
      </c>
      <c r="L114" s="11">
        <v>16.3</v>
      </c>
      <c r="M114" s="13">
        <v>200</v>
      </c>
    </row>
    <row r="115" spans="1:13" ht="38.25" x14ac:dyDescent="0.25">
      <c r="A115" s="17" t="s">
        <v>248</v>
      </c>
      <c r="B115" s="18" t="s">
        <v>249</v>
      </c>
      <c r="C115" s="46" t="s">
        <v>250</v>
      </c>
      <c r="D115" s="5" t="s">
        <v>238</v>
      </c>
      <c r="E115" s="21">
        <v>250</v>
      </c>
      <c r="F115" s="11">
        <v>0</v>
      </c>
      <c r="G115" s="11">
        <v>250</v>
      </c>
      <c r="H115" s="6">
        <v>2</v>
      </c>
      <c r="I115" s="11">
        <f t="shared" si="3"/>
        <v>500</v>
      </c>
      <c r="J115" s="11">
        <v>315.88</v>
      </c>
      <c r="K115" s="11">
        <v>145.63</v>
      </c>
      <c r="L115" s="11">
        <v>38.49</v>
      </c>
      <c r="M115" s="13">
        <v>500</v>
      </c>
    </row>
    <row r="116" spans="1:13" ht="63.75" x14ac:dyDescent="0.25">
      <c r="A116" s="17" t="s">
        <v>251</v>
      </c>
      <c r="B116" s="18" t="s">
        <v>252</v>
      </c>
      <c r="C116" s="46" t="s">
        <v>253</v>
      </c>
      <c r="D116" s="5" t="s">
        <v>15</v>
      </c>
      <c r="E116" s="21">
        <v>75</v>
      </c>
      <c r="F116" s="11">
        <v>0</v>
      </c>
      <c r="G116" s="11">
        <v>75</v>
      </c>
      <c r="H116" s="6">
        <v>45</v>
      </c>
      <c r="I116" s="11">
        <f t="shared" si="3"/>
        <v>3375</v>
      </c>
      <c r="J116" s="11">
        <v>2070.4899999999998</v>
      </c>
      <c r="K116" s="11">
        <v>1052.24</v>
      </c>
      <c r="L116" s="11">
        <v>252.27</v>
      </c>
      <c r="M116" s="13">
        <v>3375</v>
      </c>
    </row>
    <row r="117" spans="1:13" ht="51" x14ac:dyDescent="0.25">
      <c r="A117" s="17" t="s">
        <v>254</v>
      </c>
      <c r="B117" s="18" t="s">
        <v>255</v>
      </c>
      <c r="C117" s="46" t="s">
        <v>256</v>
      </c>
      <c r="D117" s="5" t="s">
        <v>257</v>
      </c>
      <c r="E117" s="24">
        <v>3000</v>
      </c>
      <c r="F117" s="11">
        <v>0</v>
      </c>
      <c r="G117" s="11">
        <f>E117+F117</f>
        <v>3000</v>
      </c>
      <c r="H117" s="6">
        <v>2</v>
      </c>
      <c r="I117" s="11">
        <f t="shared" si="3"/>
        <v>6000</v>
      </c>
      <c r="J117" s="11">
        <v>3809.95</v>
      </c>
      <c r="K117" s="11">
        <v>1725.85</v>
      </c>
      <c r="L117" s="11">
        <v>464.2</v>
      </c>
      <c r="M117" s="13">
        <v>6000</v>
      </c>
    </row>
    <row r="118" spans="1:13" ht="66.75" x14ac:dyDescent="0.25">
      <c r="A118" s="10" t="s">
        <v>258</v>
      </c>
      <c r="B118" s="1" t="s">
        <v>214</v>
      </c>
      <c r="C118" s="48" t="s">
        <v>538</v>
      </c>
      <c r="D118" s="5"/>
      <c r="E118" s="12"/>
      <c r="F118" s="12"/>
      <c r="G118" s="12"/>
      <c r="H118" s="6"/>
      <c r="I118" s="11"/>
      <c r="J118" s="11"/>
      <c r="K118" s="11"/>
      <c r="L118" s="11"/>
      <c r="M118" s="13"/>
    </row>
    <row r="119" spans="1:13" ht="38.25" x14ac:dyDescent="0.25">
      <c r="A119" s="17" t="s">
        <v>259</v>
      </c>
      <c r="B119" s="18" t="s">
        <v>260</v>
      </c>
      <c r="C119" s="46" t="s">
        <v>261</v>
      </c>
      <c r="D119" s="5" t="s">
        <v>15</v>
      </c>
      <c r="E119" s="24">
        <v>100</v>
      </c>
      <c r="F119" s="11">
        <v>0</v>
      </c>
      <c r="G119" s="11">
        <f>E119+F119</f>
        <v>100</v>
      </c>
      <c r="H119" s="6">
        <v>1</v>
      </c>
      <c r="I119" s="11">
        <f t="shared" si="3"/>
        <v>100</v>
      </c>
      <c r="J119" s="13">
        <v>66.91</v>
      </c>
      <c r="K119" s="13">
        <v>24.94</v>
      </c>
      <c r="L119" s="13">
        <v>8.15</v>
      </c>
      <c r="M119" s="13">
        <v>100</v>
      </c>
    </row>
    <row r="120" spans="1:13" ht="51" x14ac:dyDescent="0.25">
      <c r="A120" s="17" t="s">
        <v>262</v>
      </c>
      <c r="B120" s="18" t="s">
        <v>218</v>
      </c>
      <c r="C120" s="46" t="s">
        <v>263</v>
      </c>
      <c r="D120" s="5" t="s">
        <v>238</v>
      </c>
      <c r="E120" s="24">
        <v>250</v>
      </c>
      <c r="F120" s="11">
        <v>0</v>
      </c>
      <c r="G120" s="11">
        <v>250</v>
      </c>
      <c r="H120" s="6">
        <v>2</v>
      </c>
      <c r="I120" s="11">
        <f t="shared" si="3"/>
        <v>500</v>
      </c>
      <c r="J120" s="11">
        <v>315.88</v>
      </c>
      <c r="K120" s="11">
        <v>145.63</v>
      </c>
      <c r="L120" s="11">
        <v>38.49</v>
      </c>
      <c r="M120" s="13">
        <v>500</v>
      </c>
    </row>
    <row r="121" spans="1:13" ht="63.75" x14ac:dyDescent="0.25">
      <c r="A121" s="17" t="s">
        <v>264</v>
      </c>
      <c r="B121" s="18" t="s">
        <v>265</v>
      </c>
      <c r="C121" s="46" t="s">
        <v>266</v>
      </c>
      <c r="D121" s="5" t="s">
        <v>15</v>
      </c>
      <c r="E121" s="24">
        <v>75</v>
      </c>
      <c r="F121" s="11">
        <v>0</v>
      </c>
      <c r="G121" s="11">
        <v>75</v>
      </c>
      <c r="H121" s="6">
        <v>1</v>
      </c>
      <c r="I121" s="11">
        <f t="shared" si="3"/>
        <v>75</v>
      </c>
      <c r="J121" s="11">
        <v>46.01</v>
      </c>
      <c r="K121" s="11">
        <v>23.39</v>
      </c>
      <c r="L121" s="11">
        <v>5.6</v>
      </c>
      <c r="M121" s="13">
        <v>75</v>
      </c>
    </row>
    <row r="122" spans="1:13" ht="79.5" x14ac:dyDescent="0.25">
      <c r="A122" s="17"/>
      <c r="B122" s="18" t="s">
        <v>219</v>
      </c>
      <c r="C122" s="46" t="s">
        <v>539</v>
      </c>
      <c r="D122" s="5" t="s">
        <v>15</v>
      </c>
      <c r="E122" s="19">
        <v>50</v>
      </c>
      <c r="F122" s="19">
        <v>0</v>
      </c>
      <c r="G122" s="19">
        <f>E122+F122</f>
        <v>50</v>
      </c>
      <c r="H122" s="6">
        <v>1</v>
      </c>
      <c r="I122" s="11">
        <f t="shared" si="3"/>
        <v>50</v>
      </c>
      <c r="J122" s="11">
        <v>35.299999999999997</v>
      </c>
      <c r="K122" s="11">
        <v>11.08</v>
      </c>
      <c r="L122" s="11">
        <v>3.62</v>
      </c>
      <c r="M122" s="13">
        <v>50</v>
      </c>
    </row>
    <row r="123" spans="1:13" ht="54" x14ac:dyDescent="0.25">
      <c r="A123" s="17"/>
      <c r="B123" s="18" t="s">
        <v>226</v>
      </c>
      <c r="C123" s="46" t="s">
        <v>540</v>
      </c>
      <c r="D123" s="5" t="s">
        <v>15</v>
      </c>
      <c r="E123" s="19">
        <v>50</v>
      </c>
      <c r="F123" s="19">
        <v>0</v>
      </c>
      <c r="G123" s="19">
        <f>E123+F123</f>
        <v>50</v>
      </c>
      <c r="H123" s="6">
        <v>1</v>
      </c>
      <c r="I123" s="11">
        <f t="shared" si="3"/>
        <v>50</v>
      </c>
      <c r="J123" s="11">
        <v>35.299999999999997</v>
      </c>
      <c r="K123" s="11">
        <v>11.08</v>
      </c>
      <c r="L123" s="11">
        <v>3.62</v>
      </c>
      <c r="M123" s="13">
        <v>50</v>
      </c>
    </row>
    <row r="124" spans="1:13" ht="28.5" x14ac:dyDescent="0.25">
      <c r="A124" s="17" t="s">
        <v>267</v>
      </c>
      <c r="B124" s="18" t="s">
        <v>268</v>
      </c>
      <c r="C124" s="46" t="s">
        <v>541</v>
      </c>
      <c r="D124" s="5" t="s">
        <v>15</v>
      </c>
      <c r="E124" s="21">
        <v>2100</v>
      </c>
      <c r="F124" s="11">
        <v>0</v>
      </c>
      <c r="G124" s="12">
        <f>E124+F124</f>
        <v>2100</v>
      </c>
      <c r="H124" s="6">
        <v>30</v>
      </c>
      <c r="I124" s="11">
        <f t="shared" si="3"/>
        <v>63000</v>
      </c>
      <c r="J124" s="13">
        <v>40538.339999999997</v>
      </c>
      <c r="K124" s="13">
        <v>18266.080000000002</v>
      </c>
      <c r="L124" s="13">
        <v>4195.58</v>
      </c>
      <c r="M124" s="13">
        <v>63000</v>
      </c>
    </row>
    <row r="125" spans="1:13" ht="54" x14ac:dyDescent="0.25">
      <c r="A125" s="17" t="s">
        <v>269</v>
      </c>
      <c r="B125" s="18" t="s">
        <v>258</v>
      </c>
      <c r="C125" s="46" t="s">
        <v>542</v>
      </c>
      <c r="D125" s="5"/>
      <c r="E125" s="21"/>
      <c r="F125" s="11"/>
      <c r="G125" s="12"/>
      <c r="H125" s="6"/>
      <c r="I125" s="11"/>
      <c r="J125" s="11"/>
      <c r="K125" s="11"/>
      <c r="L125" s="11"/>
      <c r="M125" s="13"/>
    </row>
    <row r="126" spans="1:13" ht="38.25" x14ac:dyDescent="0.25">
      <c r="A126" s="4" t="s">
        <v>270</v>
      </c>
      <c r="B126" s="2" t="s">
        <v>271</v>
      </c>
      <c r="C126" s="46" t="s">
        <v>272</v>
      </c>
      <c r="D126" s="5" t="s">
        <v>273</v>
      </c>
      <c r="E126" s="21">
        <v>3700</v>
      </c>
      <c r="F126" s="11">
        <v>0</v>
      </c>
      <c r="G126" s="12">
        <f>E126+F126</f>
        <v>3700</v>
      </c>
      <c r="H126" s="6">
        <v>1</v>
      </c>
      <c r="I126" s="11">
        <f t="shared" si="3"/>
        <v>3700</v>
      </c>
      <c r="J126" s="11">
        <v>2378.37</v>
      </c>
      <c r="K126" s="11">
        <v>1075.47</v>
      </c>
      <c r="L126" s="11">
        <v>246.16</v>
      </c>
      <c r="M126" s="13">
        <v>3700</v>
      </c>
    </row>
    <row r="127" spans="1:13" ht="25.5" x14ac:dyDescent="0.25">
      <c r="A127" s="4" t="s">
        <v>274</v>
      </c>
      <c r="B127" s="2" t="s">
        <v>262</v>
      </c>
      <c r="C127" s="46" t="s">
        <v>275</v>
      </c>
      <c r="D127" s="5" t="s">
        <v>276</v>
      </c>
      <c r="E127" s="21">
        <v>2000</v>
      </c>
      <c r="F127" s="11">
        <v>0</v>
      </c>
      <c r="G127" s="12">
        <f>E127+F127</f>
        <v>2000</v>
      </c>
      <c r="H127" s="6">
        <v>1</v>
      </c>
      <c r="I127" s="11">
        <f t="shared" si="3"/>
        <v>2000</v>
      </c>
      <c r="J127" s="11">
        <v>1294.67</v>
      </c>
      <c r="K127" s="11">
        <v>571.35</v>
      </c>
      <c r="L127" s="11">
        <v>133.97999999999999</v>
      </c>
      <c r="M127" s="13">
        <v>2000</v>
      </c>
    </row>
    <row r="128" spans="1:13" ht="28.5" x14ac:dyDescent="0.25">
      <c r="A128" s="4" t="s">
        <v>277</v>
      </c>
      <c r="B128" s="2" t="s">
        <v>278</v>
      </c>
      <c r="C128" s="46" t="s">
        <v>543</v>
      </c>
      <c r="D128" s="5"/>
      <c r="E128" s="21"/>
      <c r="F128" s="11"/>
      <c r="G128" s="12"/>
      <c r="H128" s="6"/>
      <c r="I128" s="11"/>
      <c r="J128" s="11"/>
      <c r="K128" s="11"/>
      <c r="L128" s="11"/>
      <c r="M128" s="13"/>
    </row>
    <row r="129" spans="1:13" x14ac:dyDescent="0.25">
      <c r="A129" s="4" t="s">
        <v>279</v>
      </c>
      <c r="B129" s="2" t="s">
        <v>280</v>
      </c>
      <c r="C129" s="46" t="s">
        <v>281</v>
      </c>
      <c r="D129" s="5" t="s">
        <v>282</v>
      </c>
      <c r="E129" s="21">
        <v>300</v>
      </c>
      <c r="F129" s="11">
        <v>0</v>
      </c>
      <c r="G129" s="12">
        <v>300</v>
      </c>
      <c r="H129" s="6">
        <v>115</v>
      </c>
      <c r="I129" s="11">
        <f t="shared" si="3"/>
        <v>34500</v>
      </c>
      <c r="J129" s="11">
        <v>21975.32</v>
      </c>
      <c r="K129" s="11">
        <v>10250.299999999999</v>
      </c>
      <c r="L129" s="11">
        <v>2274.38</v>
      </c>
      <c r="M129" s="13">
        <v>34500</v>
      </c>
    </row>
    <row r="130" spans="1:13" ht="25.5" x14ac:dyDescent="0.25">
      <c r="A130" s="4" t="s">
        <v>283</v>
      </c>
      <c r="B130" s="2" t="s">
        <v>284</v>
      </c>
      <c r="C130" s="46" t="s">
        <v>285</v>
      </c>
      <c r="D130" s="5" t="s">
        <v>282</v>
      </c>
      <c r="E130" s="21">
        <v>300</v>
      </c>
      <c r="F130" s="11">
        <v>0</v>
      </c>
      <c r="G130" s="12">
        <v>300</v>
      </c>
      <c r="H130" s="6">
        <v>115</v>
      </c>
      <c r="I130" s="11">
        <f t="shared" si="3"/>
        <v>34500</v>
      </c>
      <c r="J130" s="11">
        <v>21975.32</v>
      </c>
      <c r="K130" s="11">
        <v>10250.299999999999</v>
      </c>
      <c r="L130" s="11">
        <v>2274.38</v>
      </c>
      <c r="M130" s="13">
        <v>34500</v>
      </c>
    </row>
    <row r="131" spans="1:13" ht="25.5" x14ac:dyDescent="0.25">
      <c r="A131" s="4" t="s">
        <v>286</v>
      </c>
      <c r="B131" s="2" t="s">
        <v>287</v>
      </c>
      <c r="C131" s="46" t="s">
        <v>288</v>
      </c>
      <c r="D131" s="5" t="s">
        <v>282</v>
      </c>
      <c r="E131" s="21">
        <v>300</v>
      </c>
      <c r="F131" s="11">
        <v>0</v>
      </c>
      <c r="G131" s="12">
        <v>300</v>
      </c>
      <c r="H131" s="6">
        <v>115</v>
      </c>
      <c r="I131" s="11">
        <f t="shared" si="3"/>
        <v>34500</v>
      </c>
      <c r="J131" s="11">
        <v>21975.32</v>
      </c>
      <c r="K131" s="11">
        <v>10250.299999999999</v>
      </c>
      <c r="L131" s="11">
        <v>2274.38</v>
      </c>
      <c r="M131" s="13">
        <v>34500</v>
      </c>
    </row>
    <row r="132" spans="1:13" ht="25.5" x14ac:dyDescent="0.25">
      <c r="A132" s="4" t="s">
        <v>289</v>
      </c>
      <c r="B132" s="2" t="s">
        <v>290</v>
      </c>
      <c r="C132" s="46" t="s">
        <v>291</v>
      </c>
      <c r="D132" s="5" t="s">
        <v>282</v>
      </c>
      <c r="E132" s="21">
        <v>300</v>
      </c>
      <c r="F132" s="11">
        <v>0</v>
      </c>
      <c r="G132" s="12">
        <v>300</v>
      </c>
      <c r="H132" s="6">
        <v>115</v>
      </c>
      <c r="I132" s="11">
        <f t="shared" si="3"/>
        <v>34500</v>
      </c>
      <c r="J132" s="11">
        <v>21975.32</v>
      </c>
      <c r="K132" s="11">
        <v>10250.299999999999</v>
      </c>
      <c r="L132" s="11">
        <v>2274.38</v>
      </c>
      <c r="M132" s="13">
        <v>34500</v>
      </c>
    </row>
    <row r="133" spans="1:13" x14ac:dyDescent="0.25">
      <c r="A133" s="4" t="s">
        <v>292</v>
      </c>
      <c r="B133" s="2" t="s">
        <v>293</v>
      </c>
      <c r="C133" s="46" t="s">
        <v>294</v>
      </c>
      <c r="D133" s="5" t="s">
        <v>282</v>
      </c>
      <c r="E133" s="21">
        <v>150</v>
      </c>
      <c r="F133" s="11">
        <v>0</v>
      </c>
      <c r="G133" s="12">
        <v>150</v>
      </c>
      <c r="H133" s="6">
        <v>115</v>
      </c>
      <c r="I133" s="11">
        <f t="shared" si="3"/>
        <v>17250</v>
      </c>
      <c r="J133" s="11">
        <v>11076.85</v>
      </c>
      <c r="K133" s="11">
        <v>5026.7299999999996</v>
      </c>
      <c r="L133" s="11">
        <v>1146.42</v>
      </c>
      <c r="M133" s="13">
        <v>17250</v>
      </c>
    </row>
    <row r="134" spans="1:13" ht="41.25" x14ac:dyDescent="0.25">
      <c r="A134" s="4" t="s">
        <v>295</v>
      </c>
      <c r="B134" s="2" t="s">
        <v>296</v>
      </c>
      <c r="C134" s="46" t="s">
        <v>544</v>
      </c>
      <c r="D134" s="5" t="s">
        <v>15</v>
      </c>
      <c r="E134" s="21">
        <v>300</v>
      </c>
      <c r="F134" s="11">
        <v>0</v>
      </c>
      <c r="G134" s="12">
        <f>E134+F134</f>
        <v>300</v>
      </c>
      <c r="H134" s="6">
        <v>2</v>
      </c>
      <c r="I134" s="11">
        <f t="shared" si="3"/>
        <v>600</v>
      </c>
      <c r="J134" s="11">
        <v>391.26</v>
      </c>
      <c r="K134" s="11">
        <v>168.25</v>
      </c>
      <c r="L134" s="11">
        <v>40.49</v>
      </c>
      <c r="M134" s="13">
        <v>600</v>
      </c>
    </row>
    <row r="135" spans="1:13" ht="79.5" x14ac:dyDescent="0.25">
      <c r="A135" s="4" t="s">
        <v>297</v>
      </c>
      <c r="B135" s="2" t="s">
        <v>298</v>
      </c>
      <c r="C135" s="46" t="s">
        <v>545</v>
      </c>
      <c r="D135" s="5" t="s">
        <v>88</v>
      </c>
      <c r="E135" s="21">
        <v>1500</v>
      </c>
      <c r="F135" s="11">
        <v>0</v>
      </c>
      <c r="G135" s="12">
        <v>1500</v>
      </c>
      <c r="H135" s="6">
        <v>1</v>
      </c>
      <c r="I135" s="11">
        <f t="shared" si="3"/>
        <v>1500</v>
      </c>
      <c r="J135" s="11">
        <v>967.31</v>
      </c>
      <c r="K135" s="11">
        <v>432.58</v>
      </c>
      <c r="L135" s="11">
        <v>100.11</v>
      </c>
      <c r="M135" s="13">
        <v>1500</v>
      </c>
    </row>
    <row r="136" spans="1:13" ht="15.75" x14ac:dyDescent="0.25">
      <c r="A136" s="16" t="s">
        <v>299</v>
      </c>
      <c r="B136" s="3" t="s">
        <v>300</v>
      </c>
      <c r="C136" s="45" t="s">
        <v>546</v>
      </c>
      <c r="D136" s="5"/>
      <c r="E136" s="12"/>
      <c r="F136" s="12"/>
      <c r="G136" s="12"/>
      <c r="H136" s="6"/>
      <c r="I136" s="11"/>
      <c r="J136" s="11"/>
      <c r="K136" s="11"/>
      <c r="L136" s="11"/>
      <c r="M136" s="13"/>
    </row>
    <row r="137" spans="1:13" x14ac:dyDescent="0.25">
      <c r="A137" s="16" t="s">
        <v>301</v>
      </c>
      <c r="B137" s="3" t="s">
        <v>302</v>
      </c>
      <c r="C137" s="45" t="s">
        <v>303</v>
      </c>
      <c r="D137" s="5"/>
      <c r="E137" s="12"/>
      <c r="F137" s="12"/>
      <c r="G137" s="12"/>
      <c r="H137" s="6"/>
      <c r="I137" s="11"/>
      <c r="J137" s="11"/>
      <c r="K137" s="11"/>
      <c r="L137" s="11"/>
      <c r="M137" s="13"/>
    </row>
    <row r="138" spans="1:13" x14ac:dyDescent="0.25">
      <c r="A138" s="4" t="s">
        <v>304</v>
      </c>
      <c r="B138" s="2" t="s">
        <v>305</v>
      </c>
      <c r="C138" s="46" t="s">
        <v>306</v>
      </c>
      <c r="D138" s="5" t="s">
        <v>307</v>
      </c>
      <c r="E138" s="12">
        <v>18</v>
      </c>
      <c r="F138" s="12">
        <v>0</v>
      </c>
      <c r="G138" s="12">
        <f>E138+F138</f>
        <v>18</v>
      </c>
      <c r="H138" s="6">
        <v>5</v>
      </c>
      <c r="I138" s="11">
        <f t="shared" ref="I138:I201" si="5">G138*H138</f>
        <v>90</v>
      </c>
      <c r="J138" s="11">
        <v>67.739999999999995</v>
      </c>
      <c r="K138" s="11">
        <v>16.96</v>
      </c>
      <c r="L138" s="11">
        <v>5.3</v>
      </c>
      <c r="M138" s="13">
        <v>90</v>
      </c>
    </row>
    <row r="139" spans="1:13" ht="25.5" x14ac:dyDescent="0.25">
      <c r="A139" s="4" t="s">
        <v>308</v>
      </c>
      <c r="B139" s="2" t="s">
        <v>309</v>
      </c>
      <c r="C139" s="46" t="s">
        <v>310</v>
      </c>
      <c r="D139" s="5" t="s">
        <v>307</v>
      </c>
      <c r="E139" s="12">
        <v>46</v>
      </c>
      <c r="F139" s="12">
        <v>0</v>
      </c>
      <c r="G139" s="12">
        <f>E139+F139</f>
        <v>46</v>
      </c>
      <c r="H139" s="6">
        <v>10</v>
      </c>
      <c r="I139" s="11">
        <f t="shared" si="5"/>
        <v>460</v>
      </c>
      <c r="J139" s="11">
        <v>328.26</v>
      </c>
      <c r="K139" s="11">
        <v>99.23</v>
      </c>
      <c r="L139" s="11">
        <v>32.51</v>
      </c>
      <c r="M139" s="13">
        <v>460</v>
      </c>
    </row>
    <row r="140" spans="1:13" x14ac:dyDescent="0.25">
      <c r="A140" s="4" t="s">
        <v>311</v>
      </c>
      <c r="B140" s="2" t="s">
        <v>312</v>
      </c>
      <c r="C140" s="46" t="s">
        <v>313</v>
      </c>
      <c r="D140" s="5" t="s">
        <v>307</v>
      </c>
      <c r="E140" s="12">
        <v>8</v>
      </c>
      <c r="F140" s="12">
        <v>0</v>
      </c>
      <c r="G140" s="12">
        <f>E140+F140</f>
        <v>8</v>
      </c>
      <c r="H140" s="6">
        <v>10</v>
      </c>
      <c r="I140" s="11">
        <f t="shared" si="5"/>
        <v>80</v>
      </c>
      <c r="J140" s="11">
        <v>63.87</v>
      </c>
      <c r="K140" s="11">
        <v>12.19</v>
      </c>
      <c r="L140" s="11">
        <v>3.94</v>
      </c>
      <c r="M140" s="13">
        <v>80</v>
      </c>
    </row>
    <row r="141" spans="1:13" x14ac:dyDescent="0.25">
      <c r="A141" s="4" t="s">
        <v>314</v>
      </c>
      <c r="B141" s="2" t="s">
        <v>315</v>
      </c>
      <c r="C141" s="46" t="s">
        <v>316</v>
      </c>
      <c r="D141" s="5" t="s">
        <v>307</v>
      </c>
      <c r="E141" s="12">
        <v>8</v>
      </c>
      <c r="F141" s="12">
        <v>0</v>
      </c>
      <c r="G141" s="12">
        <f>E141+F141</f>
        <v>8</v>
      </c>
      <c r="H141" s="6">
        <v>10</v>
      </c>
      <c r="I141" s="11">
        <f t="shared" si="5"/>
        <v>80</v>
      </c>
      <c r="J141" s="11">
        <v>63.87</v>
      </c>
      <c r="K141" s="11">
        <v>12.19</v>
      </c>
      <c r="L141" s="11">
        <v>3.94</v>
      </c>
      <c r="M141" s="13">
        <v>80</v>
      </c>
    </row>
    <row r="142" spans="1:13" x14ac:dyDescent="0.25">
      <c r="A142" s="4" t="s">
        <v>317</v>
      </c>
      <c r="B142" s="2" t="s">
        <v>318</v>
      </c>
      <c r="C142" s="46" t="s">
        <v>319</v>
      </c>
      <c r="D142" s="5" t="s">
        <v>307</v>
      </c>
      <c r="E142" s="12">
        <v>8</v>
      </c>
      <c r="F142" s="12">
        <v>0</v>
      </c>
      <c r="G142" s="12">
        <f>E142+F142</f>
        <v>8</v>
      </c>
      <c r="H142" s="6">
        <v>2</v>
      </c>
      <c r="I142" s="11">
        <f t="shared" si="5"/>
        <v>16</v>
      </c>
      <c r="J142" s="11">
        <v>12.77</v>
      </c>
      <c r="K142" s="11">
        <v>3.02</v>
      </c>
      <c r="L142" s="11">
        <v>0.21</v>
      </c>
      <c r="M142" s="13">
        <v>16</v>
      </c>
    </row>
    <row r="143" spans="1:13" x14ac:dyDescent="0.25">
      <c r="A143" s="4" t="s">
        <v>320</v>
      </c>
      <c r="B143" s="2" t="s">
        <v>321</v>
      </c>
      <c r="C143" s="46" t="s">
        <v>322</v>
      </c>
      <c r="D143" s="5" t="s">
        <v>307</v>
      </c>
      <c r="E143" s="12">
        <v>15</v>
      </c>
      <c r="F143" s="12">
        <v>0</v>
      </c>
      <c r="G143" s="12">
        <v>15</v>
      </c>
      <c r="H143" s="6">
        <v>5</v>
      </c>
      <c r="I143" s="11">
        <f t="shared" si="5"/>
        <v>75</v>
      </c>
      <c r="J143" s="11">
        <v>53.73</v>
      </c>
      <c r="K143" s="11">
        <v>15.97</v>
      </c>
      <c r="L143" s="11">
        <v>5.3</v>
      </c>
      <c r="M143" s="13">
        <v>75</v>
      </c>
    </row>
    <row r="144" spans="1:13" x14ac:dyDescent="0.25">
      <c r="A144" s="4" t="s">
        <v>323</v>
      </c>
      <c r="B144" s="2" t="s">
        <v>324</v>
      </c>
      <c r="C144" s="46" t="s">
        <v>325</v>
      </c>
      <c r="D144" s="5" t="s">
        <v>307</v>
      </c>
      <c r="E144" s="12">
        <v>17</v>
      </c>
      <c r="F144" s="12">
        <v>0</v>
      </c>
      <c r="G144" s="12">
        <f>E144+F144</f>
        <v>17</v>
      </c>
      <c r="H144" s="6">
        <v>5</v>
      </c>
      <c r="I144" s="11">
        <f t="shared" si="5"/>
        <v>85</v>
      </c>
      <c r="J144" s="11">
        <v>62.23</v>
      </c>
      <c r="K144" s="11">
        <v>16.670000000000002</v>
      </c>
      <c r="L144" s="11">
        <v>6.1</v>
      </c>
      <c r="M144" s="13">
        <v>85</v>
      </c>
    </row>
    <row r="145" spans="1:13" x14ac:dyDescent="0.25">
      <c r="A145" s="4" t="s">
        <v>326</v>
      </c>
      <c r="B145" s="2" t="s">
        <v>327</v>
      </c>
      <c r="C145" s="46" t="s">
        <v>328</v>
      </c>
      <c r="D145" s="5" t="s">
        <v>307</v>
      </c>
      <c r="E145" s="12">
        <v>8</v>
      </c>
      <c r="F145" s="12">
        <v>0</v>
      </c>
      <c r="G145" s="12">
        <f>E145+F145</f>
        <v>8</v>
      </c>
      <c r="H145" s="6">
        <v>5</v>
      </c>
      <c r="I145" s="11">
        <f t="shared" si="5"/>
        <v>40</v>
      </c>
      <c r="J145" s="11">
        <v>30.97</v>
      </c>
      <c r="K145" s="11">
        <v>7.21</v>
      </c>
      <c r="L145" s="11">
        <v>1.82</v>
      </c>
      <c r="M145" s="13">
        <v>40</v>
      </c>
    </row>
    <row r="146" spans="1:13" x14ac:dyDescent="0.25">
      <c r="A146" s="4" t="s">
        <v>329</v>
      </c>
      <c r="B146" s="2" t="s">
        <v>330</v>
      </c>
      <c r="C146" s="46" t="s">
        <v>331</v>
      </c>
      <c r="D146" s="5" t="s">
        <v>307</v>
      </c>
      <c r="E146" s="12">
        <v>19</v>
      </c>
      <c r="F146" s="12">
        <v>0</v>
      </c>
      <c r="G146" s="12">
        <f>E146+F146</f>
        <v>19</v>
      </c>
      <c r="H146" s="6">
        <v>2</v>
      </c>
      <c r="I146" s="11">
        <f t="shared" si="5"/>
        <v>38</v>
      </c>
      <c r="J146" s="11">
        <v>27.09</v>
      </c>
      <c r="K146" s="11">
        <v>8.26</v>
      </c>
      <c r="L146" s="11">
        <v>2.65</v>
      </c>
      <c r="M146" s="13">
        <v>38</v>
      </c>
    </row>
    <row r="147" spans="1:13" x14ac:dyDescent="0.25">
      <c r="A147" s="4" t="s">
        <v>332</v>
      </c>
      <c r="B147" s="2" t="s">
        <v>333</v>
      </c>
      <c r="C147" s="46" t="s">
        <v>334</v>
      </c>
      <c r="D147" s="5" t="s">
        <v>307</v>
      </c>
      <c r="E147" s="12">
        <v>21</v>
      </c>
      <c r="F147" s="12">
        <v>0</v>
      </c>
      <c r="G147" s="12">
        <f>E147+F147</f>
        <v>21</v>
      </c>
      <c r="H147" s="6">
        <v>1</v>
      </c>
      <c r="I147" s="11">
        <f t="shared" si="5"/>
        <v>21</v>
      </c>
      <c r="J147" s="11">
        <v>15.12</v>
      </c>
      <c r="K147" s="11">
        <v>4.55</v>
      </c>
      <c r="L147" s="11">
        <v>1.33</v>
      </c>
      <c r="M147" s="13">
        <v>21</v>
      </c>
    </row>
    <row r="148" spans="1:13" x14ac:dyDescent="0.25">
      <c r="A148" s="16" t="s">
        <v>335</v>
      </c>
      <c r="B148" s="3" t="s">
        <v>336</v>
      </c>
      <c r="C148" s="45" t="s">
        <v>337</v>
      </c>
      <c r="D148" s="5"/>
      <c r="E148" s="12"/>
      <c r="F148" s="12"/>
      <c r="G148" s="12"/>
      <c r="H148" s="6"/>
      <c r="I148" s="11"/>
      <c r="J148" s="11"/>
      <c r="K148" s="11"/>
      <c r="L148" s="11"/>
      <c r="M148" s="13"/>
    </row>
    <row r="149" spans="1:13" x14ac:dyDescent="0.25">
      <c r="A149" s="4" t="s">
        <v>338</v>
      </c>
      <c r="B149" s="2" t="s">
        <v>339</v>
      </c>
      <c r="C149" s="46" t="s">
        <v>340</v>
      </c>
      <c r="D149" s="5" t="s">
        <v>307</v>
      </c>
      <c r="E149" s="12">
        <v>14</v>
      </c>
      <c r="F149" s="12">
        <v>0</v>
      </c>
      <c r="G149" s="12">
        <f>E149+F149</f>
        <v>14</v>
      </c>
      <c r="H149" s="6">
        <v>5</v>
      </c>
      <c r="I149" s="11">
        <f t="shared" si="5"/>
        <v>70</v>
      </c>
      <c r="J149" s="11">
        <v>48.48</v>
      </c>
      <c r="K149" s="11">
        <v>16.22</v>
      </c>
      <c r="L149" s="11">
        <v>5.3</v>
      </c>
      <c r="M149" s="13">
        <v>70</v>
      </c>
    </row>
    <row r="150" spans="1:13" x14ac:dyDescent="0.25">
      <c r="A150" s="4" t="s">
        <v>341</v>
      </c>
      <c r="B150" s="2" t="s">
        <v>342</v>
      </c>
      <c r="C150" s="46" t="s">
        <v>343</v>
      </c>
      <c r="D150" s="5" t="s">
        <v>307</v>
      </c>
      <c r="E150" s="12">
        <v>21</v>
      </c>
      <c r="F150" s="12">
        <v>0</v>
      </c>
      <c r="G150" s="12">
        <f>E150+F150</f>
        <v>21</v>
      </c>
      <c r="H150" s="6">
        <v>5</v>
      </c>
      <c r="I150" s="11">
        <f t="shared" si="5"/>
        <v>105</v>
      </c>
      <c r="J150" s="11">
        <v>74.739999999999995</v>
      </c>
      <c r="K150" s="11">
        <v>23.1</v>
      </c>
      <c r="L150" s="11">
        <v>7.16</v>
      </c>
      <c r="M150" s="13">
        <v>105</v>
      </c>
    </row>
    <row r="151" spans="1:13" x14ac:dyDescent="0.25">
      <c r="A151" s="16" t="s">
        <v>344</v>
      </c>
      <c r="B151" s="3" t="s">
        <v>345</v>
      </c>
      <c r="C151" s="45" t="s">
        <v>346</v>
      </c>
      <c r="D151" s="5"/>
      <c r="E151" s="11"/>
      <c r="F151" s="12"/>
      <c r="G151" s="11"/>
      <c r="H151" s="6"/>
      <c r="I151" s="11"/>
      <c r="J151" s="11"/>
      <c r="K151" s="11"/>
      <c r="L151" s="11"/>
      <c r="M151" s="13"/>
    </row>
    <row r="152" spans="1:13" x14ac:dyDescent="0.25">
      <c r="A152" s="4" t="s">
        <v>347</v>
      </c>
      <c r="B152" s="2" t="s">
        <v>348</v>
      </c>
      <c r="C152" s="46" t="s">
        <v>349</v>
      </c>
      <c r="D152" s="5" t="s">
        <v>307</v>
      </c>
      <c r="E152" s="12">
        <v>15</v>
      </c>
      <c r="F152" s="12">
        <v>0</v>
      </c>
      <c r="G152" s="12">
        <f t="shared" ref="G152:G166" si="6">E152+F152</f>
        <v>15</v>
      </c>
      <c r="H152" s="6">
        <v>5</v>
      </c>
      <c r="I152" s="11">
        <f t="shared" si="5"/>
        <v>75</v>
      </c>
      <c r="J152" s="11">
        <v>53.73</v>
      </c>
      <c r="K152" s="11">
        <v>15.97</v>
      </c>
      <c r="L152" s="11">
        <v>5.3</v>
      </c>
      <c r="M152" s="13">
        <v>75</v>
      </c>
    </row>
    <row r="153" spans="1:13" x14ac:dyDescent="0.25">
      <c r="A153" s="4" t="s">
        <v>350</v>
      </c>
      <c r="B153" s="2" t="s">
        <v>351</v>
      </c>
      <c r="C153" s="46" t="s">
        <v>352</v>
      </c>
      <c r="D153" s="5" t="s">
        <v>307</v>
      </c>
      <c r="E153" s="12">
        <v>59</v>
      </c>
      <c r="F153" s="12">
        <v>0</v>
      </c>
      <c r="G153" s="12">
        <f t="shared" si="6"/>
        <v>59</v>
      </c>
      <c r="H153" s="6">
        <v>7</v>
      </c>
      <c r="I153" s="11">
        <f t="shared" si="5"/>
        <v>413</v>
      </c>
      <c r="J153" s="11">
        <v>307.08999999999997</v>
      </c>
      <c r="K153" s="11">
        <v>79.86</v>
      </c>
      <c r="L153" s="11">
        <v>26.05</v>
      </c>
      <c r="M153" s="13">
        <v>413</v>
      </c>
    </row>
    <row r="154" spans="1:13" x14ac:dyDescent="0.25">
      <c r="A154" s="4" t="s">
        <v>353</v>
      </c>
      <c r="B154" s="2" t="s">
        <v>354</v>
      </c>
      <c r="C154" s="46" t="s">
        <v>355</v>
      </c>
      <c r="D154" s="5" t="s">
        <v>307</v>
      </c>
      <c r="E154" s="12">
        <v>3</v>
      </c>
      <c r="F154" s="12">
        <v>0</v>
      </c>
      <c r="G154" s="12">
        <f t="shared" si="6"/>
        <v>3</v>
      </c>
      <c r="H154" s="6">
        <v>8</v>
      </c>
      <c r="I154" s="11">
        <f t="shared" si="5"/>
        <v>24</v>
      </c>
      <c r="J154" s="11">
        <v>22.27</v>
      </c>
      <c r="K154" s="11">
        <v>1.7</v>
      </c>
      <c r="L154" s="11">
        <v>0.03</v>
      </c>
      <c r="M154" s="13">
        <v>24</v>
      </c>
    </row>
    <row r="155" spans="1:13" ht="25.5" x14ac:dyDescent="0.25">
      <c r="A155" s="4" t="s">
        <v>356</v>
      </c>
      <c r="B155" s="2" t="s">
        <v>357</v>
      </c>
      <c r="C155" s="46" t="s">
        <v>358</v>
      </c>
      <c r="D155" s="5" t="s">
        <v>307</v>
      </c>
      <c r="E155" s="12">
        <v>9</v>
      </c>
      <c r="F155" s="12">
        <v>0</v>
      </c>
      <c r="G155" s="12">
        <f t="shared" si="6"/>
        <v>9</v>
      </c>
      <c r="H155" s="6">
        <v>40</v>
      </c>
      <c r="I155" s="11">
        <f t="shared" si="5"/>
        <v>360</v>
      </c>
      <c r="J155" s="11">
        <v>289.77999999999997</v>
      </c>
      <c r="K155" s="11">
        <v>58.92</v>
      </c>
      <c r="L155" s="11">
        <v>11.3</v>
      </c>
      <c r="M155" s="13">
        <v>360</v>
      </c>
    </row>
    <row r="156" spans="1:13" x14ac:dyDescent="0.25">
      <c r="A156" s="4" t="s">
        <v>359</v>
      </c>
      <c r="B156" s="2" t="s">
        <v>360</v>
      </c>
      <c r="C156" s="46" t="s">
        <v>361</v>
      </c>
      <c r="D156" s="5" t="s">
        <v>307</v>
      </c>
      <c r="E156" s="12">
        <v>18</v>
      </c>
      <c r="F156" s="12">
        <v>0</v>
      </c>
      <c r="G156" s="12">
        <f t="shared" si="6"/>
        <v>18</v>
      </c>
      <c r="H156" s="6">
        <v>5</v>
      </c>
      <c r="I156" s="11">
        <f t="shared" si="5"/>
        <v>90</v>
      </c>
      <c r="J156" s="11">
        <v>67.739999999999995</v>
      </c>
      <c r="K156" s="11">
        <v>16.96</v>
      </c>
      <c r="L156" s="11">
        <v>5.3</v>
      </c>
      <c r="M156" s="13">
        <v>90</v>
      </c>
    </row>
    <row r="157" spans="1:13" x14ac:dyDescent="0.25">
      <c r="A157" s="4" t="s">
        <v>362</v>
      </c>
      <c r="B157" s="2" t="s">
        <v>363</v>
      </c>
      <c r="C157" s="46" t="s">
        <v>364</v>
      </c>
      <c r="D157" s="5" t="s">
        <v>307</v>
      </c>
      <c r="E157" s="12">
        <v>18</v>
      </c>
      <c r="F157" s="12">
        <v>0</v>
      </c>
      <c r="G157" s="12">
        <f t="shared" si="6"/>
        <v>18</v>
      </c>
      <c r="H157" s="6">
        <v>2</v>
      </c>
      <c r="I157" s="11">
        <f t="shared" si="5"/>
        <v>36</v>
      </c>
      <c r="J157" s="11">
        <v>27.09</v>
      </c>
      <c r="K157" s="11">
        <v>6.52</v>
      </c>
      <c r="L157" s="11">
        <v>2.39</v>
      </c>
      <c r="M157" s="13">
        <v>36</v>
      </c>
    </row>
    <row r="158" spans="1:13" x14ac:dyDescent="0.25">
      <c r="A158" s="4" t="s">
        <v>365</v>
      </c>
      <c r="B158" s="2" t="s">
        <v>366</v>
      </c>
      <c r="C158" s="46" t="s">
        <v>367</v>
      </c>
      <c r="D158" s="5" t="s">
        <v>307</v>
      </c>
      <c r="E158" s="12">
        <v>13</v>
      </c>
      <c r="F158" s="12">
        <v>0</v>
      </c>
      <c r="G158" s="12">
        <f t="shared" si="6"/>
        <v>13</v>
      </c>
      <c r="H158" s="6">
        <v>30</v>
      </c>
      <c r="I158" s="11">
        <f t="shared" si="5"/>
        <v>390</v>
      </c>
      <c r="J158" s="11">
        <v>374.9</v>
      </c>
      <c r="K158" s="11">
        <v>11.12</v>
      </c>
      <c r="L158" s="11">
        <v>3.98</v>
      </c>
      <c r="M158" s="13">
        <v>390</v>
      </c>
    </row>
    <row r="159" spans="1:13" x14ac:dyDescent="0.25">
      <c r="A159" s="4" t="s">
        <v>368</v>
      </c>
      <c r="B159" s="2" t="s">
        <v>369</v>
      </c>
      <c r="C159" s="46" t="s">
        <v>370</v>
      </c>
      <c r="D159" s="5" t="s">
        <v>307</v>
      </c>
      <c r="E159" s="12">
        <v>20</v>
      </c>
      <c r="F159" s="12">
        <v>0</v>
      </c>
      <c r="G159" s="12">
        <f t="shared" si="6"/>
        <v>20</v>
      </c>
      <c r="H159" s="6">
        <v>5</v>
      </c>
      <c r="I159" s="11">
        <f t="shared" si="5"/>
        <v>100</v>
      </c>
      <c r="J159" s="11">
        <v>78.239999999999995</v>
      </c>
      <c r="K159" s="11">
        <v>16.46</v>
      </c>
      <c r="L159" s="11">
        <v>5.3</v>
      </c>
      <c r="M159" s="13">
        <v>100</v>
      </c>
    </row>
    <row r="160" spans="1:13" x14ac:dyDescent="0.25">
      <c r="A160" s="4" t="s">
        <v>371</v>
      </c>
      <c r="B160" s="2" t="s">
        <v>372</v>
      </c>
      <c r="C160" s="46" t="s">
        <v>373</v>
      </c>
      <c r="D160" s="5" t="s">
        <v>307</v>
      </c>
      <c r="E160" s="12">
        <v>19</v>
      </c>
      <c r="F160" s="12">
        <v>0</v>
      </c>
      <c r="G160" s="12">
        <f t="shared" si="6"/>
        <v>19</v>
      </c>
      <c r="H160" s="6">
        <v>15</v>
      </c>
      <c r="I160" s="11">
        <f t="shared" si="5"/>
        <v>285</v>
      </c>
      <c r="J160" s="11">
        <v>203.21</v>
      </c>
      <c r="K160" s="11">
        <v>55.28</v>
      </c>
      <c r="L160" s="11">
        <v>26.51</v>
      </c>
      <c r="M160" s="13">
        <v>285</v>
      </c>
    </row>
    <row r="161" spans="1:13" x14ac:dyDescent="0.25">
      <c r="A161" s="4" t="s">
        <v>374</v>
      </c>
      <c r="B161" s="2" t="s">
        <v>375</v>
      </c>
      <c r="C161" s="46" t="s">
        <v>376</v>
      </c>
      <c r="D161" s="5" t="s">
        <v>307</v>
      </c>
      <c r="E161" s="12">
        <v>8</v>
      </c>
      <c r="F161" s="12">
        <v>0</v>
      </c>
      <c r="G161" s="12">
        <f t="shared" si="6"/>
        <v>8</v>
      </c>
      <c r="H161" s="6">
        <v>5</v>
      </c>
      <c r="I161" s="11">
        <f t="shared" si="5"/>
        <v>40</v>
      </c>
      <c r="J161" s="11">
        <v>30.97</v>
      </c>
      <c r="K161" s="11">
        <v>6.86</v>
      </c>
      <c r="L161" s="11">
        <v>2.17</v>
      </c>
      <c r="M161" s="13">
        <v>40</v>
      </c>
    </row>
    <row r="162" spans="1:13" ht="25.5" x14ac:dyDescent="0.25">
      <c r="A162" s="4" t="s">
        <v>377</v>
      </c>
      <c r="B162" s="2" t="s">
        <v>378</v>
      </c>
      <c r="C162" s="46" t="s">
        <v>379</v>
      </c>
      <c r="D162" s="5" t="s">
        <v>307</v>
      </c>
      <c r="E162" s="12">
        <v>59</v>
      </c>
      <c r="F162" s="12">
        <v>0</v>
      </c>
      <c r="G162" s="12">
        <f t="shared" si="6"/>
        <v>59</v>
      </c>
      <c r="H162" s="6">
        <v>30</v>
      </c>
      <c r="I162" s="11">
        <f t="shared" si="5"/>
        <v>1770</v>
      </c>
      <c r="J162" s="11">
        <v>531.9</v>
      </c>
      <c r="K162" s="11">
        <v>919.92</v>
      </c>
      <c r="L162" s="11">
        <v>318.18</v>
      </c>
      <c r="M162" s="13">
        <v>1770</v>
      </c>
    </row>
    <row r="163" spans="1:13" x14ac:dyDescent="0.25">
      <c r="A163" s="4" t="s">
        <v>380</v>
      </c>
      <c r="B163" s="2" t="s">
        <v>381</v>
      </c>
      <c r="C163" s="46" t="s">
        <v>382</v>
      </c>
      <c r="D163" s="5" t="s">
        <v>307</v>
      </c>
      <c r="E163" s="12">
        <v>10</v>
      </c>
      <c r="F163" s="12">
        <v>0</v>
      </c>
      <c r="G163" s="12">
        <f t="shared" si="6"/>
        <v>10</v>
      </c>
      <c r="H163" s="6">
        <v>5</v>
      </c>
      <c r="I163" s="11">
        <f t="shared" si="5"/>
        <v>50</v>
      </c>
      <c r="J163" s="11">
        <v>39.72</v>
      </c>
      <c r="K163" s="11">
        <v>8.31</v>
      </c>
      <c r="L163" s="11">
        <v>1.97</v>
      </c>
      <c r="M163" s="13">
        <v>50</v>
      </c>
    </row>
    <row r="164" spans="1:13" x14ac:dyDescent="0.25">
      <c r="A164" s="4" t="s">
        <v>383</v>
      </c>
      <c r="B164" s="2" t="s">
        <v>384</v>
      </c>
      <c r="C164" s="46" t="s">
        <v>385</v>
      </c>
      <c r="D164" s="5" t="s">
        <v>307</v>
      </c>
      <c r="E164" s="12">
        <v>10</v>
      </c>
      <c r="F164" s="12">
        <v>0</v>
      </c>
      <c r="G164" s="12">
        <f t="shared" si="6"/>
        <v>10</v>
      </c>
      <c r="H164" s="6">
        <v>5</v>
      </c>
      <c r="I164" s="11">
        <f t="shared" si="5"/>
        <v>50</v>
      </c>
      <c r="J164" s="11">
        <v>39.72</v>
      </c>
      <c r="K164" s="11">
        <v>8.31</v>
      </c>
      <c r="L164" s="11">
        <v>1.97</v>
      </c>
      <c r="M164" s="13">
        <v>50</v>
      </c>
    </row>
    <row r="165" spans="1:13" x14ac:dyDescent="0.25">
      <c r="A165" s="4" t="s">
        <v>386</v>
      </c>
      <c r="B165" s="2" t="s">
        <v>387</v>
      </c>
      <c r="C165" s="46" t="s">
        <v>388</v>
      </c>
      <c r="D165" s="5" t="s">
        <v>307</v>
      </c>
      <c r="E165" s="12">
        <v>9</v>
      </c>
      <c r="F165" s="12">
        <v>0</v>
      </c>
      <c r="G165" s="12">
        <f t="shared" si="6"/>
        <v>9</v>
      </c>
      <c r="H165" s="6">
        <v>5</v>
      </c>
      <c r="I165" s="11">
        <f t="shared" si="5"/>
        <v>45</v>
      </c>
      <c r="J165" s="11">
        <v>36.22</v>
      </c>
      <c r="K165" s="11">
        <v>6.13</v>
      </c>
      <c r="L165" s="11">
        <v>2.65</v>
      </c>
      <c r="M165" s="13">
        <v>45</v>
      </c>
    </row>
    <row r="166" spans="1:13" x14ac:dyDescent="0.25">
      <c r="A166" s="4" t="s">
        <v>389</v>
      </c>
      <c r="B166" s="2" t="s">
        <v>390</v>
      </c>
      <c r="C166" s="46" t="s">
        <v>391</v>
      </c>
      <c r="D166" s="5" t="s">
        <v>307</v>
      </c>
      <c r="E166" s="12">
        <v>28</v>
      </c>
      <c r="F166" s="12">
        <v>0</v>
      </c>
      <c r="G166" s="12">
        <f t="shared" si="6"/>
        <v>28</v>
      </c>
      <c r="H166" s="6">
        <v>1</v>
      </c>
      <c r="I166" s="11">
        <f t="shared" si="5"/>
        <v>28</v>
      </c>
      <c r="J166" s="11">
        <v>20.420000000000002</v>
      </c>
      <c r="K166" s="11">
        <v>5.72</v>
      </c>
      <c r="L166" s="11">
        <v>1.86</v>
      </c>
      <c r="M166" s="13">
        <v>28</v>
      </c>
    </row>
    <row r="167" spans="1:13" ht="25.5" x14ac:dyDescent="0.25">
      <c r="A167" s="16" t="s">
        <v>392</v>
      </c>
      <c r="B167" s="3" t="s">
        <v>393</v>
      </c>
      <c r="C167" s="45" t="s">
        <v>394</v>
      </c>
      <c r="D167" s="5"/>
      <c r="E167" s="12"/>
      <c r="F167" s="12"/>
      <c r="G167" s="12"/>
      <c r="H167" s="6"/>
      <c r="I167" s="11"/>
      <c r="J167" s="11"/>
      <c r="K167" s="11"/>
      <c r="L167" s="11"/>
      <c r="M167" s="13"/>
    </row>
    <row r="168" spans="1:13" x14ac:dyDescent="0.25">
      <c r="A168" s="4" t="s">
        <v>395</v>
      </c>
      <c r="B168" s="2" t="s">
        <v>396</v>
      </c>
      <c r="C168" s="46" t="s">
        <v>397</v>
      </c>
      <c r="D168" s="5" t="s">
        <v>307</v>
      </c>
      <c r="E168" s="12">
        <v>123</v>
      </c>
      <c r="F168" s="12">
        <v>0</v>
      </c>
      <c r="G168" s="12">
        <f t="shared" ref="G168:G173" si="7">E168+F168</f>
        <v>123</v>
      </c>
      <c r="H168" s="5">
        <v>1</v>
      </c>
      <c r="I168" s="11">
        <f t="shared" si="5"/>
        <v>123</v>
      </c>
      <c r="J168" s="11">
        <v>92.34</v>
      </c>
      <c r="K168" s="11">
        <v>22.84</v>
      </c>
      <c r="L168" s="11">
        <v>7.82</v>
      </c>
      <c r="M168" s="13">
        <v>123</v>
      </c>
    </row>
    <row r="169" spans="1:13" x14ac:dyDescent="0.25">
      <c r="A169" s="4" t="s">
        <v>398</v>
      </c>
      <c r="B169" s="2" t="s">
        <v>399</v>
      </c>
      <c r="C169" s="46" t="s">
        <v>400</v>
      </c>
      <c r="D169" s="5" t="s">
        <v>307</v>
      </c>
      <c r="E169" s="12">
        <v>136</v>
      </c>
      <c r="F169" s="12">
        <v>0</v>
      </c>
      <c r="G169" s="12">
        <f t="shared" si="7"/>
        <v>136</v>
      </c>
      <c r="H169" s="5">
        <v>3</v>
      </c>
      <c r="I169" s="11">
        <f t="shared" si="5"/>
        <v>408</v>
      </c>
      <c r="J169" s="11">
        <v>290.33</v>
      </c>
      <c r="K169" s="11">
        <v>91.62</v>
      </c>
      <c r="L169" s="11">
        <v>26.05</v>
      </c>
      <c r="M169" s="13">
        <v>408</v>
      </c>
    </row>
    <row r="170" spans="1:13" x14ac:dyDescent="0.25">
      <c r="A170" s="4" t="s">
        <v>401</v>
      </c>
      <c r="B170" s="2" t="s">
        <v>402</v>
      </c>
      <c r="C170" s="46" t="s">
        <v>403</v>
      </c>
      <c r="D170" s="5" t="s">
        <v>307</v>
      </c>
      <c r="E170" s="12">
        <v>87</v>
      </c>
      <c r="F170" s="12">
        <v>0</v>
      </c>
      <c r="G170" s="12">
        <f t="shared" si="7"/>
        <v>87</v>
      </c>
      <c r="H170" s="5">
        <v>1</v>
      </c>
      <c r="I170" s="11">
        <f t="shared" si="5"/>
        <v>87</v>
      </c>
      <c r="J170" s="11">
        <v>61.09</v>
      </c>
      <c r="K170" s="11">
        <v>20.7</v>
      </c>
      <c r="L170" s="11">
        <v>5.21</v>
      </c>
      <c r="M170" s="13">
        <v>87</v>
      </c>
    </row>
    <row r="171" spans="1:13" ht="25.5" x14ac:dyDescent="0.25">
      <c r="A171" s="4" t="s">
        <v>404</v>
      </c>
      <c r="B171" s="2" t="s">
        <v>405</v>
      </c>
      <c r="C171" s="46" t="s">
        <v>406</v>
      </c>
      <c r="D171" s="5" t="s">
        <v>307</v>
      </c>
      <c r="E171" s="12">
        <v>199</v>
      </c>
      <c r="F171" s="12">
        <v>0</v>
      </c>
      <c r="G171" s="12">
        <f t="shared" si="7"/>
        <v>199</v>
      </c>
      <c r="H171" s="5">
        <v>5</v>
      </c>
      <c r="I171" s="11">
        <f t="shared" si="5"/>
        <v>995</v>
      </c>
      <c r="J171" s="11">
        <v>705.5</v>
      </c>
      <c r="K171" s="11">
        <v>211.34</v>
      </c>
      <c r="L171" s="11">
        <v>78.16</v>
      </c>
      <c r="M171" s="13">
        <v>995</v>
      </c>
    </row>
    <row r="172" spans="1:13" x14ac:dyDescent="0.25">
      <c r="A172" s="4" t="s">
        <v>407</v>
      </c>
      <c r="B172" s="2" t="s">
        <v>408</v>
      </c>
      <c r="C172" s="46" t="s">
        <v>409</v>
      </c>
      <c r="D172" s="5" t="s">
        <v>307</v>
      </c>
      <c r="E172" s="12">
        <v>139</v>
      </c>
      <c r="F172" s="12">
        <v>0</v>
      </c>
      <c r="G172" s="12">
        <f t="shared" si="7"/>
        <v>139</v>
      </c>
      <c r="H172" s="5">
        <v>1</v>
      </c>
      <c r="I172" s="11">
        <f t="shared" si="5"/>
        <v>139</v>
      </c>
      <c r="J172" s="11">
        <v>96.78</v>
      </c>
      <c r="K172" s="11">
        <v>31.8</v>
      </c>
      <c r="L172" s="11">
        <v>10.42</v>
      </c>
      <c r="M172" s="13">
        <v>139</v>
      </c>
    </row>
    <row r="173" spans="1:13" ht="25.5" x14ac:dyDescent="0.25">
      <c r="A173" s="4" t="s">
        <v>410</v>
      </c>
      <c r="B173" s="2" t="s">
        <v>411</v>
      </c>
      <c r="C173" s="46" t="s">
        <v>412</v>
      </c>
      <c r="D173" s="5" t="s">
        <v>307</v>
      </c>
      <c r="E173" s="12">
        <v>199</v>
      </c>
      <c r="F173" s="12">
        <v>0</v>
      </c>
      <c r="G173" s="12">
        <f t="shared" si="7"/>
        <v>199</v>
      </c>
      <c r="H173" s="5">
        <v>1</v>
      </c>
      <c r="I173" s="11">
        <f t="shared" si="5"/>
        <v>199</v>
      </c>
      <c r="J173" s="11">
        <v>141.1</v>
      </c>
      <c r="K173" s="11">
        <v>44.86</v>
      </c>
      <c r="L173" s="11">
        <v>13.04</v>
      </c>
      <c r="M173" s="13">
        <v>199</v>
      </c>
    </row>
    <row r="174" spans="1:13" x14ac:dyDescent="0.25">
      <c r="A174" s="16" t="s">
        <v>413</v>
      </c>
      <c r="B174" s="3" t="s">
        <v>414</v>
      </c>
      <c r="C174" s="45" t="s">
        <v>415</v>
      </c>
      <c r="D174" s="5"/>
      <c r="E174" s="12"/>
      <c r="F174" s="12"/>
      <c r="G174" s="12"/>
      <c r="H174" s="6"/>
      <c r="I174" s="11"/>
      <c r="J174" s="11"/>
      <c r="K174" s="11"/>
      <c r="L174" s="11"/>
      <c r="M174" s="13"/>
    </row>
    <row r="175" spans="1:13" x14ac:dyDescent="0.25">
      <c r="A175" s="4" t="s">
        <v>416</v>
      </c>
      <c r="B175" s="2" t="s">
        <v>417</v>
      </c>
      <c r="C175" s="46" t="s">
        <v>397</v>
      </c>
      <c r="D175" s="5" t="s">
        <v>307</v>
      </c>
      <c r="E175" s="12">
        <v>50</v>
      </c>
      <c r="F175" s="12">
        <v>0</v>
      </c>
      <c r="G175" s="12">
        <f t="shared" ref="G175:G183" si="8">E175+F175</f>
        <v>50</v>
      </c>
      <c r="H175" s="5">
        <v>15</v>
      </c>
      <c r="I175" s="11">
        <f t="shared" si="5"/>
        <v>750</v>
      </c>
      <c r="J175" s="11">
        <v>554.05999999999995</v>
      </c>
      <c r="K175" s="11">
        <v>143.84</v>
      </c>
      <c r="L175" s="11">
        <v>52.1</v>
      </c>
      <c r="M175" s="13">
        <v>750</v>
      </c>
    </row>
    <row r="176" spans="1:13" x14ac:dyDescent="0.25">
      <c r="A176" s="4" t="s">
        <v>418</v>
      </c>
      <c r="B176" s="2" t="s">
        <v>419</v>
      </c>
      <c r="C176" s="46" t="s">
        <v>400</v>
      </c>
      <c r="D176" s="5" t="s">
        <v>307</v>
      </c>
      <c r="E176" s="12">
        <v>76</v>
      </c>
      <c r="F176" s="12">
        <v>0</v>
      </c>
      <c r="G176" s="12">
        <f t="shared" si="8"/>
        <v>76</v>
      </c>
      <c r="H176" s="5">
        <v>35</v>
      </c>
      <c r="I176" s="11">
        <f t="shared" si="5"/>
        <v>2660</v>
      </c>
      <c r="J176" s="11">
        <v>1990.93</v>
      </c>
      <c r="K176" s="11">
        <v>521.70000000000005</v>
      </c>
      <c r="L176" s="11">
        <v>147.37</v>
      </c>
      <c r="M176" s="13">
        <v>2660</v>
      </c>
    </row>
    <row r="177" spans="1:13" x14ac:dyDescent="0.25">
      <c r="A177" s="4" t="s">
        <v>420</v>
      </c>
      <c r="B177" s="2" t="s">
        <v>421</v>
      </c>
      <c r="C177" s="46" t="s">
        <v>403</v>
      </c>
      <c r="D177" s="5" t="s">
        <v>307</v>
      </c>
      <c r="E177" s="12">
        <v>36</v>
      </c>
      <c r="F177" s="12">
        <v>0</v>
      </c>
      <c r="G177" s="12">
        <f t="shared" si="8"/>
        <v>36</v>
      </c>
      <c r="H177" s="5">
        <v>1</v>
      </c>
      <c r="I177" s="11">
        <f t="shared" si="5"/>
        <v>36</v>
      </c>
      <c r="J177" s="11">
        <v>24.48</v>
      </c>
      <c r="K177" s="11">
        <v>9.14</v>
      </c>
      <c r="L177" s="11">
        <v>2.38</v>
      </c>
      <c r="M177" s="13">
        <v>36</v>
      </c>
    </row>
    <row r="178" spans="1:13" ht="25.5" x14ac:dyDescent="0.25">
      <c r="A178" s="4" t="s">
        <v>422</v>
      </c>
      <c r="B178" s="2" t="s">
        <v>423</v>
      </c>
      <c r="C178" s="46" t="s">
        <v>406</v>
      </c>
      <c r="D178" s="5" t="s">
        <v>307</v>
      </c>
      <c r="E178" s="12">
        <v>139</v>
      </c>
      <c r="F178" s="12">
        <v>0</v>
      </c>
      <c r="G178" s="12">
        <f t="shared" si="8"/>
        <v>139</v>
      </c>
      <c r="H178" s="5">
        <v>45</v>
      </c>
      <c r="I178" s="11">
        <f t="shared" si="5"/>
        <v>6255</v>
      </c>
      <c r="J178" s="11">
        <v>4654.12</v>
      </c>
      <c r="K178" s="11">
        <v>1245.07</v>
      </c>
      <c r="L178" s="11">
        <v>355.81</v>
      </c>
      <c r="M178" s="13">
        <v>6255</v>
      </c>
    </row>
    <row r="179" spans="1:13" x14ac:dyDescent="0.25">
      <c r="A179" s="4" t="s">
        <v>424</v>
      </c>
      <c r="B179" s="2" t="s">
        <v>425</v>
      </c>
      <c r="C179" s="46" t="s">
        <v>409</v>
      </c>
      <c r="D179" s="5" t="s">
        <v>307</v>
      </c>
      <c r="E179" s="12">
        <v>81</v>
      </c>
      <c r="F179" s="12">
        <v>0</v>
      </c>
      <c r="G179" s="12">
        <f t="shared" si="8"/>
        <v>81</v>
      </c>
      <c r="H179" s="5">
        <v>5</v>
      </c>
      <c r="I179" s="11">
        <f t="shared" si="5"/>
        <v>405</v>
      </c>
      <c r="J179" s="11">
        <v>305.47000000000003</v>
      </c>
      <c r="K179" s="11">
        <v>76.37</v>
      </c>
      <c r="L179" s="11">
        <v>23.16</v>
      </c>
      <c r="M179" s="13">
        <v>405</v>
      </c>
    </row>
    <row r="180" spans="1:13" ht="25.5" x14ac:dyDescent="0.25">
      <c r="A180" s="4" t="s">
        <v>426</v>
      </c>
      <c r="B180" s="2" t="s">
        <v>427</v>
      </c>
      <c r="C180" s="46" t="s">
        <v>412</v>
      </c>
      <c r="D180" s="5" t="s">
        <v>307</v>
      </c>
      <c r="E180" s="12">
        <v>128</v>
      </c>
      <c r="F180" s="12">
        <v>0</v>
      </c>
      <c r="G180" s="12">
        <f t="shared" si="8"/>
        <v>128</v>
      </c>
      <c r="H180" s="5">
        <v>2</v>
      </c>
      <c r="I180" s="11">
        <f t="shared" si="5"/>
        <v>256</v>
      </c>
      <c r="J180" s="11">
        <v>184.68</v>
      </c>
      <c r="K180" s="11">
        <v>53.86</v>
      </c>
      <c r="L180" s="11">
        <v>17.46</v>
      </c>
      <c r="M180" s="13">
        <v>256</v>
      </c>
    </row>
    <row r="181" spans="1:13" x14ac:dyDescent="0.25">
      <c r="A181" s="28" t="s">
        <v>428</v>
      </c>
      <c r="B181" s="29" t="s">
        <v>429</v>
      </c>
      <c r="C181" s="54" t="s">
        <v>430</v>
      </c>
      <c r="D181" s="5" t="s">
        <v>307</v>
      </c>
      <c r="E181" s="30">
        <v>15</v>
      </c>
      <c r="F181" s="12">
        <v>0</v>
      </c>
      <c r="G181" s="12">
        <f t="shared" si="8"/>
        <v>15</v>
      </c>
      <c r="H181" s="5">
        <v>10</v>
      </c>
      <c r="I181" s="11">
        <f t="shared" si="5"/>
        <v>150</v>
      </c>
      <c r="J181" s="11">
        <v>107.46</v>
      </c>
      <c r="K181" s="11">
        <v>31.94</v>
      </c>
      <c r="L181" s="11">
        <v>10.6</v>
      </c>
      <c r="M181" s="13">
        <v>150</v>
      </c>
    </row>
    <row r="182" spans="1:13" x14ac:dyDescent="0.25">
      <c r="A182" s="28" t="s">
        <v>431</v>
      </c>
      <c r="B182" s="29" t="s">
        <v>432</v>
      </c>
      <c r="C182" s="54" t="s">
        <v>433</v>
      </c>
      <c r="D182" s="5" t="s">
        <v>307</v>
      </c>
      <c r="E182" s="30">
        <v>81</v>
      </c>
      <c r="F182" s="12">
        <v>0</v>
      </c>
      <c r="G182" s="12">
        <f t="shared" si="8"/>
        <v>81</v>
      </c>
      <c r="H182" s="5">
        <v>10</v>
      </c>
      <c r="I182" s="11">
        <f t="shared" si="5"/>
        <v>810</v>
      </c>
      <c r="J182" s="11">
        <v>610.94000000000005</v>
      </c>
      <c r="K182" s="11">
        <v>156.96</v>
      </c>
      <c r="L182" s="11">
        <v>42.1</v>
      </c>
      <c r="M182" s="13">
        <v>810</v>
      </c>
    </row>
    <row r="183" spans="1:13" ht="25.5" x14ac:dyDescent="0.25">
      <c r="A183" s="31" t="s">
        <v>434</v>
      </c>
      <c r="B183" s="2" t="s">
        <v>437</v>
      </c>
      <c r="C183" s="46" t="s">
        <v>491</v>
      </c>
      <c r="D183" s="5" t="s">
        <v>435</v>
      </c>
      <c r="E183" s="25">
        <v>27.27</v>
      </c>
      <c r="F183" s="19">
        <f>E183*0.21</f>
        <v>5.7267000000000001</v>
      </c>
      <c r="G183" s="32">
        <f t="shared" si="8"/>
        <v>32.996699999999997</v>
      </c>
      <c r="H183" s="33">
        <v>1</v>
      </c>
      <c r="I183" s="11">
        <f t="shared" si="5"/>
        <v>32.996699999999997</v>
      </c>
      <c r="J183" s="19">
        <v>17.54</v>
      </c>
      <c r="K183" s="19">
        <v>13.32</v>
      </c>
      <c r="L183" s="19">
        <v>2.14</v>
      </c>
      <c r="M183" s="19">
        <v>33</v>
      </c>
    </row>
    <row r="184" spans="1:13" ht="21.75" customHeight="1" x14ac:dyDescent="0.25">
      <c r="A184" s="16" t="s">
        <v>436</v>
      </c>
      <c r="B184" s="3" t="s">
        <v>452</v>
      </c>
      <c r="C184" s="45" t="s">
        <v>547</v>
      </c>
      <c r="D184" s="5"/>
      <c r="E184" s="12"/>
      <c r="F184" s="12"/>
      <c r="G184" s="12"/>
      <c r="H184" s="6"/>
      <c r="I184" s="11"/>
      <c r="J184" s="11"/>
      <c r="K184" s="11"/>
      <c r="L184" s="11"/>
      <c r="M184" s="13"/>
    </row>
    <row r="185" spans="1:13" x14ac:dyDescent="0.25">
      <c r="A185" s="16" t="s">
        <v>438</v>
      </c>
      <c r="B185" s="3" t="s">
        <v>301</v>
      </c>
      <c r="C185" s="45" t="s">
        <v>439</v>
      </c>
      <c r="D185" s="5"/>
      <c r="E185" s="12"/>
      <c r="F185" s="12"/>
      <c r="G185" s="12"/>
      <c r="H185" s="6"/>
      <c r="I185" s="11"/>
      <c r="J185" s="11"/>
      <c r="K185" s="11"/>
      <c r="L185" s="11"/>
      <c r="M185" s="13"/>
    </row>
    <row r="186" spans="1:13" x14ac:dyDescent="0.25">
      <c r="A186" s="4" t="s">
        <v>440</v>
      </c>
      <c r="B186" s="2" t="s">
        <v>304</v>
      </c>
      <c r="C186" s="46" t="s">
        <v>441</v>
      </c>
      <c r="D186" s="5" t="s">
        <v>307</v>
      </c>
      <c r="E186" s="12">
        <v>4</v>
      </c>
      <c r="F186" s="12">
        <v>0</v>
      </c>
      <c r="G186" s="12">
        <f>E186+F186</f>
        <v>4</v>
      </c>
      <c r="H186" s="5">
        <v>1</v>
      </c>
      <c r="I186" s="11">
        <f t="shared" si="5"/>
        <v>4</v>
      </c>
      <c r="J186" s="11">
        <v>3.62</v>
      </c>
      <c r="K186" s="11">
        <v>0.38</v>
      </c>
      <c r="L186" s="11">
        <v>0</v>
      </c>
      <c r="M186" s="13">
        <v>4</v>
      </c>
    </row>
    <row r="187" spans="1:13" x14ac:dyDescent="0.25">
      <c r="A187" s="4" t="s">
        <v>442</v>
      </c>
      <c r="B187" s="2" t="s">
        <v>308</v>
      </c>
      <c r="C187" s="46" t="s">
        <v>443</v>
      </c>
      <c r="D187" s="5" t="s">
        <v>307</v>
      </c>
      <c r="E187" s="12">
        <v>16</v>
      </c>
      <c r="F187" s="12">
        <v>0</v>
      </c>
      <c r="G187" s="12">
        <f>E187+F187</f>
        <v>16</v>
      </c>
      <c r="H187" s="5">
        <v>2</v>
      </c>
      <c r="I187" s="11">
        <f t="shared" si="5"/>
        <v>32</v>
      </c>
      <c r="J187" s="11">
        <v>24.89</v>
      </c>
      <c r="K187" s="11">
        <v>5.8</v>
      </c>
      <c r="L187" s="11">
        <v>1.31</v>
      </c>
      <c r="M187" s="13">
        <v>32</v>
      </c>
    </row>
    <row r="188" spans="1:13" ht="25.5" x14ac:dyDescent="0.25">
      <c r="A188" s="4" t="s">
        <v>444</v>
      </c>
      <c r="B188" s="2" t="s">
        <v>311</v>
      </c>
      <c r="C188" s="46" t="s">
        <v>445</v>
      </c>
      <c r="D188" s="5" t="s">
        <v>307</v>
      </c>
      <c r="E188" s="12">
        <v>14</v>
      </c>
      <c r="F188" s="12">
        <v>0</v>
      </c>
      <c r="G188" s="12">
        <f>E188+F188</f>
        <v>14</v>
      </c>
      <c r="H188" s="5">
        <v>1</v>
      </c>
      <c r="I188" s="11">
        <f t="shared" si="5"/>
        <v>14</v>
      </c>
      <c r="J188" s="11">
        <v>9.69</v>
      </c>
      <c r="K188" s="11">
        <v>3.25</v>
      </c>
      <c r="L188" s="11">
        <v>1.06</v>
      </c>
      <c r="M188" s="13">
        <v>14</v>
      </c>
    </row>
    <row r="189" spans="1:13" x14ac:dyDescent="0.25">
      <c r="A189" s="16" t="s">
        <v>446</v>
      </c>
      <c r="B189" s="3" t="s">
        <v>314</v>
      </c>
      <c r="C189" s="45" t="s">
        <v>415</v>
      </c>
      <c r="D189" s="5"/>
      <c r="E189" s="12"/>
      <c r="F189" s="12"/>
      <c r="G189" s="12"/>
      <c r="H189" s="5"/>
      <c r="I189" s="11"/>
      <c r="J189" s="11"/>
      <c r="K189" s="11"/>
      <c r="L189" s="11"/>
      <c r="M189" s="13"/>
    </row>
    <row r="190" spans="1:13" ht="25.5" x14ac:dyDescent="0.25">
      <c r="A190" s="4" t="s">
        <v>447</v>
      </c>
      <c r="B190" s="2" t="s">
        <v>490</v>
      </c>
      <c r="C190" s="46" t="s">
        <v>448</v>
      </c>
      <c r="D190" s="5" t="s">
        <v>307</v>
      </c>
      <c r="E190" s="12">
        <v>55</v>
      </c>
      <c r="F190" s="12">
        <v>0</v>
      </c>
      <c r="G190" s="12">
        <f t="shared" ref="G190:G201" si="9">E190+F190</f>
        <v>55</v>
      </c>
      <c r="H190" s="5">
        <v>1</v>
      </c>
      <c r="I190" s="11">
        <f t="shared" si="5"/>
        <v>55</v>
      </c>
      <c r="J190" s="11">
        <v>29.18</v>
      </c>
      <c r="K190" s="11">
        <v>20.05</v>
      </c>
      <c r="L190" s="11">
        <v>5.77</v>
      </c>
      <c r="M190" s="13">
        <v>55</v>
      </c>
    </row>
    <row r="191" spans="1:13" ht="25.5" x14ac:dyDescent="0.25">
      <c r="A191" s="4" t="s">
        <v>449</v>
      </c>
      <c r="B191" s="2" t="s">
        <v>492</v>
      </c>
      <c r="C191" s="46" t="s">
        <v>450</v>
      </c>
      <c r="D191" s="5" t="s">
        <v>307</v>
      </c>
      <c r="E191" s="12">
        <v>55</v>
      </c>
      <c r="F191" s="12">
        <v>0</v>
      </c>
      <c r="G191" s="12">
        <f t="shared" si="9"/>
        <v>55</v>
      </c>
      <c r="H191" s="6">
        <v>1</v>
      </c>
      <c r="I191" s="11">
        <f t="shared" si="5"/>
        <v>55</v>
      </c>
      <c r="J191" s="11">
        <v>29.18</v>
      </c>
      <c r="K191" s="11">
        <v>20.05</v>
      </c>
      <c r="L191" s="11">
        <v>5.77</v>
      </c>
      <c r="M191" s="13">
        <v>55</v>
      </c>
    </row>
    <row r="192" spans="1:13" x14ac:dyDescent="0.25">
      <c r="A192" s="31" t="s">
        <v>451</v>
      </c>
      <c r="B192" s="2" t="s">
        <v>436</v>
      </c>
      <c r="C192" s="46" t="s">
        <v>453</v>
      </c>
      <c r="D192" s="5" t="s">
        <v>454</v>
      </c>
      <c r="E192" s="25">
        <v>40</v>
      </c>
      <c r="F192" s="19">
        <v>0</v>
      </c>
      <c r="G192" s="32">
        <f t="shared" si="9"/>
        <v>40</v>
      </c>
      <c r="H192" s="33">
        <v>40</v>
      </c>
      <c r="I192" s="11">
        <f t="shared" si="5"/>
        <v>1600</v>
      </c>
      <c r="J192" s="19">
        <v>1034.08</v>
      </c>
      <c r="K192" s="19">
        <v>439.93</v>
      </c>
      <c r="L192" s="19">
        <v>125.99</v>
      </c>
      <c r="M192" s="19">
        <v>1600</v>
      </c>
    </row>
    <row r="193" spans="1:13" ht="28.5" x14ac:dyDescent="0.25">
      <c r="A193" s="4" t="s">
        <v>455</v>
      </c>
      <c r="B193" s="2" t="s">
        <v>451</v>
      </c>
      <c r="C193" s="46" t="s">
        <v>548</v>
      </c>
      <c r="D193" s="5" t="s">
        <v>456</v>
      </c>
      <c r="E193" s="12">
        <v>7</v>
      </c>
      <c r="F193" s="12">
        <v>0</v>
      </c>
      <c r="G193" s="12">
        <f t="shared" si="9"/>
        <v>7</v>
      </c>
      <c r="H193" s="6">
        <v>400</v>
      </c>
      <c r="I193" s="11">
        <f t="shared" si="5"/>
        <v>2800</v>
      </c>
      <c r="J193" s="11">
        <v>2477.67</v>
      </c>
      <c r="K193" s="11">
        <v>322.33</v>
      </c>
      <c r="L193" s="11">
        <v>0</v>
      </c>
      <c r="M193" s="13">
        <v>2800</v>
      </c>
    </row>
    <row r="194" spans="1:13" ht="25.5" x14ac:dyDescent="0.25">
      <c r="A194" s="34" t="s">
        <v>457</v>
      </c>
      <c r="B194" s="18" t="s">
        <v>455</v>
      </c>
      <c r="C194" s="46" t="s">
        <v>458</v>
      </c>
      <c r="D194" s="5" t="s">
        <v>459</v>
      </c>
      <c r="E194" s="25">
        <v>16.53</v>
      </c>
      <c r="F194" s="19">
        <f>E194*0.21</f>
        <v>3.4713000000000003</v>
      </c>
      <c r="G194" s="32">
        <v>20</v>
      </c>
      <c r="H194" s="33">
        <v>40</v>
      </c>
      <c r="I194" s="11">
        <f t="shared" si="5"/>
        <v>800</v>
      </c>
      <c r="J194" s="19">
        <v>571.67999999999995</v>
      </c>
      <c r="K194" s="19">
        <v>226.12</v>
      </c>
      <c r="L194" s="19">
        <v>2.2000000000000002</v>
      </c>
      <c r="M194" s="19">
        <v>800</v>
      </c>
    </row>
    <row r="195" spans="1:13" ht="28.5" x14ac:dyDescent="0.25">
      <c r="A195" s="17" t="s">
        <v>460</v>
      </c>
      <c r="B195" s="18" t="s">
        <v>457</v>
      </c>
      <c r="C195" s="54" t="s">
        <v>549</v>
      </c>
      <c r="D195" s="5" t="s">
        <v>307</v>
      </c>
      <c r="E195" s="21">
        <v>75</v>
      </c>
      <c r="F195" s="12">
        <v>0</v>
      </c>
      <c r="G195" s="12">
        <f t="shared" si="9"/>
        <v>75</v>
      </c>
      <c r="H195" s="6">
        <v>100</v>
      </c>
      <c r="I195" s="11">
        <f t="shared" si="5"/>
        <v>7500</v>
      </c>
      <c r="J195" s="11">
        <v>5245.12</v>
      </c>
      <c r="K195" s="11">
        <v>1705.31</v>
      </c>
      <c r="L195" s="11">
        <v>549.57000000000005</v>
      </c>
      <c r="M195" s="13">
        <v>7500</v>
      </c>
    </row>
    <row r="196" spans="1:13" ht="28.5" x14ac:dyDescent="0.25">
      <c r="A196" s="17" t="s">
        <v>461</v>
      </c>
      <c r="B196" s="18" t="s">
        <v>460</v>
      </c>
      <c r="C196" s="46" t="s">
        <v>550</v>
      </c>
      <c r="D196" s="5" t="s">
        <v>435</v>
      </c>
      <c r="E196" s="24">
        <v>85</v>
      </c>
      <c r="F196" s="12">
        <v>0</v>
      </c>
      <c r="G196" s="12">
        <f t="shared" si="9"/>
        <v>85</v>
      </c>
      <c r="H196" s="6">
        <v>1</v>
      </c>
      <c r="I196" s="11">
        <f t="shared" si="5"/>
        <v>85</v>
      </c>
      <c r="J196" s="11">
        <v>59.33</v>
      </c>
      <c r="K196" s="11">
        <v>19.899999999999999</v>
      </c>
      <c r="L196" s="11">
        <v>5.77</v>
      </c>
      <c r="M196" s="13">
        <v>85</v>
      </c>
    </row>
    <row r="197" spans="1:13" ht="54.75" x14ac:dyDescent="0.25">
      <c r="A197" s="17" t="s">
        <v>462</v>
      </c>
      <c r="B197" s="18" t="s">
        <v>461</v>
      </c>
      <c r="C197" s="52" t="s">
        <v>551</v>
      </c>
      <c r="D197" s="5" t="s">
        <v>15</v>
      </c>
      <c r="E197" s="23">
        <v>525</v>
      </c>
      <c r="F197" s="11">
        <v>0</v>
      </c>
      <c r="G197" s="11">
        <f t="shared" si="9"/>
        <v>525</v>
      </c>
      <c r="H197" s="6">
        <v>12</v>
      </c>
      <c r="I197" s="11">
        <f t="shared" si="5"/>
        <v>6300</v>
      </c>
      <c r="J197" s="11">
        <v>4104.8599999999997</v>
      </c>
      <c r="K197" s="11">
        <v>1729.43</v>
      </c>
      <c r="L197" s="11">
        <v>465.71</v>
      </c>
      <c r="M197" s="13">
        <v>6300</v>
      </c>
    </row>
    <row r="198" spans="1:13" ht="118.5" x14ac:dyDescent="0.25">
      <c r="A198" s="17" t="s">
        <v>463</v>
      </c>
      <c r="B198" s="18" t="s">
        <v>462</v>
      </c>
      <c r="C198" s="53" t="s">
        <v>552</v>
      </c>
      <c r="D198" s="5" t="s">
        <v>87</v>
      </c>
      <c r="E198" s="14">
        <v>100</v>
      </c>
      <c r="F198" s="11">
        <v>0</v>
      </c>
      <c r="G198" s="11">
        <f t="shared" si="9"/>
        <v>100</v>
      </c>
      <c r="H198" s="6">
        <v>7</v>
      </c>
      <c r="I198" s="11">
        <f t="shared" si="5"/>
        <v>700</v>
      </c>
      <c r="J198" s="11">
        <v>491.86</v>
      </c>
      <c r="K198" s="11">
        <v>153.62</v>
      </c>
      <c r="L198" s="11">
        <v>54.52</v>
      </c>
      <c r="M198" s="13">
        <v>700</v>
      </c>
    </row>
    <row r="199" spans="1:13" ht="29.25" x14ac:dyDescent="0.25">
      <c r="A199" s="17" t="s">
        <v>464</v>
      </c>
      <c r="B199" s="18" t="s">
        <v>463</v>
      </c>
      <c r="C199" s="53" t="s">
        <v>553</v>
      </c>
      <c r="D199" s="35" t="s">
        <v>465</v>
      </c>
      <c r="E199" s="14">
        <v>55.5</v>
      </c>
      <c r="F199" s="11">
        <v>0</v>
      </c>
      <c r="G199" s="11">
        <f t="shared" si="9"/>
        <v>55.5</v>
      </c>
      <c r="H199" s="6">
        <v>2</v>
      </c>
      <c r="I199" s="11">
        <f t="shared" si="5"/>
        <v>111</v>
      </c>
      <c r="J199" s="11">
        <v>75.55</v>
      </c>
      <c r="K199" s="11">
        <v>28.92</v>
      </c>
      <c r="L199" s="11">
        <v>6.53</v>
      </c>
      <c r="M199" s="13">
        <v>111</v>
      </c>
    </row>
    <row r="200" spans="1:13" ht="29.25" x14ac:dyDescent="0.25">
      <c r="A200" s="17" t="s">
        <v>466</v>
      </c>
      <c r="B200" s="18" t="s">
        <v>464</v>
      </c>
      <c r="C200" s="53" t="s">
        <v>554</v>
      </c>
      <c r="D200" s="5" t="s">
        <v>15</v>
      </c>
      <c r="E200" s="21">
        <v>1500</v>
      </c>
      <c r="F200" s="11">
        <v>0</v>
      </c>
      <c r="G200" s="11">
        <f t="shared" si="9"/>
        <v>1500</v>
      </c>
      <c r="H200" s="6">
        <v>10</v>
      </c>
      <c r="I200" s="11">
        <f t="shared" si="5"/>
        <v>15000</v>
      </c>
      <c r="J200" s="11">
        <v>9554.1299999999992</v>
      </c>
      <c r="K200" s="11">
        <v>4281.8</v>
      </c>
      <c r="L200" s="11">
        <v>1164.07</v>
      </c>
      <c r="M200" s="13">
        <v>15000</v>
      </c>
    </row>
    <row r="201" spans="1:13" ht="42" x14ac:dyDescent="0.25">
      <c r="A201" s="17" t="s">
        <v>467</v>
      </c>
      <c r="B201" s="18" t="s">
        <v>466</v>
      </c>
      <c r="C201" s="53" t="s">
        <v>555</v>
      </c>
      <c r="D201" s="5" t="s">
        <v>15</v>
      </c>
      <c r="E201" s="21">
        <v>900</v>
      </c>
      <c r="F201" s="11">
        <v>0</v>
      </c>
      <c r="G201" s="11">
        <f t="shared" si="9"/>
        <v>900</v>
      </c>
      <c r="H201" s="6">
        <v>5</v>
      </c>
      <c r="I201" s="11">
        <f t="shared" si="5"/>
        <v>4500</v>
      </c>
      <c r="J201" s="11">
        <v>2886.91</v>
      </c>
      <c r="K201" s="11">
        <v>1264.3699999999999</v>
      </c>
      <c r="L201" s="11">
        <v>348.72</v>
      </c>
      <c r="M201" s="13">
        <v>4500</v>
      </c>
    </row>
    <row r="202" spans="1:13" ht="42" x14ac:dyDescent="0.25">
      <c r="A202" s="36" t="s">
        <v>468</v>
      </c>
      <c r="B202" s="37" t="s">
        <v>467</v>
      </c>
      <c r="C202" s="53" t="s">
        <v>556</v>
      </c>
      <c r="D202" s="38" t="s">
        <v>15</v>
      </c>
      <c r="E202" s="21">
        <v>900</v>
      </c>
      <c r="F202" s="11">
        <v>0</v>
      </c>
      <c r="G202" s="11">
        <v>900</v>
      </c>
      <c r="H202" s="6">
        <v>5</v>
      </c>
      <c r="I202" s="11">
        <f t="shared" ref="I202:I207" si="10">G202*H202</f>
        <v>4500</v>
      </c>
      <c r="J202" s="11">
        <v>2886.91</v>
      </c>
      <c r="K202" s="11">
        <v>1264.3699999999999</v>
      </c>
      <c r="L202" s="11">
        <v>348.72</v>
      </c>
      <c r="M202" s="13">
        <v>4500</v>
      </c>
    </row>
    <row r="203" spans="1:13" ht="15.75" x14ac:dyDescent="0.25">
      <c r="A203" s="17" t="s">
        <v>469</v>
      </c>
      <c r="B203" s="18" t="s">
        <v>468</v>
      </c>
      <c r="C203" s="46" t="s">
        <v>557</v>
      </c>
      <c r="D203" s="5" t="s">
        <v>470</v>
      </c>
      <c r="E203" s="21">
        <v>100</v>
      </c>
      <c r="F203" s="11">
        <v>0</v>
      </c>
      <c r="G203" s="11">
        <f>E203+F203</f>
        <v>100</v>
      </c>
      <c r="H203" s="6">
        <v>45</v>
      </c>
      <c r="I203" s="11">
        <f t="shared" si="10"/>
        <v>4500</v>
      </c>
      <c r="J203" s="11">
        <v>2811.3</v>
      </c>
      <c r="K203" s="11">
        <v>1346.16</v>
      </c>
      <c r="L203" s="11">
        <v>342.54</v>
      </c>
      <c r="M203" s="13">
        <v>4500</v>
      </c>
    </row>
    <row r="204" spans="1:13" ht="41.25" x14ac:dyDescent="0.25">
      <c r="A204" s="17" t="s">
        <v>471</v>
      </c>
      <c r="B204" s="18" t="s">
        <v>469</v>
      </c>
      <c r="C204" s="46" t="s">
        <v>558</v>
      </c>
      <c r="D204" s="5" t="s">
        <v>470</v>
      </c>
      <c r="E204" s="21">
        <v>55</v>
      </c>
      <c r="F204" s="11">
        <v>0</v>
      </c>
      <c r="G204" s="11">
        <f>E204+F204</f>
        <v>55</v>
      </c>
      <c r="H204" s="6">
        <v>20</v>
      </c>
      <c r="I204" s="11">
        <f t="shared" si="10"/>
        <v>1100</v>
      </c>
      <c r="J204" s="11">
        <v>640.54</v>
      </c>
      <c r="K204" s="11">
        <v>381.42</v>
      </c>
      <c r="L204" s="11">
        <v>78.040000000000006</v>
      </c>
      <c r="M204" s="13">
        <v>1100</v>
      </c>
    </row>
    <row r="205" spans="1:13" ht="54" x14ac:dyDescent="0.25">
      <c r="A205" s="4" t="s">
        <v>472</v>
      </c>
      <c r="B205" s="2" t="s">
        <v>471</v>
      </c>
      <c r="C205" s="46" t="s">
        <v>559</v>
      </c>
      <c r="D205" s="5" t="s">
        <v>473</v>
      </c>
      <c r="E205" s="21">
        <v>1.5</v>
      </c>
      <c r="F205" s="11">
        <v>0</v>
      </c>
      <c r="G205" s="12">
        <f>E205+F205</f>
        <v>1.5</v>
      </c>
      <c r="H205" s="6">
        <v>144</v>
      </c>
      <c r="I205" s="11">
        <f t="shared" si="10"/>
        <v>216</v>
      </c>
      <c r="J205" s="11">
        <v>69.11</v>
      </c>
      <c r="K205" s="11">
        <v>67.959999999999994</v>
      </c>
      <c r="L205" s="11">
        <v>78.930000000000007</v>
      </c>
      <c r="M205" s="13">
        <v>216</v>
      </c>
    </row>
    <row r="206" spans="1:13" x14ac:dyDescent="0.25">
      <c r="A206" s="4" t="s">
        <v>474</v>
      </c>
      <c r="B206" s="2" t="s">
        <v>472</v>
      </c>
      <c r="C206" s="46" t="s">
        <v>475</v>
      </c>
      <c r="D206" s="5" t="s">
        <v>476</v>
      </c>
      <c r="E206" s="21">
        <v>11.57</v>
      </c>
      <c r="F206" s="11">
        <v>2.4300000000000002</v>
      </c>
      <c r="G206" s="11">
        <v>14</v>
      </c>
      <c r="H206" s="6">
        <v>408</v>
      </c>
      <c r="I206" s="11">
        <f t="shared" si="10"/>
        <v>5712</v>
      </c>
      <c r="J206" s="11">
        <v>1465.82</v>
      </c>
      <c r="K206" s="11">
        <v>4246.18</v>
      </c>
      <c r="L206" s="11">
        <v>0</v>
      </c>
      <c r="M206" s="13">
        <v>5712</v>
      </c>
    </row>
    <row r="207" spans="1:13" ht="38.25" x14ac:dyDescent="0.25">
      <c r="A207" s="4" t="s">
        <v>477</v>
      </c>
      <c r="B207" s="2" t="s">
        <v>474</v>
      </c>
      <c r="C207" s="46" t="s">
        <v>478</v>
      </c>
      <c r="D207" s="5" t="s">
        <v>484</v>
      </c>
      <c r="E207" s="21">
        <v>5.78</v>
      </c>
      <c r="F207" s="11">
        <v>1.21</v>
      </c>
      <c r="G207" s="11">
        <v>7</v>
      </c>
      <c r="H207" s="6">
        <v>10</v>
      </c>
      <c r="I207" s="11">
        <f t="shared" si="10"/>
        <v>70</v>
      </c>
      <c r="J207" s="11">
        <v>25.72</v>
      </c>
      <c r="K207" s="11">
        <v>44.28</v>
      </c>
      <c r="L207" s="11">
        <v>0</v>
      </c>
      <c r="M207" s="13">
        <v>70</v>
      </c>
    </row>
    <row r="208" spans="1:13" x14ac:dyDescent="0.25">
      <c r="A208" s="39"/>
      <c r="B208" s="37"/>
      <c r="C208" s="55" t="s">
        <v>479</v>
      </c>
      <c r="D208" s="9" t="s">
        <v>480</v>
      </c>
      <c r="E208" s="9" t="s">
        <v>480</v>
      </c>
      <c r="F208" s="9" t="s">
        <v>480</v>
      </c>
      <c r="G208" s="9" t="s">
        <v>480</v>
      </c>
      <c r="H208" s="9" t="s">
        <v>480</v>
      </c>
      <c r="I208" s="43">
        <f>SUM(I8:I207)</f>
        <v>4868711.9967</v>
      </c>
      <c r="J208" s="43">
        <f>SUM(J8:J207)</f>
        <v>2979428.83</v>
      </c>
      <c r="K208" s="43">
        <f>SUM(K8:K207)</f>
        <v>1567954.1400000011</v>
      </c>
      <c r="L208" s="43">
        <f>SUM(L8:L207)</f>
        <v>321329.0299999998</v>
      </c>
      <c r="M208" s="43">
        <f>SUM(M8:M207)</f>
        <v>4868712</v>
      </c>
    </row>
    <row r="211" spans="9:13" x14ac:dyDescent="0.25">
      <c r="I211" s="42"/>
      <c r="J211" s="42"/>
      <c r="K211" s="42"/>
      <c r="L211" s="42"/>
      <c r="M211" s="42"/>
    </row>
  </sheetData>
  <mergeCells count="6">
    <mergeCell ref="C6:C7"/>
    <mergeCell ref="D6:D7"/>
    <mergeCell ref="E6:E7"/>
    <mergeCell ref="G6:G7"/>
    <mergeCell ref="A5:M5"/>
    <mergeCell ref="J6:M6"/>
  </mergeCells>
  <pageMargins left="0.7" right="0.7" top="0.75" bottom="0.75" header="0.3" footer="0.3"/>
  <pageSetup paperSize="9" orientation="portrait" horizontalDpi="4294967292" verticalDpi="4294967292"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zva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Tatjana Berdnikova</dc:creator>
  <cp:lastModifiedBy>Inga Vinničenko</cp:lastModifiedBy>
  <dcterms:created xsi:type="dcterms:W3CDTF">2018-07-27T07:24:57Z</dcterms:created>
  <dcterms:modified xsi:type="dcterms:W3CDTF">2018-10-10T12:53:55Z</dcterms:modified>
</cp:coreProperties>
</file>