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vnozare.pri\vm\Redirect_profiles\VM_Sandra_Kasparenko\My Documents\Informativie_zinojumi\2018\par_nepieciesamajam_padalem_2018_uz_02.04_33.19\precizetais 07.11.2018\"/>
    </mc:Choice>
  </mc:AlternateContent>
  <xr:revisionPtr revIDLastSave="0" documentId="10_ncr:100000_{0F514A36-2CD5-40C0-B742-071D16C77915}" xr6:coauthVersionLast="31" xr6:coauthVersionMax="31" xr10:uidLastSave="{00000000-0000-0000-0000-000000000000}"/>
  <bookViews>
    <workbookView xWindow="0" yWindow="0" windowWidth="15915" windowHeight="11430" xr2:uid="{00000000-000D-0000-FFFF-FFFF00000000}"/>
  </bookViews>
  <sheets>
    <sheet name="2018" sheetId="3" r:id="rId1"/>
  </sheets>
  <definedNames>
    <definedName name="_xlnm.Print_Area" localSheetId="0">'2018'!$A:$L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3" l="1"/>
  <c r="J17" i="3"/>
  <c r="B18" i="3"/>
  <c r="B17" i="3"/>
  <c r="K19" i="3" l="1"/>
  <c r="K17" i="3"/>
  <c r="K20" i="3" l="1"/>
  <c r="B19" i="3"/>
  <c r="D19" i="3" s="1"/>
  <c r="F19" i="3" l="1"/>
  <c r="B8" i="3"/>
  <c r="F8" i="3" s="1"/>
  <c r="I8" i="3" l="1"/>
  <c r="B7" i="3"/>
  <c r="G19" i="3" l="1"/>
  <c r="D17" i="3"/>
  <c r="G18" i="3"/>
  <c r="G17" i="3"/>
  <c r="G14" i="3"/>
  <c r="B14" i="3"/>
  <c r="I14" i="3" s="1"/>
  <c r="G13" i="3"/>
  <c r="B13" i="3"/>
  <c r="F13" i="3" s="1"/>
  <c r="G12" i="3"/>
  <c r="B12" i="3"/>
  <c r="D12" i="3" s="1"/>
  <c r="G9" i="3"/>
  <c r="B9" i="3"/>
  <c r="D9" i="3" s="1"/>
  <c r="G8" i="3"/>
  <c r="G7" i="3"/>
  <c r="I7" i="3"/>
  <c r="I19" i="3" l="1"/>
  <c r="F18" i="3"/>
  <c r="D18" i="3"/>
  <c r="D14" i="3"/>
  <c r="F12" i="3"/>
  <c r="F14" i="3"/>
  <c r="F17" i="3"/>
  <c r="I18" i="3"/>
  <c r="I17" i="3"/>
  <c r="I12" i="3"/>
  <c r="D13" i="3"/>
  <c r="I13" i="3"/>
  <c r="D7" i="3"/>
  <c r="I9" i="3"/>
  <c r="F7" i="3"/>
  <c r="D8" i="3"/>
  <c r="F9" i="3"/>
  <c r="J19" i="3" l="1"/>
  <c r="J18" i="3"/>
  <c r="J13" i="3"/>
  <c r="J9" i="3"/>
  <c r="J12" i="3"/>
  <c r="J7" i="3"/>
  <c r="J8" i="3"/>
</calcChain>
</file>

<file path=xl/sharedStrings.xml><?xml version="1.0" encoding="utf-8"?>
<sst xmlns="http://schemas.openxmlformats.org/spreadsheetml/2006/main" count="34" uniqueCount="28">
  <si>
    <t>KOPĀ</t>
  </si>
  <si>
    <t>Stacionārā palīdzība</t>
  </si>
  <si>
    <t>2018.gada plāns</t>
  </si>
  <si>
    <t>% no kopsummas</t>
  </si>
  <si>
    <t>2017.gads</t>
  </si>
  <si>
    <t>Plānotais finansējums gadam, EUR</t>
  </si>
  <si>
    <t>Gala norēķini par iepriekšējo gadu, EUR</t>
  </si>
  <si>
    <t>Izdevumi vidēji mēnesī, EUR</t>
  </si>
  <si>
    <t>Avanss par decembri,  EUR</t>
  </si>
  <si>
    <t>Finansējuma pārdale 2018.gadā,  EUR</t>
  </si>
  <si>
    <t>Plānotās saitības uz 2019.gadu,  EUR</t>
  </si>
  <si>
    <t>2016.gads budžeta apakšprogrammas 33.01.00 Ārstniecība ietvaros*</t>
  </si>
  <si>
    <t>Kopā</t>
  </si>
  <si>
    <t>Primārā veselības aprūpe</t>
  </si>
  <si>
    <t>Sekundārā ambulatorā veselības aprūpe</t>
  </si>
  <si>
    <t>Primārā veselības aprūpe- 33.14.00</t>
  </si>
  <si>
    <t>Sekundārā ambulatorā veselības aprūpe - 33.16.00</t>
  </si>
  <si>
    <t>Plānveida stacionārā palīdzība - 33.18.00</t>
  </si>
  <si>
    <t>Norēķinu analīze 2016.-2018.gads</t>
  </si>
  <si>
    <t xml:space="preserve">Veselības ministre </t>
  </si>
  <si>
    <t>Anda Čakša</t>
  </si>
  <si>
    <t xml:space="preserve">Vīza: Valsts sekretāra p.i.                                        </t>
  </si>
  <si>
    <t>Daina Mūrmane-Umbraško</t>
  </si>
  <si>
    <t>Kasparenko 67876147</t>
  </si>
  <si>
    <t>Sandra.Kasparenko@vm.gov.lv</t>
  </si>
  <si>
    <t>Rēķinu summa par veikto darbu 11 mēnešos, EUR</t>
  </si>
  <si>
    <t>* Likumā "Par valsts budžetu 2016.gadam" finansējums tika plānots apakšprogrammā 33.01.00 "Ārstniecība"</t>
  </si>
  <si>
    <t>Pielikums Nr.4
Informatīvajam ziņojumam “Par nepieciešamajām apropriācijas pārdalēm Veselības ministrijas budžeta ietvaros 2018.gadā”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</si>
</sst>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"/>
    <numFmt numFmtId="166" formatCode="#,##0.00000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12"/>
      <name val="Times New Roman"/>
      <family val="1"/>
    </font>
    <font>
      <sz val="12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0"/>
      <name val="Times New Roman"/>
      <family val="1"/>
    </font>
    <font>
      <sz val="11"/>
      <color indexed="8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u/>
      <sz val="10"/>
      <color theme="10"/>
      <name val="Calibri"/>
      <family val="2"/>
      <charset val="186"/>
      <scheme val="minor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4" fontId="2" fillId="0" borderId="0" xfId="0" applyNumberFormat="1" applyFont="1"/>
    <xf numFmtId="4" fontId="2" fillId="0" borderId="0" xfId="0" applyNumberFormat="1" applyFont="1" applyFill="1" applyBorder="1"/>
    <xf numFmtId="4" fontId="2" fillId="0" borderId="0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/>
    <xf numFmtId="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/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/>
    <xf numFmtId="4" fontId="2" fillId="3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/>
    <xf numFmtId="3" fontId="9" fillId="0" borderId="0" xfId="0" applyNumberFormat="1" applyFont="1" applyFill="1" applyAlignment="1">
      <alignment wrapText="1"/>
    </xf>
    <xf numFmtId="3" fontId="10" fillId="0" borderId="0" xfId="0" applyNumberFormat="1" applyFont="1" applyFill="1" applyAlignment="1">
      <alignment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/>
    <xf numFmtId="3" fontId="18" fillId="0" borderId="0" xfId="0" applyNumberFormat="1" applyFont="1" applyFill="1" applyAlignment="1">
      <alignment wrapText="1"/>
    </xf>
    <xf numFmtId="0" fontId="2" fillId="0" borderId="0" xfId="0" applyFont="1"/>
    <xf numFmtId="0" fontId="19" fillId="0" borderId="0" xfId="1" applyFont="1"/>
    <xf numFmtId="0" fontId="15" fillId="0" borderId="0" xfId="0" applyFont="1"/>
    <xf numFmtId="0" fontId="20" fillId="0" borderId="0" xfId="0" applyFont="1"/>
    <xf numFmtId="0" fontId="4" fillId="0" borderId="0" xfId="0" applyFont="1"/>
    <xf numFmtId="0" fontId="2" fillId="0" borderId="0" xfId="0" applyFont="1" applyFill="1"/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3" fontId="13" fillId="0" borderId="0" xfId="0" applyNumberFormat="1" applyFont="1"/>
    <xf numFmtId="4" fontId="17" fillId="0" borderId="0" xfId="0" applyNumberFormat="1" applyFont="1"/>
    <xf numFmtId="164" fontId="2" fillId="0" borderId="0" xfId="0" applyNumberFormat="1" applyFont="1"/>
    <xf numFmtId="3" fontId="17" fillId="0" borderId="0" xfId="0" applyNumberFormat="1" applyFont="1"/>
    <xf numFmtId="3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4" fontId="12" fillId="0" borderId="0" xfId="0" applyNumberFormat="1" applyFont="1"/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right" wrapText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</cellXfs>
  <cellStyles count="2">
    <cellStyle name="Hyperlink 5" xfId="1" xr:uid="{15B14161-458A-4021-A19D-E1B636F54F3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dra.Kasparenko@v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2"/>
  <sheetViews>
    <sheetView tabSelected="1" zoomScale="90" zoomScaleNormal="90" workbookViewId="0">
      <selection activeCell="O4" sqref="O4"/>
    </sheetView>
  </sheetViews>
  <sheetFormatPr defaultRowHeight="15" x14ac:dyDescent="0.25"/>
  <cols>
    <col min="1" max="1" width="44.28515625" style="1" customWidth="1"/>
    <col min="2" max="2" width="15.28515625" style="1" customWidth="1"/>
    <col min="3" max="3" width="13.28515625" style="1" customWidth="1"/>
    <col min="4" max="4" width="11" style="1" customWidth="1"/>
    <col min="5" max="5" width="14.42578125" style="1" customWidth="1"/>
    <col min="6" max="8" width="13.85546875" style="1" customWidth="1"/>
    <col min="9" max="10" width="10.85546875" style="1" customWidth="1"/>
    <col min="11" max="11" width="13.85546875" style="1" customWidth="1"/>
    <col min="12" max="12" width="12.28515625" style="1" customWidth="1"/>
    <col min="13" max="16384" width="9.140625" style="1"/>
  </cols>
  <sheetData>
    <row r="1" spans="1:12" ht="92.25" customHeight="1" x14ac:dyDescent="0.25">
      <c r="K1" s="54" t="s">
        <v>27</v>
      </c>
      <c r="L1" s="54"/>
    </row>
    <row r="3" spans="1:12" x14ac:dyDescent="0.25">
      <c r="A3" s="14" t="s">
        <v>18</v>
      </c>
      <c r="B3" s="12"/>
      <c r="C3" s="55"/>
      <c r="D3" s="55"/>
      <c r="E3" s="55"/>
      <c r="F3" s="55"/>
      <c r="G3" s="55"/>
      <c r="H3" s="55"/>
      <c r="I3" s="55"/>
      <c r="J3" s="3"/>
      <c r="K3" s="3"/>
      <c r="L3" s="3"/>
    </row>
    <row r="4" spans="1:12" ht="62.25" customHeight="1" x14ac:dyDescent="0.25">
      <c r="A4" s="11"/>
      <c r="B4" s="13" t="s">
        <v>5</v>
      </c>
      <c r="C4" s="13" t="s">
        <v>6</v>
      </c>
      <c r="D4" s="13" t="s">
        <v>3</v>
      </c>
      <c r="E4" s="51" t="s">
        <v>25</v>
      </c>
      <c r="F4" s="13" t="s">
        <v>3</v>
      </c>
      <c r="G4" s="13" t="s">
        <v>7</v>
      </c>
      <c r="H4" s="13" t="s">
        <v>8</v>
      </c>
      <c r="I4" s="13" t="s">
        <v>3</v>
      </c>
      <c r="J4" s="13"/>
      <c r="K4" s="13" t="s">
        <v>9</v>
      </c>
      <c r="L4" s="13" t="s">
        <v>10</v>
      </c>
    </row>
    <row r="5" spans="1:12" x14ac:dyDescent="0.25">
      <c r="A5" s="57" t="s">
        <v>11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x14ac:dyDescent="0.25">
      <c r="A6" s="15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8.75" customHeight="1" x14ac:dyDescent="0.25">
      <c r="A7" s="4" t="s">
        <v>13</v>
      </c>
      <c r="B7" s="16">
        <f>C7+E7+H7</f>
        <v>84259985</v>
      </c>
      <c r="C7" s="16">
        <v>6531492</v>
      </c>
      <c r="D7" s="5">
        <f>C7*100/B7</f>
        <v>7.7515940692370169</v>
      </c>
      <c r="E7" s="16">
        <v>77517083</v>
      </c>
      <c r="F7" s="5">
        <f>E7*100/B7</f>
        <v>91.997503916004732</v>
      </c>
      <c r="G7" s="16">
        <f>E7/11</f>
        <v>7047007.5454545459</v>
      </c>
      <c r="H7" s="16">
        <v>211410</v>
      </c>
      <c r="I7" s="5">
        <f>H7*100/B7</f>
        <v>0.25090201475825091</v>
      </c>
      <c r="J7" s="5">
        <f>D7+F7+I7</f>
        <v>100</v>
      </c>
      <c r="K7" s="5"/>
      <c r="L7" s="5"/>
    </row>
    <row r="8" spans="1:12" ht="18.75" customHeight="1" x14ac:dyDescent="0.25">
      <c r="A8" s="6" t="s">
        <v>14</v>
      </c>
      <c r="B8" s="16">
        <f>C8+E8+H8</f>
        <v>149664572</v>
      </c>
      <c r="C8" s="16">
        <v>4364408</v>
      </c>
      <c r="D8" s="5">
        <f>C8*100/B8</f>
        <v>2.9161263361645799</v>
      </c>
      <c r="E8" s="16">
        <v>137746987</v>
      </c>
      <c r="F8" s="5">
        <f>E8*100/B8</f>
        <v>92.037136885007101</v>
      </c>
      <c r="G8" s="16">
        <f>E8/11</f>
        <v>12522453.363636363</v>
      </c>
      <c r="H8" s="16">
        <v>7553177</v>
      </c>
      <c r="I8" s="5">
        <f>H8*100/B8</f>
        <v>5.0467367788283255</v>
      </c>
      <c r="J8" s="5">
        <f>D8+F8+I8</f>
        <v>100</v>
      </c>
      <c r="K8" s="5"/>
      <c r="L8" s="5"/>
    </row>
    <row r="9" spans="1:12" ht="18.75" customHeight="1" x14ac:dyDescent="0.25">
      <c r="A9" s="7" t="s">
        <v>1</v>
      </c>
      <c r="B9" s="16">
        <f t="shared" ref="B9" si="0">C9+E9+H9</f>
        <v>264118963</v>
      </c>
      <c r="C9" s="17">
        <v>1768468</v>
      </c>
      <c r="D9" s="5">
        <f t="shared" ref="D9" si="1">C9*100/B9</f>
        <v>0.669572521379315</v>
      </c>
      <c r="E9" s="17">
        <v>260934710</v>
      </c>
      <c r="F9" s="5">
        <f t="shared" ref="F9" si="2">E9*100/B9</f>
        <v>98.794386830906944</v>
      </c>
      <c r="G9" s="16">
        <f t="shared" ref="G9" si="3">E9/11</f>
        <v>23721337.272727273</v>
      </c>
      <c r="H9" s="16">
        <v>1415785</v>
      </c>
      <c r="I9" s="5">
        <f t="shared" ref="I9" si="4">H9*100/B9</f>
        <v>0.53604064771373494</v>
      </c>
      <c r="J9" s="5">
        <f t="shared" ref="J9" si="5">D9+F9+I9</f>
        <v>99.999999999999986</v>
      </c>
      <c r="K9" s="5"/>
      <c r="L9" s="5"/>
    </row>
    <row r="10" spans="1:12" x14ac:dyDescent="0.25">
      <c r="A10" s="57" t="s">
        <v>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x14ac:dyDescent="0.25">
      <c r="A11" s="15" t="s">
        <v>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8.75" customHeight="1" x14ac:dyDescent="0.25">
      <c r="A12" s="4" t="s">
        <v>15</v>
      </c>
      <c r="B12" s="52">
        <f>C12+E12+H12</f>
        <v>86574725.000000015</v>
      </c>
      <c r="C12" s="52">
        <v>6377708.5899999999</v>
      </c>
      <c r="D12" s="53">
        <f>C12*100/B12</f>
        <v>7.366709614151242</v>
      </c>
      <c r="E12" s="52">
        <v>79683499.480000004</v>
      </c>
      <c r="F12" s="53">
        <f>E12*100/B12</f>
        <v>92.04014160021876</v>
      </c>
      <c r="G12" s="52">
        <f>E12/11</f>
        <v>7243954.498181819</v>
      </c>
      <c r="H12" s="52">
        <v>513516.93</v>
      </c>
      <c r="I12" s="5">
        <f>H12*100/B12</f>
        <v>0.59314878562998596</v>
      </c>
      <c r="J12" s="5">
        <f>D12+F12+I12</f>
        <v>100</v>
      </c>
      <c r="K12" s="5"/>
      <c r="L12" s="5"/>
    </row>
    <row r="13" spans="1:12" ht="18.75" customHeight="1" x14ac:dyDescent="0.25">
      <c r="A13" s="6" t="s">
        <v>16</v>
      </c>
      <c r="B13" s="52">
        <f>C13+E13+H13</f>
        <v>171837271.00999999</v>
      </c>
      <c r="C13" s="52">
        <v>4905343.9400000004</v>
      </c>
      <c r="D13" s="53">
        <f>C13*100/B13</f>
        <v>2.8546449272431338</v>
      </c>
      <c r="E13" s="52">
        <v>157112408.06999999</v>
      </c>
      <c r="F13" s="53">
        <f>E13*100/B13</f>
        <v>91.430925983954268</v>
      </c>
      <c r="G13" s="52">
        <f>E13/11</f>
        <v>14282946.188181818</v>
      </c>
      <c r="H13" s="52">
        <v>9819519</v>
      </c>
      <c r="I13" s="5">
        <f>H13*100/B13</f>
        <v>5.7144290888026017</v>
      </c>
      <c r="J13" s="5">
        <f>D13+F13+I13</f>
        <v>100</v>
      </c>
      <c r="K13" s="5"/>
      <c r="L13" s="5"/>
    </row>
    <row r="14" spans="1:12" ht="18.75" customHeight="1" x14ac:dyDescent="0.25">
      <c r="A14" s="7" t="s">
        <v>17</v>
      </c>
      <c r="B14" s="16">
        <f t="shared" ref="B14" si="6">C14+E14+H14</f>
        <v>99501034</v>
      </c>
      <c r="C14" s="17">
        <v>1979034.11</v>
      </c>
      <c r="D14" s="5">
        <f t="shared" ref="D14" si="7">C14*100/B14</f>
        <v>1.9889583358500575</v>
      </c>
      <c r="E14" s="17">
        <v>94810905.280000001</v>
      </c>
      <c r="F14" s="5">
        <f t="shared" ref="F14" si="8">E14*100/B14</f>
        <v>95.286351778012673</v>
      </c>
      <c r="G14" s="16">
        <f t="shared" ref="G14" si="9">E14/11</f>
        <v>8619173.207272727</v>
      </c>
      <c r="H14" s="16">
        <v>2711094.61</v>
      </c>
      <c r="I14" s="5">
        <f t="shared" ref="I14" si="10">H14*100/B14</f>
        <v>2.7246898861372637</v>
      </c>
      <c r="J14" s="5">
        <f>D14+F14+I14</f>
        <v>100</v>
      </c>
      <c r="K14" s="5"/>
      <c r="L14" s="5"/>
    </row>
    <row r="15" spans="1:12" ht="18.75" customHeight="1" x14ac:dyDescent="0.25">
      <c r="A15" s="58" t="s">
        <v>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</row>
    <row r="16" spans="1:12" x14ac:dyDescent="0.25">
      <c r="A16" s="15" t="s">
        <v>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9.5" customHeight="1" x14ac:dyDescent="0.25">
      <c r="A17" s="4" t="s">
        <v>15</v>
      </c>
      <c r="B17" s="16">
        <f>C17+E17+H17+K17-17369</f>
        <v>110122878</v>
      </c>
      <c r="C17" s="16">
        <v>6819358</v>
      </c>
      <c r="D17" s="5">
        <f>C17*100/B17</f>
        <v>6.1924988920104322</v>
      </c>
      <c r="E17" s="41">
        <v>100663795</v>
      </c>
      <c r="F17" s="5">
        <f>E17*100/B17</f>
        <v>91.410428812076631</v>
      </c>
      <c r="G17" s="16">
        <f>E17/11</f>
        <v>9151254.0909090918</v>
      </c>
      <c r="H17" s="16">
        <v>390950</v>
      </c>
      <c r="I17" s="5">
        <f>H17*100/B17</f>
        <v>0.35501251610950452</v>
      </c>
      <c r="J17" s="5">
        <f>D17+F17+I17</f>
        <v>97.957940220196576</v>
      </c>
      <c r="K17" s="18">
        <f>2451374-185230</f>
        <v>2266144</v>
      </c>
      <c r="L17" s="18">
        <v>8198721</v>
      </c>
    </row>
    <row r="18" spans="1:12" ht="19.5" customHeight="1" x14ac:dyDescent="0.25">
      <c r="A18" s="6" t="s">
        <v>16</v>
      </c>
      <c r="B18" s="16">
        <f>C18+E18+H18+K18-54387</f>
        <v>200469174</v>
      </c>
      <c r="C18" s="16">
        <v>5405576</v>
      </c>
      <c r="D18" s="5">
        <f>C18*100/B18</f>
        <v>2.696462449633279</v>
      </c>
      <c r="E18" s="52">
        <v>180974256</v>
      </c>
      <c r="F18" s="5">
        <f>E18*100/B18</f>
        <v>90.27535375588468</v>
      </c>
      <c r="G18" s="16">
        <f>E18/11</f>
        <v>16452205.090909092</v>
      </c>
      <c r="H18" s="16">
        <v>8644459</v>
      </c>
      <c r="I18" s="5">
        <f>H18*100/B18</f>
        <v>4.3121138415026339</v>
      </c>
      <c r="J18" s="5">
        <f>D18+F18+I18</f>
        <v>97.28393004702059</v>
      </c>
      <c r="K18" s="18">
        <v>5499270</v>
      </c>
      <c r="L18" s="52">
        <v>5537039</v>
      </c>
    </row>
    <row r="19" spans="1:12" ht="19.5" customHeight="1" x14ac:dyDescent="0.25">
      <c r="A19" s="7" t="s">
        <v>17</v>
      </c>
      <c r="B19" s="16">
        <f>C19+E19+H19+K19</f>
        <v>138690472</v>
      </c>
      <c r="C19" s="16">
        <v>2561386</v>
      </c>
      <c r="D19" s="5">
        <f>C19*100/B19</f>
        <v>1.8468363133121357</v>
      </c>
      <c r="E19" s="42">
        <v>123899476</v>
      </c>
      <c r="F19" s="5">
        <f t="shared" ref="F19" si="11">E19*100/B19</f>
        <v>89.335247197082154</v>
      </c>
      <c r="G19" s="16">
        <f t="shared" ref="G19" si="12">E19/11</f>
        <v>11263588.727272727</v>
      </c>
      <c r="H19" s="16">
        <v>10024346</v>
      </c>
      <c r="I19" s="5">
        <f>H19*100/B19</f>
        <v>7.2278548449961288</v>
      </c>
      <c r="J19" s="5">
        <f t="shared" ref="J19" si="13">D19+F19+I19</f>
        <v>98.409938355390423</v>
      </c>
      <c r="K19" s="18">
        <f>2878949-673685</f>
        <v>2205264</v>
      </c>
      <c r="L19" s="18">
        <v>1689494</v>
      </c>
    </row>
    <row r="20" spans="1:12" x14ac:dyDescent="0.25">
      <c r="A20" s="56" t="s">
        <v>26</v>
      </c>
      <c r="B20" s="56"/>
      <c r="C20" s="56"/>
      <c r="D20" s="56"/>
      <c r="E20" s="56"/>
      <c r="F20" s="56"/>
      <c r="G20" s="56"/>
      <c r="H20" s="56"/>
      <c r="I20" s="56"/>
      <c r="J20" s="56"/>
      <c r="K20" s="19">
        <f>K19+K18+K17</f>
        <v>9970678</v>
      </c>
      <c r="L20" s="9"/>
    </row>
    <row r="21" spans="1:12" x14ac:dyDescent="0.25">
      <c r="A21" s="8"/>
      <c r="B21" s="10"/>
      <c r="C21" s="8"/>
      <c r="D21" s="3"/>
      <c r="E21" s="8"/>
      <c r="F21" s="3"/>
      <c r="G21" s="3"/>
      <c r="H21" s="2"/>
      <c r="I21" s="3"/>
      <c r="J21" s="3"/>
      <c r="K21" s="3"/>
      <c r="L21" s="3"/>
    </row>
    <row r="22" spans="1:12" ht="15.75" x14ac:dyDescent="0.25">
      <c r="A22" s="20" t="s">
        <v>19</v>
      </c>
      <c r="B22" s="21"/>
      <c r="C22" s="22"/>
      <c r="D22" s="23"/>
      <c r="E22" s="24"/>
      <c r="F22" s="25"/>
      <c r="G22" s="26" t="s">
        <v>20</v>
      </c>
      <c r="H22" s="27"/>
      <c r="I22" s="27"/>
      <c r="J22" s="3"/>
      <c r="K22" s="3"/>
      <c r="L22" s="3"/>
    </row>
    <row r="23" spans="1:12" ht="15.75" x14ac:dyDescent="0.25">
      <c r="A23" s="20"/>
      <c r="B23" s="21"/>
      <c r="C23" s="20"/>
      <c r="D23" s="23"/>
      <c r="E23" s="28"/>
      <c r="F23" s="25"/>
      <c r="G23" s="28"/>
      <c r="H23" s="27"/>
      <c r="I23" s="27"/>
    </row>
    <row r="24" spans="1:12" ht="15.75" x14ac:dyDescent="0.25">
      <c r="A24" s="21" t="s">
        <v>21</v>
      </c>
      <c r="B24" s="22"/>
      <c r="C24" s="22"/>
      <c r="D24" s="29"/>
      <c r="E24" s="43"/>
      <c r="F24" s="28"/>
      <c r="G24" s="26" t="s">
        <v>22</v>
      </c>
      <c r="H24" s="27"/>
      <c r="I24" s="27"/>
    </row>
    <row r="25" spans="1:12" ht="15.75" x14ac:dyDescent="0.25">
      <c r="A25" s="30"/>
      <c r="B25" s="22"/>
      <c r="C25" s="29"/>
      <c r="D25" s="29"/>
      <c r="E25" s="28"/>
      <c r="F25" s="28"/>
      <c r="G25" s="28"/>
      <c r="H25" s="27"/>
      <c r="I25" s="50"/>
      <c r="K25" s="48"/>
    </row>
    <row r="26" spans="1:12" x14ac:dyDescent="0.25">
      <c r="A26" s="31" t="s">
        <v>23</v>
      </c>
      <c r="B26" s="31"/>
      <c r="C26" s="31"/>
      <c r="D26" s="32"/>
      <c r="E26" s="33"/>
      <c r="F26" s="44"/>
      <c r="G26" s="34"/>
      <c r="H26" s="35"/>
      <c r="I26" s="35"/>
    </row>
    <row r="27" spans="1:12" x14ac:dyDescent="0.25">
      <c r="A27" s="36" t="s">
        <v>24</v>
      </c>
      <c r="B27" s="37"/>
      <c r="C27" s="38"/>
      <c r="D27" s="32"/>
      <c r="E27" s="33"/>
      <c r="F27" s="44"/>
      <c r="G27" s="34"/>
      <c r="H27" s="47"/>
      <c r="I27" s="35"/>
    </row>
    <row r="28" spans="1:12" x14ac:dyDescent="0.25">
      <c r="A28" s="39"/>
      <c r="B28" s="39"/>
      <c r="C28" s="39"/>
      <c r="D28" s="32"/>
      <c r="E28" s="46"/>
      <c r="F28" s="34"/>
      <c r="G28" s="33"/>
      <c r="H28" s="35"/>
      <c r="I28" s="35"/>
    </row>
    <row r="29" spans="1:12" x14ac:dyDescent="0.25">
      <c r="A29" s="35"/>
      <c r="B29" s="35"/>
      <c r="C29" s="40"/>
      <c r="D29" s="35"/>
      <c r="E29" s="47"/>
      <c r="F29" s="35"/>
      <c r="G29" s="35"/>
      <c r="H29" s="47"/>
      <c r="I29" s="35"/>
    </row>
    <row r="30" spans="1:12" x14ac:dyDescent="0.25">
      <c r="I30" s="48"/>
    </row>
    <row r="31" spans="1:12" x14ac:dyDescent="0.25">
      <c r="G31" s="45"/>
    </row>
    <row r="32" spans="1:12" x14ac:dyDescent="0.25">
      <c r="K32" s="49"/>
    </row>
  </sheetData>
  <mergeCells count="6">
    <mergeCell ref="K1:L1"/>
    <mergeCell ref="C3:I3"/>
    <mergeCell ref="A20:J20"/>
    <mergeCell ref="A5:L5"/>
    <mergeCell ref="A10:L10"/>
    <mergeCell ref="A15:L15"/>
  </mergeCells>
  <hyperlinks>
    <hyperlink ref="A27" r:id="rId1" xr:uid="{E4B2321D-7C2B-4554-9A34-C37EA53F4294}"/>
  </hyperlinks>
  <pageMargins left="0.70866141732283472" right="0.70866141732283472" top="0.74803149606299213" bottom="0.74803149606299213" header="0.31496062992125984" footer="0.31496062992125984"/>
  <pageSetup paperSize="9" scale="7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>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Nr.4 Informatīvajam ziņojumam “Par nepieciešamajām apropriācijas pārdalēm 2018.gadā”</dc:title>
  <dc:creator>Sandra Kasparenko</dc:creator>
  <dc:description>sandra.kasparenko@vm.gov.lv; 67876147</dc:description>
  <cp:lastModifiedBy>VM_Sandra_Kasparenko</cp:lastModifiedBy>
  <cp:lastPrinted>2018-11-07T10:27:02Z</cp:lastPrinted>
  <dcterms:created xsi:type="dcterms:W3CDTF">2018-10-17T06:48:24Z</dcterms:created>
  <dcterms:modified xsi:type="dcterms:W3CDTF">2018-11-07T15:07:56Z</dcterms:modified>
</cp:coreProperties>
</file>