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425" windowWidth="13275" windowHeight="10260" activeTab="0"/>
  </bookViews>
  <sheets>
    <sheet name="Saturs" sheetId="1" r:id="rId1"/>
    <sheet name="9.1.1." sheetId="2" r:id="rId2"/>
    <sheet name="9.1.2." sheetId="3" r:id="rId3"/>
    <sheet name="9.1.3." sheetId="4" r:id="rId4"/>
    <sheet name="9.2.1." sheetId="5" r:id="rId5"/>
    <sheet name="9.2.2." sheetId="6" r:id="rId6"/>
    <sheet name="9.3." sheetId="7" r:id="rId7"/>
    <sheet name="9.4." sheetId="8" r:id="rId8"/>
    <sheet name="9.5." sheetId="9" r:id="rId9"/>
  </sheets>
  <definedNames/>
  <calcPr fullCalcOnLoad="1"/>
</workbook>
</file>

<file path=xl/sharedStrings.xml><?xml version="1.0" encoding="utf-8"?>
<sst xmlns="http://schemas.openxmlformats.org/spreadsheetml/2006/main" count="321" uniqueCount="75">
  <si>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</si>
  <si>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</si>
  <si>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</si>
  <si>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</si>
  <si>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</si>
  <si>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</si>
  <si>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</si>
  <si>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</si>
  <si>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</si>
  <si>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</si>
  <si>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 Ēku, būvju un telpu uzturēšana</t>
  </si>
  <si>
    <t> Kurināmais</t>
  </si>
  <si>
    <t> Izdevumi par ūdeni un kanalizāciju</t>
  </si>
  <si>
    <t> Izdevumi par elektroenerģiju</t>
  </si>
  <si>
    <t>Pakalpojumu izmaksas kopā</t>
  </si>
  <si>
    <t xml:space="preserve"> Budžeta iestāžu pievienotās vērtības nodokļa maksājumi </t>
  </si>
  <si>
    <t>9. Telpu iznomāšana</t>
  </si>
  <si>
    <t>Prognozētais maksas pakalpojumu skaits gadā (gab.)*</t>
  </si>
  <si>
    <t>Piezīme. *Ailes neaizpilda, ja izvēlētais laikposms ir viens gads.</t>
  </si>
  <si>
    <t>sākotnējās ietekmes novērtējuma ziņojumam (anotācijai)</t>
  </si>
  <si>
    <t>Satura rādītājs</t>
  </si>
  <si>
    <t xml:space="preserve">Ministru kabineta noteikumu projekta "Noteikumi par Sociālās integrācijas  </t>
  </si>
  <si>
    <t xml:space="preserve">valstas aģentūras sniegto  maksas pakalpojumu cenrādi" </t>
  </si>
  <si>
    <t xml:space="preserve">Izmaksu apjoms noteiktā laikposmā viena maksas pakalpojuma veida nodrošināšanai </t>
  </si>
  <si>
    <t xml:space="preserve"> Inventārs</t>
  </si>
  <si>
    <t>9.5. Tirdzniecības vietas noma (26.1m2) Dubultu pr.71</t>
  </si>
  <si>
    <t xml:space="preserve"> Budžeta iestāžu nekustamā īpašuma nodokļa (t.sk. zemes nodokļa parāda) maksājumi budžetā</t>
  </si>
  <si>
    <t> Zemes noma</t>
  </si>
  <si>
    <t xml:space="preserve"> Kapitālais remonts un rekonstrukcija</t>
  </si>
  <si>
    <t xml:space="preserve">Maksas pakalpojuma vienību skaits noteiktā laikposmā </t>
  </si>
  <si>
    <t>Maksas pakalpojuma izcenojums (euro)</t>
  </si>
  <si>
    <t xml:space="preserve">Prognozētie ieņēmumi gadā (euro)* </t>
  </si>
  <si>
    <t xml:space="preserve"> Atalgojums</t>
  </si>
  <si>
    <t xml:space="preserve"> Darba devēja valsts sociālās apdrošināšanas obligātās iemaksas, sociāla rakstura pabalsti un kompensācijas</t>
  </si>
  <si>
    <t>8.pielikums</t>
  </si>
  <si>
    <t>9.5.</t>
  </si>
  <si>
    <t>9.1.1.</t>
  </si>
  <si>
    <t>9.1.2.</t>
  </si>
  <si>
    <t>9.1.3.</t>
  </si>
  <si>
    <t>Konferenču zāles noma Dubultu prospektā 71 (183.3m2)</t>
  </si>
  <si>
    <t>Konferenču zāles noma Jūrmalā, Slokas ielā 68 (126.4m2)</t>
  </si>
  <si>
    <t>Konferenču zāles noma Jūrmalā, Slokas ielā 61 (271.6m2)</t>
  </si>
  <si>
    <t>9.3.</t>
  </si>
  <si>
    <t>9.4.</t>
  </si>
  <si>
    <t>Fizioterapijas lielās zāles noma Jūrmalā, Dubultu prospektā 71</t>
  </si>
  <si>
    <t>Tirdzniecības vietas noma (26.1m2) Dubultu pr.71</t>
  </si>
  <si>
    <t>Atalgojums</t>
  </si>
  <si>
    <t>Darba devēja valsts sociālās apdrošināšanas obligātās iemaksas, sociāla rakstura pabalsti un kompensācijas</t>
  </si>
  <si>
    <t xml:space="preserve"> Saimniecības pamatlīdzekļi</t>
  </si>
  <si>
    <t>9.1. Konferenču zāles noma</t>
  </si>
  <si>
    <t>9.1.1. Jūrmalā, Slokas ielā 68 (126,4 kv.m)</t>
  </si>
  <si>
    <t>Izmaksu apjoms noteiktā laikposmā viena maksas pakalpojuma veida nodrošināšanai</t>
  </si>
  <si>
    <t>Maksas pakalpojuma vienību skaits noteiktā laikposmā (gab.)</t>
  </si>
  <si>
    <t>2019.gads un turpmāk</t>
  </si>
  <si>
    <t> Budžeta iestāžu nekustamā īpašuma nodokļa (t.sk. zemes nodokļa parāda) maksājumi budžetā</t>
  </si>
  <si>
    <t> Iestādes administratīvie izdevumi un ar iestādes darbības nodrošināšanu saistītie izdevumi</t>
  </si>
  <si>
    <t> Iekārtas, inventāra un aparatūras remonts, tehniskā apkalpošana</t>
  </si>
  <si>
    <t> Biroja preces</t>
  </si>
  <si>
    <t xml:space="preserve"> Informācijas sistēmas uzturēšana</t>
  </si>
  <si>
    <t>9.1.2. Jūrmalā, Slokas ielā 61 (271.6 kv.m)</t>
  </si>
  <si>
    <t xml:space="preserve">9.2. Kabineta vai auditorijas noma </t>
  </si>
  <si>
    <t>9.2.1. Kabineta vai auditorijas noma (1 stunda)</t>
  </si>
  <si>
    <t>9.2.2. Kabineta vai auditorijas noma (1 diena)</t>
  </si>
  <si>
    <t>9.2.1.</t>
  </si>
  <si>
    <t>9.2.2.</t>
  </si>
  <si>
    <t>Kabineta vai auditorijas noma (1 stunda)</t>
  </si>
  <si>
    <t>Kabineta vai auditorijas noma (1 diena)</t>
  </si>
  <si>
    <t>9.3. Sporta zāles noma Slokas ielā 61, Jūrmalā</t>
  </si>
  <si>
    <t>Sporta zāles noma Jūrmalā, Slokas ielā 61  (1 stunda)</t>
  </si>
  <si>
    <t>9.4. Fizioterapijas lielās zāles noma Dubultu prospektā 71, Jūrmalā</t>
  </si>
  <si>
    <t xml:space="preserve">Izmaksu apjoms noteiktā laikposmā viena maksas pakalpojuma veida nodrošināšanai  </t>
  </si>
  <si>
    <t xml:space="preserve">Maksas pakalpojuma izcenojums (euro) </t>
  </si>
  <si>
    <t>Prognozētais maksas pakalpojumu skaits gadā *</t>
  </si>
  <si>
    <t>Maksas pakalpojuma vienību skaits noteiktā laikposmā</t>
  </si>
  <si>
    <t>9.1.3. Jūrmalā, Dubultu pr.71 ( 183.3kv.m)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</si>
</sst>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57" applyFont="1" applyBorder="1">
      <alignment/>
      <protection/>
    </xf>
    <xf numFmtId="0" fontId="2" fillId="0" borderId="0" xfId="57" applyFont="1">
      <alignment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/>
      <protection/>
    </xf>
    <xf numFmtId="2" fontId="2" fillId="0" borderId="10" xfId="0" applyNumberFormat="1" applyFont="1" applyBorder="1" applyAlignment="1">
      <alignment horizontal="center" vertical="top"/>
    </xf>
    <xf numFmtId="2" fontId="2" fillId="0" borderId="0" xfId="57" applyNumberFormat="1" applyFont="1">
      <alignment/>
      <protection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center"/>
    </xf>
    <xf numFmtId="0" fontId="1" fillId="34" borderId="10" xfId="57" applyFont="1" applyFill="1" applyBorder="1">
      <alignment/>
      <protection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/>
    </xf>
    <xf numFmtId="0" fontId="1" fillId="34" borderId="0" xfId="57" applyFont="1" applyFill="1">
      <alignment/>
      <protection/>
    </xf>
    <xf numFmtId="0" fontId="1" fillId="34" borderId="0" xfId="57" applyFont="1" applyFill="1" applyBorder="1">
      <alignment/>
      <protection/>
    </xf>
    <xf numFmtId="0" fontId="1" fillId="0" borderId="0" xfId="57" applyFont="1" applyAlignment="1">
      <alignment horizontal="center"/>
      <protection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2" fontId="1" fillId="34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2" fillId="0" borderId="11" xfId="57" applyFont="1" applyBorder="1">
      <alignment/>
      <protection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34" borderId="0" xfId="57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34" borderId="0" xfId="0" applyFont="1" applyFill="1" applyBorder="1" applyAlignment="1">
      <alignment horizontal="left" vertical="top" wrapText="1"/>
    </xf>
    <xf numFmtId="0" fontId="2" fillId="0" borderId="0" xfId="57" applyFont="1" applyAlignment="1">
      <alignment wrapText="1"/>
      <protection/>
    </xf>
    <xf numFmtId="0" fontId="2" fillId="0" borderId="12" xfId="57" applyFont="1" applyBorder="1" applyAlignment="1">
      <alignment wrapText="1"/>
      <protection/>
    </xf>
    <xf numFmtId="0" fontId="3" fillId="34" borderId="0" xfId="0" applyFont="1" applyFill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/>
    </xf>
    <xf numFmtId="0" fontId="1" fillId="34" borderId="0" xfId="53" applyFont="1" applyFill="1" applyAlignment="1" applyProtection="1">
      <alignment horizontal="left"/>
      <protection/>
    </xf>
    <xf numFmtId="0" fontId="1" fillId="34" borderId="0" xfId="0" applyFont="1" applyFill="1" applyAlignment="1">
      <alignment horizontal="left"/>
    </xf>
    <xf numFmtId="0" fontId="1" fillId="34" borderId="0" xfId="57" applyFont="1" applyFill="1" applyAlignment="1">
      <alignment vertical="top" wrapText="1"/>
      <protection/>
    </xf>
    <xf numFmtId="0" fontId="1" fillId="34" borderId="12" xfId="57" applyFont="1" applyFill="1" applyBorder="1" applyAlignment="1">
      <alignment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workbookViewId="0" topLeftCell="A1">
      <selection activeCell="G49" sqref="G49"/>
    </sheetView>
  </sheetViews>
  <sheetFormatPr defaultColWidth="9.140625" defaultRowHeight="12.75"/>
  <sheetData>
    <row r="1" spans="1:10" ht="15.75">
      <c r="A1" s="1"/>
      <c r="B1" s="79" t="s">
        <v>34</v>
      </c>
      <c r="C1" s="79"/>
      <c r="D1" s="79"/>
      <c r="E1" s="79"/>
      <c r="F1" s="79"/>
      <c r="G1" s="79"/>
      <c r="H1" s="79"/>
      <c r="I1" s="79"/>
      <c r="J1" s="79"/>
    </row>
    <row r="2" spans="1:10" ht="15.75">
      <c r="A2" s="79" t="s">
        <v>21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.75">
      <c r="A4" s="79" t="s">
        <v>19</v>
      </c>
      <c r="B4" s="79"/>
      <c r="C4" s="79"/>
      <c r="D4" s="79"/>
      <c r="E4" s="79"/>
      <c r="F4" s="79"/>
      <c r="G4" s="79"/>
      <c r="H4" s="79"/>
      <c r="I4" s="79"/>
      <c r="J4" s="79"/>
    </row>
    <row r="11" spans="4:7" ht="15.75">
      <c r="D11" s="80" t="s">
        <v>20</v>
      </c>
      <c r="E11" s="80"/>
      <c r="F11" s="80"/>
      <c r="G11" s="80"/>
    </row>
    <row r="12" spans="1:10" ht="15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3" t="s">
        <v>36</v>
      </c>
      <c r="B13" s="78" t="s">
        <v>40</v>
      </c>
      <c r="C13" s="78"/>
      <c r="D13" s="78"/>
      <c r="E13" s="78"/>
      <c r="F13" s="78"/>
      <c r="G13" s="78"/>
      <c r="H13" s="78"/>
      <c r="I13" s="78"/>
      <c r="J13" s="3"/>
    </row>
    <row r="14" spans="1:10" ht="15.75">
      <c r="A14" s="3" t="s">
        <v>37</v>
      </c>
      <c r="B14" s="78" t="s">
        <v>41</v>
      </c>
      <c r="C14" s="78"/>
      <c r="D14" s="78"/>
      <c r="E14" s="78"/>
      <c r="F14" s="78"/>
      <c r="G14" s="78"/>
      <c r="H14" s="78"/>
      <c r="I14" s="78"/>
      <c r="J14" s="3"/>
    </row>
    <row r="15" spans="1:10" ht="15.75">
      <c r="A15" s="3" t="s">
        <v>38</v>
      </c>
      <c r="B15" s="78" t="s">
        <v>39</v>
      </c>
      <c r="C15" s="78"/>
      <c r="D15" s="78"/>
      <c r="E15" s="78"/>
      <c r="F15" s="78"/>
      <c r="G15" s="78"/>
      <c r="H15" s="78"/>
      <c r="I15" s="78"/>
      <c r="J15" s="3"/>
    </row>
    <row r="16" spans="1:10" ht="15.75">
      <c r="A16" s="3" t="s">
        <v>63</v>
      </c>
      <c r="B16" s="78" t="s">
        <v>65</v>
      </c>
      <c r="C16" s="78"/>
      <c r="D16" s="78"/>
      <c r="E16" s="78"/>
      <c r="F16" s="78"/>
      <c r="G16" s="78"/>
      <c r="H16" s="78"/>
      <c r="I16" s="78"/>
      <c r="J16" s="3"/>
    </row>
    <row r="17" spans="1:10" ht="15.75">
      <c r="A17" s="3" t="s">
        <v>64</v>
      </c>
      <c r="B17" s="78" t="s">
        <v>66</v>
      </c>
      <c r="C17" s="78"/>
      <c r="D17" s="78"/>
      <c r="E17" s="78"/>
      <c r="F17" s="78"/>
      <c r="G17" s="78"/>
      <c r="H17" s="78"/>
      <c r="I17" s="78"/>
      <c r="J17" s="3"/>
    </row>
    <row r="18" spans="1:10" ht="15.75">
      <c r="A18" s="3" t="s">
        <v>42</v>
      </c>
      <c r="B18" s="3" t="s">
        <v>68</v>
      </c>
      <c r="C18" s="3"/>
      <c r="D18" s="3"/>
      <c r="E18" s="3"/>
      <c r="F18" s="3"/>
      <c r="G18" s="3"/>
      <c r="H18" s="3"/>
      <c r="I18" s="3"/>
      <c r="J18" s="3"/>
    </row>
    <row r="19" spans="1:10" ht="15.75">
      <c r="A19" s="3" t="s">
        <v>43</v>
      </c>
      <c r="B19" s="3" t="s">
        <v>44</v>
      </c>
      <c r="C19" s="3"/>
      <c r="D19" s="3"/>
      <c r="E19" s="3"/>
      <c r="F19" s="3"/>
      <c r="G19" s="3"/>
      <c r="H19" s="3"/>
      <c r="I19" s="3"/>
      <c r="J19" s="3"/>
    </row>
    <row r="20" spans="1:10" ht="15.75">
      <c r="A20" s="3" t="s">
        <v>35</v>
      </c>
      <c r="B20" s="3" t="s">
        <v>45</v>
      </c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.75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heetProtection/>
  <mergeCells count="10">
    <mergeCell ref="B17:I17"/>
    <mergeCell ref="B14:I14"/>
    <mergeCell ref="B15:I15"/>
    <mergeCell ref="B16:I16"/>
    <mergeCell ref="B13:I13"/>
    <mergeCell ref="B1:J1"/>
    <mergeCell ref="A2:J2"/>
    <mergeCell ref="A3:J3"/>
    <mergeCell ref="A4:J4"/>
    <mergeCell ref="D11:G11"/>
  </mergeCells>
  <printOptions/>
  <pageMargins left="0.7" right="0.7" top="0.75" bottom="0.75" header="0.3" footer="0.3"/>
  <pageSetup horizontalDpi="600" verticalDpi="600" orientation="portrait" paperSize="9" scale="95" r:id="rId1"/>
  <headerFooter>
    <oddFooter>&amp;C&amp;"Times New Roman,Regular"&amp;11LManotp8_100519_1002maksas;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Layout" workbookViewId="0" topLeftCell="A31">
      <selection activeCell="B54" sqref="B54"/>
    </sheetView>
  </sheetViews>
  <sheetFormatPr defaultColWidth="9.140625" defaultRowHeight="12.75"/>
  <cols>
    <col min="1" max="1" width="16.421875" style="4" customWidth="1"/>
    <col min="2" max="2" width="74.00390625" style="4" customWidth="1"/>
    <col min="3" max="3" width="22.140625" style="4" hidden="1" customWidth="1"/>
    <col min="4" max="4" width="27.8515625" style="4" customWidth="1"/>
    <col min="5" max="5" width="6.140625" style="4" customWidth="1"/>
    <col min="6" max="6" width="35.140625" style="4" customWidth="1"/>
    <col min="7" max="16384" width="9.140625" style="4" customWidth="1"/>
  </cols>
  <sheetData>
    <row r="1" ht="15.75">
      <c r="D1" s="33"/>
    </row>
    <row r="2" ht="15.75">
      <c r="D2" s="33"/>
    </row>
    <row r="3" ht="15" customHeight="1">
      <c r="D3" s="34"/>
    </row>
    <row r="4" ht="15.75">
      <c r="D4" s="33"/>
    </row>
    <row r="5" ht="15.75">
      <c r="D5" s="33"/>
    </row>
    <row r="7" spans="1:4" ht="15.75">
      <c r="A7" s="82" t="s">
        <v>9</v>
      </c>
      <c r="B7" s="82"/>
      <c r="C7" s="82"/>
      <c r="D7" s="82"/>
    </row>
    <row r="8" spans="1:3" ht="15.75">
      <c r="A8" s="3"/>
      <c r="B8" s="83"/>
      <c r="C8" s="83"/>
    </row>
    <row r="9" spans="1:3" ht="15.75">
      <c r="A9" s="78" t="s">
        <v>1</v>
      </c>
      <c r="B9" s="78"/>
      <c r="C9" s="78"/>
    </row>
    <row r="10" spans="1:3" ht="15.75" customHeight="1">
      <c r="A10" s="78" t="s">
        <v>0</v>
      </c>
      <c r="B10" s="78"/>
      <c r="C10" s="78"/>
    </row>
    <row r="11" spans="1:3" ht="12" customHeight="1">
      <c r="A11" s="2"/>
      <c r="B11" s="78" t="s">
        <v>16</v>
      </c>
      <c r="C11" s="78"/>
    </row>
    <row r="12" spans="1:3" ht="21" customHeight="1">
      <c r="A12" s="2"/>
      <c r="B12" s="78" t="s">
        <v>49</v>
      </c>
      <c r="C12" s="78"/>
    </row>
    <row r="13" spans="1:3" ht="15.75">
      <c r="A13" s="2"/>
      <c r="B13" s="78" t="s">
        <v>50</v>
      </c>
      <c r="C13" s="78"/>
    </row>
    <row r="14" spans="1:3" ht="15.75" customHeight="1">
      <c r="A14" s="2" t="s">
        <v>2</v>
      </c>
      <c r="B14" s="2" t="s">
        <v>53</v>
      </c>
      <c r="C14" s="2"/>
    </row>
    <row r="15" spans="2:3" ht="15" hidden="1">
      <c r="B15" s="5"/>
      <c r="C15" s="5"/>
    </row>
    <row r="16" spans="1:4" ht="87.75" customHeight="1">
      <c r="A16" s="36" t="s">
        <v>3</v>
      </c>
      <c r="B16" s="35" t="s">
        <v>4</v>
      </c>
      <c r="C16" s="35" t="s">
        <v>51</v>
      </c>
      <c r="D16" s="35" t="s">
        <v>70</v>
      </c>
    </row>
    <row r="17" spans="1:4" ht="20.25" customHeight="1">
      <c r="A17" s="7">
        <v>1</v>
      </c>
      <c r="B17" s="8">
        <v>2</v>
      </c>
      <c r="C17" s="7"/>
      <c r="D17" s="7">
        <v>3</v>
      </c>
    </row>
    <row r="18" spans="1:4" ht="15">
      <c r="A18" s="9"/>
      <c r="B18" s="10" t="s">
        <v>5</v>
      </c>
      <c r="C18" s="10"/>
      <c r="D18" s="11"/>
    </row>
    <row r="19" spans="1:4" ht="15">
      <c r="A19" s="12">
        <v>1100</v>
      </c>
      <c r="B19" s="13" t="s">
        <v>46</v>
      </c>
      <c r="C19" s="14">
        <v>10.15</v>
      </c>
      <c r="D19" s="15">
        <v>14.05</v>
      </c>
    </row>
    <row r="20" spans="1:4" ht="30">
      <c r="A20" s="12">
        <v>1200</v>
      </c>
      <c r="B20" s="16" t="s">
        <v>47</v>
      </c>
      <c r="C20" s="14">
        <v>2.45</v>
      </c>
      <c r="D20" s="15">
        <v>3.38</v>
      </c>
    </row>
    <row r="21" spans="1:4" ht="15">
      <c r="A21" s="12">
        <v>2222</v>
      </c>
      <c r="B21" s="16" t="s">
        <v>12</v>
      </c>
      <c r="C21" s="14">
        <v>6.32</v>
      </c>
      <c r="D21" s="15">
        <v>0.48</v>
      </c>
    </row>
    <row r="22" spans="1:4" ht="15">
      <c r="A22" s="12">
        <v>2223</v>
      </c>
      <c r="B22" s="16" t="s">
        <v>13</v>
      </c>
      <c r="C22" s="14">
        <v>3.79</v>
      </c>
      <c r="D22" s="15">
        <v>2.43</v>
      </c>
    </row>
    <row r="23" spans="1:4" ht="15">
      <c r="A23" s="12">
        <v>2244</v>
      </c>
      <c r="B23" s="16" t="s">
        <v>10</v>
      </c>
      <c r="C23" s="14">
        <v>11.34</v>
      </c>
      <c r="D23" s="15">
        <v>5.47</v>
      </c>
    </row>
    <row r="24" spans="1:4" ht="15">
      <c r="A24" s="12">
        <v>2321</v>
      </c>
      <c r="B24" s="16" t="s">
        <v>11</v>
      </c>
      <c r="C24" s="14">
        <v>12.64</v>
      </c>
      <c r="D24" s="15">
        <v>1.41</v>
      </c>
    </row>
    <row r="25" spans="1:4" ht="15">
      <c r="A25" s="12"/>
      <c r="B25" s="17" t="s">
        <v>6</v>
      </c>
      <c r="C25" s="18">
        <f>SUM(C19:C24)</f>
        <v>46.69</v>
      </c>
      <c r="D25" s="19">
        <f>SUM(D19:D24)</f>
        <v>27.22</v>
      </c>
    </row>
    <row r="26" spans="1:4" ht="15">
      <c r="A26" s="20"/>
      <c r="B26" s="13" t="s">
        <v>7</v>
      </c>
      <c r="C26" s="13"/>
      <c r="D26" s="15"/>
    </row>
    <row r="27" spans="1:4" ht="15">
      <c r="A27" s="12">
        <v>1100</v>
      </c>
      <c r="B27" s="13" t="s">
        <v>46</v>
      </c>
      <c r="C27" s="14">
        <v>2.78</v>
      </c>
      <c r="D27" s="15">
        <v>6.86</v>
      </c>
    </row>
    <row r="28" spans="1:4" ht="30">
      <c r="A28" s="12">
        <v>1200</v>
      </c>
      <c r="B28" s="16" t="s">
        <v>47</v>
      </c>
      <c r="C28" s="14">
        <v>0.67</v>
      </c>
      <c r="D28" s="15">
        <v>1.65</v>
      </c>
    </row>
    <row r="29" spans="1:4" ht="31.5">
      <c r="A29" s="37">
        <v>2230</v>
      </c>
      <c r="B29" s="38" t="s">
        <v>55</v>
      </c>
      <c r="C29" s="14"/>
      <c r="D29" s="15">
        <v>0.5</v>
      </c>
    </row>
    <row r="30" spans="1:4" ht="15.75">
      <c r="A30" s="37">
        <v>2243</v>
      </c>
      <c r="B30" s="38" t="s">
        <v>56</v>
      </c>
      <c r="C30" s="14"/>
      <c r="D30" s="15">
        <v>1.02</v>
      </c>
    </row>
    <row r="31" spans="1:8" ht="15.75">
      <c r="A31" s="37">
        <v>2251</v>
      </c>
      <c r="B31" s="38" t="s">
        <v>58</v>
      </c>
      <c r="C31" s="14"/>
      <c r="D31" s="15">
        <v>1.82</v>
      </c>
      <c r="G31" s="39"/>
      <c r="H31" s="40"/>
    </row>
    <row r="32" spans="1:4" ht="15.75">
      <c r="A32" s="37">
        <v>2311</v>
      </c>
      <c r="B32" s="38" t="s">
        <v>57</v>
      </c>
      <c r="C32" s="14"/>
      <c r="D32" s="15">
        <v>0.55</v>
      </c>
    </row>
    <row r="33" spans="1:4" ht="15">
      <c r="A33" s="12">
        <v>2512</v>
      </c>
      <c r="B33" s="16" t="s">
        <v>15</v>
      </c>
      <c r="C33" s="14"/>
      <c r="D33" s="15">
        <v>9.2</v>
      </c>
    </row>
    <row r="34" spans="1:4" ht="31.5">
      <c r="A34" s="37">
        <v>2513</v>
      </c>
      <c r="B34" s="38" t="s">
        <v>54</v>
      </c>
      <c r="C34" s="14">
        <v>10.56</v>
      </c>
      <c r="D34" s="15">
        <v>0.25</v>
      </c>
    </row>
    <row r="35" spans="1:4" ht="15.75">
      <c r="A35" s="37">
        <v>5232</v>
      </c>
      <c r="B35" s="38" t="s">
        <v>48</v>
      </c>
      <c r="C35" s="14"/>
      <c r="D35" s="15">
        <v>3.83</v>
      </c>
    </row>
    <row r="36" spans="1:4" ht="15">
      <c r="A36" s="20"/>
      <c r="B36" s="21" t="s">
        <v>8</v>
      </c>
      <c r="C36" s="18">
        <f>SUM(C27:C34)</f>
        <v>14.01</v>
      </c>
      <c r="D36" s="22">
        <f>SUM(D27:D35)</f>
        <v>25.68</v>
      </c>
    </row>
    <row r="37" spans="1:4" ht="15">
      <c r="A37" s="23"/>
      <c r="B37" s="21" t="s">
        <v>14</v>
      </c>
      <c r="C37" s="18">
        <f>C36+C25</f>
        <v>60.699999999999996</v>
      </c>
      <c r="D37" s="22">
        <f>D25+D36</f>
        <v>52.9</v>
      </c>
    </row>
    <row r="38" spans="1:3" ht="15">
      <c r="A38" s="24"/>
      <c r="B38" s="25"/>
      <c r="C38" s="25"/>
    </row>
    <row r="39" spans="1:4" ht="15.75" customHeight="1">
      <c r="A39" s="84" t="s">
        <v>29</v>
      </c>
      <c r="B39" s="84"/>
      <c r="C39" s="26">
        <v>10</v>
      </c>
      <c r="D39" s="6">
        <v>5</v>
      </c>
    </row>
    <row r="40" spans="1:4" ht="15.75" customHeight="1">
      <c r="A40" s="84" t="s">
        <v>30</v>
      </c>
      <c r="B40" s="84"/>
      <c r="C40" s="27">
        <f>C37/C39</f>
        <v>6.069999999999999</v>
      </c>
      <c r="D40" s="18">
        <f>D37/D39</f>
        <v>10.58</v>
      </c>
    </row>
    <row r="41" spans="1:4" ht="15.75">
      <c r="A41" s="81"/>
      <c r="B41" s="81"/>
      <c r="C41" s="28"/>
      <c r="D41" s="25"/>
    </row>
    <row r="42" spans="1:4" s="30" customFormat="1" ht="15.75">
      <c r="A42" s="81" t="s">
        <v>17</v>
      </c>
      <c r="B42" s="81"/>
      <c r="C42" s="77"/>
      <c r="D42" s="29"/>
    </row>
    <row r="43" spans="1:4" s="30" customFormat="1" ht="15.75">
      <c r="A43" s="81" t="s">
        <v>31</v>
      </c>
      <c r="B43" s="81"/>
      <c r="C43" s="77"/>
      <c r="D43" s="29"/>
    </row>
    <row r="44" spans="1:3" ht="13.5" customHeight="1">
      <c r="A44" s="68"/>
      <c r="B44" s="66"/>
      <c r="C44" s="32"/>
    </row>
    <row r="45" spans="1:2" s="30" customFormat="1" ht="15.75">
      <c r="A45" s="70" t="s">
        <v>18</v>
      </c>
      <c r="B45" s="70"/>
    </row>
    <row r="46" s="30" customFormat="1" ht="12.75" customHeight="1"/>
    <row r="47" s="30" customFormat="1" ht="15" customHeight="1">
      <c r="B47" s="42"/>
    </row>
    <row r="48" s="30" customFormat="1" ht="14.25" customHeight="1">
      <c r="B48" s="43"/>
    </row>
    <row r="49" ht="15">
      <c r="D49" s="41"/>
    </row>
  </sheetData>
  <sheetProtection/>
  <mergeCells count="12">
    <mergeCell ref="A40:B40"/>
    <mergeCell ref="A41:B41"/>
    <mergeCell ref="A43:B43"/>
    <mergeCell ref="A7:D7"/>
    <mergeCell ref="B8:C8"/>
    <mergeCell ref="A9:C9"/>
    <mergeCell ref="A10:C10"/>
    <mergeCell ref="B11:C11"/>
    <mergeCell ref="A42:B42"/>
    <mergeCell ref="B12:C12"/>
    <mergeCell ref="B13:C13"/>
    <mergeCell ref="A39:B39"/>
  </mergeCells>
  <printOptions/>
  <pageMargins left="0.7" right="0.7" top="0.75" bottom="0.75" header="0.3" footer="0.3"/>
  <pageSetup fitToHeight="0" fitToWidth="1" horizontalDpi="600" verticalDpi="600" orientation="portrait" paperSize="9" scale="75" r:id="rId1"/>
  <headerFooter>
    <oddFooter>&amp;CLManotp8_100519_1002maksas;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view="pageLayout" workbookViewId="0" topLeftCell="A31">
      <selection activeCell="B54" sqref="B54"/>
    </sheetView>
  </sheetViews>
  <sheetFormatPr defaultColWidth="9.140625" defaultRowHeight="12.75"/>
  <cols>
    <col min="1" max="1" width="16.421875" style="4" customWidth="1"/>
    <col min="2" max="2" width="76.28125" style="4" customWidth="1"/>
    <col min="3" max="3" width="22.140625" style="4" hidden="1" customWidth="1"/>
    <col min="4" max="4" width="27.421875" style="4" customWidth="1"/>
    <col min="5" max="5" width="11.57421875" style="4" customWidth="1"/>
    <col min="6" max="6" width="11.140625" style="4" customWidth="1"/>
    <col min="7" max="16384" width="9.140625" style="4" customWidth="1"/>
  </cols>
  <sheetData>
    <row r="1" ht="15.75">
      <c r="D1" s="33"/>
    </row>
    <row r="2" ht="15.75">
      <c r="D2" s="33"/>
    </row>
    <row r="3" ht="15" customHeight="1">
      <c r="D3" s="34"/>
    </row>
    <row r="4" ht="15.75">
      <c r="D4" s="33"/>
    </row>
    <row r="5" ht="15.75">
      <c r="D5" s="33"/>
    </row>
    <row r="7" spans="1:4" ht="15.75">
      <c r="A7" s="82" t="s">
        <v>9</v>
      </c>
      <c r="B7" s="82"/>
      <c r="C7" s="82"/>
      <c r="D7" s="82"/>
    </row>
    <row r="8" spans="1:3" ht="15.75">
      <c r="A8" s="3"/>
      <c r="B8" s="83"/>
      <c r="C8" s="83"/>
    </row>
    <row r="9" spans="1:3" ht="15.75">
      <c r="A9" s="78" t="s">
        <v>1</v>
      </c>
      <c r="B9" s="78"/>
      <c r="C9" s="78"/>
    </row>
    <row r="10" spans="1:3" ht="15.75" customHeight="1">
      <c r="A10" s="78" t="s">
        <v>0</v>
      </c>
      <c r="B10" s="78"/>
      <c r="C10" s="78"/>
    </row>
    <row r="11" spans="1:3" ht="12" customHeight="1">
      <c r="A11" s="2"/>
      <c r="B11" s="78" t="s">
        <v>16</v>
      </c>
      <c r="C11" s="78"/>
    </row>
    <row r="12" spans="1:3" ht="21" customHeight="1">
      <c r="A12" s="2"/>
      <c r="B12" s="78" t="s">
        <v>49</v>
      </c>
      <c r="C12" s="78"/>
    </row>
    <row r="13" spans="1:3" ht="15.75">
      <c r="A13" s="2"/>
      <c r="B13" s="78" t="s">
        <v>59</v>
      </c>
      <c r="C13" s="78"/>
    </row>
    <row r="14" spans="1:3" ht="15.75" customHeight="1">
      <c r="A14" s="2" t="s">
        <v>2</v>
      </c>
      <c r="B14" s="2" t="s">
        <v>53</v>
      </c>
      <c r="C14" s="2"/>
    </row>
    <row r="15" spans="2:3" ht="15" hidden="1">
      <c r="B15" s="5"/>
      <c r="C15" s="5"/>
    </row>
    <row r="16" spans="1:4" ht="109.5" customHeight="1">
      <c r="A16" s="36" t="s">
        <v>3</v>
      </c>
      <c r="B16" s="35" t="s">
        <v>4</v>
      </c>
      <c r="C16" s="35" t="s">
        <v>51</v>
      </c>
      <c r="D16" s="35" t="s">
        <v>70</v>
      </c>
    </row>
    <row r="17" spans="1:4" ht="20.25" customHeight="1">
      <c r="A17" s="7">
        <v>1</v>
      </c>
      <c r="B17" s="8">
        <v>2</v>
      </c>
      <c r="C17" s="7"/>
      <c r="D17" s="7">
        <v>3</v>
      </c>
    </row>
    <row r="18" spans="1:4" ht="15">
      <c r="A18" s="9"/>
      <c r="B18" s="10" t="s">
        <v>5</v>
      </c>
      <c r="C18" s="10"/>
      <c r="D18" s="11"/>
    </row>
    <row r="19" spans="1:4" ht="15">
      <c r="A19" s="12">
        <v>1100</v>
      </c>
      <c r="B19" s="13" t="s">
        <v>46</v>
      </c>
      <c r="C19" s="14">
        <v>10.15</v>
      </c>
      <c r="D19" s="15">
        <v>30.19</v>
      </c>
    </row>
    <row r="20" spans="1:4" ht="30">
      <c r="A20" s="12">
        <v>1200</v>
      </c>
      <c r="B20" s="16" t="s">
        <v>47</v>
      </c>
      <c r="C20" s="14">
        <v>2.45</v>
      </c>
      <c r="D20" s="15">
        <v>7.27</v>
      </c>
    </row>
    <row r="21" spans="1:4" ht="15">
      <c r="A21" s="12">
        <v>2222</v>
      </c>
      <c r="B21" s="16" t="s">
        <v>12</v>
      </c>
      <c r="C21" s="14">
        <v>6.32</v>
      </c>
      <c r="D21" s="15">
        <v>1.03</v>
      </c>
    </row>
    <row r="22" spans="1:4" ht="15">
      <c r="A22" s="12">
        <v>2223</v>
      </c>
      <c r="B22" s="16" t="s">
        <v>13</v>
      </c>
      <c r="C22" s="14">
        <v>3.79</v>
      </c>
      <c r="D22" s="15">
        <v>5.22</v>
      </c>
    </row>
    <row r="23" spans="1:4" ht="15">
      <c r="A23" s="12">
        <v>2244</v>
      </c>
      <c r="B23" s="16" t="s">
        <v>10</v>
      </c>
      <c r="C23" s="14">
        <v>11.34</v>
      </c>
      <c r="D23" s="15">
        <v>11.75</v>
      </c>
    </row>
    <row r="24" spans="1:4" ht="15">
      <c r="A24" s="12">
        <v>2321</v>
      </c>
      <c r="B24" s="16" t="s">
        <v>11</v>
      </c>
      <c r="C24" s="14">
        <v>12.64</v>
      </c>
      <c r="D24" s="15">
        <v>3.03</v>
      </c>
    </row>
    <row r="25" spans="1:4" ht="15">
      <c r="A25" s="12"/>
      <c r="B25" s="17" t="s">
        <v>6</v>
      </c>
      <c r="C25" s="18">
        <f>SUM(C19:C24)</f>
        <v>46.69</v>
      </c>
      <c r="D25" s="19">
        <f>SUM(D19:D24)</f>
        <v>58.49</v>
      </c>
    </row>
    <row r="26" spans="1:4" ht="15">
      <c r="A26" s="20"/>
      <c r="B26" s="13" t="s">
        <v>7</v>
      </c>
      <c r="C26" s="13"/>
      <c r="D26" s="15"/>
    </row>
    <row r="27" spans="1:4" ht="15">
      <c r="A27" s="12">
        <v>1100</v>
      </c>
      <c r="B27" s="13" t="s">
        <v>46</v>
      </c>
      <c r="C27" s="14">
        <v>2.78</v>
      </c>
      <c r="D27" s="15">
        <v>14.91</v>
      </c>
    </row>
    <row r="28" spans="1:4" ht="30">
      <c r="A28" s="12">
        <v>1200</v>
      </c>
      <c r="B28" s="16" t="s">
        <v>47</v>
      </c>
      <c r="C28" s="14">
        <v>0.67</v>
      </c>
      <c r="D28" s="15">
        <v>3.59</v>
      </c>
    </row>
    <row r="29" spans="1:4" ht="31.5">
      <c r="A29" s="37">
        <v>2230</v>
      </c>
      <c r="B29" s="38" t="s">
        <v>55</v>
      </c>
      <c r="C29" s="14"/>
      <c r="D29" s="15">
        <v>1.05</v>
      </c>
    </row>
    <row r="30" spans="1:4" ht="15.75">
      <c r="A30" s="37">
        <v>2243</v>
      </c>
      <c r="B30" s="38" t="s">
        <v>56</v>
      </c>
      <c r="C30" s="14"/>
      <c r="D30" s="15">
        <v>2.17</v>
      </c>
    </row>
    <row r="31" spans="1:8" ht="15.75">
      <c r="A31" s="37">
        <v>2251</v>
      </c>
      <c r="B31" s="38" t="s">
        <v>58</v>
      </c>
      <c r="C31" s="14"/>
      <c r="D31" s="15">
        <v>3.91</v>
      </c>
      <c r="G31" s="39"/>
      <c r="H31" s="40"/>
    </row>
    <row r="32" spans="1:4" ht="15.75">
      <c r="A32" s="37">
        <v>2311</v>
      </c>
      <c r="B32" s="38" t="s">
        <v>57</v>
      </c>
      <c r="C32" s="14"/>
      <c r="D32" s="15">
        <v>1.18</v>
      </c>
    </row>
    <row r="33" spans="1:4" ht="15">
      <c r="A33" s="12">
        <v>2512</v>
      </c>
      <c r="B33" s="16" t="s">
        <v>15</v>
      </c>
      <c r="C33" s="14"/>
      <c r="D33" s="44">
        <v>19.7</v>
      </c>
    </row>
    <row r="34" spans="1:4" ht="31.5">
      <c r="A34" s="37">
        <v>2513</v>
      </c>
      <c r="B34" s="38" t="s">
        <v>54</v>
      </c>
      <c r="C34" s="14">
        <v>10.56</v>
      </c>
      <c r="D34" s="15">
        <v>0.35</v>
      </c>
    </row>
    <row r="35" spans="1:4" ht="15.75">
      <c r="A35" s="37">
        <v>5232</v>
      </c>
      <c r="B35" s="38" t="s">
        <v>48</v>
      </c>
      <c r="C35" s="14"/>
      <c r="D35" s="15">
        <v>8.25</v>
      </c>
    </row>
    <row r="36" spans="1:4" ht="15">
      <c r="A36" s="20"/>
      <c r="B36" s="21" t="s">
        <v>8</v>
      </c>
      <c r="C36" s="18">
        <f>SUM(C27:C34)</f>
        <v>14.01</v>
      </c>
      <c r="D36" s="22">
        <f>SUM(D27:D35)</f>
        <v>55.11</v>
      </c>
    </row>
    <row r="37" spans="1:4" ht="15">
      <c r="A37" s="23"/>
      <c r="B37" s="21" t="s">
        <v>14</v>
      </c>
      <c r="C37" s="18">
        <f>C36+C25</f>
        <v>60.699999999999996</v>
      </c>
      <c r="D37" s="22">
        <f>D25+D36</f>
        <v>113.6</v>
      </c>
    </row>
    <row r="38" spans="1:3" ht="15">
      <c r="A38" s="24"/>
      <c r="B38" s="25"/>
      <c r="C38" s="25"/>
    </row>
    <row r="39" spans="1:4" ht="15.75" customHeight="1">
      <c r="A39" s="85" t="s">
        <v>29</v>
      </c>
      <c r="B39" s="86"/>
      <c r="C39" s="26">
        <v>10</v>
      </c>
      <c r="D39" s="6">
        <v>5</v>
      </c>
    </row>
    <row r="40" spans="1:4" ht="15">
      <c r="A40" s="85" t="s">
        <v>71</v>
      </c>
      <c r="B40" s="86"/>
      <c r="C40" s="27">
        <f>C37/C39</f>
        <v>6.069999999999999</v>
      </c>
      <c r="D40" s="18">
        <f>D37/D39</f>
        <v>22.72</v>
      </c>
    </row>
    <row r="41" spans="1:3" ht="15">
      <c r="A41" s="25"/>
      <c r="B41" s="28"/>
      <c r="C41" s="28"/>
    </row>
    <row r="42" spans="1:4" s="30" customFormat="1" ht="15">
      <c r="A42" s="85" t="s">
        <v>17</v>
      </c>
      <c r="B42" s="86"/>
      <c r="C42" s="29"/>
      <c r="D42" s="29"/>
    </row>
    <row r="43" spans="1:4" s="30" customFormat="1" ht="15">
      <c r="A43" s="85" t="s">
        <v>31</v>
      </c>
      <c r="B43" s="86"/>
      <c r="C43" s="29"/>
      <c r="D43" s="29"/>
    </row>
    <row r="44" spans="1:3" ht="13.5" customHeight="1">
      <c r="A44" s="31"/>
      <c r="B44" s="28"/>
      <c r="C44" s="32"/>
    </row>
    <row r="45" s="30" customFormat="1" ht="15">
      <c r="A45" s="30" t="s">
        <v>18</v>
      </c>
    </row>
    <row r="46" s="30" customFormat="1" ht="12.75" customHeight="1"/>
    <row r="47" s="30" customFormat="1" ht="15" customHeight="1">
      <c r="B47" s="42"/>
    </row>
    <row r="48" s="30" customFormat="1" ht="14.25" customHeight="1">
      <c r="B48" s="43"/>
    </row>
    <row r="49" ht="15">
      <c r="D49" s="41"/>
    </row>
  </sheetData>
  <sheetProtection/>
  <mergeCells count="11">
    <mergeCell ref="B13:C13"/>
    <mergeCell ref="A39:B39"/>
    <mergeCell ref="A40:B40"/>
    <mergeCell ref="A42:B42"/>
    <mergeCell ref="A43:B43"/>
    <mergeCell ref="A7:D7"/>
    <mergeCell ref="B8:C8"/>
    <mergeCell ref="A9:C9"/>
    <mergeCell ref="A10:C10"/>
    <mergeCell ref="B11:C11"/>
    <mergeCell ref="B12:C12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Footer>&amp;CLManotp8_100519_1002maksas;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Layout" workbookViewId="0" topLeftCell="A28">
      <selection activeCell="B55" sqref="B55"/>
    </sheetView>
  </sheetViews>
  <sheetFormatPr defaultColWidth="9.140625" defaultRowHeight="12.75"/>
  <cols>
    <col min="1" max="1" width="16.421875" style="4" customWidth="1"/>
    <col min="2" max="2" width="76.28125" style="4" customWidth="1"/>
    <col min="3" max="3" width="22.140625" style="4" hidden="1" customWidth="1"/>
    <col min="4" max="4" width="27.421875" style="4" customWidth="1"/>
    <col min="5" max="5" width="11.57421875" style="4" customWidth="1"/>
    <col min="6" max="6" width="11.140625" style="4" customWidth="1"/>
    <col min="7" max="16384" width="9.140625" style="4" customWidth="1"/>
  </cols>
  <sheetData>
    <row r="1" ht="15.75">
      <c r="D1" s="33"/>
    </row>
    <row r="2" ht="15.75">
      <c r="D2" s="33"/>
    </row>
    <row r="4" spans="1:4" ht="15.75">
      <c r="A4" s="82" t="s">
        <v>9</v>
      </c>
      <c r="B4" s="82"/>
      <c r="C4" s="82"/>
      <c r="D4" s="82"/>
    </row>
    <row r="5" spans="1:3" ht="15.75">
      <c r="A5" s="3"/>
      <c r="B5" s="83"/>
      <c r="C5" s="83"/>
    </row>
    <row r="6" spans="1:3" ht="15.75">
      <c r="A6" s="78" t="s">
        <v>1</v>
      </c>
      <c r="B6" s="78"/>
      <c r="C6" s="78"/>
    </row>
    <row r="7" spans="1:3" ht="15.75" customHeight="1">
      <c r="A7" s="78" t="s">
        <v>0</v>
      </c>
      <c r="B7" s="78"/>
      <c r="C7" s="78"/>
    </row>
    <row r="8" spans="1:3" ht="12" customHeight="1">
      <c r="A8" s="2"/>
      <c r="B8" s="78" t="s">
        <v>16</v>
      </c>
      <c r="C8" s="78"/>
    </row>
    <row r="9" spans="1:3" ht="21" customHeight="1">
      <c r="A9" s="2"/>
      <c r="B9" s="78" t="s">
        <v>49</v>
      </c>
      <c r="C9" s="78"/>
    </row>
    <row r="10" spans="1:3" ht="15.75">
      <c r="A10" s="2"/>
      <c r="B10" s="78" t="s">
        <v>74</v>
      </c>
      <c r="C10" s="78"/>
    </row>
    <row r="11" spans="1:3" ht="15.75" customHeight="1">
      <c r="A11" s="2" t="s">
        <v>2</v>
      </c>
      <c r="B11" s="2" t="s">
        <v>53</v>
      </c>
      <c r="C11" s="2"/>
    </row>
    <row r="12" spans="2:3" ht="15" hidden="1">
      <c r="B12" s="5"/>
      <c r="C12" s="5"/>
    </row>
    <row r="13" spans="1:4" ht="109.5" customHeight="1">
      <c r="A13" s="36" t="s">
        <v>3</v>
      </c>
      <c r="B13" s="35" t="s">
        <v>4</v>
      </c>
      <c r="C13" s="35" t="s">
        <v>51</v>
      </c>
      <c r="D13" s="35" t="s">
        <v>70</v>
      </c>
    </row>
    <row r="14" spans="1:4" ht="20.25" customHeight="1">
      <c r="A14" s="7">
        <v>1</v>
      </c>
      <c r="B14" s="8">
        <v>2</v>
      </c>
      <c r="C14" s="7"/>
      <c r="D14" s="7">
        <v>3</v>
      </c>
    </row>
    <row r="15" spans="1:4" ht="15">
      <c r="A15" s="9"/>
      <c r="B15" s="10" t="s">
        <v>5</v>
      </c>
      <c r="C15" s="10"/>
      <c r="D15" s="11"/>
    </row>
    <row r="16" spans="1:4" ht="15">
      <c r="A16" s="12">
        <v>1100</v>
      </c>
      <c r="B16" s="13" t="s">
        <v>46</v>
      </c>
      <c r="C16" s="14">
        <v>10.15</v>
      </c>
      <c r="D16" s="15">
        <v>81.46</v>
      </c>
    </row>
    <row r="17" spans="1:4" ht="30">
      <c r="A17" s="12">
        <v>1200</v>
      </c>
      <c r="B17" s="16" t="s">
        <v>47</v>
      </c>
      <c r="C17" s="14">
        <v>2.45</v>
      </c>
      <c r="D17" s="15">
        <v>19.62</v>
      </c>
    </row>
    <row r="18" spans="1:4" ht="15">
      <c r="A18" s="12">
        <v>2222</v>
      </c>
      <c r="B18" s="16" t="s">
        <v>12</v>
      </c>
      <c r="C18" s="14">
        <v>6.32</v>
      </c>
      <c r="D18" s="15">
        <v>2.77</v>
      </c>
    </row>
    <row r="19" spans="1:4" ht="15">
      <c r="A19" s="12">
        <v>2223</v>
      </c>
      <c r="B19" s="16" t="s">
        <v>13</v>
      </c>
      <c r="C19" s="14">
        <v>3.79</v>
      </c>
      <c r="D19" s="15">
        <v>14.09</v>
      </c>
    </row>
    <row r="20" spans="1:4" ht="15">
      <c r="A20" s="12">
        <v>2244</v>
      </c>
      <c r="B20" s="16" t="s">
        <v>10</v>
      </c>
      <c r="C20" s="14">
        <v>11.34</v>
      </c>
      <c r="D20" s="15">
        <v>31.74</v>
      </c>
    </row>
    <row r="21" spans="1:4" ht="15">
      <c r="A21" s="12">
        <v>2321</v>
      </c>
      <c r="B21" s="16" t="s">
        <v>11</v>
      </c>
      <c r="C21" s="14">
        <v>12.64</v>
      </c>
      <c r="D21" s="15">
        <v>8.17</v>
      </c>
    </row>
    <row r="22" spans="1:4" ht="15">
      <c r="A22" s="12"/>
      <c r="B22" s="17" t="s">
        <v>6</v>
      </c>
      <c r="C22" s="18">
        <f>SUM(C16:C21)</f>
        <v>46.69</v>
      </c>
      <c r="D22" s="19">
        <f>SUM(D16:D21)</f>
        <v>157.85</v>
      </c>
    </row>
    <row r="23" spans="1:4" ht="15">
      <c r="A23" s="20"/>
      <c r="B23" s="13" t="s">
        <v>7</v>
      </c>
      <c r="C23" s="13"/>
      <c r="D23" s="15"/>
    </row>
    <row r="24" spans="1:4" ht="15">
      <c r="A24" s="12">
        <v>1100</v>
      </c>
      <c r="B24" s="13" t="s">
        <v>46</v>
      </c>
      <c r="C24" s="14">
        <v>2.78</v>
      </c>
      <c r="D24" s="15">
        <v>36.65</v>
      </c>
    </row>
    <row r="25" spans="1:4" ht="30">
      <c r="A25" s="12">
        <v>1200</v>
      </c>
      <c r="B25" s="16" t="s">
        <v>47</v>
      </c>
      <c r="C25" s="14">
        <v>0.67</v>
      </c>
      <c r="D25" s="15">
        <v>8.83</v>
      </c>
    </row>
    <row r="26" spans="1:4" ht="31.5">
      <c r="A26" s="37">
        <v>2230</v>
      </c>
      <c r="B26" s="38" t="s">
        <v>55</v>
      </c>
      <c r="C26" s="14"/>
      <c r="D26" s="15">
        <v>1.92</v>
      </c>
    </row>
    <row r="27" spans="1:4" ht="15.75">
      <c r="A27" s="37">
        <v>2243</v>
      </c>
      <c r="B27" s="38" t="s">
        <v>56</v>
      </c>
      <c r="C27" s="14"/>
      <c r="D27" s="15">
        <v>7.46</v>
      </c>
    </row>
    <row r="28" spans="1:8" ht="15.75">
      <c r="A28" s="37">
        <v>2251</v>
      </c>
      <c r="B28" s="38" t="s">
        <v>58</v>
      </c>
      <c r="C28" s="14"/>
      <c r="D28" s="15">
        <v>13.45</v>
      </c>
      <c r="H28" s="40"/>
    </row>
    <row r="29" spans="1:8" ht="15.75">
      <c r="A29" s="37">
        <v>2263</v>
      </c>
      <c r="B29" s="38" t="s">
        <v>27</v>
      </c>
      <c r="C29" s="14"/>
      <c r="D29" s="15">
        <v>0.92</v>
      </c>
      <c r="H29" s="40"/>
    </row>
    <row r="30" spans="1:4" ht="15.75">
      <c r="A30" s="37">
        <v>2311</v>
      </c>
      <c r="B30" s="38" t="s">
        <v>57</v>
      </c>
      <c r="C30" s="14"/>
      <c r="D30" s="15">
        <v>4.06</v>
      </c>
    </row>
    <row r="31" spans="1:4" ht="15">
      <c r="A31" s="12">
        <v>2512</v>
      </c>
      <c r="B31" s="16" t="s">
        <v>15</v>
      </c>
      <c r="C31" s="14"/>
      <c r="D31" s="15">
        <v>53.2</v>
      </c>
    </row>
    <row r="32" spans="1:4" ht="31.5" hidden="1">
      <c r="A32" s="37">
        <v>2513</v>
      </c>
      <c r="B32" s="38" t="s">
        <v>54</v>
      </c>
      <c r="C32" s="14">
        <v>10.56</v>
      </c>
      <c r="D32" s="15">
        <v>0</v>
      </c>
    </row>
    <row r="33" spans="1:4" ht="15.75">
      <c r="A33" s="37">
        <v>5232</v>
      </c>
      <c r="B33" s="38" t="s">
        <v>48</v>
      </c>
      <c r="C33" s="14"/>
      <c r="D33" s="15">
        <v>22.26</v>
      </c>
    </row>
    <row r="34" spans="1:4" ht="15">
      <c r="A34" s="20"/>
      <c r="B34" s="21" t="s">
        <v>8</v>
      </c>
      <c r="C34" s="18">
        <f>SUM(C24:C32)</f>
        <v>14.01</v>
      </c>
      <c r="D34" s="22">
        <f>SUM(D24:D33)</f>
        <v>148.75</v>
      </c>
    </row>
    <row r="35" spans="1:4" ht="15">
      <c r="A35" s="23"/>
      <c r="B35" s="21" t="s">
        <v>14</v>
      </c>
      <c r="C35" s="18">
        <f>C34+C22</f>
        <v>60.699999999999996</v>
      </c>
      <c r="D35" s="22">
        <f>D22+D34</f>
        <v>306.6</v>
      </c>
    </row>
    <row r="36" spans="1:3" ht="15">
      <c r="A36" s="24"/>
      <c r="B36" s="25"/>
      <c r="C36" s="25"/>
    </row>
    <row r="37" spans="1:4" ht="15.75" customHeight="1">
      <c r="A37" s="85" t="s">
        <v>29</v>
      </c>
      <c r="B37" s="86"/>
      <c r="C37" s="26">
        <v>10</v>
      </c>
      <c r="D37" s="6">
        <v>20</v>
      </c>
    </row>
    <row r="38" spans="1:6" ht="15">
      <c r="A38" s="85" t="s">
        <v>71</v>
      </c>
      <c r="B38" s="86"/>
      <c r="C38" s="27">
        <f>C35/C37</f>
        <v>6.069999999999999</v>
      </c>
      <c r="D38" s="18">
        <f>D35/D37</f>
        <v>15.330000000000002</v>
      </c>
      <c r="F38" s="41"/>
    </row>
    <row r="39" spans="1:3" ht="15">
      <c r="A39" s="25"/>
      <c r="B39" s="28"/>
      <c r="C39" s="28"/>
    </row>
    <row r="40" spans="1:4" s="30" customFormat="1" ht="19.5" customHeight="1">
      <c r="A40" s="85" t="s">
        <v>72</v>
      </c>
      <c r="B40" s="86"/>
      <c r="C40" s="29"/>
      <c r="D40" s="29"/>
    </row>
    <row r="41" spans="1:4" s="30" customFormat="1" ht="15">
      <c r="A41" s="85" t="s">
        <v>31</v>
      </c>
      <c r="B41" s="86"/>
      <c r="C41" s="29"/>
      <c r="D41" s="29"/>
    </row>
    <row r="42" spans="1:3" ht="13.5" customHeight="1">
      <c r="A42" s="31"/>
      <c r="B42" s="28"/>
      <c r="C42" s="32"/>
    </row>
    <row r="43" spans="1:4" s="30" customFormat="1" ht="17.25" customHeight="1">
      <c r="A43" s="30" t="s">
        <v>18</v>
      </c>
      <c r="D43" s="45"/>
    </row>
    <row r="44" s="30" customFormat="1" ht="12.75" customHeight="1"/>
    <row r="45" s="30" customFormat="1" ht="15" customHeight="1">
      <c r="B45" s="42"/>
    </row>
    <row r="46" s="30" customFormat="1" ht="14.25" customHeight="1">
      <c r="B46" s="43"/>
    </row>
    <row r="47" ht="15">
      <c r="D47" s="41"/>
    </row>
  </sheetData>
  <sheetProtection/>
  <mergeCells count="11">
    <mergeCell ref="B10:C10"/>
    <mergeCell ref="A37:B37"/>
    <mergeCell ref="A38:B38"/>
    <mergeCell ref="A40:B40"/>
    <mergeCell ref="A41:B41"/>
    <mergeCell ref="A4:D4"/>
    <mergeCell ref="B5:C5"/>
    <mergeCell ref="A6:C6"/>
    <mergeCell ref="A7:C7"/>
    <mergeCell ref="B8:C8"/>
    <mergeCell ref="B9:C9"/>
  </mergeCells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&amp;CLManotp8_100519_1002maksas;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Layout" workbookViewId="0" topLeftCell="A30">
      <selection activeCell="B55" sqref="B55"/>
    </sheetView>
  </sheetViews>
  <sheetFormatPr defaultColWidth="9.140625" defaultRowHeight="12.75"/>
  <cols>
    <col min="1" max="1" width="16.421875" style="4" customWidth="1"/>
    <col min="2" max="2" width="76.28125" style="4" customWidth="1"/>
    <col min="3" max="3" width="22.140625" style="4" hidden="1" customWidth="1"/>
    <col min="4" max="4" width="27.421875" style="4" customWidth="1"/>
    <col min="5" max="5" width="11.57421875" style="4" customWidth="1"/>
    <col min="6" max="6" width="11.140625" style="4" customWidth="1"/>
    <col min="7" max="16384" width="9.140625" style="4" customWidth="1"/>
  </cols>
  <sheetData>
    <row r="1" ht="15.75">
      <c r="D1" s="33"/>
    </row>
    <row r="2" ht="15.75">
      <c r="D2" s="33"/>
    </row>
    <row r="4" spans="1:4" ht="15.75">
      <c r="A4" s="82" t="s">
        <v>9</v>
      </c>
      <c r="B4" s="82"/>
      <c r="C4" s="82"/>
      <c r="D4" s="82"/>
    </row>
    <row r="5" spans="1:3" ht="15.75">
      <c r="A5" s="3"/>
      <c r="B5" s="83"/>
      <c r="C5" s="83"/>
    </row>
    <row r="6" spans="1:3" ht="15.75">
      <c r="A6" s="78" t="s">
        <v>1</v>
      </c>
      <c r="B6" s="78"/>
      <c r="C6" s="78"/>
    </row>
    <row r="7" spans="1:3" ht="15.75" customHeight="1">
      <c r="A7" s="78" t="s">
        <v>0</v>
      </c>
      <c r="B7" s="78"/>
      <c r="C7" s="78"/>
    </row>
    <row r="8" spans="1:3" ht="12" customHeight="1">
      <c r="A8" s="2"/>
      <c r="B8" s="78" t="s">
        <v>16</v>
      </c>
      <c r="C8" s="78"/>
    </row>
    <row r="9" spans="1:3" ht="21" customHeight="1">
      <c r="A9" s="2"/>
      <c r="B9" s="78" t="s">
        <v>60</v>
      </c>
      <c r="C9" s="78"/>
    </row>
    <row r="10" spans="1:3" ht="15.75">
      <c r="A10" s="2"/>
      <c r="B10" s="78" t="s">
        <v>61</v>
      </c>
      <c r="C10" s="78"/>
    </row>
    <row r="11" spans="1:3" ht="15.75" customHeight="1">
      <c r="A11" s="2" t="s">
        <v>2</v>
      </c>
      <c r="B11" s="2" t="s">
        <v>53</v>
      </c>
      <c r="C11" s="2"/>
    </row>
    <row r="12" spans="1:4" ht="109.5" customHeight="1">
      <c r="A12" s="36" t="s">
        <v>3</v>
      </c>
      <c r="B12" s="35" t="s">
        <v>4</v>
      </c>
      <c r="C12" s="35" t="s">
        <v>51</v>
      </c>
      <c r="D12" s="35" t="s">
        <v>70</v>
      </c>
    </row>
    <row r="13" spans="1:4" ht="20.25" customHeight="1">
      <c r="A13" s="7">
        <v>1</v>
      </c>
      <c r="B13" s="8">
        <v>2</v>
      </c>
      <c r="C13" s="7"/>
      <c r="D13" s="7">
        <v>3</v>
      </c>
    </row>
    <row r="14" spans="1:4" ht="15">
      <c r="A14" s="9"/>
      <c r="B14" s="10" t="s">
        <v>5</v>
      </c>
      <c r="C14" s="10"/>
      <c r="D14" s="11"/>
    </row>
    <row r="15" spans="1:4" ht="15">
      <c r="A15" s="12">
        <v>1100</v>
      </c>
      <c r="B15" s="13" t="s">
        <v>46</v>
      </c>
      <c r="C15" s="14">
        <v>10.15</v>
      </c>
      <c r="D15" s="15">
        <v>14.88</v>
      </c>
    </row>
    <row r="16" spans="1:4" ht="30">
      <c r="A16" s="12">
        <v>1200</v>
      </c>
      <c r="B16" s="16" t="s">
        <v>47</v>
      </c>
      <c r="C16" s="14">
        <v>2.45</v>
      </c>
      <c r="D16" s="15">
        <v>3.58</v>
      </c>
    </row>
    <row r="17" spans="1:4" ht="15">
      <c r="A17" s="12">
        <v>2222</v>
      </c>
      <c r="B17" s="16" t="s">
        <v>12</v>
      </c>
      <c r="C17" s="14">
        <v>6.32</v>
      </c>
      <c r="D17" s="15">
        <v>0.2</v>
      </c>
    </row>
    <row r="18" spans="1:4" ht="15">
      <c r="A18" s="12">
        <v>2223</v>
      </c>
      <c r="B18" s="16" t="s">
        <v>13</v>
      </c>
      <c r="C18" s="14">
        <v>3.79</v>
      </c>
      <c r="D18" s="15">
        <v>0.93</v>
      </c>
    </row>
    <row r="19" spans="1:4" ht="15">
      <c r="A19" s="12">
        <v>2244</v>
      </c>
      <c r="B19" s="16" t="s">
        <v>10</v>
      </c>
      <c r="C19" s="14">
        <v>11.34</v>
      </c>
      <c r="D19" s="15">
        <v>1.9</v>
      </c>
    </row>
    <row r="20" spans="1:4" ht="15">
      <c r="A20" s="12">
        <v>2321</v>
      </c>
      <c r="B20" s="16" t="s">
        <v>11</v>
      </c>
      <c r="C20" s="14">
        <v>12.64</v>
      </c>
      <c r="D20" s="15">
        <v>1.04</v>
      </c>
    </row>
    <row r="21" spans="1:4" ht="15">
      <c r="A21" s="12"/>
      <c r="B21" s="17" t="s">
        <v>6</v>
      </c>
      <c r="C21" s="18">
        <f>SUM(C15:C20)</f>
        <v>46.69</v>
      </c>
      <c r="D21" s="19">
        <f>SUM(D15:D20)</f>
        <v>22.529999999999998</v>
      </c>
    </row>
    <row r="22" spans="1:4" ht="15">
      <c r="A22" s="20"/>
      <c r="B22" s="13" t="s">
        <v>7</v>
      </c>
      <c r="C22" s="13"/>
      <c r="D22" s="15"/>
    </row>
    <row r="23" spans="1:4" ht="15">
      <c r="A23" s="12">
        <v>1100</v>
      </c>
      <c r="B23" s="13" t="s">
        <v>46</v>
      </c>
      <c r="C23" s="14">
        <v>2.78</v>
      </c>
      <c r="D23" s="15">
        <v>7.02</v>
      </c>
    </row>
    <row r="24" spans="1:4" ht="30">
      <c r="A24" s="12">
        <v>1200</v>
      </c>
      <c r="B24" s="16" t="s">
        <v>47</v>
      </c>
      <c r="C24" s="14">
        <v>0.67</v>
      </c>
      <c r="D24" s="15">
        <v>1.69</v>
      </c>
    </row>
    <row r="25" spans="1:4" ht="31.5" hidden="1">
      <c r="A25" s="37">
        <v>2230</v>
      </c>
      <c r="B25" s="38" t="s">
        <v>55</v>
      </c>
      <c r="C25" s="14"/>
      <c r="D25" s="15"/>
    </row>
    <row r="26" spans="1:4" ht="15.75">
      <c r="A26" s="37">
        <v>2243</v>
      </c>
      <c r="B26" s="38" t="s">
        <v>56</v>
      </c>
      <c r="C26" s="14"/>
      <c r="D26" s="44">
        <v>1.3</v>
      </c>
    </row>
    <row r="27" spans="1:8" ht="15.75">
      <c r="A27" s="37">
        <v>2251</v>
      </c>
      <c r="B27" s="38" t="s">
        <v>58</v>
      </c>
      <c r="C27" s="14"/>
      <c r="D27" s="44">
        <v>2.1</v>
      </c>
      <c r="H27" s="40"/>
    </row>
    <row r="28" spans="1:8" ht="15.75" hidden="1">
      <c r="A28" s="37">
        <v>2263</v>
      </c>
      <c r="B28" s="38" t="s">
        <v>27</v>
      </c>
      <c r="C28" s="14"/>
      <c r="D28" s="15"/>
      <c r="H28" s="40"/>
    </row>
    <row r="29" spans="1:4" ht="15.75" hidden="1">
      <c r="A29" s="37">
        <v>2311</v>
      </c>
      <c r="B29" s="38" t="s">
        <v>57</v>
      </c>
      <c r="C29" s="14"/>
      <c r="D29" s="15"/>
    </row>
    <row r="30" spans="1:4" ht="24" customHeight="1">
      <c r="A30" s="12">
        <v>2512</v>
      </c>
      <c r="B30" s="16" t="s">
        <v>15</v>
      </c>
      <c r="C30" s="14"/>
      <c r="D30" s="44">
        <v>8.1</v>
      </c>
    </row>
    <row r="31" spans="1:4" ht="31.5">
      <c r="A31" s="37">
        <v>2513</v>
      </c>
      <c r="B31" s="38" t="s">
        <v>54</v>
      </c>
      <c r="C31" s="14">
        <v>10.56</v>
      </c>
      <c r="D31" s="15">
        <v>0.11</v>
      </c>
    </row>
    <row r="32" spans="1:4" ht="15.75">
      <c r="A32" s="37">
        <v>5232</v>
      </c>
      <c r="B32" s="38" t="s">
        <v>48</v>
      </c>
      <c r="C32" s="14"/>
      <c r="D32" s="15">
        <v>3.95</v>
      </c>
    </row>
    <row r="33" spans="1:4" ht="15">
      <c r="A33" s="20"/>
      <c r="B33" s="21" t="s">
        <v>8</v>
      </c>
      <c r="C33" s="18">
        <f>SUM(C23:C31)</f>
        <v>14.01</v>
      </c>
      <c r="D33" s="22">
        <f>SUM(D23:D32)</f>
        <v>24.27</v>
      </c>
    </row>
    <row r="34" spans="1:4" ht="15">
      <c r="A34" s="23"/>
      <c r="B34" s="21" t="s">
        <v>14</v>
      </c>
      <c r="C34" s="18">
        <f>C33+C21</f>
        <v>60.699999999999996</v>
      </c>
      <c r="D34" s="22">
        <f>D21+D33</f>
        <v>46.8</v>
      </c>
    </row>
    <row r="35" spans="1:3" ht="15">
      <c r="A35" s="24"/>
      <c r="B35" s="25"/>
      <c r="C35" s="25"/>
    </row>
    <row r="36" spans="1:4" ht="15.75" customHeight="1">
      <c r="A36" s="85" t="s">
        <v>52</v>
      </c>
      <c r="B36" s="86"/>
      <c r="C36" s="26">
        <v>10</v>
      </c>
      <c r="D36" s="6">
        <v>10</v>
      </c>
    </row>
    <row r="37" spans="1:6" ht="15">
      <c r="A37" s="85" t="s">
        <v>71</v>
      </c>
      <c r="B37" s="86"/>
      <c r="C37" s="27">
        <f>C34/C36</f>
        <v>6.069999999999999</v>
      </c>
      <c r="D37" s="18">
        <f>D34/D36</f>
        <v>4.68</v>
      </c>
      <c r="F37" s="41"/>
    </row>
    <row r="38" spans="1:3" ht="15">
      <c r="A38" s="25"/>
      <c r="B38" s="28"/>
      <c r="C38" s="28"/>
    </row>
    <row r="39" spans="1:4" s="30" customFormat="1" ht="19.5" customHeight="1">
      <c r="A39" s="85" t="s">
        <v>17</v>
      </c>
      <c r="B39" s="86"/>
      <c r="C39" s="29"/>
      <c r="D39" s="29"/>
    </row>
    <row r="40" spans="1:4" s="30" customFormat="1" ht="15">
      <c r="A40" s="85" t="s">
        <v>31</v>
      </c>
      <c r="B40" s="86"/>
      <c r="C40" s="29"/>
      <c r="D40" s="29"/>
    </row>
    <row r="41" spans="1:3" ht="13.5" customHeight="1">
      <c r="A41" s="31"/>
      <c r="B41" s="28"/>
      <c r="C41" s="32"/>
    </row>
    <row r="42" spans="1:4" s="30" customFormat="1" ht="17.25" customHeight="1">
      <c r="A42" s="30" t="s">
        <v>18</v>
      </c>
      <c r="D42" s="45"/>
    </row>
    <row r="43" s="30" customFormat="1" ht="12.75" customHeight="1"/>
    <row r="44" s="30" customFormat="1" ht="15" customHeight="1">
      <c r="B44" s="42"/>
    </row>
    <row r="45" s="30" customFormat="1" ht="14.25" customHeight="1">
      <c r="B45" s="43"/>
    </row>
    <row r="46" ht="15">
      <c r="D46" s="41"/>
    </row>
  </sheetData>
  <sheetProtection/>
  <mergeCells count="11">
    <mergeCell ref="B10:C10"/>
    <mergeCell ref="A36:B36"/>
    <mergeCell ref="A37:B37"/>
    <mergeCell ref="A39:B39"/>
    <mergeCell ref="A40:B40"/>
    <mergeCell ref="A4:D4"/>
    <mergeCell ref="B5:C5"/>
    <mergeCell ref="A6:C6"/>
    <mergeCell ref="A7:C7"/>
    <mergeCell ref="B8:C8"/>
    <mergeCell ref="B9:C9"/>
  </mergeCells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&amp;CLManotp8_100519_1002maksas;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Layout" workbookViewId="0" topLeftCell="A30">
      <selection activeCell="B56" sqref="B56"/>
    </sheetView>
  </sheetViews>
  <sheetFormatPr defaultColWidth="9.140625" defaultRowHeight="12.75"/>
  <cols>
    <col min="1" max="1" width="16.421875" style="4" customWidth="1"/>
    <col min="2" max="2" width="76.28125" style="4" customWidth="1"/>
    <col min="3" max="3" width="22.140625" style="4" hidden="1" customWidth="1"/>
    <col min="4" max="4" width="27.421875" style="4" customWidth="1"/>
    <col min="5" max="5" width="11.57421875" style="4" customWidth="1"/>
    <col min="6" max="6" width="11.140625" style="4" customWidth="1"/>
    <col min="7" max="16384" width="9.140625" style="4" customWidth="1"/>
  </cols>
  <sheetData>
    <row r="1" ht="15.75">
      <c r="D1" s="33"/>
    </row>
    <row r="2" ht="15.75">
      <c r="D2" s="33"/>
    </row>
    <row r="4" spans="1:4" ht="15.75">
      <c r="A4" s="82" t="s">
        <v>9</v>
      </c>
      <c r="B4" s="82"/>
      <c r="C4" s="82"/>
      <c r="D4" s="82"/>
    </row>
    <row r="5" spans="1:3" ht="15.75">
      <c r="A5" s="3"/>
      <c r="B5" s="83"/>
      <c r="C5" s="83"/>
    </row>
    <row r="6" spans="1:3" ht="15.75">
      <c r="A6" s="78" t="s">
        <v>1</v>
      </c>
      <c r="B6" s="78"/>
      <c r="C6" s="78"/>
    </row>
    <row r="7" spans="1:3" ht="15.75" customHeight="1">
      <c r="A7" s="78" t="s">
        <v>0</v>
      </c>
      <c r="B7" s="78"/>
      <c r="C7" s="78"/>
    </row>
    <row r="8" spans="1:3" ht="12" customHeight="1">
      <c r="A8" s="2"/>
      <c r="B8" s="78" t="s">
        <v>16</v>
      </c>
      <c r="C8" s="78"/>
    </row>
    <row r="9" spans="1:3" ht="21" customHeight="1">
      <c r="A9" s="2"/>
      <c r="B9" s="78" t="s">
        <v>60</v>
      </c>
      <c r="C9" s="78"/>
    </row>
    <row r="10" spans="1:3" ht="15.75">
      <c r="A10" s="2"/>
      <c r="B10" s="78" t="s">
        <v>62</v>
      </c>
      <c r="C10" s="78"/>
    </row>
    <row r="11" spans="1:3" ht="15.75" customHeight="1">
      <c r="A11" s="2" t="s">
        <v>2</v>
      </c>
      <c r="B11" s="2" t="s">
        <v>53</v>
      </c>
      <c r="C11" s="2"/>
    </row>
    <row r="12" spans="1:4" ht="109.5" customHeight="1">
      <c r="A12" s="36" t="s">
        <v>3</v>
      </c>
      <c r="B12" s="35" t="s">
        <v>4</v>
      </c>
      <c r="C12" s="35" t="s">
        <v>51</v>
      </c>
      <c r="D12" s="35" t="s">
        <v>70</v>
      </c>
    </row>
    <row r="13" spans="1:4" ht="20.25" customHeight="1">
      <c r="A13" s="7">
        <v>1</v>
      </c>
      <c r="B13" s="8">
        <v>2</v>
      </c>
      <c r="C13" s="7"/>
      <c r="D13" s="7">
        <v>3</v>
      </c>
    </row>
    <row r="14" spans="1:4" ht="15">
      <c r="A14" s="9"/>
      <c r="B14" s="10" t="s">
        <v>5</v>
      </c>
      <c r="C14" s="10"/>
      <c r="D14" s="11"/>
    </row>
    <row r="15" spans="1:4" ht="15">
      <c r="A15" s="12">
        <v>1100</v>
      </c>
      <c r="B15" s="13" t="s">
        <v>46</v>
      </c>
      <c r="C15" s="14">
        <v>10.15</v>
      </c>
      <c r="D15" s="44">
        <v>49.32</v>
      </c>
    </row>
    <row r="16" spans="1:4" ht="30">
      <c r="A16" s="12">
        <v>1200</v>
      </c>
      <c r="B16" s="16" t="s">
        <v>47</v>
      </c>
      <c r="C16" s="14">
        <v>2.45</v>
      </c>
      <c r="D16" s="15">
        <v>11.88</v>
      </c>
    </row>
    <row r="17" spans="1:4" ht="15">
      <c r="A17" s="12">
        <v>2222</v>
      </c>
      <c r="B17" s="16" t="s">
        <v>12</v>
      </c>
      <c r="C17" s="14">
        <v>6.32</v>
      </c>
      <c r="D17" s="44">
        <v>0.67</v>
      </c>
    </row>
    <row r="18" spans="1:4" ht="15">
      <c r="A18" s="12">
        <v>2223</v>
      </c>
      <c r="B18" s="16" t="s">
        <v>13</v>
      </c>
      <c r="C18" s="14">
        <v>3.79</v>
      </c>
      <c r="D18" s="44">
        <v>3.07</v>
      </c>
    </row>
    <row r="19" spans="1:4" ht="15">
      <c r="A19" s="12">
        <v>2244</v>
      </c>
      <c r="B19" s="16" t="s">
        <v>10</v>
      </c>
      <c r="C19" s="14">
        <v>11.34</v>
      </c>
      <c r="D19" s="44">
        <v>6.3</v>
      </c>
    </row>
    <row r="20" spans="1:4" ht="15">
      <c r="A20" s="12">
        <v>2321</v>
      </c>
      <c r="B20" s="16" t="s">
        <v>11</v>
      </c>
      <c r="C20" s="14">
        <v>12.64</v>
      </c>
      <c r="D20" s="44">
        <v>3.44</v>
      </c>
    </row>
    <row r="21" spans="1:4" ht="15">
      <c r="A21" s="12"/>
      <c r="B21" s="17" t="s">
        <v>6</v>
      </c>
      <c r="C21" s="18">
        <f>SUM(C15:C20)</f>
        <v>46.69</v>
      </c>
      <c r="D21" s="19">
        <f>SUM(D15:D20)</f>
        <v>74.67999999999999</v>
      </c>
    </row>
    <row r="22" spans="1:4" ht="15">
      <c r="A22" s="20"/>
      <c r="B22" s="13" t="s">
        <v>7</v>
      </c>
      <c r="C22" s="13"/>
      <c r="D22" s="15"/>
    </row>
    <row r="23" spans="1:4" ht="15">
      <c r="A23" s="12">
        <v>1100</v>
      </c>
      <c r="B23" s="13" t="s">
        <v>46</v>
      </c>
      <c r="C23" s="14">
        <v>2.78</v>
      </c>
      <c r="D23" s="15">
        <v>20.61</v>
      </c>
    </row>
    <row r="24" spans="1:4" ht="30">
      <c r="A24" s="12">
        <v>1200</v>
      </c>
      <c r="B24" s="16" t="s">
        <v>47</v>
      </c>
      <c r="C24" s="14">
        <v>0.67</v>
      </c>
      <c r="D24" s="15">
        <v>4.96</v>
      </c>
    </row>
    <row r="25" spans="1:4" ht="31.5" hidden="1">
      <c r="A25" s="37">
        <v>2230</v>
      </c>
      <c r="B25" s="38" t="s">
        <v>55</v>
      </c>
      <c r="C25" s="14"/>
      <c r="D25" s="15">
        <f>D17*0.46</f>
        <v>0.30820000000000003</v>
      </c>
    </row>
    <row r="26" spans="1:4" ht="15.75">
      <c r="A26" s="37">
        <v>2243</v>
      </c>
      <c r="B26" s="38" t="s">
        <v>56</v>
      </c>
      <c r="C26" s="14"/>
      <c r="D26" s="15">
        <v>1.31</v>
      </c>
    </row>
    <row r="27" spans="1:8" ht="15.75">
      <c r="A27" s="37">
        <v>2251</v>
      </c>
      <c r="B27" s="38" t="s">
        <v>58</v>
      </c>
      <c r="C27" s="14"/>
      <c r="D27" s="15">
        <v>2.62</v>
      </c>
      <c r="H27" s="40"/>
    </row>
    <row r="28" spans="1:8" ht="15.75" hidden="1">
      <c r="A28" s="37">
        <v>2263</v>
      </c>
      <c r="B28" s="38" t="s">
        <v>27</v>
      </c>
      <c r="C28" s="14"/>
      <c r="D28" s="15"/>
      <c r="H28" s="40"/>
    </row>
    <row r="29" spans="1:4" ht="15.75" hidden="1">
      <c r="A29" s="37">
        <v>2311</v>
      </c>
      <c r="B29" s="38" t="s">
        <v>57</v>
      </c>
      <c r="C29" s="14"/>
      <c r="D29" s="15"/>
    </row>
    <row r="30" spans="1:4" ht="24" customHeight="1">
      <c r="A30" s="12">
        <v>2512</v>
      </c>
      <c r="B30" s="16" t="s">
        <v>15</v>
      </c>
      <c r="C30" s="14"/>
      <c r="D30" s="44">
        <v>23.96</v>
      </c>
    </row>
    <row r="31" spans="1:4" ht="31.5">
      <c r="A31" s="37">
        <v>2513</v>
      </c>
      <c r="B31" s="38" t="s">
        <v>54</v>
      </c>
      <c r="C31" s="14">
        <v>10.56</v>
      </c>
      <c r="D31" s="44">
        <v>0.55</v>
      </c>
    </row>
    <row r="32" spans="1:4" ht="15.75">
      <c r="A32" s="37">
        <v>5232</v>
      </c>
      <c r="B32" s="38" t="s">
        <v>48</v>
      </c>
      <c r="C32" s="14"/>
      <c r="D32" s="15">
        <v>9.08</v>
      </c>
    </row>
    <row r="33" spans="1:6" ht="15">
      <c r="A33" s="20"/>
      <c r="B33" s="21" t="s">
        <v>8</v>
      </c>
      <c r="C33" s="18">
        <f>SUM(C23:C31)</f>
        <v>14.01</v>
      </c>
      <c r="D33" s="22">
        <f>SUM(D23:D32)</f>
        <v>63.398199999999996</v>
      </c>
      <c r="F33" s="41"/>
    </row>
    <row r="34" spans="1:4" ht="15">
      <c r="A34" s="23"/>
      <c r="B34" s="21" t="s">
        <v>14</v>
      </c>
      <c r="C34" s="18">
        <f>C33+C21</f>
        <v>60.699999999999996</v>
      </c>
      <c r="D34" s="22">
        <f>D21+D33</f>
        <v>138.07819999999998</v>
      </c>
    </row>
    <row r="35" spans="1:5" ht="15">
      <c r="A35" s="24"/>
      <c r="B35" s="25"/>
      <c r="C35" s="25"/>
      <c r="E35" s="41"/>
    </row>
    <row r="36" spans="1:4" ht="15.75" customHeight="1">
      <c r="A36" s="85" t="s">
        <v>73</v>
      </c>
      <c r="B36" s="86"/>
      <c r="C36" s="26">
        <v>10</v>
      </c>
      <c r="D36" s="6">
        <v>4</v>
      </c>
    </row>
    <row r="37" spans="1:6" ht="15">
      <c r="A37" s="85" t="s">
        <v>71</v>
      </c>
      <c r="B37" s="86"/>
      <c r="C37" s="27">
        <f>C34/C36</f>
        <v>6.069999999999999</v>
      </c>
      <c r="D37" s="18">
        <f>D34/D36</f>
        <v>34.519549999999995</v>
      </c>
      <c r="F37" s="41"/>
    </row>
    <row r="38" spans="1:3" ht="15">
      <c r="A38" s="25"/>
      <c r="B38" s="28"/>
      <c r="C38" s="28"/>
    </row>
    <row r="39" spans="1:4" s="30" customFormat="1" ht="15">
      <c r="A39" s="85" t="s">
        <v>17</v>
      </c>
      <c r="B39" s="86"/>
      <c r="C39" s="29"/>
      <c r="D39" s="29"/>
    </row>
    <row r="40" spans="1:4" s="30" customFormat="1" ht="15">
      <c r="A40" s="85" t="s">
        <v>31</v>
      </c>
      <c r="B40" s="86"/>
      <c r="C40" s="29"/>
      <c r="D40" s="29"/>
    </row>
    <row r="41" spans="1:3" ht="13.5" customHeight="1">
      <c r="A41" s="31"/>
      <c r="B41" s="28"/>
      <c r="C41" s="32"/>
    </row>
    <row r="42" spans="1:4" s="30" customFormat="1" ht="17.25" customHeight="1">
      <c r="A42" s="30" t="s">
        <v>18</v>
      </c>
      <c r="D42" s="45"/>
    </row>
    <row r="43" s="30" customFormat="1" ht="12.75" customHeight="1"/>
    <row r="44" spans="2:4" s="30" customFormat="1" ht="15" customHeight="1">
      <c r="B44" s="42"/>
      <c r="D44" s="45"/>
    </row>
    <row r="45" s="30" customFormat="1" ht="14.25" customHeight="1">
      <c r="B45" s="43"/>
    </row>
    <row r="46" ht="15">
      <c r="D46" s="41"/>
    </row>
  </sheetData>
  <sheetProtection/>
  <mergeCells count="11">
    <mergeCell ref="B10:C10"/>
    <mergeCell ref="A36:B36"/>
    <mergeCell ref="A37:B37"/>
    <mergeCell ref="A39:B39"/>
    <mergeCell ref="A40:B40"/>
    <mergeCell ref="A4:D4"/>
    <mergeCell ref="B5:C5"/>
    <mergeCell ref="A6:C6"/>
    <mergeCell ref="A7:C7"/>
    <mergeCell ref="B8:C8"/>
    <mergeCell ref="B9:C9"/>
  </mergeCells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&amp;CLManotp8_100519_1002maksas;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Layout" workbookViewId="0" topLeftCell="A1">
      <selection activeCell="B53" sqref="B53"/>
    </sheetView>
  </sheetViews>
  <sheetFormatPr defaultColWidth="9.140625" defaultRowHeight="12.75"/>
  <cols>
    <col min="1" max="1" width="15.421875" style="4" customWidth="1"/>
    <col min="2" max="2" width="76.28125" style="4" customWidth="1"/>
    <col min="3" max="3" width="22.140625" style="4" hidden="1" customWidth="1"/>
    <col min="4" max="4" width="27.421875" style="4" customWidth="1"/>
    <col min="5" max="5" width="11.57421875" style="4" customWidth="1"/>
    <col min="6" max="6" width="11.140625" style="4" customWidth="1"/>
    <col min="7" max="16384" width="9.140625" style="4" customWidth="1"/>
  </cols>
  <sheetData>
    <row r="1" ht="15.75">
      <c r="D1" s="33"/>
    </row>
    <row r="2" ht="15.75">
      <c r="D2" s="33"/>
    </row>
    <row r="4" spans="1:4" ht="15.75">
      <c r="A4" s="82" t="s">
        <v>9</v>
      </c>
      <c r="B4" s="82"/>
      <c r="C4" s="82"/>
      <c r="D4" s="82"/>
    </row>
    <row r="5" spans="1:3" ht="15.75">
      <c r="A5" s="3"/>
      <c r="B5" s="83"/>
      <c r="C5" s="83"/>
    </row>
    <row r="6" spans="1:3" ht="15.75">
      <c r="A6" s="78" t="s">
        <v>1</v>
      </c>
      <c r="B6" s="78"/>
      <c r="C6" s="78"/>
    </row>
    <row r="7" spans="1:3" ht="15.75" customHeight="1">
      <c r="A7" s="78" t="s">
        <v>0</v>
      </c>
      <c r="B7" s="78"/>
      <c r="C7" s="78"/>
    </row>
    <row r="8" spans="1:3" ht="12" customHeight="1">
      <c r="A8" s="2"/>
      <c r="B8" s="78" t="s">
        <v>16</v>
      </c>
      <c r="C8" s="78"/>
    </row>
    <row r="9" spans="1:3" ht="21" customHeight="1">
      <c r="A9" s="2"/>
      <c r="B9" s="78" t="s">
        <v>67</v>
      </c>
      <c r="C9" s="78"/>
    </row>
    <row r="10" spans="1:3" ht="15.75" customHeight="1">
      <c r="A10" s="2" t="s">
        <v>2</v>
      </c>
      <c r="B10" s="2" t="s">
        <v>53</v>
      </c>
      <c r="C10" s="2"/>
    </row>
    <row r="11" spans="1:4" ht="109.5" customHeight="1">
      <c r="A11" s="36" t="s">
        <v>3</v>
      </c>
      <c r="B11" s="35" t="s">
        <v>4</v>
      </c>
      <c r="C11" s="35" t="s">
        <v>51</v>
      </c>
      <c r="D11" s="35" t="s">
        <v>70</v>
      </c>
    </row>
    <row r="12" spans="1:4" ht="20.25" customHeight="1">
      <c r="A12" s="7">
        <v>1</v>
      </c>
      <c r="B12" s="8">
        <v>2</v>
      </c>
      <c r="C12" s="7"/>
      <c r="D12" s="7">
        <v>3</v>
      </c>
    </row>
    <row r="13" spans="1:4" ht="15">
      <c r="A13" s="9"/>
      <c r="B13" s="10" t="s">
        <v>5</v>
      </c>
      <c r="C13" s="10"/>
      <c r="D13" s="11"/>
    </row>
    <row r="14" spans="1:4" ht="15">
      <c r="A14" s="12">
        <v>1100</v>
      </c>
      <c r="B14" s="13" t="s">
        <v>46</v>
      </c>
      <c r="C14" s="14">
        <v>10.15</v>
      </c>
      <c r="D14" s="15">
        <v>22.32</v>
      </c>
    </row>
    <row r="15" spans="1:4" ht="30">
      <c r="A15" s="12">
        <v>1200</v>
      </c>
      <c r="B15" s="16" t="s">
        <v>47</v>
      </c>
      <c r="C15" s="14">
        <v>2.45</v>
      </c>
      <c r="D15" s="15">
        <v>5.38</v>
      </c>
    </row>
    <row r="16" spans="1:4" ht="15">
      <c r="A16" s="12">
        <v>2222</v>
      </c>
      <c r="B16" s="16" t="s">
        <v>12</v>
      </c>
      <c r="C16" s="14">
        <v>6.32</v>
      </c>
      <c r="D16" s="15">
        <v>0.81</v>
      </c>
    </row>
    <row r="17" spans="1:4" ht="15">
      <c r="A17" s="12">
        <v>2223</v>
      </c>
      <c r="B17" s="16" t="s">
        <v>13</v>
      </c>
      <c r="C17" s="14">
        <v>3.79</v>
      </c>
      <c r="D17" s="15">
        <v>3.72</v>
      </c>
    </row>
    <row r="18" spans="1:4" ht="15">
      <c r="A18" s="12">
        <v>2244</v>
      </c>
      <c r="B18" s="16" t="s">
        <v>10</v>
      </c>
      <c r="C18" s="14">
        <v>11.34</v>
      </c>
      <c r="D18" s="15">
        <v>7.62</v>
      </c>
    </row>
    <row r="19" spans="1:4" ht="15">
      <c r="A19" s="12">
        <v>2321</v>
      </c>
      <c r="B19" s="16" t="s">
        <v>11</v>
      </c>
      <c r="C19" s="14">
        <v>12.64</v>
      </c>
      <c r="D19" s="15">
        <v>4.17</v>
      </c>
    </row>
    <row r="20" spans="1:4" ht="15">
      <c r="A20" s="12"/>
      <c r="B20" s="17" t="s">
        <v>6</v>
      </c>
      <c r="C20" s="18">
        <f>SUM(C14:C19)</f>
        <v>46.69</v>
      </c>
      <c r="D20" s="19">
        <f>SUM(D14:D19)</f>
        <v>44.019999999999996</v>
      </c>
    </row>
    <row r="21" spans="1:4" ht="15">
      <c r="A21" s="20"/>
      <c r="B21" s="13" t="s">
        <v>7</v>
      </c>
      <c r="C21" s="13"/>
      <c r="D21" s="15"/>
    </row>
    <row r="22" spans="1:4" ht="15">
      <c r="A22" s="12">
        <v>1100</v>
      </c>
      <c r="B22" s="13" t="s">
        <v>46</v>
      </c>
      <c r="C22" s="14">
        <v>2.78</v>
      </c>
      <c r="D22" s="15">
        <v>10.27</v>
      </c>
    </row>
    <row r="23" spans="1:4" ht="30">
      <c r="A23" s="12">
        <v>1200</v>
      </c>
      <c r="B23" s="16" t="s">
        <v>47</v>
      </c>
      <c r="C23" s="14">
        <v>0.67</v>
      </c>
      <c r="D23" s="15">
        <v>2.47</v>
      </c>
    </row>
    <row r="24" spans="1:4" ht="31.5" hidden="1">
      <c r="A24" s="37">
        <v>2230</v>
      </c>
      <c r="B24" s="38" t="s">
        <v>55</v>
      </c>
      <c r="C24" s="14"/>
      <c r="D24" s="15">
        <v>0</v>
      </c>
    </row>
    <row r="25" spans="1:4" ht="15.75">
      <c r="A25" s="37">
        <v>2243</v>
      </c>
      <c r="B25" s="38" t="s">
        <v>56</v>
      </c>
      <c r="C25" s="14"/>
      <c r="D25" s="15">
        <v>2.15</v>
      </c>
    </row>
    <row r="26" spans="1:8" ht="15.75">
      <c r="A26" s="37">
        <v>2251</v>
      </c>
      <c r="B26" s="38" t="s">
        <v>58</v>
      </c>
      <c r="C26" s="14"/>
      <c r="D26" s="15">
        <v>3.91</v>
      </c>
      <c r="G26" s="39"/>
      <c r="H26" s="40"/>
    </row>
    <row r="27" spans="1:4" ht="15.75">
      <c r="A27" s="37">
        <v>2311</v>
      </c>
      <c r="B27" s="38" t="s">
        <v>57</v>
      </c>
      <c r="C27" s="14"/>
      <c r="D27" s="15">
        <v>0.93</v>
      </c>
    </row>
    <row r="28" spans="1:4" ht="15">
      <c r="A28" s="12">
        <v>2512</v>
      </c>
      <c r="B28" s="16" t="s">
        <v>15</v>
      </c>
      <c r="C28" s="14"/>
      <c r="D28" s="44">
        <v>13.7</v>
      </c>
    </row>
    <row r="29" spans="1:4" ht="31.5">
      <c r="A29" s="37">
        <v>2513</v>
      </c>
      <c r="B29" s="38" t="s">
        <v>54</v>
      </c>
      <c r="C29" s="14">
        <v>10.56</v>
      </c>
      <c r="D29" s="15">
        <v>0.81</v>
      </c>
    </row>
    <row r="30" spans="1:4" ht="15.75">
      <c r="A30" s="37">
        <v>5232</v>
      </c>
      <c r="B30" s="38" t="s">
        <v>48</v>
      </c>
      <c r="C30" s="14"/>
      <c r="D30" s="15">
        <v>0.74</v>
      </c>
    </row>
    <row r="31" spans="1:6" ht="15">
      <c r="A31" s="20"/>
      <c r="B31" s="21" t="s">
        <v>8</v>
      </c>
      <c r="C31" s="18">
        <f>SUM(C22:C29)</f>
        <v>14.01</v>
      </c>
      <c r="D31" s="22">
        <f>SUM(D22:D30)</f>
        <v>34.980000000000004</v>
      </c>
      <c r="E31" s="41"/>
      <c r="F31" s="41"/>
    </row>
    <row r="32" spans="1:4" ht="15">
      <c r="A32" s="23"/>
      <c r="B32" s="21" t="s">
        <v>14</v>
      </c>
      <c r="C32" s="18">
        <f>C31+C20</f>
        <v>60.699999999999996</v>
      </c>
      <c r="D32" s="22">
        <f>D20+D31</f>
        <v>79</v>
      </c>
    </row>
    <row r="33" spans="1:3" ht="15">
      <c r="A33" s="24"/>
      <c r="B33" s="25"/>
      <c r="C33" s="25"/>
    </row>
    <row r="34" spans="1:4" ht="15.75" customHeight="1">
      <c r="A34" s="85" t="s">
        <v>29</v>
      </c>
      <c r="B34" s="86"/>
      <c r="C34" s="26">
        <v>10</v>
      </c>
      <c r="D34" s="6">
        <v>5</v>
      </c>
    </row>
    <row r="35" spans="1:4" ht="15">
      <c r="A35" s="85" t="s">
        <v>30</v>
      </c>
      <c r="B35" s="86"/>
      <c r="C35" s="27">
        <f>C32/C34</f>
        <v>6.069999999999999</v>
      </c>
      <c r="D35" s="18">
        <f>D32/D34</f>
        <v>15.8</v>
      </c>
    </row>
    <row r="36" spans="1:3" ht="15">
      <c r="A36" s="25"/>
      <c r="B36" s="28"/>
      <c r="C36" s="28"/>
    </row>
    <row r="37" spans="1:4" s="30" customFormat="1" ht="15">
      <c r="A37" s="85" t="s">
        <v>17</v>
      </c>
      <c r="B37" s="86"/>
      <c r="C37" s="29"/>
      <c r="D37" s="29"/>
    </row>
    <row r="38" spans="1:4" s="30" customFormat="1" ht="15">
      <c r="A38" s="85" t="s">
        <v>31</v>
      </c>
      <c r="B38" s="86"/>
      <c r="C38" s="29"/>
      <c r="D38" s="29"/>
    </row>
    <row r="39" spans="1:3" ht="13.5" customHeight="1">
      <c r="A39" s="31"/>
      <c r="B39" s="28"/>
      <c r="C39" s="32"/>
    </row>
    <row r="40" s="30" customFormat="1" ht="17.25" customHeight="1">
      <c r="A40" s="30" t="s">
        <v>18</v>
      </c>
    </row>
    <row r="41" s="30" customFormat="1" ht="12.75" customHeight="1"/>
    <row r="42" s="30" customFormat="1" ht="15" customHeight="1">
      <c r="B42" s="42"/>
    </row>
    <row r="43" s="30" customFormat="1" ht="14.25" customHeight="1">
      <c r="B43" s="43"/>
    </row>
    <row r="44" ht="15">
      <c r="D44" s="41"/>
    </row>
  </sheetData>
  <sheetProtection/>
  <mergeCells count="10">
    <mergeCell ref="A34:B34"/>
    <mergeCell ref="A35:B35"/>
    <mergeCell ref="A37:B37"/>
    <mergeCell ref="A38:B38"/>
    <mergeCell ref="A4:D4"/>
    <mergeCell ref="B5:C5"/>
    <mergeCell ref="A6:C6"/>
    <mergeCell ref="A7:C7"/>
    <mergeCell ref="B8:C8"/>
    <mergeCell ref="B9:C9"/>
  </mergeCells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&amp;CLManotp8_100519_1002maksas;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Layout" workbookViewId="0" topLeftCell="A1">
      <selection activeCell="B58" sqref="B58"/>
    </sheetView>
  </sheetViews>
  <sheetFormatPr defaultColWidth="9.140625" defaultRowHeight="12.75"/>
  <cols>
    <col min="1" max="1" width="15.421875" style="4" customWidth="1"/>
    <col min="2" max="2" width="76.28125" style="4" customWidth="1"/>
    <col min="3" max="3" width="22.140625" style="4" hidden="1" customWidth="1"/>
    <col min="4" max="4" width="27.421875" style="4" customWidth="1"/>
    <col min="5" max="5" width="11.57421875" style="4" customWidth="1"/>
    <col min="6" max="6" width="11.140625" style="4" customWidth="1"/>
    <col min="7" max="16384" width="9.140625" style="4" customWidth="1"/>
  </cols>
  <sheetData>
    <row r="1" ht="15.75">
      <c r="D1" s="33"/>
    </row>
    <row r="2" ht="15.75">
      <c r="D2" s="33"/>
    </row>
    <row r="4" spans="1:4" ht="15.75">
      <c r="A4" s="82" t="s">
        <v>9</v>
      </c>
      <c r="B4" s="82"/>
      <c r="C4" s="82"/>
      <c r="D4" s="82"/>
    </row>
    <row r="5" spans="1:3" ht="15.75">
      <c r="A5" s="3"/>
      <c r="B5" s="83"/>
      <c r="C5" s="83"/>
    </row>
    <row r="6" spans="1:3" ht="15.75">
      <c r="A6" s="78" t="s">
        <v>1</v>
      </c>
      <c r="B6" s="78"/>
      <c r="C6" s="78"/>
    </row>
    <row r="7" spans="1:3" ht="15.75" customHeight="1">
      <c r="A7" s="78" t="s">
        <v>0</v>
      </c>
      <c r="B7" s="78"/>
      <c r="C7" s="78"/>
    </row>
    <row r="8" spans="1:3" ht="12" customHeight="1">
      <c r="A8" s="2"/>
      <c r="B8" s="78" t="s">
        <v>16</v>
      </c>
      <c r="C8" s="78"/>
    </row>
    <row r="9" spans="1:3" ht="21" customHeight="1">
      <c r="A9" s="2"/>
      <c r="B9" s="78" t="s">
        <v>69</v>
      </c>
      <c r="C9" s="78"/>
    </row>
    <row r="10" spans="1:3" ht="15.75" customHeight="1">
      <c r="A10" s="2" t="s">
        <v>2</v>
      </c>
      <c r="B10" s="2" t="s">
        <v>53</v>
      </c>
      <c r="C10" s="2"/>
    </row>
    <row r="11" spans="1:4" ht="109.5" customHeight="1">
      <c r="A11" s="36" t="s">
        <v>3</v>
      </c>
      <c r="B11" s="35" t="s">
        <v>4</v>
      </c>
      <c r="C11" s="35" t="s">
        <v>51</v>
      </c>
      <c r="D11" s="35" t="s">
        <v>70</v>
      </c>
    </row>
    <row r="12" spans="1:4" ht="20.25" customHeight="1">
      <c r="A12" s="7">
        <v>1</v>
      </c>
      <c r="B12" s="8">
        <v>2</v>
      </c>
      <c r="C12" s="7"/>
      <c r="D12" s="7">
        <v>3</v>
      </c>
    </row>
    <row r="13" spans="1:4" ht="15">
      <c r="A13" s="9"/>
      <c r="B13" s="10" t="s">
        <v>5</v>
      </c>
      <c r="C13" s="10"/>
      <c r="D13" s="11"/>
    </row>
    <row r="14" spans="1:4" ht="15">
      <c r="A14" s="12">
        <v>1100</v>
      </c>
      <c r="B14" s="13" t="s">
        <v>46</v>
      </c>
      <c r="C14" s="14">
        <v>10.15</v>
      </c>
      <c r="D14" s="15">
        <v>696.43</v>
      </c>
    </row>
    <row r="15" spans="1:4" ht="30">
      <c r="A15" s="12">
        <v>1200</v>
      </c>
      <c r="B15" s="16" t="s">
        <v>47</v>
      </c>
      <c r="C15" s="14">
        <v>2.45</v>
      </c>
      <c r="D15" s="15">
        <v>167.77</v>
      </c>
    </row>
    <row r="16" spans="1:4" ht="15">
      <c r="A16" s="12">
        <v>2222</v>
      </c>
      <c r="B16" s="16" t="s">
        <v>12</v>
      </c>
      <c r="C16" s="14">
        <v>6.32</v>
      </c>
      <c r="D16" s="15">
        <v>9.06</v>
      </c>
    </row>
    <row r="17" spans="1:4" ht="15">
      <c r="A17" s="12">
        <v>2223</v>
      </c>
      <c r="B17" s="16" t="s">
        <v>13</v>
      </c>
      <c r="C17" s="14">
        <v>3.79</v>
      </c>
      <c r="D17" s="15">
        <v>55.71</v>
      </c>
    </row>
    <row r="18" spans="1:4" ht="15">
      <c r="A18" s="12">
        <v>2244</v>
      </c>
      <c r="B18" s="16" t="s">
        <v>10</v>
      </c>
      <c r="C18" s="14">
        <v>11.34</v>
      </c>
      <c r="D18" s="15">
        <v>143.46</v>
      </c>
    </row>
    <row r="19" spans="1:4" ht="15">
      <c r="A19" s="12">
        <v>2321</v>
      </c>
      <c r="B19" s="16" t="s">
        <v>11</v>
      </c>
      <c r="C19" s="14">
        <v>12.64</v>
      </c>
      <c r="D19" s="15">
        <v>34.07</v>
      </c>
    </row>
    <row r="20" spans="1:4" ht="15">
      <c r="A20" s="12"/>
      <c r="B20" s="17" t="s">
        <v>6</v>
      </c>
      <c r="C20" s="18">
        <f>SUM(C14:C19)</f>
        <v>46.69</v>
      </c>
      <c r="D20" s="22">
        <f>SUM(D14:D19)</f>
        <v>1106.4999999999998</v>
      </c>
    </row>
    <row r="21" spans="1:4" ht="15">
      <c r="A21" s="20"/>
      <c r="B21" s="13" t="s">
        <v>7</v>
      </c>
      <c r="C21" s="13"/>
      <c r="D21" s="15"/>
    </row>
    <row r="22" spans="1:4" ht="15">
      <c r="A22" s="12">
        <v>1100</v>
      </c>
      <c r="B22" s="13" t="s">
        <v>46</v>
      </c>
      <c r="C22" s="14">
        <v>2.78</v>
      </c>
      <c r="D22" s="15">
        <v>222.86</v>
      </c>
    </row>
    <row r="23" spans="1:4" ht="30">
      <c r="A23" s="12">
        <v>1200</v>
      </c>
      <c r="B23" s="16" t="s">
        <v>47</v>
      </c>
      <c r="C23" s="14">
        <v>0.67</v>
      </c>
      <c r="D23" s="15">
        <v>53.69</v>
      </c>
    </row>
    <row r="24" spans="1:4" ht="31.5" hidden="1">
      <c r="A24" s="37">
        <v>2230</v>
      </c>
      <c r="B24" s="38" t="s">
        <v>55</v>
      </c>
      <c r="C24" s="14"/>
      <c r="D24" s="15">
        <v>0</v>
      </c>
    </row>
    <row r="25" spans="1:4" ht="15.75">
      <c r="A25" s="37">
        <v>2243</v>
      </c>
      <c r="B25" s="38" t="s">
        <v>56</v>
      </c>
      <c r="C25" s="14"/>
      <c r="D25" s="44">
        <v>34.89</v>
      </c>
    </row>
    <row r="26" spans="1:8" ht="15.75">
      <c r="A26" s="37">
        <v>2251</v>
      </c>
      <c r="B26" s="38" t="s">
        <v>58</v>
      </c>
      <c r="C26" s="14"/>
      <c r="D26" s="15">
        <v>52.36</v>
      </c>
      <c r="G26" s="39"/>
      <c r="H26" s="40"/>
    </row>
    <row r="27" spans="1:8" ht="15.75">
      <c r="A27" s="37">
        <v>2263</v>
      </c>
      <c r="B27" s="38" t="s">
        <v>27</v>
      </c>
      <c r="C27" s="14"/>
      <c r="D27" s="44">
        <v>4.6</v>
      </c>
      <c r="G27" s="39"/>
      <c r="H27" s="40"/>
    </row>
    <row r="28" spans="1:4" ht="15.75">
      <c r="A28" s="37">
        <v>2311</v>
      </c>
      <c r="B28" s="38" t="s">
        <v>57</v>
      </c>
      <c r="C28" s="14"/>
      <c r="D28" s="44">
        <v>3.2</v>
      </c>
    </row>
    <row r="29" spans="1:4" ht="15">
      <c r="A29" s="12">
        <v>2512</v>
      </c>
      <c r="B29" s="16" t="s">
        <v>15</v>
      </c>
      <c r="C29" s="14"/>
      <c r="D29" s="44">
        <v>322</v>
      </c>
    </row>
    <row r="30" spans="1:4" ht="31.5" hidden="1">
      <c r="A30" s="37">
        <v>2513</v>
      </c>
      <c r="B30" s="38" t="s">
        <v>54</v>
      </c>
      <c r="C30" s="14">
        <v>10.56</v>
      </c>
      <c r="D30" s="15">
        <v>0</v>
      </c>
    </row>
    <row r="31" spans="1:4" ht="15.75">
      <c r="A31" s="37">
        <v>5232</v>
      </c>
      <c r="B31" s="38" t="s">
        <v>48</v>
      </c>
      <c r="C31" s="14"/>
      <c r="D31" s="15">
        <v>55.9</v>
      </c>
    </row>
    <row r="32" spans="1:6" ht="15">
      <c r="A32" s="20"/>
      <c r="B32" s="21" t="s">
        <v>8</v>
      </c>
      <c r="C32" s="18">
        <f>SUM(C22:C30)</f>
        <v>14.01</v>
      </c>
      <c r="D32" s="22">
        <f>SUM(D22:D31)</f>
        <v>749.5</v>
      </c>
      <c r="E32" s="41"/>
      <c r="F32" s="41"/>
    </row>
    <row r="33" spans="1:6" ht="15">
      <c r="A33" s="23"/>
      <c r="B33" s="21" t="s">
        <v>14</v>
      </c>
      <c r="C33" s="18">
        <f>C32+C20</f>
        <v>60.699999999999996</v>
      </c>
      <c r="D33" s="22">
        <f>D20+D32</f>
        <v>1855.9999999999998</v>
      </c>
      <c r="F33" s="41"/>
    </row>
    <row r="34" spans="1:3" ht="15">
      <c r="A34" s="24"/>
      <c r="B34" s="25"/>
      <c r="C34" s="25"/>
    </row>
    <row r="35" spans="1:4" ht="15.75" customHeight="1">
      <c r="A35" s="85" t="s">
        <v>29</v>
      </c>
      <c r="B35" s="86"/>
      <c r="C35" s="26">
        <v>10</v>
      </c>
      <c r="D35" s="6">
        <v>100</v>
      </c>
    </row>
    <row r="36" spans="1:4" ht="15">
      <c r="A36" s="85" t="s">
        <v>30</v>
      </c>
      <c r="B36" s="86"/>
      <c r="C36" s="27">
        <f>C33/C35</f>
        <v>6.069999999999999</v>
      </c>
      <c r="D36" s="18">
        <f>D33/D35</f>
        <v>18.56</v>
      </c>
    </row>
    <row r="37" spans="1:3" ht="15">
      <c r="A37" s="25"/>
      <c r="B37" s="28"/>
      <c r="C37" s="28"/>
    </row>
    <row r="38" spans="1:4" s="30" customFormat="1" ht="15">
      <c r="A38" s="85" t="s">
        <v>17</v>
      </c>
      <c r="B38" s="86"/>
      <c r="C38" s="29"/>
      <c r="D38" s="29"/>
    </row>
    <row r="39" spans="1:4" s="30" customFormat="1" ht="15">
      <c r="A39" s="85" t="s">
        <v>31</v>
      </c>
      <c r="B39" s="86"/>
      <c r="C39" s="29"/>
      <c r="D39" s="29"/>
    </row>
    <row r="40" spans="1:3" ht="13.5" customHeight="1">
      <c r="A40" s="31"/>
      <c r="B40" s="28"/>
      <c r="C40" s="32"/>
    </row>
    <row r="41" s="30" customFormat="1" ht="17.25" customHeight="1">
      <c r="A41" s="30" t="s">
        <v>18</v>
      </c>
    </row>
    <row r="42" s="30" customFormat="1" ht="12.75" customHeight="1"/>
    <row r="43" s="30" customFormat="1" ht="15" customHeight="1">
      <c r="B43" s="42"/>
    </row>
    <row r="44" s="30" customFormat="1" ht="14.25" customHeight="1">
      <c r="B44" s="43"/>
    </row>
    <row r="45" ht="15">
      <c r="D45" s="41"/>
    </row>
  </sheetData>
  <sheetProtection/>
  <mergeCells count="10">
    <mergeCell ref="A35:B35"/>
    <mergeCell ref="A36:B36"/>
    <mergeCell ref="A38:B38"/>
    <mergeCell ref="A39:B39"/>
    <mergeCell ref="A4:D4"/>
    <mergeCell ref="B5:C5"/>
    <mergeCell ref="A6:C6"/>
    <mergeCell ref="A7:C7"/>
    <mergeCell ref="B8:C8"/>
    <mergeCell ref="B9:C9"/>
  </mergeCells>
  <printOptions/>
  <pageMargins left="0.7" right="0.7" top="0.75" bottom="0.75" header="0.3" footer="0.3"/>
  <pageSetup fitToHeight="0" fitToWidth="1" horizontalDpi="600" verticalDpi="600" orientation="portrait" paperSize="9" scale="74" r:id="rId1"/>
  <headerFooter>
    <oddFooter>&amp;CLManotp8_100519_1002maksas;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view="pageLayout" workbookViewId="0" topLeftCell="A1">
      <selection activeCell="B6" sqref="B6:C6"/>
    </sheetView>
  </sheetViews>
  <sheetFormatPr defaultColWidth="9.140625" defaultRowHeight="12.75"/>
  <cols>
    <col min="1" max="1" width="12.140625" style="46" customWidth="1"/>
    <col min="2" max="2" width="84.00390625" style="46" customWidth="1"/>
    <col min="3" max="3" width="24.421875" style="46" customWidth="1"/>
    <col min="4" max="16384" width="9.140625" style="47" customWidth="1"/>
  </cols>
  <sheetData>
    <row r="1" spans="2:3" ht="15.75">
      <c r="B1" s="49"/>
      <c r="C1" s="34"/>
    </row>
    <row r="2" spans="2:3" ht="15.75">
      <c r="B2" s="49"/>
      <c r="C2" s="33"/>
    </row>
    <row r="3" spans="2:3" ht="15.75">
      <c r="B3" s="48"/>
      <c r="C3" s="33"/>
    </row>
    <row r="5" spans="1:3" ht="15.75">
      <c r="A5" s="87" t="s">
        <v>9</v>
      </c>
      <c r="B5" s="87"/>
      <c r="C5" s="87"/>
    </row>
    <row r="6" spans="2:3" ht="15.75">
      <c r="B6" s="88"/>
      <c r="C6" s="88"/>
    </row>
    <row r="7" spans="1:3" ht="15.75">
      <c r="A7" s="89" t="s">
        <v>1</v>
      </c>
      <c r="B7" s="89"/>
      <c r="C7" s="89"/>
    </row>
    <row r="8" spans="1:3" ht="15.75">
      <c r="A8" s="89" t="s">
        <v>0</v>
      </c>
      <c r="B8" s="89"/>
      <c r="C8" s="89"/>
    </row>
    <row r="9" spans="1:3" ht="15.75">
      <c r="A9" s="50"/>
      <c r="B9" s="89" t="s">
        <v>16</v>
      </c>
      <c r="C9" s="89"/>
    </row>
    <row r="10" spans="1:3" ht="15.75">
      <c r="A10" s="50"/>
      <c r="B10" s="89" t="s">
        <v>25</v>
      </c>
      <c r="C10" s="89"/>
    </row>
    <row r="11" spans="1:3" ht="15.75">
      <c r="A11" s="50" t="s">
        <v>2</v>
      </c>
      <c r="B11" s="50" t="str">
        <f>'9.4.'!B10</f>
        <v>2019.gads un turpmāk</v>
      </c>
      <c r="C11" s="50"/>
    </row>
    <row r="12" spans="2:3" ht="15.75" hidden="1">
      <c r="B12" s="51"/>
      <c r="C12" s="51"/>
    </row>
    <row r="13" spans="1:3" ht="61.5" customHeight="1">
      <c r="A13" s="35" t="s">
        <v>3</v>
      </c>
      <c r="B13" s="35" t="s">
        <v>4</v>
      </c>
      <c r="C13" s="35" t="s">
        <v>23</v>
      </c>
    </row>
    <row r="14" spans="1:3" ht="15.75">
      <c r="A14" s="52">
        <v>1</v>
      </c>
      <c r="B14" s="53">
        <v>2</v>
      </c>
      <c r="C14" s="52">
        <v>3</v>
      </c>
    </row>
    <row r="15" spans="1:3" ht="15.75">
      <c r="A15" s="52"/>
      <c r="B15" s="54" t="s">
        <v>5</v>
      </c>
      <c r="C15" s="54"/>
    </row>
    <row r="16" spans="1:3" ht="15.75">
      <c r="A16" s="55">
        <v>1100</v>
      </c>
      <c r="B16" s="56" t="s">
        <v>32</v>
      </c>
      <c r="C16" s="57">
        <v>25.6</v>
      </c>
    </row>
    <row r="17" spans="1:3" ht="15.75" customHeight="1">
      <c r="A17" s="55">
        <v>1200</v>
      </c>
      <c r="B17" s="58" t="s">
        <v>33</v>
      </c>
      <c r="C17" s="57">
        <v>6.17</v>
      </c>
    </row>
    <row r="18" spans="1:3" ht="15.75">
      <c r="A18" s="55">
        <v>2222</v>
      </c>
      <c r="B18" s="58" t="s">
        <v>12</v>
      </c>
      <c r="C18" s="57">
        <v>15.13</v>
      </c>
    </row>
    <row r="19" spans="1:3" ht="15.75">
      <c r="A19" s="55">
        <v>2223</v>
      </c>
      <c r="B19" s="58" t="s">
        <v>13</v>
      </c>
      <c r="C19" s="57">
        <v>93.07</v>
      </c>
    </row>
    <row r="20" spans="1:3" ht="15.75">
      <c r="A20" s="55">
        <v>2244</v>
      </c>
      <c r="B20" s="58" t="s">
        <v>10</v>
      </c>
      <c r="C20" s="57">
        <v>207.73</v>
      </c>
    </row>
    <row r="21" spans="1:3" ht="15.75">
      <c r="A21" s="55">
        <v>2321</v>
      </c>
      <c r="B21" s="58" t="s">
        <v>11</v>
      </c>
      <c r="C21" s="57">
        <v>113.83</v>
      </c>
    </row>
    <row r="22" spans="1:4" ht="15.75">
      <c r="A22" s="55"/>
      <c r="B22" s="59" t="s">
        <v>6</v>
      </c>
      <c r="C22" s="60">
        <f>SUM(C16:C21)</f>
        <v>461.53</v>
      </c>
      <c r="D22" s="76"/>
    </row>
    <row r="23" spans="1:3" ht="15.75">
      <c r="A23" s="61"/>
      <c r="B23" s="56" t="s">
        <v>7</v>
      </c>
      <c r="C23" s="57"/>
    </row>
    <row r="24" spans="1:3" ht="15.75">
      <c r="A24" s="55">
        <v>1100</v>
      </c>
      <c r="B24" s="56" t="s">
        <v>32</v>
      </c>
      <c r="C24" s="57">
        <v>11.78</v>
      </c>
    </row>
    <row r="25" spans="1:3" ht="15.75" customHeight="1">
      <c r="A25" s="55">
        <v>1200</v>
      </c>
      <c r="B25" s="58" t="s">
        <v>33</v>
      </c>
      <c r="C25" s="57">
        <v>2.84</v>
      </c>
    </row>
    <row r="26" spans="1:3" ht="15.75" hidden="1">
      <c r="A26" s="55">
        <v>2222</v>
      </c>
      <c r="B26" s="58" t="s">
        <v>12</v>
      </c>
      <c r="C26" s="57"/>
    </row>
    <row r="27" spans="1:3" ht="15.75" hidden="1">
      <c r="A27" s="55">
        <v>2223</v>
      </c>
      <c r="B27" s="58" t="s">
        <v>13</v>
      </c>
      <c r="C27" s="57"/>
    </row>
    <row r="28" spans="1:3" ht="15.75">
      <c r="A28" s="55">
        <v>2243</v>
      </c>
      <c r="B28" s="38" t="s">
        <v>56</v>
      </c>
      <c r="C28" s="57">
        <f>'9.4.'!D25/100/120*26.1*96</f>
        <v>7.285032</v>
      </c>
    </row>
    <row r="29" spans="1:3" ht="15.75" hidden="1">
      <c r="A29" s="55">
        <v>2244</v>
      </c>
      <c r="B29" s="58" t="s">
        <v>10</v>
      </c>
      <c r="C29" s="57"/>
    </row>
    <row r="30" spans="1:3" ht="15.75">
      <c r="A30" s="37">
        <v>2251</v>
      </c>
      <c r="B30" s="38" t="s">
        <v>58</v>
      </c>
      <c r="C30" s="57">
        <v>22.16</v>
      </c>
    </row>
    <row r="31" spans="1:3" ht="15.75">
      <c r="A31" s="55">
        <v>2263</v>
      </c>
      <c r="B31" s="58" t="s">
        <v>27</v>
      </c>
      <c r="C31" s="57">
        <v>31.34</v>
      </c>
    </row>
    <row r="32" spans="1:3" ht="15.75">
      <c r="A32" s="55">
        <v>2312</v>
      </c>
      <c r="B32" s="58" t="s">
        <v>24</v>
      </c>
      <c r="C32" s="57">
        <v>20.16</v>
      </c>
    </row>
    <row r="33" spans="1:3" ht="15.75">
      <c r="A33" s="55">
        <v>2321</v>
      </c>
      <c r="B33" s="58" t="s">
        <v>11</v>
      </c>
      <c r="C33" s="57">
        <f>C21*0.32</f>
        <v>36.4256</v>
      </c>
    </row>
    <row r="34" spans="1:3" ht="15.75">
      <c r="A34" s="55">
        <v>2512</v>
      </c>
      <c r="B34" s="58" t="s">
        <v>15</v>
      </c>
      <c r="C34" s="57">
        <v>133.44</v>
      </c>
    </row>
    <row r="35" spans="1:3" ht="15.75" customHeight="1">
      <c r="A35" s="55">
        <v>2513</v>
      </c>
      <c r="B35" s="58" t="s">
        <v>26</v>
      </c>
      <c r="C35" s="57">
        <v>13.17</v>
      </c>
    </row>
    <row r="36" spans="1:3" ht="15.75">
      <c r="A36" s="37">
        <v>5232</v>
      </c>
      <c r="B36" s="38" t="s">
        <v>48</v>
      </c>
      <c r="C36" s="57">
        <v>21.12</v>
      </c>
    </row>
    <row r="37" spans="1:3" ht="15.75">
      <c r="A37" s="55">
        <v>5250</v>
      </c>
      <c r="B37" s="58" t="s">
        <v>28</v>
      </c>
      <c r="C37" s="57">
        <v>9.63</v>
      </c>
    </row>
    <row r="38" spans="1:4" ht="15.75">
      <c r="A38" s="61"/>
      <c r="B38" s="62" t="s">
        <v>8</v>
      </c>
      <c r="C38" s="60">
        <f>SUM(C24:C37)</f>
        <v>309.350632</v>
      </c>
      <c r="D38" s="76"/>
    </row>
    <row r="39" spans="1:3" ht="15.75">
      <c r="A39" s="61"/>
      <c r="B39" s="62" t="s">
        <v>14</v>
      </c>
      <c r="C39" s="60">
        <f>C38+C22</f>
        <v>770.880632</v>
      </c>
    </row>
    <row r="40" spans="1:3" ht="15.75">
      <c r="A40" s="49"/>
      <c r="B40" s="63"/>
      <c r="C40" s="75"/>
    </row>
    <row r="41" spans="1:4" ht="15" customHeight="1">
      <c r="A41" s="84" t="s">
        <v>29</v>
      </c>
      <c r="B41" s="84"/>
      <c r="C41" s="64">
        <v>96</v>
      </c>
      <c r="D41" s="76"/>
    </row>
    <row r="42" spans="1:3" ht="15.75" customHeight="1">
      <c r="A42" s="84" t="s">
        <v>30</v>
      </c>
      <c r="B42" s="84"/>
      <c r="C42" s="60">
        <f>C39/C41</f>
        <v>8.030006583333334</v>
      </c>
    </row>
    <row r="43" spans="1:4" ht="15.75">
      <c r="A43" s="65"/>
      <c r="B43" s="65"/>
      <c r="C43" s="66"/>
      <c r="D43" s="76"/>
    </row>
    <row r="44" spans="1:3" ht="15" customHeight="1">
      <c r="A44" s="93" t="s">
        <v>17</v>
      </c>
      <c r="B44" s="94"/>
      <c r="C44" s="67"/>
    </row>
    <row r="45" spans="1:4" ht="15" customHeight="1">
      <c r="A45" s="93" t="s">
        <v>31</v>
      </c>
      <c r="B45" s="94"/>
      <c r="C45" s="67"/>
      <c r="D45" s="76"/>
    </row>
    <row r="46" spans="1:3" ht="15.75">
      <c r="A46" s="68"/>
      <c r="B46" s="66"/>
      <c r="C46" s="69"/>
    </row>
    <row r="47" spans="1:3" ht="15.75">
      <c r="A47" s="70" t="s">
        <v>18</v>
      </c>
      <c r="B47" s="70"/>
      <c r="C47" s="70"/>
    </row>
    <row r="48" spans="1:3" ht="15.75">
      <c r="A48" s="70"/>
      <c r="B48" s="70"/>
      <c r="C48" s="70"/>
    </row>
    <row r="49" spans="1:3" ht="15.75">
      <c r="A49" s="70"/>
      <c r="B49" s="71"/>
      <c r="C49" s="70"/>
    </row>
    <row r="50" spans="1:3" ht="15.75">
      <c r="A50" s="70"/>
      <c r="B50" s="72"/>
      <c r="C50" s="70"/>
    </row>
    <row r="54" spans="1:3" ht="15.75">
      <c r="A54" s="92"/>
      <c r="B54" s="92"/>
      <c r="C54" s="73"/>
    </row>
    <row r="55" spans="1:3" ht="15.75">
      <c r="A55" s="74"/>
      <c r="B55" s="74"/>
      <c r="C55" s="73"/>
    </row>
    <row r="56" spans="1:3" ht="15.75">
      <c r="A56" s="74"/>
      <c r="B56" s="74"/>
      <c r="C56" s="73"/>
    </row>
    <row r="57" spans="1:3" ht="15.75">
      <c r="A57" s="92"/>
      <c r="B57" s="92"/>
      <c r="C57" s="73"/>
    </row>
    <row r="58" spans="1:3" ht="15.75">
      <c r="A58" s="74"/>
      <c r="B58" s="74"/>
      <c r="C58" s="73"/>
    </row>
    <row r="59" spans="1:3" ht="15.75">
      <c r="A59" s="90"/>
      <c r="B59" s="90"/>
      <c r="C59" s="73"/>
    </row>
    <row r="60" spans="1:3" ht="15.75">
      <c r="A60" s="91"/>
      <c r="B60" s="92"/>
      <c r="C60" s="73"/>
    </row>
    <row r="61" spans="1:3" ht="15.75">
      <c r="A61" s="92"/>
      <c r="B61" s="92"/>
      <c r="C61" s="73"/>
    </row>
  </sheetData>
  <sheetProtection/>
  <mergeCells count="15">
    <mergeCell ref="A59:B59"/>
    <mergeCell ref="A60:B60"/>
    <mergeCell ref="A61:B61"/>
    <mergeCell ref="A41:B41"/>
    <mergeCell ref="A42:B42"/>
    <mergeCell ref="A44:B44"/>
    <mergeCell ref="A45:B45"/>
    <mergeCell ref="A54:B54"/>
    <mergeCell ref="A57:B57"/>
    <mergeCell ref="A5:C5"/>
    <mergeCell ref="B6:C6"/>
    <mergeCell ref="A7:C7"/>
    <mergeCell ref="A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Footer>&amp;C&amp;"Times New Roman,Regular"LManotp8_100519_1002maksas; Ministru kabineta noteikumu projekts "Grozījumi Ministru kabineta 2013.gada 24.septembra noteikumos Nr.1002 "Sociālās integrācijas valsts aģentūras sniegto maksas pakalpojumu cenrādis""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Sociālās integrācijas valsts aģentūras sniegto publisko maksas pakalpojumu cenrādis</dc:title>
  <dc:subject>Pielikums anotācijai</dc:subject>
  <dc:creator>Installer;Līga Juste</dc:creator>
  <cp:keywords/>
  <dc:description>Inese Ķīse, 67021651, Inese.Kise@lm.gov.lv, fakss 67021678</dc:description>
  <cp:lastModifiedBy>Inga Martinsone</cp:lastModifiedBy>
  <cp:lastPrinted>2019-05-13T12:06:52Z</cp:lastPrinted>
  <dcterms:created xsi:type="dcterms:W3CDTF">2008-09-26T08:09:16Z</dcterms:created>
  <dcterms:modified xsi:type="dcterms:W3CDTF">2019-05-13T12:08:39Z</dcterms:modified>
  <cp:category/>
  <cp:version/>
  <cp:contentType/>
  <cp:contentStatus/>
</cp:coreProperties>
</file>