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FDB40DA-3530-446D-AF02-02AA1E0A25EE}" xr6:coauthVersionLast="36" xr6:coauthVersionMax="36" xr10:uidLastSave="{00000000-0000-0000-0000-000000000000}"/>
  <bookViews>
    <workbookView xWindow="0" yWindow="0" windowWidth="15435" windowHeight="11055" tabRatio="872" xr2:uid="{00000000-000D-0000-FFFF-FFFF00000000}"/>
  </bookViews>
  <sheets>
    <sheet name="Aprēķins" sheetId="1" r:id="rId1"/>
    <sheet name="1_Kampaņas izstrāde, īstenošana" sheetId="3" r:id="rId2"/>
    <sheet name="2_Reprezentācijas materiāli “Pa" sheetId="4" r:id="rId3"/>
    <sheet name="3_Lektoru izmaksas" sheetId="5" r:id="rId4"/>
    <sheet name="4_Informatīvie izdales materiāl" sheetId="6" r:id="rId5"/>
    <sheet name="5_Elektronisko dopinga kontroļu" sheetId="7" r:id="rId6"/>
    <sheet name="6_Diena par tīru sportu" sheetId="8" r:id="rId7"/>
    <sheet name="Info" sheetId="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7" l="1"/>
  <c r="F2" i="5"/>
  <c r="E2" i="5"/>
  <c r="D2" i="5"/>
  <c r="G2" i="4" l="1"/>
  <c r="G3" i="4"/>
  <c r="E10" i="8" l="1"/>
  <c r="E9" i="8"/>
  <c r="E8" i="8"/>
  <c r="E7" i="8"/>
  <c r="E5" i="8"/>
  <c r="E4" i="8"/>
  <c r="E3" i="8"/>
  <c r="E11" i="8" l="1"/>
  <c r="E7" i="6"/>
  <c r="E5" i="6"/>
  <c r="E4" i="6"/>
  <c r="E6" i="6"/>
  <c r="E3" i="6"/>
  <c r="G10" i="4"/>
  <c r="G8" i="4"/>
  <c r="G7" i="4"/>
  <c r="G5" i="4"/>
  <c r="G4" i="4"/>
  <c r="G13" i="1" l="1"/>
  <c r="I7" i="1" l="1"/>
  <c r="I13" i="1" s="1"/>
  <c r="J7" i="1"/>
  <c r="J13" i="1" s="1"/>
  <c r="H7" i="1"/>
  <c r="H13" i="1" s="1"/>
  <c r="E13" i="1" l="1"/>
  <c r="D13" i="1"/>
  <c r="C13" i="1"/>
</calcChain>
</file>

<file path=xl/sharedStrings.xml><?xml version="1.0" encoding="utf-8"?>
<sst xmlns="http://schemas.openxmlformats.org/spreadsheetml/2006/main" count="115" uniqueCount="90">
  <si>
    <t>EKK</t>
  </si>
  <si>
    <t>Pasākums</t>
  </si>
  <si>
    <t>Latvijas Antidopinga biroja budžetā 2019.gads</t>
  </si>
  <si>
    <t>Nepieciešamais finansējums kopā</t>
  </si>
  <si>
    <t>Nepieciešamais papildus finansējums</t>
  </si>
  <si>
    <t>Reklāmas</t>
  </si>
  <si>
    <t>Reprezentācijas materiāli “Patiess Sports”</t>
  </si>
  <si>
    <t>Lektoru izmaksas</t>
  </si>
  <si>
    <t>Informatīvie izdales materiāli</t>
  </si>
  <si>
    <t>Diena par tīru sportu</t>
  </si>
  <si>
    <t>Mājaslapas izveidošana uz vienotās platformas un uzturēšana</t>
  </si>
  <si>
    <t>Kopā</t>
  </si>
  <si>
    <t xml:space="preserve">Elektronisko dopinga kontroļu anketu sistēmas ieviešana un uzturēšana </t>
  </si>
  <si>
    <t>Kampaņas izstrāde, īstenošana un reklāma “Patiess Sports”</t>
  </si>
  <si>
    <t>Google Adwords ikmēneša budžets – 5000 EUR.</t>
  </si>
  <si>
    <t>Jauna klienta piesaistīšana vidēji izmaksāja 24 EUR.</t>
  </si>
  <si>
    <t>Reklāmas izmaksas:</t>
  </si>
  <si>
    <t>https://topmedia.lv/maksas-reklamas-interneta/</t>
  </si>
  <si>
    <t>Sākot no 600 EUR/mēnesī</t>
  </si>
  <si>
    <t>Līdz 300 reklāmas kampaņām</t>
  </si>
  <si>
    <t>Līdz 10000 atslēgvārdiem</t>
  </si>
  <si>
    <t>Līdz 5000 reklāmām</t>
  </si>
  <si>
    <t>Reprezentācijas materiāli:</t>
  </si>
  <si>
    <t xml:space="preserve">www.merķeļadruka.lv </t>
  </si>
  <si>
    <t>Uzlīmes: 24 EUR x 1 kv/metrs  (30 uzlīmes)</t>
  </si>
  <si>
    <t xml:space="preserve">www.stsgroup.lv </t>
  </si>
  <si>
    <t>T-krekls vai polo krekls ar apdruku: vidēji 25 EUR</t>
  </si>
  <si>
    <t xml:space="preserve">Progresīvs Bluetooth mantu mekletaj no 20 līdz 30 EUR par 1 gb. </t>
  </si>
  <si>
    <t>https://www.davanasundavanas.lv/lv/atslegu-piekarini/atslegu-piekarins-chipolo</t>
  </si>
  <si>
    <t>Aproces: 0,75-0,90 centi par 1 gb. (1000 gb - 750 EUR)</t>
  </si>
  <si>
    <t>Lektoru izmaksas:</t>
  </si>
  <si>
    <t>no 100 līdz 300 EUR par prezentāciju pasākumā</t>
  </si>
  <si>
    <t xml:space="preserve">Telpu noma no 100 - 150 EUR par vienu stundu </t>
  </si>
  <si>
    <t>Kafijas pauze no 1,50 līdz 2,50 uz vienu cilvēku. Pamatojoties uz līgumu ar "Brešu virtuve"</t>
  </si>
  <si>
    <t>Apliecību apdrika 0,60 centi par 1 gb</t>
  </si>
  <si>
    <t>Moderatora pakalpojumi (sporta žurnalists, TV seja) no 300 līdz 500 EUR par vienu dienu</t>
  </si>
  <si>
    <t>https://ltv.lsm.lv/lv/sports/</t>
  </si>
  <si>
    <t>Informatīvi izdales materiāli</t>
  </si>
  <si>
    <t>Mapes un bloknoti 500 gb - 667 EUR</t>
  </si>
  <si>
    <t xml:space="preserve">Medikamentu brošūra 0,34 centi ar PVN par 1 gb. </t>
  </si>
  <si>
    <t>Planšetes un atbalsts</t>
  </si>
  <si>
    <t>https://bizness.lmt.lv/lv/plansete/Apple_iPad_2018_9_7_128GB_LTE_MRM22MR732MR722/n/111</t>
  </si>
  <si>
    <t xml:space="preserve">Reprezentatīvā nozīmīte no 1,80 līdz 3,90 EUR par 1 gb. </t>
  </si>
  <si>
    <t>http://www.prezentreklama.lv/lv/veikals/nozimites/ar-laku/nozimite-ar-logoprintu</t>
  </si>
  <si>
    <t>Apple iPad Air LTE 128 GB</t>
  </si>
  <si>
    <t>internets 4 kontrolieriem x 12 mēnešiem (12 EUR mēnesī) = 576 EUR</t>
  </si>
  <si>
    <t>Turpmāk ik gadu</t>
  </si>
  <si>
    <t xml:space="preserve"> + (papildus izmaksas)</t>
  </si>
  <si>
    <t>Uzlīmes: 0,10 centi par 1 gb. (2000 gb - 240 EUR cenai nāk klāt maketēšana )</t>
  </si>
  <si>
    <t>Reprezentācijas priekšmēts</t>
  </si>
  <si>
    <t>Uzlīmes (lielās)</t>
  </si>
  <si>
    <t>Summa</t>
  </si>
  <si>
    <t>Nepieciešamais skaits (gb.)</t>
  </si>
  <si>
    <t>Summa (EUR)</t>
  </si>
  <si>
    <t>Aproces</t>
  </si>
  <si>
    <t>Polo krekls ar apdruku</t>
  </si>
  <si>
    <t>Mazās uzlīmes kopā ar meketēšanu</t>
  </si>
  <si>
    <t>Materiāla veids</t>
  </si>
  <si>
    <t>Mazā brošūra kopā ar maketēšanu</t>
  </si>
  <si>
    <t>Lielā brošūra (treneriem)</t>
  </si>
  <si>
    <t>Planšetes dators</t>
  </si>
  <si>
    <t xml:space="preserve">Kampaņas izstrāde, īstenošana un reklāma “Patiess Sports” </t>
  </si>
  <si>
    <t>Vienība</t>
  </si>
  <si>
    <t>Kafijas pauze</t>
  </si>
  <si>
    <t>Telpu noma (konfrenču telpa)</t>
  </si>
  <si>
    <t>Izmaksas (EUR)</t>
  </si>
  <si>
    <t>Vienību skaits/ izmaksas par stundu</t>
  </si>
  <si>
    <t>Apliecību druka, konferences dalībniekiem</t>
  </si>
  <si>
    <t>Moderatora izmaksas</t>
  </si>
  <si>
    <t>Konferences ieraksts un translācija</t>
  </si>
  <si>
    <t xml:space="preserve">Pildspalvas </t>
  </si>
  <si>
    <t xml:space="preserve">Bloknoti </t>
  </si>
  <si>
    <t>Konferences akreditācijas kartes</t>
  </si>
  <si>
    <t>Skaits (gb.)</t>
  </si>
  <si>
    <t>Nepieciešamais skaits (gb)</t>
  </si>
  <si>
    <t>Skaits (gb)</t>
  </si>
  <si>
    <t>Bezvada interneta pieslēgums LMT 4G (12 mēnešiem)</t>
  </si>
  <si>
    <t xml:space="preserve">Aprēķins balstās līdzvērtīgām kampaņām ar līdzvērtīgo finansējumu pieprasījumu, kurus organizē Slimības profilakses un kontroles centrā, kas publicēti 2019.gadā atbilstoši SPKC aprakstītai tehniskai specifikācijai. Vienas Latvijas Antidopinga biroja “Patiess sports” kampaņas izstrāde tiks balstīta uz izstrādāto tehnisko specifikāciju pieteikumu virzot atklāta publisko iepirkumu konkursā, kas tiks organizēts saskaņā ar Publisko iepirkumu likumu, izmantojot tikai EIS e-konkursu pieteikšanas apakšsistēmu. Tehniskajā specifikācija ietverot: kampaņas izstrādi balstoties uz diviem pētījumiem, kas veikti pēc Latvijas Antidopinga biroja pieprasījuma, piesaistot attiecīgi katras jomas specialistu, sporta ārstu, uztura specialistu, fiziskās sagatavošanas treneru, bērnu psihologu un psiholoģiskās sagatavošanas trenerus. Izglītojošo semināru organizēšana un vadīšana skolās, sporta skolās, organizējot tematiskos pasākumus par gadīgo spēli un “Patiesu sportu”, informatīvi izdales materiālu sagatavošana un izdale semināra dalībniekiem, vides reklāma, publikācijas drukātajos mēdijos, reklāma sociālajos tīklos. Cenā jāietver visus tieši un netieši saistītos kampaņas laikā radušos izdevumus atbilstoši tehniskai specifikācijai (izstrāde, reklāma, īstenošanā). 2021 un 2022.gadā lielāku uzmanību veltot reklāmai un kampaņas popularizēšanai. Patiess Sports kampaņa paredzēta trim gadiem sākot no 2020.gada līdz 2023.gadam. 2024.gadā notiek izvērtēšana par kampaņas efektivitāti un veicamajiem pasākumiem, vai būs nepieciešami turpmāk ik gadu paredzētie līdzekļi, tiks izvērtēts.  </t>
  </si>
  <si>
    <r>
      <rPr>
        <i/>
        <sz val="12"/>
        <color theme="1"/>
        <rFont val="Times New Roman"/>
        <family val="1"/>
        <charset val="186"/>
      </rPr>
      <t>Bluetooth</t>
    </r>
    <r>
      <rPr>
        <sz val="12"/>
        <color theme="1"/>
        <rFont val="Times New Roman"/>
        <family val="1"/>
        <charset val="186"/>
      </rPr>
      <t xml:space="preserve"> mantu meklētājs</t>
    </r>
  </si>
  <si>
    <r>
      <t xml:space="preserve">Latvijas Antidopinga birojs (turpmāk - LAB), lai nodrošinātu elektronisko dopinga kontroļu anketu ieviešanu ir izvēlējies planšetdatorus Apple iPad Air LTE 128 GB, jo ar šādiem planšetdatoriem strādā kompānija  </t>
    </r>
    <r>
      <rPr>
        <i/>
        <sz val="12"/>
        <color theme="1"/>
        <rFont val="Times New Roman"/>
        <family val="1"/>
        <charset val="186"/>
      </rPr>
      <t>International Doping Tests and Management</t>
    </r>
    <r>
      <rPr>
        <sz val="12"/>
        <color theme="1"/>
        <rFont val="Times New Roman"/>
        <family val="1"/>
        <charset val="186"/>
      </rPr>
      <t xml:space="preserve"> (turpmāk – IDTM), ar ko mums ir noslēgts sadarbības līgums organizējot dopinga kontroles ārpus Latvijas Republikas teritorijas. IDTM pārstāvji mums ir snieguši informāciju, ka ir ļoti apmierināti ar šo planšetdatoru veiktspēju. Kā viens no galvenajiem kritērijiem ir apstāklis, ka iOS veica atjauninājumus ierīcēm, kas ir izlaistas pēdējo piecu gadu laikā, savukārt citas operētājsitēmas kompānijas atjauninājumus veic vien gadu pēc modeļa izlaišanas. Šādā veidā rodas drošības draudi, jo netiek veikti drošības atjauninājumi. Sākot no 2021.gadā summa 500 EUR ir paredzēta, lai nodrošinātu interneta savienojumu planšetdatoros visā Latvijas teritorijā, kā arī papildus izmaksas programatūras nodrošinājumam.</t>
    </r>
  </si>
  <si>
    <t>Uzturēšana no VM resursiem</t>
  </si>
  <si>
    <t>Pasākums "Reklāma" pāriet uz pasākumu Kampaņas izstrāde, īstenošana un reklāma “Patiess Sports”</t>
  </si>
  <si>
    <t>Pasākums pāriet kā reprezentācijas materiāli  uz pasākumu “Patiess Sports”</t>
  </si>
  <si>
    <t xml:space="preserve">  (papildus izmaksas)</t>
  </si>
  <si>
    <t xml:space="preserve">Metāliska nozīmīte </t>
  </si>
  <si>
    <r>
      <t>Suvenīri stenda pasākumos “</t>
    </r>
    <r>
      <rPr>
        <i/>
        <sz val="12"/>
        <color theme="1"/>
        <rFont val="Times New Roman"/>
        <family val="1"/>
        <charset val="186"/>
      </rPr>
      <t>Outreach</t>
    </r>
    <r>
      <rPr>
        <sz val="12"/>
        <color theme="1"/>
        <rFont val="Times New Roman"/>
        <family val="1"/>
        <charset val="186"/>
      </rPr>
      <t>”</t>
    </r>
  </si>
  <si>
    <t>Lekciju skaits (gb.)</t>
  </si>
  <si>
    <t>Lielā brošūra (sportista atbalsta personālam)</t>
  </si>
  <si>
    <t>Plakāts (ieskaitot maketēšanas izmaksas)</t>
  </si>
  <si>
    <t>Lektoru izmaksas par 10 kontaktlekcijām, apēķins ietver  sevī autoratlidzības izmaksas, ko sedz Latvijas Antidopinga birojs,  kā arī Lektora izmaksas par materiāla un prezentācijas izstrādi. Lektora izmaksas tiek ietvertas arī "Diena par tīru sportu" prezentācijās.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</si>
</sst>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theme="1"/>
      <name val="Times New Roman"/>
      <family val="1"/>
      <charset val="186"/>
    </font>
    <font>
      <b/>
      <sz val="11"/>
      <color theme="1"/>
      <name val="Calibri"/>
      <family val="2"/>
      <charset val="186"/>
      <scheme val="minor"/>
    </font>
    <font>
      <u/>
      <sz val="11"/>
      <color theme="10"/>
      <name val="Calibri"/>
      <family val="2"/>
      <scheme val="minor"/>
    </font>
    <font>
      <b/>
      <sz val="11"/>
      <color theme="1"/>
      <name val="Calibri"/>
      <family val="2"/>
      <scheme val="minor"/>
    </font>
    <font>
      <b/>
      <sz val="12"/>
      <color theme="1"/>
      <name val="Times New Roman"/>
      <family val="1"/>
      <charset val="186"/>
    </font>
    <font>
      <b/>
      <sz val="12"/>
      <color theme="1"/>
      <name val="Times New Roman"/>
      <family val="1"/>
    </font>
    <font>
      <sz val="12"/>
      <color theme="1"/>
      <name val="Times New Roman"/>
      <family val="1"/>
      <charset val="186"/>
    </font>
    <font>
      <i/>
      <sz val="12"/>
      <color theme="1"/>
      <name val="Times New Roman"/>
      <family val="1"/>
      <charset val="186"/>
    </font>
    <font>
      <sz val="12"/>
      <color theme="1"/>
      <name val="Times New Roman"/>
      <family val="1"/>
    </font>
    <font>
      <b/>
      <sz val="12"/>
      <color theme="1"/>
      <name val="Calibri"/>
      <family val="2"/>
      <charset val="186"/>
      <scheme val="minor"/>
    </font>
    <font>
      <sz val="12"/>
      <name val="Times New Roman"/>
      <family val="1"/>
      <charset val="186"/>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2" fillId="0" borderId="0" xfId="0" applyFont="1"/>
    <xf numFmtId="2" fontId="1" fillId="0" borderId="0" xfId="0" applyNumberFormat="1" applyFont="1" applyFill="1" applyBorder="1" applyAlignment="1">
      <alignment horizontal="justify" vertical="center" wrapText="1"/>
    </xf>
    <xf numFmtId="0" fontId="3" fillId="0" borderId="0" xfId="1"/>
    <xf numFmtId="0" fontId="4" fillId="0" borderId="0" xfId="0" applyFont="1"/>
    <xf numFmtId="2" fontId="0" fillId="0" borderId="0" xfId="0" applyNumberFormat="1"/>
    <xf numFmtId="0" fontId="0" fillId="0" borderId="0" xfId="0" applyAlignment="1">
      <alignment wrapText="1"/>
    </xf>
    <xf numFmtId="0" fontId="1" fillId="0" borderId="0" xfId="0" applyFont="1"/>
    <xf numFmtId="2" fontId="1" fillId="0" borderId="5"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0" fontId="0" fillId="2" borderId="0" xfId="0" applyFill="1"/>
    <xf numFmtId="0" fontId="5" fillId="0" borderId="5"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6" fillId="0" borderId="8" xfId="0" applyFont="1" applyBorder="1" applyAlignment="1">
      <alignment horizontal="center" vertical="center" wrapText="1"/>
    </xf>
    <xf numFmtId="0" fontId="7" fillId="0" borderId="5" xfId="0" applyFont="1" applyBorder="1" applyAlignment="1">
      <alignment horizontal="left" vertical="center" wrapText="1"/>
    </xf>
    <xf numFmtId="0" fontId="6" fillId="0" borderId="5"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0" xfId="0" applyFont="1" applyAlignment="1">
      <alignment horizontal="center" vertical="center"/>
    </xf>
    <xf numFmtId="4" fontId="9" fillId="0" borderId="5" xfId="0" applyNumberFormat="1" applyFont="1" applyBorder="1" applyAlignment="1">
      <alignment horizontal="center" vertical="center" wrapText="1"/>
    </xf>
    <xf numFmtId="4" fontId="9" fillId="0" borderId="5" xfId="0" applyNumberFormat="1" applyFont="1" applyFill="1" applyBorder="1" applyAlignment="1">
      <alignment horizontal="center" vertical="center"/>
    </xf>
    <xf numFmtId="4" fontId="9" fillId="0" borderId="5" xfId="0" applyNumberFormat="1" applyFont="1" applyFill="1" applyBorder="1" applyAlignment="1">
      <alignment horizontal="center" vertical="center" wrapText="1"/>
    </xf>
    <xf numFmtId="4" fontId="7" fillId="0" borderId="5" xfId="0" applyNumberFormat="1" applyFont="1" applyBorder="1" applyAlignment="1">
      <alignment horizontal="left" vertical="center"/>
    </xf>
    <xf numFmtId="4" fontId="1" fillId="0" borderId="0" xfId="0" applyNumberFormat="1" applyFont="1"/>
    <xf numFmtId="4" fontId="7" fillId="0" borderId="5" xfId="0" applyNumberFormat="1" applyFont="1" applyBorder="1" applyAlignment="1">
      <alignment horizontal="center" vertical="center" wrapText="1"/>
    </xf>
    <xf numFmtId="4" fontId="7" fillId="0" borderId="0" xfId="0" applyNumberFormat="1" applyFont="1" applyAlignment="1">
      <alignment vertical="center" wrapText="1"/>
    </xf>
    <xf numFmtId="4" fontId="7" fillId="0" borderId="5" xfId="0" applyNumberFormat="1" applyFont="1" applyFill="1" applyBorder="1" applyAlignment="1">
      <alignment horizontal="center" vertical="center" wrapText="1"/>
    </xf>
    <xf numFmtId="4" fontId="7" fillId="0" borderId="5" xfId="0" applyNumberFormat="1" applyFont="1" applyBorder="1" applyAlignment="1">
      <alignment horizontal="center" vertical="center"/>
    </xf>
    <xf numFmtId="0" fontId="1" fillId="0" borderId="0" xfId="0" applyFont="1" applyBorder="1" applyAlignment="1">
      <alignment horizontal="right"/>
    </xf>
    <xf numFmtId="4" fontId="5" fillId="0" borderId="0" xfId="0" applyNumberFormat="1" applyFont="1" applyBorder="1"/>
    <xf numFmtId="4" fontId="7" fillId="0" borderId="5" xfId="0" applyNumberFormat="1" applyFont="1" applyBorder="1" applyAlignment="1">
      <alignment horizontal="center"/>
    </xf>
    <xf numFmtId="4" fontId="11" fillId="2" borderId="5" xfId="0" applyNumberFormat="1" applyFont="1" applyFill="1" applyBorder="1" applyAlignment="1">
      <alignment horizontal="center"/>
    </xf>
    <xf numFmtId="4" fontId="5" fillId="2" borderId="5" xfId="0" applyNumberFormat="1" applyFont="1" applyFill="1" applyBorder="1" applyAlignment="1">
      <alignment horizontal="center"/>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5" fillId="0" borderId="4" xfId="0" applyFont="1" applyBorder="1" applyAlignment="1">
      <alignment horizontal="right" vertical="center" wrapText="1"/>
    </xf>
    <xf numFmtId="0" fontId="7" fillId="0" borderId="3" xfId="0" applyFont="1" applyBorder="1" applyAlignment="1">
      <alignment horizontal="left" vertical="center" wrapText="1"/>
    </xf>
    <xf numFmtId="0" fontId="5" fillId="0" borderId="1" xfId="0" applyFont="1" applyBorder="1" applyAlignment="1">
      <alignment horizontal="left" vertical="center" wrapText="1"/>
    </xf>
    <xf numFmtId="4" fontId="7" fillId="0" borderId="4"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9" fillId="0" borderId="5" xfId="0" applyNumberFormat="1" applyFont="1" applyBorder="1" applyAlignment="1">
      <alignment horizontal="center" vertical="center"/>
    </xf>
    <xf numFmtId="4" fontId="6" fillId="0" borderId="5" xfId="0" applyNumberFormat="1" applyFont="1" applyBorder="1" applyAlignment="1">
      <alignment horizontal="center" vertical="center"/>
    </xf>
    <xf numFmtId="3" fontId="1" fillId="0" borderId="5" xfId="0" applyNumberFormat="1" applyFont="1" applyBorder="1" applyAlignment="1">
      <alignment horizontal="center" vertical="center" wrapText="1"/>
    </xf>
    <xf numFmtId="3" fontId="7" fillId="0" borderId="5" xfId="0" applyNumberFormat="1" applyFont="1" applyBorder="1" applyAlignment="1">
      <alignment horizontal="center" vertical="center"/>
    </xf>
    <xf numFmtId="4" fontId="5" fillId="2" borderId="5" xfId="0" applyNumberFormat="1" applyFont="1" applyFill="1" applyBorder="1" applyAlignment="1">
      <alignment horizontal="center" vertical="center"/>
    </xf>
    <xf numFmtId="4" fontId="7" fillId="0" borderId="7" xfId="0" applyNumberFormat="1" applyFont="1" applyFill="1" applyBorder="1" applyAlignment="1">
      <alignment horizontal="center" vertical="center" wrapText="1"/>
    </xf>
    <xf numFmtId="4" fontId="7" fillId="0" borderId="7" xfId="0" applyNumberFormat="1" applyFont="1" applyBorder="1" applyAlignment="1">
      <alignment horizontal="center" vertical="center"/>
    </xf>
    <xf numFmtId="3" fontId="7" fillId="0" borderId="7" xfId="0" applyNumberFormat="1" applyFont="1" applyBorder="1" applyAlignment="1">
      <alignment horizontal="center" vertical="center"/>
    </xf>
    <xf numFmtId="4" fontId="7" fillId="2" borderId="5" xfId="0" applyNumberFormat="1" applyFont="1" applyFill="1" applyBorder="1" applyAlignment="1">
      <alignment horizontal="right" vertical="center"/>
    </xf>
    <xf numFmtId="4" fontId="5" fillId="0" borderId="5" xfId="0" applyNumberFormat="1" applyFont="1" applyFill="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49" fontId="5" fillId="0" borderId="5" xfId="0" applyNumberFormat="1" applyFont="1" applyBorder="1" applyAlignment="1">
      <alignment horizontal="center"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9" fillId="0" borderId="5" xfId="0" applyNumberFormat="1" applyFont="1" applyFill="1" applyBorder="1" applyAlignment="1">
      <alignment horizontal="center" vertical="center"/>
    </xf>
    <xf numFmtId="4" fontId="9" fillId="0" borderId="5" xfId="0" applyNumberFormat="1" applyFont="1" applyFill="1" applyBorder="1" applyAlignment="1">
      <alignment horizontal="center" vertical="center" wrapText="1"/>
    </xf>
    <xf numFmtId="4" fontId="9"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4" fontId="7" fillId="0" borderId="5" xfId="0" applyNumberFormat="1" applyFont="1" applyBorder="1" applyAlignment="1">
      <alignment horizontal="center" vertical="center" wrapText="1"/>
    </xf>
    <xf numFmtId="4" fontId="7" fillId="0" borderId="5" xfId="0" applyNumberFormat="1" applyFont="1" applyBorder="1" applyAlignment="1">
      <alignment horizontal="right"/>
    </xf>
    <xf numFmtId="0" fontId="5" fillId="0" borderId="5" xfId="0" applyFont="1" applyBorder="1" applyAlignment="1">
      <alignment horizontal="center" vertical="center" wrapText="1"/>
    </xf>
    <xf numFmtId="4" fontId="7" fillId="0" borderId="11" xfId="0" applyNumberFormat="1" applyFont="1" applyBorder="1" applyAlignment="1">
      <alignment horizontal="left" vertical="center"/>
    </xf>
    <xf numFmtId="4" fontId="7" fillId="0" borderId="9" xfId="0" applyNumberFormat="1" applyFont="1" applyBorder="1" applyAlignment="1">
      <alignment horizontal="left" vertical="center"/>
    </xf>
    <xf numFmtId="4" fontId="7" fillId="0" borderId="5" xfId="0" applyNumberFormat="1" applyFont="1" applyBorder="1" applyAlignment="1">
      <alignment horizontal="center"/>
    </xf>
    <xf numFmtId="4" fontId="7" fillId="0" borderId="7" xfId="0" applyNumberFormat="1" applyFont="1" applyBorder="1" applyAlignment="1">
      <alignment horizontal="center"/>
    </xf>
    <xf numFmtId="4" fontId="7" fillId="0" borderId="10" xfId="0" applyNumberFormat="1" applyFont="1" applyBorder="1" applyAlignment="1">
      <alignment horizontal="center"/>
    </xf>
    <xf numFmtId="4" fontId="7" fillId="0" borderId="5" xfId="0" applyNumberFormat="1" applyFont="1" applyBorder="1" applyAlignment="1">
      <alignment horizontal="left" wrapText="1"/>
    </xf>
    <xf numFmtId="4" fontId="7" fillId="0" borderId="5" xfId="0" applyNumberFormat="1" applyFont="1" applyBorder="1" applyAlignment="1">
      <alignment horizontal="left" vertical="center"/>
    </xf>
    <xf numFmtId="4" fontId="7" fillId="0" borderId="5" xfId="0" applyNumberFormat="1" applyFont="1" applyFill="1" applyBorder="1" applyAlignment="1">
      <alignment horizontal="right" vertical="center" wrapText="1"/>
    </xf>
    <xf numFmtId="0" fontId="7"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4" fontId="7" fillId="0" borderId="5" xfId="0" applyNumberFormat="1" applyFont="1" applyBorder="1" applyAlignment="1">
      <alignment horizontal="right" vertical="center"/>
    </xf>
    <xf numFmtId="0" fontId="3" fillId="0" borderId="0" xfId="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prezentreklama.lv/lv/veikals/nozimites/ar-laku/nozimite-ar-logoprintu" TargetMode="External"/><Relationship Id="rId3" Type="http://schemas.openxmlformats.org/officeDocument/2006/relationships/hyperlink" Target="http://www.stsgroup.lv/" TargetMode="External"/><Relationship Id="rId7" Type="http://schemas.openxmlformats.org/officeDocument/2006/relationships/hyperlink" Target="https://bizness.lmt.lv/lv/plansete/Apple_iPad_2018_9_7_128GB_LTE_MRM22MR732MR722/n/111" TargetMode="External"/><Relationship Id="rId2" Type="http://schemas.openxmlformats.org/officeDocument/2006/relationships/hyperlink" Target="http://www.mer&#311;e&#316;adruka.lv/" TargetMode="External"/><Relationship Id="rId1" Type="http://schemas.openxmlformats.org/officeDocument/2006/relationships/hyperlink" Target="https://topmedia.lv/maksas-reklamas-interneta/" TargetMode="External"/><Relationship Id="rId6" Type="http://schemas.openxmlformats.org/officeDocument/2006/relationships/hyperlink" Target="https://ltv.lsm.lv/lv/sports/" TargetMode="External"/><Relationship Id="rId5" Type="http://schemas.openxmlformats.org/officeDocument/2006/relationships/hyperlink" Target="http://www.mer&#311;e&#316;adruka.lv/" TargetMode="External"/><Relationship Id="rId4" Type="http://schemas.openxmlformats.org/officeDocument/2006/relationships/hyperlink" Target="https://www.davanasundavanas.lv/lv/atslegu-piekarini/atslegu-piekarins-chipolo"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workbookViewId="0">
      <selection activeCell="C17" sqref="C17"/>
    </sheetView>
  </sheetViews>
  <sheetFormatPr defaultRowHeight="15" x14ac:dyDescent="0.25"/>
  <cols>
    <col min="2" max="2" width="33.85546875" customWidth="1"/>
    <col min="3" max="3" width="24.42578125" customWidth="1"/>
    <col min="4" max="4" width="31.28515625" customWidth="1"/>
    <col min="5" max="5" width="38.85546875" customWidth="1"/>
    <col min="6" max="6" width="9.7109375" bestFit="1" customWidth="1"/>
    <col min="7" max="7" width="11.85546875" customWidth="1"/>
    <col min="8" max="8" width="15.28515625" customWidth="1"/>
    <col min="9" max="9" width="15.7109375" customWidth="1"/>
    <col min="10" max="10" width="14.85546875" customWidth="1"/>
  </cols>
  <sheetData>
    <row r="1" spans="1:10" s="1" customFormat="1" ht="39" customHeight="1" thickBot="1" x14ac:dyDescent="0.3">
      <c r="A1" s="38" t="s">
        <v>0</v>
      </c>
      <c r="B1" s="18" t="s">
        <v>1</v>
      </c>
      <c r="C1" s="18" t="s">
        <v>2</v>
      </c>
      <c r="D1" s="18" t="s">
        <v>3</v>
      </c>
      <c r="E1" s="18" t="s">
        <v>4</v>
      </c>
      <c r="F1" s="19"/>
      <c r="G1" s="17">
        <v>2019</v>
      </c>
      <c r="H1" s="17">
        <v>2020</v>
      </c>
      <c r="I1" s="17">
        <v>2021</v>
      </c>
      <c r="J1" s="17" t="s">
        <v>46</v>
      </c>
    </row>
    <row r="2" spans="1:10" ht="48.75" customHeight="1" thickBot="1" x14ac:dyDescent="0.3">
      <c r="A2" s="37">
        <v>2000</v>
      </c>
      <c r="B2" s="35" t="s">
        <v>61</v>
      </c>
      <c r="C2" s="39">
        <v>0</v>
      </c>
      <c r="D2" s="39">
        <v>50698</v>
      </c>
      <c r="E2" s="39">
        <v>50698</v>
      </c>
      <c r="F2" s="5"/>
      <c r="G2" s="42">
        <v>0</v>
      </c>
      <c r="H2" s="20">
        <v>50698</v>
      </c>
      <c r="I2" s="20">
        <v>50698</v>
      </c>
      <c r="J2" s="20">
        <v>50698</v>
      </c>
    </row>
    <row r="3" spans="1:10" ht="46.5" customHeight="1" thickBot="1" x14ac:dyDescent="0.3">
      <c r="A3" s="37">
        <v>2000</v>
      </c>
      <c r="B3" s="35" t="s">
        <v>5</v>
      </c>
      <c r="C3" s="39">
        <v>1000</v>
      </c>
      <c r="D3" s="39"/>
      <c r="E3" s="39"/>
      <c r="F3" s="5"/>
      <c r="G3" s="42">
        <v>1000</v>
      </c>
      <c r="H3" s="63" t="s">
        <v>81</v>
      </c>
      <c r="I3" s="63"/>
      <c r="J3" s="63"/>
    </row>
    <row r="4" spans="1:10" ht="32.25" thickBot="1" x14ac:dyDescent="0.3">
      <c r="A4" s="37">
        <v>2000</v>
      </c>
      <c r="B4" s="35" t="s">
        <v>6</v>
      </c>
      <c r="C4" s="39">
        <v>0</v>
      </c>
      <c r="D4" s="39">
        <v>2885</v>
      </c>
      <c r="E4" s="39">
        <v>2885</v>
      </c>
      <c r="F4" s="5"/>
      <c r="G4" s="22">
        <v>0</v>
      </c>
      <c r="H4" s="20">
        <v>2885</v>
      </c>
      <c r="I4" s="20">
        <v>2885</v>
      </c>
      <c r="J4" s="20">
        <v>2885</v>
      </c>
    </row>
    <row r="5" spans="1:10" ht="19.5" thickBot="1" x14ac:dyDescent="0.3">
      <c r="A5" s="37">
        <v>2000</v>
      </c>
      <c r="B5" s="35" t="s">
        <v>7</v>
      </c>
      <c r="C5" s="39">
        <v>1998</v>
      </c>
      <c r="D5" s="39">
        <v>3807</v>
      </c>
      <c r="E5" s="39">
        <v>1809</v>
      </c>
      <c r="F5" s="2"/>
      <c r="G5" s="20">
        <v>1998</v>
      </c>
      <c r="H5" s="20">
        <v>3807</v>
      </c>
      <c r="I5" s="20">
        <v>3807</v>
      </c>
      <c r="J5" s="20">
        <v>3807</v>
      </c>
    </row>
    <row r="6" spans="1:10" ht="16.5" thickBot="1" x14ac:dyDescent="0.3">
      <c r="A6" s="37">
        <v>2000</v>
      </c>
      <c r="B6" s="35" t="s">
        <v>8</v>
      </c>
      <c r="C6" s="39">
        <v>1000</v>
      </c>
      <c r="D6" s="39">
        <v>2420</v>
      </c>
      <c r="E6" s="39">
        <v>1420</v>
      </c>
      <c r="F6" s="5"/>
      <c r="G6" s="22">
        <v>1000</v>
      </c>
      <c r="H6" s="20">
        <v>2420</v>
      </c>
      <c r="I6" s="20">
        <v>2420</v>
      </c>
      <c r="J6" s="20">
        <v>2420</v>
      </c>
    </row>
    <row r="7" spans="1:10" ht="16.5" thickBot="1" x14ac:dyDescent="0.3">
      <c r="A7" s="37">
        <v>2000</v>
      </c>
      <c r="B7" s="35" t="s">
        <v>9</v>
      </c>
      <c r="C7" s="39">
        <v>1525</v>
      </c>
      <c r="D7" s="39">
        <v>3083</v>
      </c>
      <c r="E7" s="39">
        <v>1558</v>
      </c>
      <c r="F7" s="5"/>
      <c r="G7" s="20">
        <v>1525</v>
      </c>
      <c r="H7" s="20">
        <f>$D$7</f>
        <v>3083</v>
      </c>
      <c r="I7" s="20">
        <f t="shared" ref="I7:J7" si="0">$D$7</f>
        <v>3083</v>
      </c>
      <c r="J7" s="20">
        <f t="shared" si="0"/>
        <v>3083</v>
      </c>
    </row>
    <row r="8" spans="1:10" ht="42.75" customHeight="1" x14ac:dyDescent="0.25">
      <c r="A8" s="55">
        <v>2000</v>
      </c>
      <c r="B8" s="57" t="s">
        <v>12</v>
      </c>
      <c r="C8" s="59">
        <v>0</v>
      </c>
      <c r="D8" s="59">
        <v>2633</v>
      </c>
      <c r="E8" s="59">
        <v>2633</v>
      </c>
      <c r="F8" s="5"/>
      <c r="G8" s="62">
        <v>0</v>
      </c>
      <c r="H8" s="62">
        <v>2633</v>
      </c>
      <c r="I8" s="22">
        <v>500</v>
      </c>
      <c r="J8" s="22">
        <v>500</v>
      </c>
    </row>
    <row r="9" spans="1:10" ht="42" customHeight="1" thickBot="1" x14ac:dyDescent="0.3">
      <c r="A9" s="56"/>
      <c r="B9" s="58"/>
      <c r="C9" s="60"/>
      <c r="D9" s="60"/>
      <c r="E9" s="60"/>
      <c r="F9" s="5"/>
      <c r="G9" s="62"/>
      <c r="H9" s="62"/>
      <c r="I9" s="22" t="s">
        <v>47</v>
      </c>
      <c r="J9" s="22" t="s">
        <v>47</v>
      </c>
    </row>
    <row r="10" spans="1:10" ht="32.25" thickBot="1" x14ac:dyDescent="0.3">
      <c r="A10" s="37">
        <v>2000</v>
      </c>
      <c r="B10" s="35" t="s">
        <v>10</v>
      </c>
      <c r="C10" s="39">
        <v>1200</v>
      </c>
      <c r="D10" s="39"/>
      <c r="E10" s="39"/>
      <c r="F10" s="5"/>
      <c r="G10" s="21">
        <v>1200</v>
      </c>
      <c r="H10" s="61" t="s">
        <v>80</v>
      </c>
      <c r="I10" s="61"/>
      <c r="J10" s="61"/>
    </row>
    <row r="11" spans="1:10" ht="32.25" thickBot="1" x14ac:dyDescent="0.3">
      <c r="A11" s="37">
        <v>2000</v>
      </c>
      <c r="B11" s="35" t="s">
        <v>85</v>
      </c>
      <c r="C11" s="39">
        <v>1000</v>
      </c>
      <c r="D11" s="39"/>
      <c r="E11" s="39"/>
      <c r="F11" s="5"/>
      <c r="G11" s="21">
        <v>1000</v>
      </c>
      <c r="H11" s="62" t="s">
        <v>82</v>
      </c>
      <c r="I11" s="62"/>
      <c r="J11" s="62"/>
    </row>
    <row r="12" spans="1:10" ht="16.5" hidden="1" thickBot="1" x14ac:dyDescent="0.3">
      <c r="A12" s="37"/>
      <c r="B12" s="34"/>
      <c r="C12" s="40"/>
      <c r="D12" s="40"/>
      <c r="E12" s="40"/>
      <c r="F12" s="5"/>
      <c r="G12" s="42"/>
      <c r="H12" s="42"/>
      <c r="I12" s="42"/>
      <c r="J12" s="42"/>
    </row>
    <row r="13" spans="1:10" ht="16.5" thickBot="1" x14ac:dyDescent="0.3">
      <c r="A13" s="37"/>
      <c r="B13" s="36" t="s">
        <v>11</v>
      </c>
      <c r="C13" s="41">
        <f>SUM(C2:C12)</f>
        <v>7723</v>
      </c>
      <c r="D13" s="39">
        <f>SUM(D2:D12)</f>
        <v>65526</v>
      </c>
      <c r="E13" s="39">
        <f>SUM(E2:E12)</f>
        <v>61003</v>
      </c>
      <c r="F13" s="5"/>
      <c r="G13" s="43">
        <f>SUM(G2:G12)</f>
        <v>7723</v>
      </c>
      <c r="H13" s="43">
        <f>SUM(H2:H12)</f>
        <v>65526</v>
      </c>
      <c r="I13" s="43">
        <f>SUM(I2:I12)</f>
        <v>63393</v>
      </c>
      <c r="J13" s="43">
        <f>SUM(J2:J12)</f>
        <v>63393</v>
      </c>
    </row>
    <row r="14" spans="1:10" x14ac:dyDescent="0.25">
      <c r="F14" s="5"/>
      <c r="G14" s="5"/>
      <c r="H14" s="5"/>
      <c r="I14" s="5"/>
      <c r="J14" s="5"/>
    </row>
  </sheetData>
  <mergeCells count="10">
    <mergeCell ref="H10:J10"/>
    <mergeCell ref="H11:J11"/>
    <mergeCell ref="H3:J3"/>
    <mergeCell ref="G8:G9"/>
    <mergeCell ref="H8:H9"/>
    <mergeCell ref="A8:A9"/>
    <mergeCell ref="B8:B9"/>
    <mergeCell ref="C8:C9"/>
    <mergeCell ref="D8:D9"/>
    <mergeCell ref="E8:E9"/>
  </mergeCells>
  <pageMargins left="0.7" right="0.7" top="0.75" bottom="0.75" header="0.3" footer="0.3"/>
  <pageSetup orientation="portrait" r:id="rId1"/>
  <ignoredErrors>
    <ignoredError sqref="G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3640-0FE9-49C0-9B87-D8AEF1DA0098}">
  <dimension ref="A2:D7"/>
  <sheetViews>
    <sheetView workbookViewId="0">
      <selection activeCell="D3" sqref="D3:D7"/>
    </sheetView>
  </sheetViews>
  <sheetFormatPr defaultRowHeight="15" x14ac:dyDescent="0.25"/>
  <cols>
    <col min="1" max="1" width="75.5703125" customWidth="1"/>
    <col min="2" max="2" width="12.140625" customWidth="1"/>
    <col min="3" max="3" width="17.7109375" customWidth="1"/>
    <col min="4" max="4" width="15" customWidth="1"/>
  </cols>
  <sheetData>
    <row r="2" spans="1:4" ht="105.75" customHeight="1" x14ac:dyDescent="0.25">
      <c r="A2" s="11" t="s">
        <v>13</v>
      </c>
      <c r="B2" s="15">
        <v>2020</v>
      </c>
      <c r="C2" s="12">
        <v>2021</v>
      </c>
      <c r="D2" s="12" t="s">
        <v>46</v>
      </c>
    </row>
    <row r="3" spans="1:4" ht="18.75" customHeight="1" x14ac:dyDescent="0.25">
      <c r="A3" s="64" t="s">
        <v>77</v>
      </c>
      <c r="B3" s="63">
        <v>50698</v>
      </c>
      <c r="C3" s="63">
        <v>50698</v>
      </c>
      <c r="D3" s="63">
        <v>50698</v>
      </c>
    </row>
    <row r="4" spans="1:4" ht="15" customHeight="1" x14ac:dyDescent="0.25">
      <c r="A4" s="64"/>
      <c r="B4" s="63"/>
      <c r="C4" s="63"/>
      <c r="D4" s="63"/>
    </row>
    <row r="5" spans="1:4" ht="15" customHeight="1" x14ac:dyDescent="0.25">
      <c r="A5" s="64"/>
      <c r="B5" s="63"/>
      <c r="C5" s="63"/>
      <c r="D5" s="63"/>
    </row>
    <row r="6" spans="1:4" ht="15" customHeight="1" x14ac:dyDescent="0.25">
      <c r="A6" s="64"/>
      <c r="B6" s="63"/>
      <c r="C6" s="63"/>
      <c r="D6" s="63"/>
    </row>
    <row r="7" spans="1:4" ht="262.5" customHeight="1" x14ac:dyDescent="0.25">
      <c r="A7" s="64"/>
      <c r="B7" s="63"/>
      <c r="C7" s="63"/>
      <c r="D7" s="63"/>
    </row>
  </sheetData>
  <mergeCells count="4">
    <mergeCell ref="A3:A7"/>
    <mergeCell ref="B3:B7"/>
    <mergeCell ref="C3:C7"/>
    <mergeCell ref="D3:D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7482E-0312-4349-B639-119B4F23768C}">
  <dimension ref="A1:J19"/>
  <sheetViews>
    <sheetView workbookViewId="0">
      <selection activeCell="D17" sqref="D17"/>
    </sheetView>
  </sheetViews>
  <sheetFormatPr defaultRowHeight="15" x14ac:dyDescent="0.25"/>
  <cols>
    <col min="1" max="1" width="30.85546875" customWidth="1"/>
    <col min="2" max="3" width="13.5703125" customWidth="1"/>
    <col min="4" max="4" width="12.42578125" customWidth="1"/>
    <col min="5" max="6" width="12.5703125" customWidth="1"/>
    <col min="7" max="7" width="12.28515625" customWidth="1"/>
    <col min="8" max="10" width="12.5703125" customWidth="1"/>
  </cols>
  <sheetData>
    <row r="1" spans="1:10" ht="87.75" customHeight="1" x14ac:dyDescent="0.25">
      <c r="A1" s="67" t="s">
        <v>6</v>
      </c>
      <c r="B1" s="67" t="s">
        <v>49</v>
      </c>
      <c r="C1" s="67"/>
      <c r="D1" s="11" t="s">
        <v>65</v>
      </c>
      <c r="E1" s="11" t="s">
        <v>75</v>
      </c>
      <c r="F1" s="11" t="s">
        <v>52</v>
      </c>
      <c r="G1" s="54" t="s">
        <v>53</v>
      </c>
      <c r="H1" s="11">
        <v>2020</v>
      </c>
      <c r="I1" s="11">
        <v>2021</v>
      </c>
      <c r="J1" s="11" t="s">
        <v>46</v>
      </c>
    </row>
    <row r="2" spans="1:10" ht="15.75" x14ac:dyDescent="0.25">
      <c r="A2" s="67"/>
      <c r="B2" s="23" t="s">
        <v>50</v>
      </c>
      <c r="C2" s="23"/>
      <c r="D2" s="31">
        <v>0.8</v>
      </c>
      <c r="E2" s="31">
        <v>1</v>
      </c>
      <c r="F2" s="31">
        <v>300</v>
      </c>
      <c r="G2" s="32">
        <f>D2*F2</f>
        <v>240</v>
      </c>
      <c r="H2" s="65">
        <v>2885</v>
      </c>
      <c r="I2" s="65">
        <v>2885</v>
      </c>
      <c r="J2" s="65">
        <v>2885</v>
      </c>
    </row>
    <row r="3" spans="1:10" ht="15" customHeight="1" x14ac:dyDescent="0.25">
      <c r="A3" s="67"/>
      <c r="B3" s="68" t="s">
        <v>54</v>
      </c>
      <c r="C3" s="69"/>
      <c r="D3" s="31">
        <v>0.75</v>
      </c>
      <c r="E3" s="31">
        <v>1</v>
      </c>
      <c r="F3" s="31">
        <v>2000</v>
      </c>
      <c r="G3" s="31">
        <f>F3*D3</f>
        <v>1500</v>
      </c>
      <c r="H3" s="65"/>
      <c r="I3" s="65"/>
      <c r="J3" s="65"/>
    </row>
    <row r="4" spans="1:10" ht="15.75" x14ac:dyDescent="0.25">
      <c r="A4" s="67"/>
      <c r="B4" s="23" t="s">
        <v>55</v>
      </c>
      <c r="C4" s="23"/>
      <c r="D4" s="31">
        <v>25</v>
      </c>
      <c r="E4" s="31">
        <v>1</v>
      </c>
      <c r="F4" s="31">
        <v>10</v>
      </c>
      <c r="G4" s="31">
        <f>D4*F4</f>
        <v>250</v>
      </c>
      <c r="H4" s="65"/>
      <c r="I4" s="65"/>
      <c r="J4" s="65"/>
    </row>
    <row r="5" spans="1:10" x14ac:dyDescent="0.25">
      <c r="A5" s="67"/>
      <c r="B5" s="74" t="s">
        <v>78</v>
      </c>
      <c r="C5" s="74"/>
      <c r="D5" s="70">
        <v>30.25</v>
      </c>
      <c r="E5" s="70">
        <v>1</v>
      </c>
      <c r="F5" s="70">
        <v>15</v>
      </c>
      <c r="G5" s="71">
        <f>D5*F5</f>
        <v>453.75</v>
      </c>
      <c r="H5" s="65"/>
      <c r="I5" s="65"/>
      <c r="J5" s="65"/>
    </row>
    <row r="6" spans="1:10" x14ac:dyDescent="0.25">
      <c r="A6" s="67"/>
      <c r="B6" s="74"/>
      <c r="C6" s="74"/>
      <c r="D6" s="70"/>
      <c r="E6" s="70"/>
      <c r="F6" s="70"/>
      <c r="G6" s="72"/>
      <c r="H6" s="65"/>
      <c r="I6" s="65"/>
      <c r="J6" s="65"/>
    </row>
    <row r="7" spans="1:10" ht="15.75" x14ac:dyDescent="0.25">
      <c r="A7" s="67"/>
      <c r="B7" s="23" t="s">
        <v>84</v>
      </c>
      <c r="C7" s="23"/>
      <c r="D7" s="31">
        <v>3.9</v>
      </c>
      <c r="E7" s="31">
        <v>1</v>
      </c>
      <c r="F7" s="31">
        <v>100</v>
      </c>
      <c r="G7" s="31">
        <f>D7*F7</f>
        <v>390</v>
      </c>
      <c r="H7" s="65"/>
      <c r="I7" s="65"/>
      <c r="J7" s="65"/>
    </row>
    <row r="8" spans="1:10" ht="15" customHeight="1" x14ac:dyDescent="0.25">
      <c r="A8" s="67"/>
      <c r="B8" s="73" t="s">
        <v>56</v>
      </c>
      <c r="C8" s="73"/>
      <c r="D8" s="70">
        <v>0.10249999999999999</v>
      </c>
      <c r="E8" s="70">
        <v>1</v>
      </c>
      <c r="F8" s="70">
        <v>500</v>
      </c>
      <c r="G8" s="71">
        <f>F8*D8</f>
        <v>51.25</v>
      </c>
      <c r="H8" s="65"/>
      <c r="I8" s="65"/>
      <c r="J8" s="65"/>
    </row>
    <row r="9" spans="1:10" x14ac:dyDescent="0.25">
      <c r="A9" s="67"/>
      <c r="B9" s="73"/>
      <c r="C9" s="73"/>
      <c r="D9" s="70"/>
      <c r="E9" s="70"/>
      <c r="F9" s="70"/>
      <c r="G9" s="72"/>
      <c r="H9" s="65"/>
      <c r="I9" s="65"/>
      <c r="J9" s="65"/>
    </row>
    <row r="10" spans="1:10" ht="18.75" x14ac:dyDescent="0.3">
      <c r="A10" s="67"/>
      <c r="B10" s="66" t="s">
        <v>11</v>
      </c>
      <c r="C10" s="66"/>
      <c r="D10" s="66"/>
      <c r="E10" s="66"/>
      <c r="F10" s="66"/>
      <c r="G10" s="33">
        <f>SUM(G2:G9)</f>
        <v>2885</v>
      </c>
      <c r="H10" s="24"/>
      <c r="I10" s="24"/>
      <c r="J10" s="24"/>
    </row>
    <row r="11" spans="1:10" x14ac:dyDescent="0.25">
      <c r="D11" s="5"/>
      <c r="E11" s="5"/>
      <c r="F11" s="5"/>
      <c r="G11" s="5"/>
    </row>
    <row r="15" spans="1:10" x14ac:dyDescent="0.25">
      <c r="G15" s="5"/>
    </row>
    <row r="18" spans="7:7" x14ac:dyDescent="0.25">
      <c r="G18" s="5"/>
    </row>
    <row r="19" spans="7:7" x14ac:dyDescent="0.25">
      <c r="G19" s="5"/>
    </row>
  </sheetData>
  <mergeCells count="17">
    <mergeCell ref="E5:E6"/>
    <mergeCell ref="H2:H9"/>
    <mergeCell ref="I2:I9"/>
    <mergeCell ref="J2:J9"/>
    <mergeCell ref="B10:F10"/>
    <mergeCell ref="A1:A10"/>
    <mergeCell ref="B3:C3"/>
    <mergeCell ref="F5:F6"/>
    <mergeCell ref="G5:G6"/>
    <mergeCell ref="B8:C9"/>
    <mergeCell ref="D8:D9"/>
    <mergeCell ref="E8:E9"/>
    <mergeCell ref="F8:F9"/>
    <mergeCell ref="G8:G9"/>
    <mergeCell ref="B1:C1"/>
    <mergeCell ref="B5:C6"/>
    <mergeCell ref="D5:D6"/>
  </mergeCells>
  <pageMargins left="0.70866141732283472" right="0.70866141732283472" top="0.74803149606299213" bottom="0.74803149606299213" header="0.31496062992125984" footer="0.31496062992125984"/>
  <pageSetup scale="70" orientation="landscape" r:id="rId1"/>
  <ignoredErrors>
    <ignoredError sqref="G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9606-933C-4CB7-AD11-702E78E42A28}">
  <dimension ref="A1:F5"/>
  <sheetViews>
    <sheetView workbookViewId="0">
      <selection activeCell="P2" sqref="P2"/>
    </sheetView>
  </sheetViews>
  <sheetFormatPr defaultRowHeight="15" x14ac:dyDescent="0.25"/>
  <cols>
    <col min="1" max="1" width="37.42578125" customWidth="1"/>
    <col min="2" max="6" width="12.5703125" customWidth="1"/>
  </cols>
  <sheetData>
    <row r="1" spans="1:6" ht="68.25" customHeight="1" x14ac:dyDescent="0.25">
      <c r="A1" s="13" t="s">
        <v>7</v>
      </c>
      <c r="B1" s="11" t="s">
        <v>65</v>
      </c>
      <c r="C1" s="11" t="s">
        <v>86</v>
      </c>
      <c r="D1" s="13">
        <v>2020</v>
      </c>
      <c r="E1" s="13">
        <v>2021</v>
      </c>
      <c r="F1" s="13" t="s">
        <v>46</v>
      </c>
    </row>
    <row r="2" spans="1:6" ht="143.25" customHeight="1" x14ac:dyDescent="0.25">
      <c r="A2" s="16" t="s">
        <v>89</v>
      </c>
      <c r="B2" s="8">
        <v>380.7</v>
      </c>
      <c r="C2" s="44">
        <v>10</v>
      </c>
      <c r="D2" s="9">
        <f>B2*C2</f>
        <v>3807</v>
      </c>
      <c r="E2" s="9">
        <f>B2*C2</f>
        <v>3807</v>
      </c>
      <c r="F2" s="9">
        <f>B2*C2</f>
        <v>3807</v>
      </c>
    </row>
    <row r="3" spans="1:6" ht="18.75" x14ac:dyDescent="0.3">
      <c r="A3" s="6"/>
      <c r="B3" s="29"/>
      <c r="C3" s="29"/>
      <c r="D3" s="30"/>
    </row>
    <row r="4" spans="1:6" x14ac:dyDescent="0.25">
      <c r="A4" s="6"/>
    </row>
    <row r="5" spans="1:6" x14ac:dyDescent="0.25">
      <c r="A5" s="6"/>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87CC-3CE1-4BC9-B6DC-F9B5DD0E2502}">
  <dimension ref="A2:H14"/>
  <sheetViews>
    <sheetView workbookViewId="0">
      <selection activeCell="B10" sqref="B10"/>
    </sheetView>
  </sheetViews>
  <sheetFormatPr defaultRowHeight="15" x14ac:dyDescent="0.25"/>
  <cols>
    <col min="1" max="1" width="33.140625" customWidth="1"/>
    <col min="2" max="2" width="23.7109375" customWidth="1"/>
    <col min="3" max="3" width="12.5703125" customWidth="1"/>
    <col min="4" max="4" width="12.28515625" customWidth="1"/>
    <col min="5" max="8" width="12.5703125" customWidth="1"/>
  </cols>
  <sheetData>
    <row r="2" spans="1:8" ht="31.5" x14ac:dyDescent="0.25">
      <c r="A2" s="76" t="s">
        <v>8</v>
      </c>
      <c r="B2" s="52" t="s">
        <v>57</v>
      </c>
      <c r="C2" s="11" t="s">
        <v>65</v>
      </c>
      <c r="D2" s="52" t="s">
        <v>73</v>
      </c>
      <c r="E2" s="52" t="s">
        <v>51</v>
      </c>
      <c r="F2" s="11">
        <v>2020</v>
      </c>
      <c r="G2" s="11">
        <v>2021</v>
      </c>
      <c r="H2" s="11" t="s">
        <v>46</v>
      </c>
    </row>
    <row r="3" spans="1:8" ht="31.5" x14ac:dyDescent="0.25">
      <c r="A3" s="76"/>
      <c r="B3" s="25" t="s">
        <v>58</v>
      </c>
      <c r="C3" s="28">
        <v>0.34</v>
      </c>
      <c r="D3" s="45">
        <v>2500</v>
      </c>
      <c r="E3" s="28">
        <f>D3*C3</f>
        <v>850.00000000000011</v>
      </c>
      <c r="F3" s="65">
        <v>2420</v>
      </c>
      <c r="G3" s="65">
        <v>2420</v>
      </c>
      <c r="H3" s="65">
        <v>2420</v>
      </c>
    </row>
    <row r="4" spans="1:8" ht="15.75" x14ac:dyDescent="0.25">
      <c r="A4" s="76"/>
      <c r="B4" s="25" t="s">
        <v>59</v>
      </c>
      <c r="C4" s="28">
        <v>0.46</v>
      </c>
      <c r="D4" s="45">
        <v>1250</v>
      </c>
      <c r="E4" s="28">
        <f>D4*C4</f>
        <v>575</v>
      </c>
      <c r="F4" s="65"/>
      <c r="G4" s="65"/>
      <c r="H4" s="65"/>
    </row>
    <row r="5" spans="1:8" ht="31.5" x14ac:dyDescent="0.25">
      <c r="A5" s="76"/>
      <c r="B5" s="25" t="s">
        <v>87</v>
      </c>
      <c r="C5" s="28">
        <v>0.46</v>
      </c>
      <c r="D5" s="45">
        <v>1250</v>
      </c>
      <c r="E5" s="28">
        <f>D5*C5</f>
        <v>575</v>
      </c>
      <c r="F5" s="65"/>
      <c r="G5" s="65"/>
      <c r="H5" s="65"/>
    </row>
    <row r="6" spans="1:8" ht="31.5" x14ac:dyDescent="0.25">
      <c r="A6" s="76"/>
      <c r="B6" s="25" t="s">
        <v>88</v>
      </c>
      <c r="C6" s="28">
        <v>1.2</v>
      </c>
      <c r="D6" s="45">
        <v>350</v>
      </c>
      <c r="E6" s="28">
        <f>D6*C6</f>
        <v>420</v>
      </c>
      <c r="F6" s="65"/>
      <c r="G6" s="65"/>
      <c r="H6" s="65"/>
    </row>
    <row r="7" spans="1:8" ht="15.75" x14ac:dyDescent="0.25">
      <c r="A7" s="76"/>
      <c r="B7" s="75" t="s">
        <v>11</v>
      </c>
      <c r="C7" s="75"/>
      <c r="D7" s="75"/>
      <c r="E7" s="46">
        <f>E3+E4+E5+E6</f>
        <v>2420</v>
      </c>
      <c r="F7" s="65"/>
      <c r="G7" s="65"/>
      <c r="H7" s="65"/>
    </row>
    <row r="11" spans="1:8" x14ac:dyDescent="0.25">
      <c r="G11" s="10"/>
    </row>
    <row r="14" spans="1:8" x14ac:dyDescent="0.25">
      <c r="E14" s="5"/>
    </row>
  </sheetData>
  <mergeCells count="5">
    <mergeCell ref="B7:D7"/>
    <mergeCell ref="F3:F7"/>
    <mergeCell ref="G3:G7"/>
    <mergeCell ref="H3:H7"/>
    <mergeCell ref="A2:A7"/>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76A9-098F-4723-B765-BAFEFFABE2A8}">
  <dimension ref="A1:H14"/>
  <sheetViews>
    <sheetView workbookViewId="0">
      <selection activeCell="D3" sqref="D3"/>
    </sheetView>
  </sheetViews>
  <sheetFormatPr defaultRowHeight="15" x14ac:dyDescent="0.25"/>
  <cols>
    <col min="1" max="1" width="54.140625" customWidth="1"/>
    <col min="2" max="2" width="17.42578125" customWidth="1"/>
    <col min="3" max="3" width="12.28515625" customWidth="1"/>
    <col min="4" max="4" width="17.28515625" customWidth="1"/>
    <col min="5" max="5" width="12.5703125" customWidth="1"/>
    <col min="6" max="6" width="12.7109375" customWidth="1"/>
    <col min="7" max="8" width="12.5703125" customWidth="1"/>
  </cols>
  <sheetData>
    <row r="1" spans="1:8" ht="18.75" x14ac:dyDescent="0.3">
      <c r="A1" s="77" t="s">
        <v>12</v>
      </c>
      <c r="B1" s="53"/>
      <c r="C1" s="53"/>
      <c r="D1" s="53"/>
      <c r="E1" s="53"/>
      <c r="F1" s="7"/>
      <c r="G1" s="7"/>
      <c r="H1" s="7"/>
    </row>
    <row r="2" spans="1:8" ht="82.5" customHeight="1" thickBot="1" x14ac:dyDescent="0.3">
      <c r="A2" s="78"/>
      <c r="B2" s="52" t="s">
        <v>60</v>
      </c>
      <c r="C2" s="11" t="s">
        <v>65</v>
      </c>
      <c r="D2" s="11" t="s">
        <v>76</v>
      </c>
      <c r="E2" s="11" t="s">
        <v>74</v>
      </c>
      <c r="F2" s="11">
        <v>2020</v>
      </c>
      <c r="G2" s="11">
        <v>2021</v>
      </c>
      <c r="H2" s="11" t="s">
        <v>46</v>
      </c>
    </row>
    <row r="3" spans="1:8" ht="279.75" customHeight="1" x14ac:dyDescent="0.25">
      <c r="A3" s="26" t="s">
        <v>79</v>
      </c>
      <c r="B3" s="25" t="s">
        <v>44</v>
      </c>
      <c r="C3" s="47">
        <v>535.54999999999995</v>
      </c>
      <c r="D3" s="48">
        <v>122.7</v>
      </c>
      <c r="E3" s="49">
        <v>4</v>
      </c>
      <c r="F3" s="27">
        <v>2633</v>
      </c>
      <c r="G3" s="27">
        <v>500</v>
      </c>
      <c r="H3" s="27">
        <v>500</v>
      </c>
    </row>
    <row r="4" spans="1:8" ht="31.5" x14ac:dyDescent="0.25">
      <c r="A4" s="79"/>
      <c r="B4" s="79"/>
      <c r="C4" s="79"/>
      <c r="D4" s="79"/>
      <c r="E4" s="50" t="s">
        <v>11</v>
      </c>
      <c r="F4" s="51">
        <f>C3*E3+(D3*E3)</f>
        <v>2633</v>
      </c>
      <c r="G4" s="27" t="s">
        <v>83</v>
      </c>
      <c r="H4" s="27" t="s">
        <v>83</v>
      </c>
    </row>
    <row r="14" spans="1:8" x14ac:dyDescent="0.25">
      <c r="D14" s="5"/>
    </row>
  </sheetData>
  <mergeCells count="2">
    <mergeCell ref="A1:A2"/>
    <mergeCell ref="A4:D4"/>
  </mergeCells>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DAA69-E788-4198-86FF-90261DBBEB5A}">
  <dimension ref="A2:H25"/>
  <sheetViews>
    <sheetView workbookViewId="0">
      <selection activeCell="D2" sqref="D2"/>
    </sheetView>
  </sheetViews>
  <sheetFormatPr defaultRowHeight="15" x14ac:dyDescent="0.25"/>
  <cols>
    <col min="1" max="2" width="30.42578125" customWidth="1"/>
    <col min="3" max="3" width="12.7109375" customWidth="1"/>
    <col min="4" max="4" width="21.140625" customWidth="1"/>
    <col min="5" max="7" width="12.7109375" customWidth="1"/>
    <col min="8" max="8" width="12.5703125" customWidth="1"/>
  </cols>
  <sheetData>
    <row r="2" spans="1:8" ht="72.75" customHeight="1" x14ac:dyDescent="0.25">
      <c r="A2" s="67" t="s">
        <v>9</v>
      </c>
      <c r="B2" s="52" t="s">
        <v>62</v>
      </c>
      <c r="C2" s="11" t="s">
        <v>65</v>
      </c>
      <c r="D2" s="11" t="s">
        <v>66</v>
      </c>
      <c r="E2" s="54" t="s">
        <v>53</v>
      </c>
      <c r="F2" s="14">
        <v>2020</v>
      </c>
      <c r="G2" s="11">
        <v>2021</v>
      </c>
      <c r="H2" s="11" t="s">
        <v>46</v>
      </c>
    </row>
    <row r="3" spans="1:8" ht="40.5" customHeight="1" x14ac:dyDescent="0.25">
      <c r="A3" s="67"/>
      <c r="B3" s="25" t="s">
        <v>64</v>
      </c>
      <c r="C3" s="28">
        <v>95</v>
      </c>
      <c r="D3" s="45">
        <v>8</v>
      </c>
      <c r="E3" s="28">
        <f>D3*C3</f>
        <v>760</v>
      </c>
      <c r="F3" s="65">
        <v>3083</v>
      </c>
      <c r="G3" s="65">
        <v>3083</v>
      </c>
      <c r="H3" s="65">
        <v>3083</v>
      </c>
    </row>
    <row r="4" spans="1:8" ht="15" customHeight="1" x14ac:dyDescent="0.25">
      <c r="A4" s="67"/>
      <c r="B4" s="28" t="s">
        <v>63</v>
      </c>
      <c r="C4" s="28">
        <v>1.5</v>
      </c>
      <c r="D4" s="45">
        <v>250</v>
      </c>
      <c r="E4" s="28">
        <f>D4*C4</f>
        <v>375</v>
      </c>
      <c r="F4" s="65"/>
      <c r="G4" s="65"/>
      <c r="H4" s="65"/>
    </row>
    <row r="5" spans="1:8" ht="31.5" x14ac:dyDescent="0.25">
      <c r="A5" s="67"/>
      <c r="B5" s="25" t="s">
        <v>67</v>
      </c>
      <c r="C5" s="28">
        <v>0.6</v>
      </c>
      <c r="D5" s="45">
        <v>400</v>
      </c>
      <c r="E5" s="28">
        <f>C5*D5</f>
        <v>240</v>
      </c>
      <c r="F5" s="65"/>
      <c r="G5" s="65"/>
      <c r="H5" s="65"/>
    </row>
    <row r="6" spans="1:8" ht="15" customHeight="1" x14ac:dyDescent="0.25">
      <c r="A6" s="67"/>
      <c r="B6" s="28" t="s">
        <v>68</v>
      </c>
      <c r="C6" s="28">
        <v>500</v>
      </c>
      <c r="D6" s="45">
        <v>1</v>
      </c>
      <c r="E6" s="28">
        <v>500</v>
      </c>
      <c r="F6" s="65"/>
      <c r="G6" s="65"/>
      <c r="H6" s="65"/>
    </row>
    <row r="7" spans="1:8" ht="31.5" x14ac:dyDescent="0.25">
      <c r="A7" s="67"/>
      <c r="B7" s="25" t="s">
        <v>69</v>
      </c>
      <c r="C7" s="28">
        <v>31</v>
      </c>
      <c r="D7" s="45">
        <v>8</v>
      </c>
      <c r="E7" s="28">
        <f>D7*C7</f>
        <v>248</v>
      </c>
      <c r="F7" s="65"/>
      <c r="G7" s="65"/>
      <c r="H7" s="65"/>
    </row>
    <row r="8" spans="1:8" ht="32.25" customHeight="1" x14ac:dyDescent="0.25">
      <c r="A8" s="67"/>
      <c r="B8" s="25" t="s">
        <v>72</v>
      </c>
      <c r="C8" s="28">
        <v>1.1499999999999999</v>
      </c>
      <c r="D8" s="45">
        <v>400</v>
      </c>
      <c r="E8" s="28">
        <f>D8*C8</f>
        <v>459.99999999999994</v>
      </c>
      <c r="F8" s="65"/>
      <c r="G8" s="65"/>
      <c r="H8" s="65"/>
    </row>
    <row r="9" spans="1:8" ht="15" customHeight="1" x14ac:dyDescent="0.25">
      <c r="A9" s="67"/>
      <c r="B9" s="28" t="s">
        <v>70</v>
      </c>
      <c r="C9" s="28">
        <v>0.36</v>
      </c>
      <c r="D9" s="45">
        <v>400</v>
      </c>
      <c r="E9" s="28">
        <f>D9*C9</f>
        <v>144</v>
      </c>
      <c r="F9" s="65"/>
      <c r="G9" s="65"/>
      <c r="H9" s="65"/>
    </row>
    <row r="10" spans="1:8" ht="15" customHeight="1" x14ac:dyDescent="0.25">
      <c r="A10" s="67"/>
      <c r="B10" s="28" t="s">
        <v>71</v>
      </c>
      <c r="C10" s="28">
        <v>0.89</v>
      </c>
      <c r="D10" s="45">
        <v>400</v>
      </c>
      <c r="E10" s="28">
        <f>D10*C10</f>
        <v>356</v>
      </c>
      <c r="F10" s="65"/>
      <c r="G10" s="65"/>
      <c r="H10" s="65"/>
    </row>
    <row r="11" spans="1:8" ht="15.75" x14ac:dyDescent="0.25">
      <c r="A11" s="67"/>
      <c r="B11" s="79" t="s">
        <v>11</v>
      </c>
      <c r="C11" s="79"/>
      <c r="D11" s="79"/>
      <c r="E11" s="46">
        <f>SUM(E3:E10)</f>
        <v>3083</v>
      </c>
      <c r="F11" s="65"/>
      <c r="G11" s="65"/>
      <c r="H11" s="65"/>
    </row>
    <row r="15" spans="1:8" x14ac:dyDescent="0.25">
      <c r="F15" s="5"/>
    </row>
    <row r="17" spans="5:6" x14ac:dyDescent="0.25">
      <c r="F17" s="5"/>
    </row>
    <row r="25" spans="5:6" x14ac:dyDescent="0.25">
      <c r="E25" s="5"/>
    </row>
  </sheetData>
  <mergeCells count="5">
    <mergeCell ref="B11:D11"/>
    <mergeCell ref="A2:A11"/>
    <mergeCell ref="F3:F11"/>
    <mergeCell ref="G3:G11"/>
    <mergeCell ref="H3:H11"/>
  </mergeCells>
  <pageMargins left="0.70866141732283472" right="0.70866141732283472" top="0.74803149606299213" bottom="0.74803149606299213" header="0.31496062992125984" footer="0.31496062992125984"/>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876F-EDAE-4A4E-BFBE-0F5379199DB6}">
  <dimension ref="B3:G40"/>
  <sheetViews>
    <sheetView topLeftCell="A10" workbookViewId="0">
      <selection activeCell="M36" sqref="M36"/>
    </sheetView>
  </sheetViews>
  <sheetFormatPr defaultRowHeight="15" x14ac:dyDescent="0.25"/>
  <cols>
    <col min="2" max="2" width="83.5703125" customWidth="1"/>
  </cols>
  <sheetData>
    <row r="3" spans="2:7" x14ac:dyDescent="0.25">
      <c r="B3" s="4" t="s">
        <v>16</v>
      </c>
    </row>
    <row r="4" spans="2:7" x14ac:dyDescent="0.25">
      <c r="B4" t="s">
        <v>14</v>
      </c>
    </row>
    <row r="5" spans="2:7" x14ac:dyDescent="0.25">
      <c r="B5" t="s">
        <v>15</v>
      </c>
      <c r="C5" s="3" t="s">
        <v>17</v>
      </c>
    </row>
    <row r="6" spans="2:7" x14ac:dyDescent="0.25">
      <c r="B6" t="s">
        <v>18</v>
      </c>
    </row>
    <row r="7" spans="2:7" x14ac:dyDescent="0.25">
      <c r="B7" t="s">
        <v>19</v>
      </c>
    </row>
    <row r="8" spans="2:7" x14ac:dyDescent="0.25">
      <c r="B8" t="s">
        <v>20</v>
      </c>
    </row>
    <row r="9" spans="2:7" x14ac:dyDescent="0.25">
      <c r="B9" t="s">
        <v>21</v>
      </c>
    </row>
    <row r="13" spans="2:7" x14ac:dyDescent="0.25">
      <c r="B13" s="4" t="s">
        <v>22</v>
      </c>
    </row>
    <row r="14" spans="2:7" x14ac:dyDescent="0.25">
      <c r="B14" t="s">
        <v>24</v>
      </c>
      <c r="C14" s="3" t="s">
        <v>23</v>
      </c>
    </row>
    <row r="15" spans="2:7" x14ac:dyDescent="0.25">
      <c r="B15" t="s">
        <v>29</v>
      </c>
      <c r="C15" s="80" t="s">
        <v>25</v>
      </c>
      <c r="D15" s="80"/>
      <c r="E15" s="80"/>
      <c r="F15" s="80"/>
      <c r="G15" s="80"/>
    </row>
    <row r="16" spans="2:7" x14ac:dyDescent="0.25">
      <c r="B16" t="s">
        <v>48</v>
      </c>
      <c r="C16" s="80"/>
      <c r="D16" s="80"/>
      <c r="E16" s="80"/>
      <c r="F16" s="80"/>
      <c r="G16" s="80"/>
    </row>
    <row r="17" spans="2:3" x14ac:dyDescent="0.25">
      <c r="B17" t="s">
        <v>26</v>
      </c>
    </row>
    <row r="18" spans="2:3" x14ac:dyDescent="0.25">
      <c r="B18" t="s">
        <v>27</v>
      </c>
      <c r="C18" s="3" t="s">
        <v>28</v>
      </c>
    </row>
    <row r="19" spans="2:3" x14ac:dyDescent="0.25">
      <c r="B19" t="s">
        <v>42</v>
      </c>
      <c r="C19" s="3" t="s">
        <v>43</v>
      </c>
    </row>
    <row r="21" spans="2:3" x14ac:dyDescent="0.25">
      <c r="B21" s="4" t="s">
        <v>30</v>
      </c>
    </row>
    <row r="22" spans="2:3" x14ac:dyDescent="0.25">
      <c r="B22" t="s">
        <v>31</v>
      </c>
    </row>
    <row r="26" spans="2:3" x14ac:dyDescent="0.25">
      <c r="B26" s="4" t="s">
        <v>9</v>
      </c>
    </row>
    <row r="27" spans="2:3" x14ac:dyDescent="0.25">
      <c r="B27" t="s">
        <v>32</v>
      </c>
    </row>
    <row r="28" spans="2:3" x14ac:dyDescent="0.25">
      <c r="B28" t="s">
        <v>33</v>
      </c>
    </row>
    <row r="29" spans="2:3" x14ac:dyDescent="0.25">
      <c r="B29" t="s">
        <v>34</v>
      </c>
      <c r="C29" s="3" t="s">
        <v>23</v>
      </c>
    </row>
    <row r="30" spans="2:3" x14ac:dyDescent="0.25">
      <c r="B30" t="s">
        <v>35</v>
      </c>
      <c r="C30" s="3" t="s">
        <v>36</v>
      </c>
    </row>
    <row r="33" spans="2:3" x14ac:dyDescent="0.25">
      <c r="B33" s="4" t="s">
        <v>37</v>
      </c>
    </row>
    <row r="34" spans="2:3" x14ac:dyDescent="0.25">
      <c r="B34" t="s">
        <v>38</v>
      </c>
    </row>
    <row r="35" spans="2:3" x14ac:dyDescent="0.25">
      <c r="B35" t="s">
        <v>39</v>
      </c>
    </row>
    <row r="38" spans="2:3" x14ac:dyDescent="0.25">
      <c r="B38" s="4" t="s">
        <v>40</v>
      </c>
    </row>
    <row r="39" spans="2:3" x14ac:dyDescent="0.25">
      <c r="B39" t="s">
        <v>44</v>
      </c>
      <c r="C39" s="3" t="s">
        <v>41</v>
      </c>
    </row>
    <row r="40" spans="2:3" x14ac:dyDescent="0.25">
      <c r="B40" t="s">
        <v>45</v>
      </c>
    </row>
  </sheetData>
  <mergeCells count="1">
    <mergeCell ref="C15:G16"/>
  </mergeCells>
  <hyperlinks>
    <hyperlink ref="C5" r:id="rId1" xr:uid="{4F920FA1-7F4F-4820-BA0D-00514C5FE6B2}"/>
    <hyperlink ref="C14" r:id="rId2" xr:uid="{F76AB6C2-A1E0-4BFC-9FF5-ABA5913E322D}"/>
    <hyperlink ref="C15" r:id="rId3" xr:uid="{7175ED23-C145-4D28-9157-8E189C450828}"/>
    <hyperlink ref="C18" r:id="rId4" xr:uid="{FF36DDA4-8CDE-4EE9-BC82-F084E564746A}"/>
    <hyperlink ref="C29" r:id="rId5" xr:uid="{52E547B6-858D-4006-A418-2CC956F4E239}"/>
    <hyperlink ref="C30" r:id="rId6" xr:uid="{CA4DA899-3A41-44CC-968E-5656A79F464C}"/>
    <hyperlink ref="C39" r:id="rId7" xr:uid="{ABA4E746-18FB-43AC-9E1D-1121B42D48B2}"/>
    <hyperlink ref="C19" r:id="rId8" xr:uid="{A069843B-03B2-4A90-A459-735BEF3A1C44}"/>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430AFDF2FBD61342848C24B4E71E80DD" ma:contentTypeVersion="7" ma:contentTypeDescription="Izveidot jaunu dokumentu." ma:contentTypeScope="" ma:versionID="df06ab2f6fe7ba8c64ef794b6cb59688">
  <xsd:schema xmlns:xsd="http://www.w3.org/2001/XMLSchema" xmlns:xs="http://www.w3.org/2001/XMLSchema" xmlns:p="http://schemas.microsoft.com/office/2006/metadata/properties" xmlns:ns2="8018efd3-9c63-4e3c-ba52-33b74eac02b5" xmlns:ns3="087ed457-dd5f-472a-88f9-fa1e626d115c" targetNamespace="http://schemas.microsoft.com/office/2006/metadata/properties" ma:root="true" ma:fieldsID="8b46713a7bc972036eefc521f4a7ec62" ns2:_="" ns3:_="">
    <xsd:import namespace="8018efd3-9c63-4e3c-ba52-33b74eac02b5"/>
    <xsd:import namespace="087ed457-dd5f-472a-88f9-fa1e626d115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8efd3-9c63-4e3c-ba52-33b74eac02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7ed457-dd5f-472a-88f9-fa1e626d115c" elementFormDefault="qualified">
    <xsd:import namespace="http://schemas.microsoft.com/office/2006/documentManagement/types"/>
    <xsd:import namespace="http://schemas.microsoft.com/office/infopath/2007/PartnerControls"/>
    <xsd:element name="SharedWithUsers" ma:index="13"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451C31-5704-4B02-81E4-016C8693172C}">
  <ds:schemaRefs>
    <ds:schemaRef ds:uri="http://schemas.microsoft.com/sharepoint/v3/contenttype/forms"/>
  </ds:schemaRefs>
</ds:datastoreItem>
</file>

<file path=customXml/itemProps2.xml><?xml version="1.0" encoding="utf-8"?>
<ds:datastoreItem xmlns:ds="http://schemas.openxmlformats.org/officeDocument/2006/customXml" ds:itemID="{D73CF512-AAAA-4F04-A11C-2B193EBE78B1}">
  <ds:schemaRefs>
    <ds:schemaRef ds:uri="http://purl.org/dc/terms/"/>
    <ds:schemaRef ds:uri="http://schemas.microsoft.com/office/2006/documentManagement/types"/>
    <ds:schemaRef ds:uri="http://purl.org/dc/dcmitype/"/>
    <ds:schemaRef ds:uri="http://schemas.microsoft.com/office/infopath/2007/PartnerControls"/>
    <ds:schemaRef ds:uri="8018efd3-9c63-4e3c-ba52-33b74eac02b5"/>
    <ds:schemaRef ds:uri="http://purl.org/dc/elements/1.1/"/>
    <ds:schemaRef ds:uri="http://schemas.microsoft.com/office/2006/metadata/properties"/>
    <ds:schemaRef ds:uri="http://schemas.openxmlformats.org/package/2006/metadata/core-properties"/>
    <ds:schemaRef ds:uri="087ed457-dd5f-472a-88f9-fa1e626d115c"/>
    <ds:schemaRef ds:uri="http://www.w3.org/XML/1998/namespace"/>
  </ds:schemaRefs>
</ds:datastoreItem>
</file>

<file path=customXml/itemProps3.xml><?xml version="1.0" encoding="utf-8"?>
<ds:datastoreItem xmlns:ds="http://schemas.openxmlformats.org/officeDocument/2006/customXml" ds:itemID="{ED8B2341-D7AB-4C6F-A768-22966143C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8efd3-9c63-4e3c-ba52-33b74eac02b5"/>
    <ds:schemaRef ds:uri="087ed457-dd5f-472a-88f9-fa1e626d1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Aprēķins</vt:lpstr>
      <vt:lpstr>1_Kampaņas izstrāde, īstenošana</vt:lpstr>
      <vt:lpstr>2_Reprezentācijas materiāli “Pa</vt:lpstr>
      <vt:lpstr>3_Lektoru izmaksas</vt:lpstr>
      <vt:lpstr>4_Informatīvie izdales materiāl</vt:lpstr>
      <vt:lpstr>5_Elektronisko dopinga kontroļu</vt:lpstr>
      <vt:lpstr>6_Diena par tīru sportu</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2019-05-16T05:55:03Z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0x010100430AFDF2FBD61342848C24B4E71E80DD</vt:lpwstr>
  </property>
</Properties>
</file>