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gelksnis\OneDrive - Tieslietu sektors\My Documents\TNA\Jekabpils projekts\Izpilde 2019\Zinojums un pavadosie dokumenti\Uz MK\"/>
    </mc:Choice>
  </mc:AlternateContent>
  <xr:revisionPtr revIDLastSave="63" documentId="8_{E3ACDD10-774A-47EE-B169-FA20EEBE9D89}" xr6:coauthVersionLast="43" xr6:coauthVersionMax="43" xr10:uidLastSave="{32963A05-1B8B-4F23-8DD6-128F99428BBB}"/>
  <bookViews>
    <workbookView xWindow="-120" yWindow="-120" windowWidth="29040" windowHeight="15840" xr2:uid="{5CC91A5C-0430-44AE-9992-D6235AABEF2D}"/>
  </bookViews>
  <sheets>
    <sheet name="KOPA" sheetId="2" r:id="rId1"/>
    <sheet name="TA_vienr.izd" sheetId="3" r:id="rId2"/>
    <sheet name="Jēkabpils rajona prokuratūra" sheetId="8" r:id="rId3"/>
    <sheet name="VZD_vienr.izd" sheetId="7" r:id="rId4"/>
  </sheets>
  <definedNames>
    <definedName name="_xlnm.Print_Area" localSheetId="2">'Jēkabpils rajona prokuratūra'!$A$1:$E$91</definedName>
    <definedName name="_xlnm.Print_Titles" localSheetId="2">'Jēkabpils rajona prokuratūra'!$23:$23</definedName>
    <definedName name="kvalif.k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6" i="8" l="1"/>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77" i="8" s="1"/>
  <c r="E7" i="3" l="1"/>
  <c r="E5" i="3"/>
  <c r="E4" i="3"/>
  <c r="B20" i="2" l="1"/>
  <c r="B10" i="2" l="1"/>
  <c r="E20" i="2" l="1"/>
  <c r="D20" i="2"/>
  <c r="C20" i="2"/>
  <c r="F19" i="2"/>
  <c r="F18" i="2"/>
  <c r="F17" i="2"/>
  <c r="F16" i="2"/>
  <c r="F15" i="2"/>
  <c r="F14" i="2"/>
  <c r="E10" i="2"/>
  <c r="D10" i="2"/>
  <c r="C10" i="2"/>
  <c r="F9" i="2"/>
  <c r="F8" i="2"/>
  <c r="F7" i="2"/>
  <c r="F6" i="2"/>
  <c r="F5" i="2"/>
  <c r="F4" i="2"/>
  <c r="F10" i="2" l="1"/>
  <c r="F20" i="2"/>
  <c r="C33" i="2"/>
  <c r="D33" i="2"/>
  <c r="J33" i="2" l="1"/>
  <c r="I33" i="2"/>
  <c r="F33" i="2"/>
  <c r="G33" i="2"/>
  <c r="E33" i="2"/>
  <c r="K28" i="2" l="1"/>
  <c r="K29" i="2"/>
  <c r="K30" i="2"/>
  <c r="K31" i="2"/>
  <c r="K32" i="2"/>
  <c r="K33" i="2"/>
  <c r="K27" i="2"/>
  <c r="H28" i="2"/>
  <c r="H29" i="2"/>
  <c r="H30" i="2"/>
  <c r="H31" i="2"/>
  <c r="H32" i="2"/>
  <c r="H33" i="2"/>
  <c r="H27" i="2"/>
</calcChain>
</file>

<file path=xl/sharedStrings.xml><?xml version="1.0" encoding="utf-8"?>
<sst xmlns="http://schemas.openxmlformats.org/spreadsheetml/2006/main" count="152" uniqueCount="133">
  <si>
    <t>Iestāžu plānotie izdevumi 2020 -2022.gadam</t>
  </si>
  <si>
    <t>Tiesu administrācija</t>
  </si>
  <si>
    <t xml:space="preserve">Nomai </t>
  </si>
  <si>
    <t>Papildu nepieciešamie izdevumi</t>
  </si>
  <si>
    <t>Vien. izd.</t>
  </si>
  <si>
    <t>Kom.pak.</t>
  </si>
  <si>
    <t>2020.gads</t>
  </si>
  <si>
    <t>2021.gads un turpmāk</t>
  </si>
  <si>
    <t>KOPĀ</t>
  </si>
  <si>
    <t>Uzņēmumu reģistrs</t>
  </si>
  <si>
    <t>Valsts probācijas dienests</t>
  </si>
  <si>
    <t>Valsts valodas centrs</t>
  </si>
  <si>
    <t>Valsts zemes dienests</t>
  </si>
  <si>
    <t>Kopā</t>
  </si>
  <si>
    <t>Pārcelšanās izd.</t>
  </si>
  <si>
    <t>Prokuratūra</t>
  </si>
  <si>
    <t>Iestādes</t>
  </si>
  <si>
    <t>Telpu nomas maksas izdevumi,                                    EUR gadā</t>
  </si>
  <si>
    <t>Esošie finanšu līdzekļi nomas maksas izdevumu segšanai, EUR gadā</t>
  </si>
  <si>
    <r>
      <t xml:space="preserve">Papildus nepieciešamie finanšu līdzekļi </t>
    </r>
    <r>
      <rPr>
        <b/>
        <u/>
        <sz val="10"/>
        <color rgb="FF000000"/>
        <rFont val="Times New Roman"/>
        <family val="1"/>
        <charset val="186"/>
      </rPr>
      <t>nomas maksai</t>
    </r>
    <r>
      <rPr>
        <b/>
        <sz val="10"/>
        <color rgb="FF000000"/>
        <rFont val="Times New Roman"/>
        <family val="1"/>
        <charset val="186"/>
      </rPr>
      <t>,                                       EUR gadā</t>
    </r>
  </si>
  <si>
    <t>Zemgales rajona tiesa (Jēkabpilī)</t>
  </si>
  <si>
    <t>Valsts valodas cents</t>
  </si>
  <si>
    <t>Jēkabpils rajona prokuratūra</t>
  </si>
  <si>
    <t>Kopā:</t>
  </si>
  <si>
    <t>Provizoriskie komunālo pakalpojumu izdevumi,                                 EUR gadā</t>
  </si>
  <si>
    <t>Esošie finanšu līdzekļi komunālo pakalpojumu izdevumu segšanai, EUR gadā</t>
  </si>
  <si>
    <r>
      <t xml:space="preserve">Papildus nepieciešamie finanšu līdzekļi </t>
    </r>
    <r>
      <rPr>
        <b/>
        <u/>
        <sz val="10"/>
        <color rgb="FF000000"/>
        <rFont val="Times New Roman"/>
        <family val="1"/>
        <charset val="186"/>
      </rPr>
      <t>komunālo maksājumu</t>
    </r>
    <r>
      <rPr>
        <b/>
        <sz val="10"/>
        <color rgb="FF000000"/>
        <rFont val="Times New Roman"/>
        <family val="1"/>
        <charset val="186"/>
      </rPr>
      <t xml:space="preserve"> izdevumu segšanai,                                       EUR gadā</t>
    </r>
  </si>
  <si>
    <t>TELPU NOMA</t>
  </si>
  <si>
    <t>KOMUNĀLIE PAKALPOJUMI</t>
  </si>
  <si>
    <t>Platība, kv.m. jaunajās telpās</t>
  </si>
  <si>
    <t xml:space="preserve">Jaunajās telpās platība, kv.m. </t>
  </si>
  <si>
    <t xml:space="preserve">Esošajās telpās platība, kv.m. </t>
  </si>
  <si>
    <t>Izmaksas</t>
  </si>
  <si>
    <t xml:space="preserve">Zemgales rajona tiesa Jēkabpilī </t>
  </si>
  <si>
    <t>Vienreizējie izdevumi</t>
  </si>
  <si>
    <t>Mazvērtīgais inventārs</t>
  </si>
  <si>
    <t>Žalūzijas (401,6m2 un visas gaismu atstarojošās, 1m2= 17,7 EUR bez PVN)</t>
  </si>
  <si>
    <t>Kapitālie izdevumi - mēbeles, arhīvi, tehnika</t>
  </si>
  <si>
    <t>Izmaksas kopā 2020.gadā</t>
  </si>
  <si>
    <t>Zemgales rajona tiesa (Jēkabpilī) vienreizēji izdevumi</t>
  </si>
  <si>
    <t>Arhīvs: 100 m2 izvietojas 1000 tekošie metri plaukti, vidējā cena par metru 19 EUR, nepieciešams aprīkot 75 m2, kas ir 750 tekošie metri. Aprēķins: 750 tekošie metri x 19 EUR/1m=14 250 EUR)</t>
  </si>
  <si>
    <t>Tiesas zāles -restaurācija (tiesneša galds, sekretāra galds, 2 pušu galdi, tribīne, apsūdzēto sols, apmeklētāju soli, darba krēsli tiesas sastāvam). Vienas tiesu sēžu zāles aprīkošanai jaunā tiesu ēkā paredzēts veikt Latvijas laika ozolkoka tiesu sēžu zāles mēbeļu atjaunošanu.</t>
  </si>
  <si>
    <t>Arhīva plauktu iegādes izmaksas 2020.gadā</t>
  </si>
  <si>
    <t>jaunu arhīva plauktu iegāde un uzstādīšana</t>
  </si>
  <si>
    <t>864 t.m.</t>
  </si>
  <si>
    <t>Valsts zemes dienests vienreizējie izdevumi</t>
  </si>
  <si>
    <t>Ir veikta cenu aptauja, kur norādījām platību telpai un ka plauktiem jābūt metāla, pārvietojamiem.
Pretī tika saņemts cenu piedāvājums no SIA"R&amp;T"
Stalaža/plaukts 1 - 9 GAB.
Augstums - 2400  mm.
Dziļums - 600 (300+300) mm.
Garums -  5000 (5 x 1000 ) mm
Plauktu daudzums - 6  lietderīgie plaukti un 1 nosedzoša.
Stalaža/plaukts 2 - 9 GAB.
Augstums - 2400  mm.
Dziļums - 600 (300+300) mm.
Garums -  3000 (3 x 1000 ) mm
Plauktu daudzums - 6  lietderīgie plaukti un 1 nosedzoša.
Cena 22900.00 EUR + PVN. 
Montāžas cena 2560.00 EUR + PVN.
Kopā 30 807 euro
Iegāde ir 9 plaukti ar garumu 5m un 9 plaukti ar garumu 3m. Plauktu kopējais garums ir 432 t.m.
Arhīva lietas tiek izvietotas no abām pusēm, kopējā garumā 864 t.m.</t>
  </si>
  <si>
    <t>2019.gads</t>
  </si>
  <si>
    <t>Nomai</t>
  </si>
  <si>
    <r>
      <t xml:space="preserve">Aptuvens izmaksu aprēķins Jēkabpils rajona prokuratūras aprīkošanai Tieslietu administratīvajā centrā Neretas ielā 39, Jēkabpilī </t>
    </r>
    <r>
      <rPr>
        <b/>
        <i/>
        <sz val="14"/>
        <color rgb="FF000000"/>
        <rFont val="Times New Roman"/>
        <family val="1"/>
        <charset val="186"/>
      </rPr>
      <t>(projekts)</t>
    </r>
    <r>
      <rPr>
        <b/>
        <sz val="14"/>
        <color indexed="8"/>
        <rFont val="Times New Roman"/>
        <family val="1"/>
        <charset val="186"/>
      </rPr>
      <t>*</t>
    </r>
  </si>
  <si>
    <t>Nr. p.k</t>
  </si>
  <si>
    <t>Vispārējā informācija:</t>
  </si>
  <si>
    <t>Skaits</t>
  </si>
  <si>
    <t>Darbinieki</t>
  </si>
  <si>
    <t>Virsprokurors</t>
  </si>
  <si>
    <t>Prokurors</t>
  </si>
  <si>
    <t>Prokurora palīgs</t>
  </si>
  <si>
    <t>Tulks</t>
  </si>
  <si>
    <t>Kancelejas pārzinis</t>
  </si>
  <si>
    <t>Automobiļa vadītājs (bez biroja darba vietas)</t>
  </si>
  <si>
    <t>Apkopējs (bez biroja darba vietas)</t>
  </si>
  <si>
    <t>Virsprokurora kabinets</t>
  </si>
  <si>
    <t>Kanceleja</t>
  </si>
  <si>
    <t>Darba kabinets</t>
  </si>
  <si>
    <t>Atpūtas telpa - darbinieku virtuve</t>
  </si>
  <si>
    <t>Arhīvs</t>
  </si>
  <si>
    <t>Lietisko pierādījumu glabātuve</t>
  </si>
  <si>
    <t>Saimnieciskā noliktava</t>
  </si>
  <si>
    <t>Komutācijas (servera) telpa</t>
  </si>
  <si>
    <t>WC (♂♀)</t>
  </si>
  <si>
    <t>Dušas telpa</t>
  </si>
  <si>
    <r>
      <t>Telpu kopējā platība m</t>
    </r>
    <r>
      <rPr>
        <i/>
        <vertAlign val="superscript"/>
        <sz val="12"/>
        <color rgb="FF000000"/>
        <rFont val="Times New Roman"/>
        <family val="1"/>
        <charset val="186"/>
      </rPr>
      <t>2</t>
    </r>
  </si>
  <si>
    <t>Nr. p.k.</t>
  </si>
  <si>
    <t>Iegādes pozīcija</t>
  </si>
  <si>
    <t>Cena ar PVN 21%</t>
  </si>
  <si>
    <t>Summa ar PVN 21%</t>
  </si>
  <si>
    <r>
      <t xml:space="preserve">Rakstāmgalds </t>
    </r>
    <r>
      <rPr>
        <i/>
        <sz val="12"/>
        <color indexed="8"/>
        <rFont val="Times New Roman"/>
        <family val="1"/>
        <charset val="186"/>
      </rPr>
      <t>ar dokumentu skapi rakstāmgaldam</t>
    </r>
  </si>
  <si>
    <t>Atvilktņu bloks</t>
  </si>
  <si>
    <t>Apģērbu skapis</t>
  </si>
  <si>
    <t>Dokumentu skapis</t>
  </si>
  <si>
    <t>Kancelejas skapis</t>
  </si>
  <si>
    <t>Virtuves iekārta</t>
  </si>
  <si>
    <t>Ledusskapis</t>
  </si>
  <si>
    <t>Trauku mazgājamā mašīna</t>
  </si>
  <si>
    <t>Elektriskās plīts virsma</t>
  </si>
  <si>
    <t>Tvaika nosūcējs</t>
  </si>
  <si>
    <t>Mikroviļņu krāsns, iebūvējama</t>
  </si>
  <si>
    <t>Arhīva plaukts</t>
  </si>
  <si>
    <t>Žalūzijas</t>
  </si>
  <si>
    <t>Saimniecības skapis apkopējam, metāla</t>
  </si>
  <si>
    <t>Telefona aparāts Unify IP darbiniekam</t>
  </si>
  <si>
    <t>Telefona aparāts Unify IP vadītājam / kancelejas pārzinim</t>
  </si>
  <si>
    <t>Telefona aparāts Unify IP tehniskajās telpās - pie sienas</t>
  </si>
  <si>
    <t>IP telefonijas Unify licences</t>
  </si>
  <si>
    <t>Switch datu tīklam un IP telefonijai PoE 48 ports</t>
  </si>
  <si>
    <t>Pārcelšanās izmaksas darba vietai, iekļaujot arhīvu, lietiskos pierādījumus un palīgtelpu inventāru</t>
  </si>
  <si>
    <t>Optiskā pieslēguma pārvietošana saskaņā ar TET līgumu LRP 2017/102</t>
  </si>
  <si>
    <r>
      <rPr>
        <sz val="12"/>
        <color theme="1"/>
        <rFont val="Times New Roman"/>
        <family val="1"/>
        <charset val="186"/>
      </rPr>
      <t>WC aprīkojuma komplekts:</t>
    </r>
    <r>
      <rPr>
        <sz val="11"/>
        <color theme="1"/>
        <rFont val="Times New Roman"/>
        <family val="1"/>
        <charset val="186"/>
      </rPr>
      <t xml:space="preserve">
</t>
    </r>
    <r>
      <rPr>
        <i/>
        <sz val="10"/>
        <color theme="1"/>
        <rFont val="Times New Roman"/>
        <family val="1"/>
        <charset val="186"/>
      </rPr>
      <t>Dvieļu turētājs Matic H1 ar sensoru - 551100 - 168,67
Tualetes papīra turētājs T1 - 554000 - 53,31
Sanitāro maisu turētājs B5 - 566000 - 10,85
WC higiēnisko salvešu turētājs V1 - 344080 - 19,41
Ziepju turētājs mini S2 - 561000 - 30,40 (+1 virtuvei )
Ziepju turētājs S1 - 560000 - 33,77
Elektroniska gaisa atsvaidzināšanas sistēma A1 - 256055 - 101,98
Atkritumu tvertne B3 - 564000 - 37,53
Atkritumu tvertne B1 - 563000 - 92,66
Klozeta birste ar turētāju - 385285 - 25,41
Spogulis - F0065570 - 40,50</t>
    </r>
  </si>
  <si>
    <t>Dīvāns trīsvietīgs</t>
  </si>
  <si>
    <t>Dīvāns divvietīgs</t>
  </si>
  <si>
    <t>Video novērošanas kamera F2,8mm</t>
  </si>
  <si>
    <t>Video novērošanas kamera F6mm</t>
  </si>
  <si>
    <t>Komutators Aruba 2930-24G-PoE+</t>
  </si>
  <si>
    <t>Maršrutētājs MikroTik RouterBOARD hEX (RB750Gr3)</t>
  </si>
  <si>
    <t>Rack izpildījuma ieraksta iekārta i5 -7400 8Gb DDR4 120 Gb SSD Win10Pro</t>
  </si>
  <si>
    <t>Seagate SkyHawk Surveillance HDD ST6000VX0023</t>
  </si>
  <si>
    <t>Esmikko AX600-1 ar akumulatoriem (jānodrošina lokālās sistēmas programmēšanas darbi, tai skaitā, savienojuma izveidošana ar Rīgas serveri, darbībai vienotā LR Prokuratūras tīklā)</t>
  </si>
  <si>
    <t>Esmikko licence</t>
  </si>
  <si>
    <t>DBC 604</t>
  </si>
  <si>
    <t>Durvju kontrolieris DCU 601</t>
  </si>
  <si>
    <t>Durvju herkons</t>
  </si>
  <si>
    <t>Durvju aizvērējs</t>
  </si>
  <si>
    <t>118.13 ProFix® 2 eff eff sprūds 10-24 V
AC/DC</t>
  </si>
  <si>
    <t>AUI 1-10</t>
  </si>
  <si>
    <t>User panel CIE702</t>
  </si>
  <si>
    <t>MultiClass 900PMNNEKEA003 -ICE0964</t>
  </si>
  <si>
    <t>Kustības detektors (ar aizsardzību pret dzīvniekiem līdz 25 kg) ar iebūvētu akustisko detektoru uz sitienu (triecienu) un stikla plīšanu.</t>
  </si>
  <si>
    <t>Kronšteins LC-sērijas</t>
  </si>
  <si>
    <t xml:space="preserve">IP ieeju panelis: 1/3" 1.3MP CMOS; 2.8mm; D:120°, H:75°; Alarm (1/1); RS485; IP54; IK07; Tamper; Ethernet - 10M/100Mbps; uzliekamais / iegriežamais; Nerūsējošais terauds;  -40°C~+60°C; DC12V/24V; Max 10W - Ar latviešu sarunvalodas atbalstu </t>
  </si>
  <si>
    <t>Zem apmetuma kārba VTO2000A</t>
  </si>
  <si>
    <t>IP monitors: 7" TFT Capacitive 800x480; touch screen; RS485; Alarm(8/0); Micro SD karte, Max 32G; Ethernet - 10M/100Mbps; iegriežamais; plastmasas korpuss; -10°C~+55°C; DC12V, Max 7W  - Jābūt ērti pieejamam kancelejas pārzinim</t>
  </si>
  <si>
    <t>Maršrutizētājs, 6 izejas PoE, ne vairāk ka 30 gab vienā sistēmā, DC24V, Max 45W</t>
  </si>
  <si>
    <t>Lenovo Tab 7 Essential TB-7304F ZA30 - Tablet - Android 7.0 (Nougat) - 8 GB eMMC - 7" IPS (1024 x 600) - microSD slot - black</t>
  </si>
  <si>
    <t>Lenovo - Flip cover for tablet - polyurethane - black - for Tab 7 Essential TB-7304F ZA30; 7 Essential TB-7304I ZA31; 7 Essential TB-7304X ZA33</t>
  </si>
  <si>
    <t>LinkBasic NCB series - Rack - cabinet - black, RAL 9004 - 47U - 19"</t>
  </si>
  <si>
    <t>Linkbasic - Power distribution strip (rack-mountable) - AC 250 V - 4000 Watt - input: CEE 7/6 - output connectors: 8 (CEE 7/5) - 1U - 19" - 1.5 m - black</t>
  </si>
  <si>
    <t>Temperatūras un mitruma kontroles sistēma</t>
  </si>
  <si>
    <t>APC Smart-UPS C 1500VA 2U LCD - UPS (rack-mountable) - AC 230 V - 900 Watt - 1500 VA - USB - output connectors: 6 - 2U – black</t>
  </si>
  <si>
    <t>Restarta modulis</t>
  </si>
  <si>
    <t>* Veiktais aprēķins ir aptuvens, kamēr nav pilnā apjomā zināms un saskaņots telpu pārbūves projekts ar tehniskājām detaļām un paredzēto aprīkojumu, ko pārbūves gaitā uzstāda darbu veicējs un pasūta VAS "Tiesu namu aģentūra".</t>
  </si>
  <si>
    <t>samazināta cena</t>
  </si>
  <si>
    <t>skaits samazināts</t>
  </si>
  <si>
    <t>Pielikums Nr.1 informatīvajam ziņojumam par Ministru kabineta 2014. gada  22. novembra sēdes protokollēmuma (Protokols Nr.64, 2.§) "Informatīvais ziņojums "Par valsts akciju sabiedrības "Tiesu namu aģentūra" nekustamā īpašuma Šķūņu ielā 17, Rīgā, atsavināšanu izsolē un jauna tieslietu nozares iestāžu administratīvā centra celtniecību Jēkabpilī" izpildes gaitu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</si>
</sst>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_-&quot;Ls&quot;\ * #,##0.00_-;\-&quot;Ls&quot;\ * #,##0.00_-;_-&quot;Ls&quot;\ * &quot;-&quot;??_-;_-@_-"/>
    <numFmt numFmtId="166" formatCode="_-&quot;€&quot;* #,##0.00_-;\-&quot;€&quot;* #,##0.00_-;_-&quot;€&quot;* &quot;-&quot;??_-;_-@_-"/>
    <numFmt numFmtId="167" formatCode="_-[$€-426]\ * #,##0.00_-;\-[$€-426]\ * #,##0.00_-;_-[$€-426]\ * &quot;-&quot;??_-;_-@_-"/>
    <numFmt numFmtId="168" formatCode="_-* #,##0.00\ [$€-426]_-;\-* #,##0.00\ [$€-426]_-;_-* &quot;-&quot;??\ [$€-426]_-;_-@_-"/>
  </numFmts>
  <fonts count="34" x14ac:knownFonts="1">
    <font>
      <sz val="11"/>
      <color theme="1"/>
      <name val="Calibri"/>
      <family val="2"/>
      <charset val="186"/>
      <scheme val="minor"/>
    </font>
    <font>
      <sz val="11"/>
      <color rgb="FF000000"/>
      <name val="Calibri"/>
      <family val="2"/>
      <charset val="186"/>
    </font>
    <font>
      <sz val="10"/>
      <color rgb="FF000000"/>
      <name val="Arial"/>
      <family val="2"/>
      <charset val="186"/>
    </font>
    <font>
      <b/>
      <sz val="11"/>
      <color theme="1"/>
      <name val="Times New Roman"/>
      <family val="1"/>
      <charset val="186"/>
    </font>
    <font>
      <sz val="11"/>
      <color theme="1"/>
      <name val="Times New Roman"/>
      <family val="1"/>
      <charset val="186"/>
    </font>
    <font>
      <b/>
      <sz val="14"/>
      <color theme="1"/>
      <name val="Times New Roman"/>
      <family val="1"/>
      <charset val="186"/>
    </font>
    <font>
      <b/>
      <sz val="12"/>
      <color theme="1"/>
      <name val="Times New Roman"/>
      <family val="1"/>
      <charset val="186"/>
    </font>
    <font>
      <sz val="12"/>
      <color theme="1"/>
      <name val="Times New Roman"/>
      <family val="1"/>
      <charset val="186"/>
    </font>
    <font>
      <b/>
      <sz val="10"/>
      <color theme="1"/>
      <name val="Times New Roman"/>
      <family val="1"/>
      <charset val="186"/>
    </font>
    <font>
      <sz val="10"/>
      <color theme="1"/>
      <name val="Times New Roman"/>
      <family val="1"/>
      <charset val="186"/>
    </font>
    <font>
      <b/>
      <sz val="10"/>
      <color rgb="FF000000"/>
      <name val="Times New Roman"/>
      <family val="1"/>
      <charset val="186"/>
    </font>
    <font>
      <b/>
      <u/>
      <sz val="10"/>
      <color rgb="FF000000"/>
      <name val="Times New Roman"/>
      <family val="1"/>
      <charset val="186"/>
    </font>
    <font>
      <sz val="10"/>
      <color rgb="FF000000"/>
      <name val="Times New Roman"/>
      <family val="1"/>
      <charset val="186"/>
    </font>
    <font>
      <sz val="11"/>
      <color theme="1"/>
      <name val="Calibri"/>
      <family val="2"/>
      <charset val="186"/>
      <scheme val="minor"/>
    </font>
    <font>
      <b/>
      <sz val="12"/>
      <color rgb="FF000000"/>
      <name val="Times New Roman"/>
      <family val="1"/>
      <charset val="186"/>
    </font>
    <font>
      <sz val="11"/>
      <color rgb="FF000000"/>
      <name val="Times New Roman"/>
      <family val="1"/>
      <charset val="186"/>
    </font>
    <font>
      <b/>
      <sz val="11"/>
      <color rgb="FF000000"/>
      <name val="Times New Roman"/>
      <family val="1"/>
      <charset val="186"/>
    </font>
    <font>
      <b/>
      <sz val="10"/>
      <name val="Times New Roman"/>
      <family val="1"/>
      <charset val="186"/>
    </font>
    <font>
      <sz val="10"/>
      <name val="Times New Roman"/>
      <family val="1"/>
      <charset val="186"/>
    </font>
    <font>
      <sz val="11"/>
      <name val="Times New Roman"/>
      <family val="1"/>
      <charset val="186"/>
    </font>
    <font>
      <b/>
      <i/>
      <sz val="10"/>
      <name val="Times New Roman"/>
      <family val="1"/>
      <charset val="186"/>
    </font>
    <font>
      <b/>
      <sz val="14"/>
      <name val="Times New Roman"/>
      <family val="1"/>
      <charset val="186"/>
    </font>
    <font>
      <sz val="10"/>
      <name val="Arial"/>
      <family val="2"/>
      <charset val="186"/>
    </font>
    <font>
      <b/>
      <sz val="14"/>
      <color indexed="8"/>
      <name val="Times New Roman"/>
      <family val="1"/>
      <charset val="186"/>
    </font>
    <font>
      <b/>
      <i/>
      <sz val="14"/>
      <color rgb="FF000000"/>
      <name val="Times New Roman"/>
      <family val="1"/>
      <charset val="186"/>
    </font>
    <font>
      <sz val="12"/>
      <color indexed="8"/>
      <name val="Times New Roman"/>
      <family val="1"/>
      <charset val="186"/>
    </font>
    <font>
      <b/>
      <sz val="12"/>
      <color indexed="8"/>
      <name val="Times New Roman"/>
      <family val="1"/>
      <charset val="186"/>
    </font>
    <font>
      <i/>
      <sz val="12"/>
      <color indexed="8"/>
      <name val="Times New Roman"/>
      <family val="1"/>
      <charset val="186"/>
    </font>
    <font>
      <i/>
      <sz val="12"/>
      <color rgb="FF00B0F0"/>
      <name val="Times New Roman"/>
      <family val="1"/>
      <charset val="186"/>
    </font>
    <font>
      <i/>
      <vertAlign val="superscript"/>
      <sz val="12"/>
      <color rgb="FF000000"/>
      <name val="Times New Roman"/>
      <family val="1"/>
      <charset val="186"/>
    </font>
    <font>
      <sz val="11"/>
      <color indexed="8"/>
      <name val="Calibri"/>
      <family val="2"/>
      <charset val="186"/>
    </font>
    <font>
      <sz val="12"/>
      <name val="Times New Roman"/>
      <family val="1"/>
      <charset val="186"/>
    </font>
    <font>
      <i/>
      <sz val="10"/>
      <color theme="1"/>
      <name val="Times New Roman"/>
      <family val="1"/>
      <charset val="186"/>
    </font>
    <font>
      <sz val="11"/>
      <color theme="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79998168889431442"/>
        <bgColor indexed="64"/>
      </patternFill>
    </fill>
    <fill>
      <patternFill patternType="solid">
        <fgColor rgb="FFD9D9D9"/>
        <bgColor rgb="FFD9D9D9"/>
      </patternFill>
    </fill>
    <fill>
      <patternFill patternType="solid">
        <fgColor theme="4" tint="0.59999389629810485"/>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style="medium">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rgb="FF000000"/>
      </right>
      <top style="medium">
        <color indexed="64"/>
      </top>
      <bottom style="thin">
        <color indexed="64"/>
      </bottom>
      <diagonal/>
    </border>
    <border>
      <left style="medium">
        <color rgb="FF000000"/>
      </left>
      <right style="thin">
        <color rgb="FF000000"/>
      </right>
      <top style="medium">
        <color indexed="64"/>
      </top>
      <bottom style="thin">
        <color indexed="64"/>
      </bottom>
      <diagonal/>
    </border>
    <border>
      <left style="thin">
        <color rgb="FF000000"/>
      </left>
      <right style="medium">
        <color indexed="64"/>
      </right>
      <top style="medium">
        <color indexed="64"/>
      </top>
      <bottom style="thin">
        <color indexed="64"/>
      </bottom>
      <diagonal/>
    </border>
    <border>
      <left/>
      <right/>
      <top style="thin">
        <color indexed="64"/>
      </top>
      <bottom/>
      <diagonal/>
    </border>
  </borders>
  <cellStyleXfs count="7">
    <xf numFmtId="0" fontId="0" fillId="0" borderId="0"/>
    <xf numFmtId="0" fontId="1" fillId="0" borderId="0" applyNumberFormat="0" applyFont="0" applyBorder="0" applyProtection="0"/>
    <xf numFmtId="0" fontId="2" fillId="0" borderId="0" applyNumberFormat="0" applyBorder="0" applyProtection="0"/>
    <xf numFmtId="0" fontId="13" fillId="0" borderId="0"/>
    <xf numFmtId="0" fontId="22" fillId="0" borderId="0"/>
    <xf numFmtId="0" fontId="33" fillId="0" borderId="0"/>
    <xf numFmtId="165" fontId="30" fillId="0" borderId="0" applyFont="0" applyFill="0" applyBorder="0" applyAlignment="0" applyProtection="0"/>
  </cellStyleXfs>
  <cellXfs count="133">
    <xf numFmtId="0" fontId="0" fillId="0" borderId="0" xfId="0"/>
    <xf numFmtId="0" fontId="5" fillId="0" borderId="0" xfId="0" applyFont="1"/>
    <xf numFmtId="0" fontId="7" fillId="0" borderId="0" xfId="0" applyFont="1"/>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5" xfId="0" applyFont="1" applyFill="1" applyBorder="1" applyAlignment="1">
      <alignment horizontal="center" vertical="center"/>
    </xf>
    <xf numFmtId="4" fontId="4" fillId="0" borderId="1" xfId="0" applyNumberFormat="1" applyFont="1" applyBorder="1"/>
    <xf numFmtId="4" fontId="4" fillId="0" borderId="1" xfId="0" applyNumberFormat="1" applyFont="1" applyBorder="1" applyAlignment="1">
      <alignment horizontal="center"/>
    </xf>
    <xf numFmtId="4" fontId="4" fillId="0" borderId="5" xfId="0" applyNumberFormat="1" applyFont="1" applyBorder="1" applyAlignment="1">
      <alignment horizontal="center"/>
    </xf>
    <xf numFmtId="4" fontId="4" fillId="0" borderId="6" xfId="0" applyNumberFormat="1" applyFont="1" applyBorder="1" applyAlignment="1">
      <alignment horizontal="center"/>
    </xf>
    <xf numFmtId="4" fontId="4" fillId="0" borderId="2" xfId="0" applyNumberFormat="1" applyFont="1" applyBorder="1" applyAlignment="1">
      <alignment horizontal="center"/>
    </xf>
    <xf numFmtId="0" fontId="8" fillId="3" borderId="4" xfId="0" applyFont="1" applyFill="1" applyBorder="1" applyAlignment="1">
      <alignment horizontal="center" vertical="center"/>
    </xf>
    <xf numFmtId="0" fontId="8" fillId="3" borderId="7" xfId="0" applyFont="1" applyFill="1" applyBorder="1" applyAlignment="1">
      <alignment horizontal="center" vertical="center" wrapText="1"/>
    </xf>
    <xf numFmtId="0" fontId="9" fillId="0" borderId="0" xfId="0" applyFont="1"/>
    <xf numFmtId="4" fontId="4" fillId="0" borderId="3" xfId="0" applyNumberFormat="1" applyFont="1" applyBorder="1" applyAlignment="1">
      <alignment horizontal="center"/>
    </xf>
    <xf numFmtId="0" fontId="10" fillId="0" borderId="9"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right" vertical="center"/>
    </xf>
    <xf numFmtId="0" fontId="12" fillId="0" borderId="0" xfId="0" applyFont="1" applyAlignment="1">
      <alignment vertical="center"/>
    </xf>
    <xf numFmtId="0" fontId="10" fillId="0" borderId="10" xfId="0" applyFont="1" applyBorder="1" applyAlignment="1">
      <alignment horizontal="center" vertical="center" wrapText="1"/>
    </xf>
    <xf numFmtId="3" fontId="0" fillId="0" borderId="0" xfId="0" applyNumberFormat="1"/>
    <xf numFmtId="0" fontId="10" fillId="0" borderId="0" xfId="0" applyFont="1" applyBorder="1" applyAlignment="1">
      <alignment horizontal="right" vertical="center"/>
    </xf>
    <xf numFmtId="3" fontId="10" fillId="0" borderId="0" xfId="0" applyNumberFormat="1" applyFont="1" applyBorder="1" applyAlignment="1">
      <alignment horizontal="right" vertical="center"/>
    </xf>
    <xf numFmtId="0" fontId="12" fillId="0" borderId="9" xfId="0" applyFont="1" applyFill="1" applyBorder="1" applyAlignment="1">
      <alignment horizontal="left" vertical="center"/>
    </xf>
    <xf numFmtId="3" fontId="12" fillId="0" borderId="9" xfId="0" applyNumberFormat="1" applyFont="1" applyFill="1" applyBorder="1" applyAlignment="1">
      <alignment horizontal="right" vertical="center"/>
    </xf>
    <xf numFmtId="3" fontId="12" fillId="0" borderId="9" xfId="0" applyNumberFormat="1" applyFont="1" applyFill="1" applyBorder="1" applyAlignment="1">
      <alignment vertical="center"/>
    </xf>
    <xf numFmtId="4" fontId="3" fillId="5" borderId="1" xfId="0" applyNumberFormat="1" applyFont="1" applyFill="1" applyBorder="1" applyAlignment="1">
      <alignment horizontal="center"/>
    </xf>
    <xf numFmtId="4" fontId="3" fillId="5" borderId="5" xfId="0" applyNumberFormat="1" applyFont="1" applyFill="1" applyBorder="1" applyAlignment="1">
      <alignment horizontal="center"/>
    </xf>
    <xf numFmtId="4" fontId="3" fillId="5" borderId="3" xfId="0" applyNumberFormat="1" applyFont="1" applyFill="1" applyBorder="1" applyAlignment="1">
      <alignment horizontal="center"/>
    </xf>
    <xf numFmtId="4" fontId="3" fillId="5" borderId="2" xfId="0" applyNumberFormat="1" applyFont="1" applyFill="1" applyBorder="1" applyAlignment="1">
      <alignment horizontal="center"/>
    </xf>
    <xf numFmtId="4" fontId="3" fillId="5" borderId="8" xfId="0" applyNumberFormat="1" applyFont="1" applyFill="1" applyBorder="1" applyAlignment="1">
      <alignment horizontal="center"/>
    </xf>
    <xf numFmtId="4" fontId="3" fillId="5" borderId="1" xfId="0" applyNumberFormat="1" applyFont="1" applyFill="1" applyBorder="1"/>
    <xf numFmtId="0" fontId="10" fillId="5" borderId="9" xfId="0" applyFont="1" applyFill="1" applyBorder="1" applyAlignment="1">
      <alignment horizontal="right" vertical="center"/>
    </xf>
    <xf numFmtId="3" fontId="10" fillId="5" borderId="9" xfId="0" applyNumberFormat="1" applyFont="1" applyFill="1" applyBorder="1" applyAlignment="1">
      <alignment horizontal="right" vertical="center"/>
    </xf>
    <xf numFmtId="3" fontId="10" fillId="0" borderId="9" xfId="0" applyNumberFormat="1" applyFont="1" applyFill="1" applyBorder="1" applyAlignment="1">
      <alignment vertical="center"/>
    </xf>
    <xf numFmtId="4" fontId="3" fillId="0" borderId="0" xfId="0" applyNumberFormat="1" applyFont="1" applyFill="1" applyBorder="1" applyAlignment="1">
      <alignment horizontal="center"/>
    </xf>
    <xf numFmtId="4" fontId="3" fillId="0" borderId="0" xfId="0" applyNumberFormat="1" applyFont="1" applyFill="1" applyBorder="1"/>
    <xf numFmtId="0" fontId="9" fillId="0" borderId="0" xfId="0" applyFont="1" applyFill="1"/>
    <xf numFmtId="0" fontId="7" fillId="0" borderId="0" xfId="0" applyFont="1" applyFill="1"/>
    <xf numFmtId="0" fontId="9" fillId="0" borderId="0" xfId="0" applyFont="1" applyFill="1" applyBorder="1" applyAlignment="1">
      <alignment horizontal="left"/>
    </xf>
    <xf numFmtId="0" fontId="8" fillId="3" borderId="1" xfId="0" applyFont="1" applyFill="1" applyBorder="1" applyAlignment="1">
      <alignment horizontal="center" wrapText="1"/>
    </xf>
    <xf numFmtId="0" fontId="10" fillId="0" borderId="10" xfId="0" applyFont="1" applyBorder="1" applyAlignment="1">
      <alignment horizontal="center" vertical="center"/>
    </xf>
    <xf numFmtId="0" fontId="12" fillId="0" borderId="9" xfId="0" applyFont="1" applyFill="1" applyBorder="1" applyAlignment="1">
      <alignment horizontal="right" vertical="center"/>
    </xf>
    <xf numFmtId="0" fontId="17" fillId="6" borderId="18" xfId="1" applyFont="1" applyFill="1" applyBorder="1" applyAlignment="1">
      <alignment horizontal="center" vertical="center" wrapText="1"/>
    </xf>
    <xf numFmtId="0" fontId="19" fillId="0" borderId="0" xfId="2" applyFont="1" applyAlignment="1">
      <alignment vertical="center"/>
    </xf>
    <xf numFmtId="4" fontId="18" fillId="0" borderId="9" xfId="1" applyNumberFormat="1" applyFont="1" applyBorder="1" applyAlignment="1">
      <alignment vertical="center" wrapText="1"/>
    </xf>
    <xf numFmtId="4" fontId="20" fillId="0" borderId="9" xfId="1" applyNumberFormat="1" applyFont="1" applyBorder="1" applyAlignment="1">
      <alignment vertical="center" wrapText="1"/>
    </xf>
    <xf numFmtId="0" fontId="18" fillId="0" borderId="0" xfId="2" applyFont="1" applyAlignment="1">
      <alignment vertical="center"/>
    </xf>
    <xf numFmtId="4" fontId="20" fillId="0" borderId="9" xfId="1" applyNumberFormat="1" applyFont="1" applyBorder="1" applyAlignment="1">
      <alignment horizontal="right" vertical="center" wrapText="1"/>
    </xf>
    <xf numFmtId="0" fontId="18" fillId="0" borderId="16" xfId="2" applyFont="1" applyBorder="1" applyAlignment="1">
      <alignment vertical="center" wrapText="1"/>
    </xf>
    <xf numFmtId="3" fontId="17" fillId="0" borderId="21" xfId="1" applyNumberFormat="1" applyFont="1" applyBorder="1" applyAlignment="1">
      <alignment vertical="center" wrapText="1"/>
    </xf>
    <xf numFmtId="0" fontId="17" fillId="0" borderId="0" xfId="2" applyFont="1" applyAlignment="1">
      <alignment vertical="center" wrapText="1"/>
    </xf>
    <xf numFmtId="0" fontId="22" fillId="0" borderId="0" xfId="4"/>
    <xf numFmtId="0" fontId="21" fillId="2" borderId="0" xfId="4" applyFont="1" applyFill="1" applyAlignment="1"/>
    <xf numFmtId="0" fontId="19" fillId="0" borderId="1" xfId="4" applyFont="1" applyBorder="1" applyAlignment="1">
      <alignment horizontal="justify" vertical="center" wrapText="1"/>
    </xf>
    <xf numFmtId="0" fontId="15" fillId="0" borderId="1" xfId="4" applyFont="1" applyBorder="1" applyAlignment="1">
      <alignment horizontal="center" vertical="center" wrapText="1"/>
    </xf>
    <xf numFmtId="3" fontId="16" fillId="0" borderId="1" xfId="4" applyNumberFormat="1" applyFont="1" applyBorder="1" applyAlignment="1">
      <alignment horizontal="center" vertical="center" wrapText="1"/>
    </xf>
    <xf numFmtId="0" fontId="21" fillId="0" borderId="0" xfId="4" applyFont="1" applyFill="1" applyAlignment="1"/>
    <xf numFmtId="0" fontId="22" fillId="0" borderId="1" xfId="4" applyBorder="1" applyAlignment="1">
      <alignment wrapText="1"/>
    </xf>
    <xf numFmtId="4" fontId="7" fillId="0" borderId="0" xfId="0" applyNumberFormat="1" applyFont="1"/>
    <xf numFmtId="0" fontId="25" fillId="0" borderId="0" xfId="0" applyFont="1"/>
    <xf numFmtId="0" fontId="26" fillId="2" borderId="1" xfId="0" applyFont="1" applyFill="1" applyBorder="1" applyAlignment="1">
      <alignment horizontal="center" vertical="center" wrapText="1"/>
    </xf>
    <xf numFmtId="0" fontId="25" fillId="0" borderId="1" xfId="0" applyFont="1" applyBorder="1" applyAlignment="1">
      <alignment horizontal="center" vertical="center"/>
    </xf>
    <xf numFmtId="0" fontId="25" fillId="0" borderId="1" xfId="0" applyFont="1" applyBorder="1"/>
    <xf numFmtId="0" fontId="25" fillId="0" borderId="1" xfId="0" applyFont="1" applyBorder="1" applyAlignment="1">
      <alignment horizontal="center"/>
    </xf>
    <xf numFmtId="0" fontId="27" fillId="0" borderId="1" xfId="0" applyFont="1" applyBorder="1" applyAlignment="1">
      <alignment horizontal="right"/>
    </xf>
    <xf numFmtId="0" fontId="27" fillId="0" borderId="1" xfId="0" applyFont="1" applyBorder="1" applyAlignment="1">
      <alignment horizontal="center"/>
    </xf>
    <xf numFmtId="0" fontId="28" fillId="0" borderId="1" xfId="0" applyFont="1" applyBorder="1" applyAlignment="1">
      <alignment horizontal="right"/>
    </xf>
    <xf numFmtId="0" fontId="28" fillId="0" borderId="1" xfId="0" applyFont="1" applyBorder="1" applyAlignment="1">
      <alignment horizontal="center"/>
    </xf>
    <xf numFmtId="0" fontId="25" fillId="0" borderId="0" xfId="0" applyFont="1" applyAlignment="1">
      <alignment horizontal="center" vertical="center"/>
    </xf>
    <xf numFmtId="0" fontId="27" fillId="0" borderId="0" xfId="0" applyFont="1" applyAlignment="1">
      <alignment horizontal="right"/>
    </xf>
    <xf numFmtId="0" fontId="27" fillId="0" borderId="0" xfId="0" applyFont="1" applyAlignment="1">
      <alignment horizontal="center"/>
    </xf>
    <xf numFmtId="0" fontId="26" fillId="2" borderId="1" xfId="0" applyFont="1" applyFill="1" applyBorder="1" applyAlignment="1">
      <alignment horizontal="center" wrapText="1"/>
    </xf>
    <xf numFmtId="0" fontId="25" fillId="0" borderId="1" xfId="0" applyFont="1" applyBorder="1" applyAlignment="1">
      <alignment horizontal="left" vertical="center"/>
    </xf>
    <xf numFmtId="164" fontId="25" fillId="0" borderId="1" xfId="0" applyNumberFormat="1" applyFont="1" applyBorder="1" applyAlignment="1">
      <alignment horizontal="center" vertical="center"/>
    </xf>
    <xf numFmtId="0" fontId="31" fillId="0" borderId="1" xfId="0" applyFont="1" applyBorder="1" applyAlignment="1">
      <alignment horizontal="left" vertical="center"/>
    </xf>
    <xf numFmtId="0" fontId="31" fillId="8" borderId="1" xfId="0" applyFont="1" applyFill="1" applyBorder="1" applyAlignment="1">
      <alignment horizontal="center" vertical="center"/>
    </xf>
    <xf numFmtId="164" fontId="31" fillId="0" borderId="1" xfId="0" applyNumberFormat="1" applyFont="1" applyBorder="1" applyAlignment="1">
      <alignment horizontal="center" vertical="center"/>
    </xf>
    <xf numFmtId="0" fontId="31" fillId="0" borderId="0" xfId="0" applyFont="1"/>
    <xf numFmtId="0" fontId="31" fillId="0" borderId="1" xfId="0" applyFont="1" applyBorder="1" applyAlignment="1">
      <alignment horizontal="center" vertical="center"/>
    </xf>
    <xf numFmtId="0" fontId="25" fillId="0" borderId="1" xfId="0" applyFont="1" applyBorder="1" applyAlignment="1">
      <alignment horizontal="left" vertical="center" wrapText="1"/>
    </xf>
    <xf numFmtId="0" fontId="4" fillId="0" borderId="1" xfId="0" applyFont="1" applyBorder="1" applyAlignment="1">
      <alignment horizontal="left" vertical="center" wrapText="1"/>
    </xf>
    <xf numFmtId="0" fontId="25" fillId="0" borderId="1" xfId="0" applyFont="1" applyBorder="1" applyAlignment="1">
      <alignment horizontal="center" vertical="center" wrapText="1"/>
    </xf>
    <xf numFmtId="0" fontId="7" fillId="0" borderId="1" xfId="0" applyFont="1" applyBorder="1"/>
    <xf numFmtId="0" fontId="7" fillId="0" borderId="1" xfId="0" applyFont="1" applyBorder="1" applyAlignment="1">
      <alignment horizontal="center" vertical="center"/>
    </xf>
    <xf numFmtId="164" fontId="7" fillId="0" borderId="1" xfId="0" applyNumberFormat="1" applyFont="1" applyBorder="1" applyAlignment="1">
      <alignment horizontal="center" vertical="center"/>
    </xf>
    <xf numFmtId="0" fontId="25" fillId="0" borderId="1" xfId="5" applyFont="1" applyBorder="1" applyAlignment="1">
      <alignment horizontal="justify" vertical="center" wrapText="1"/>
    </xf>
    <xf numFmtId="0" fontId="25" fillId="0" borderId="1" xfId="5" applyFont="1" applyBorder="1" applyAlignment="1">
      <alignment horizontal="center" vertical="center" wrapText="1"/>
    </xf>
    <xf numFmtId="0" fontId="7" fillId="0" borderId="1" xfId="0" applyFont="1" applyBorder="1" applyAlignment="1">
      <alignment wrapText="1"/>
    </xf>
    <xf numFmtId="0" fontId="7" fillId="0" borderId="1" xfId="0" applyFont="1" applyBorder="1" applyAlignment="1">
      <alignment horizontal="center" vertical="center" wrapText="1"/>
    </xf>
    <xf numFmtId="0" fontId="25" fillId="0" borderId="22" xfId="0" applyFont="1" applyBorder="1"/>
    <xf numFmtId="0" fontId="26" fillId="0" borderId="22" xfId="0" applyFont="1" applyBorder="1" applyAlignment="1">
      <alignment horizontal="right"/>
    </xf>
    <xf numFmtId="0" fontId="26" fillId="0" borderId="22" xfId="0" applyFont="1" applyBorder="1" applyAlignment="1">
      <alignment horizontal="center" vertical="center"/>
    </xf>
    <xf numFmtId="0" fontId="26" fillId="0" borderId="0" xfId="0" applyFont="1" applyAlignment="1">
      <alignment horizontal="right"/>
    </xf>
    <xf numFmtId="0" fontId="26" fillId="0" borderId="0" xfId="0" applyFont="1"/>
    <xf numFmtId="167" fontId="26" fillId="0" borderId="0" xfId="0" applyNumberFormat="1" applyFont="1"/>
    <xf numFmtId="0" fontId="25" fillId="0" borderId="0" xfId="0" applyFont="1" applyAlignment="1">
      <alignment horizontal="left" wrapText="1"/>
    </xf>
    <xf numFmtId="164" fontId="25" fillId="0" borderId="1" xfId="6" applyNumberFormat="1" applyFont="1" applyBorder="1" applyAlignment="1">
      <alignment horizontal="center" vertical="center"/>
    </xf>
    <xf numFmtId="164" fontId="31" fillId="0" borderId="1" xfId="6" applyNumberFormat="1" applyFont="1" applyBorder="1" applyAlignment="1">
      <alignment horizontal="center" vertical="center"/>
    </xf>
    <xf numFmtId="164" fontId="25" fillId="0" borderId="1" xfId="6" applyNumberFormat="1" applyFont="1" applyBorder="1" applyAlignment="1">
      <alignment horizontal="center" vertical="center" wrapText="1"/>
    </xf>
    <xf numFmtId="164" fontId="7" fillId="0" borderId="1" xfId="6" applyNumberFormat="1" applyFont="1" applyBorder="1" applyAlignment="1">
      <alignment horizontal="center" vertical="center"/>
    </xf>
    <xf numFmtId="2" fontId="25" fillId="0" borderId="22" xfId="6" applyNumberFormat="1" applyFont="1" applyBorder="1" applyAlignment="1">
      <alignment horizontal="right"/>
    </xf>
    <xf numFmtId="166" fontId="26" fillId="0" borderId="22" xfId="6" applyNumberFormat="1" applyFont="1" applyBorder="1" applyAlignment="1">
      <alignment horizontal="center" vertical="center"/>
    </xf>
    <xf numFmtId="168" fontId="26" fillId="0" borderId="0" xfId="6" applyNumberFormat="1" applyFont="1"/>
    <xf numFmtId="0" fontId="0" fillId="0" borderId="0" xfId="0" applyAlignment="1">
      <alignment wrapText="1"/>
    </xf>
    <xf numFmtId="0" fontId="6" fillId="0" borderId="0" xfId="0" applyFont="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4" borderId="5" xfId="0" applyFont="1" applyFill="1" applyBorder="1" applyAlignment="1">
      <alignment horizontal="center"/>
    </xf>
    <xf numFmtId="0" fontId="6" fillId="4" borderId="3" xfId="0" applyFont="1" applyFill="1" applyBorder="1" applyAlignment="1">
      <alignment horizontal="center"/>
    </xf>
    <xf numFmtId="0" fontId="14" fillId="2" borderId="1" xfId="0" applyFont="1" applyFill="1" applyBorder="1" applyAlignment="1">
      <alignment horizontal="center" vertical="center"/>
    </xf>
    <xf numFmtId="0" fontId="0" fillId="0" borderId="0" xfId="0" applyAlignment="1">
      <alignment horizontal="center" wrapText="1"/>
    </xf>
    <xf numFmtId="0" fontId="4" fillId="0" borderId="11" xfId="0" applyFont="1" applyBorder="1" applyAlignment="1">
      <alignment horizontal="right"/>
    </xf>
    <xf numFmtId="0" fontId="4" fillId="0" borderId="3" xfId="0" applyFont="1" applyBorder="1" applyAlignment="1">
      <alignment horizontal="right"/>
    </xf>
    <xf numFmtId="0" fontId="3" fillId="5" borderId="11" xfId="0" applyFont="1" applyFill="1" applyBorder="1" applyAlignment="1">
      <alignment horizontal="right"/>
    </xf>
    <xf numFmtId="0" fontId="3" fillId="5" borderId="3" xfId="0" applyFont="1" applyFill="1" applyBorder="1" applyAlignment="1">
      <alignment horizontal="right"/>
    </xf>
    <xf numFmtId="0" fontId="18" fillId="0" borderId="9" xfId="1" applyFont="1" applyBorder="1" applyAlignment="1">
      <alignment vertical="center" wrapText="1"/>
    </xf>
    <xf numFmtId="0" fontId="18" fillId="0" borderId="13" xfId="1" applyFont="1" applyBorder="1" applyAlignment="1">
      <alignment vertical="center" wrapText="1"/>
    </xf>
    <xf numFmtId="0" fontId="17" fillId="0" borderId="19" xfId="1" applyFont="1" applyBorder="1" applyAlignment="1">
      <alignment horizontal="right" vertical="center" wrapText="1"/>
    </xf>
    <xf numFmtId="0" fontId="17" fillId="0" borderId="20" xfId="1" applyFont="1" applyBorder="1" applyAlignment="1">
      <alignment horizontal="right" vertical="center" wrapText="1"/>
    </xf>
    <xf numFmtId="0" fontId="20" fillId="0" borderId="9" xfId="1" applyFont="1" applyBorder="1" applyAlignment="1">
      <alignment horizontal="left" vertical="center" wrapText="1"/>
    </xf>
    <xf numFmtId="0" fontId="21" fillId="2" borderId="0" xfId="2" applyFont="1" applyFill="1" applyAlignment="1">
      <alignment horizontal="center" vertical="center" wrapText="1"/>
    </xf>
    <xf numFmtId="0" fontId="17" fillId="6" borderId="17" xfId="1" applyFont="1" applyFill="1" applyBorder="1" applyAlignment="1">
      <alignment horizontal="center" vertical="center" wrapText="1"/>
    </xf>
    <xf numFmtId="0" fontId="20" fillId="0" borderId="9" xfId="1" applyFont="1" applyBorder="1" applyAlignment="1">
      <alignment horizontal="right" vertical="center" wrapText="1"/>
    </xf>
    <xf numFmtId="0" fontId="18" fillId="0" borderId="12" xfId="1" applyFont="1" applyBorder="1" applyAlignment="1">
      <alignment vertical="center" wrapText="1"/>
    </xf>
    <xf numFmtId="0" fontId="18" fillId="0" borderId="15" xfId="1" applyFont="1" applyBorder="1" applyAlignment="1">
      <alignment vertical="center" wrapText="1"/>
    </xf>
    <xf numFmtId="0" fontId="18" fillId="0" borderId="14" xfId="1" applyFont="1" applyBorder="1" applyAlignment="1">
      <alignment vertical="center" wrapText="1"/>
    </xf>
    <xf numFmtId="0" fontId="23" fillId="0" borderId="0" xfId="0" applyFont="1" applyAlignment="1">
      <alignment horizontal="center" vertical="center" wrapText="1"/>
    </xf>
    <xf numFmtId="0" fontId="16" fillId="7" borderId="11" xfId="4" applyFont="1" applyFill="1" applyBorder="1" applyAlignment="1">
      <alignment horizontal="center" vertical="center"/>
    </xf>
    <xf numFmtId="0" fontId="16" fillId="7" borderId="2" xfId="4" applyFont="1" applyFill="1" applyBorder="1" applyAlignment="1">
      <alignment horizontal="center" vertical="center"/>
    </xf>
    <xf numFmtId="0" fontId="16" fillId="7" borderId="3" xfId="4" applyFont="1" applyFill="1" applyBorder="1" applyAlignment="1">
      <alignment horizontal="center" vertical="center"/>
    </xf>
    <xf numFmtId="0" fontId="0" fillId="0" borderId="0" xfId="0" applyAlignment="1"/>
  </cellXfs>
  <cellStyles count="7">
    <cellStyle name="Normal 2" xfId="5" xr:uid="{8C6D815A-9D6D-4340-9710-FE70AC01747D}"/>
    <cellStyle name="Parasts" xfId="0" builtinId="0"/>
    <cellStyle name="Parasts 2" xfId="4" xr:uid="{8F934850-57C2-43F7-8773-4D8A70C814A7}"/>
    <cellStyle name="Parasts 2 2" xfId="2" xr:uid="{7646DB20-E0D6-4DA1-8AEF-8F32012CD1E4}"/>
    <cellStyle name="Parasts 2 3" xfId="3" xr:uid="{43E3A354-29C5-4044-A924-2B7C585BFB11}"/>
    <cellStyle name="Parasts 3" xfId="1" xr:uid="{F89AA0D6-8B99-40C9-BAD5-6874370090F4}"/>
    <cellStyle name="Valūta 2" xfId="6" xr:uid="{D78DEA06-4281-431E-AE89-332C781B2B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8283</xdr:colOff>
      <xdr:row>79</xdr:row>
      <xdr:rowOff>173928</xdr:rowOff>
    </xdr:from>
    <xdr:to>
      <xdr:col>3</xdr:col>
      <xdr:colOff>588065</xdr:colOff>
      <xdr:row>90</xdr:row>
      <xdr:rowOff>8282</xdr:rowOff>
    </xdr:to>
    <xdr:sp macro="" textlink="">
      <xdr:nvSpPr>
        <xdr:cNvPr id="2" name="TextBox 1">
          <a:extLst>
            <a:ext uri="{FF2B5EF4-FFF2-40B4-BE49-F238E27FC236}">
              <a16:creationId xmlns:a16="http://schemas.microsoft.com/office/drawing/2014/main" id="{3BADA1FE-923E-493D-A5FB-5D8B230B4BA0}"/>
            </a:ext>
          </a:extLst>
        </xdr:cNvPr>
        <xdr:cNvSpPr txBox="1"/>
      </xdr:nvSpPr>
      <xdr:spPr>
        <a:xfrm>
          <a:off x="446433" y="24986553"/>
          <a:ext cx="5066057" cy="2034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200" b="0" i="0" u="none" strike="noStrike">
              <a:solidFill>
                <a:schemeClr val="dk1"/>
              </a:solidFill>
              <a:effectLst/>
              <a:latin typeface="Times New Roman" panose="02020603050405020304" pitchFamily="18" charset="0"/>
              <a:ea typeface="+mn-ea"/>
              <a:cs typeface="Times New Roman" panose="02020603050405020304" pitchFamily="18" charset="0"/>
            </a:rPr>
            <a:t>Rīgā, 2019.gada 11.jūlijā</a:t>
          </a:r>
        </a:p>
        <a:p>
          <a:endParaRPr lang="lv-LV" sz="12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lv-LV" sz="1200" b="0" i="0" u="none" strike="noStrike">
              <a:solidFill>
                <a:schemeClr val="dk1"/>
              </a:solidFill>
              <a:effectLst/>
              <a:latin typeface="Times New Roman" panose="02020603050405020304" pitchFamily="18" charset="0"/>
              <a:ea typeface="+mn-ea"/>
              <a:cs typeface="Times New Roman" panose="02020603050405020304" pitchFamily="18" charset="0"/>
            </a:rPr>
            <a:t>Sagatavoja:</a:t>
          </a:r>
        </a:p>
        <a:p>
          <a:endParaRPr lang="lv-LV" sz="12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lv-LV" sz="1200" b="0" i="0" u="none" strike="noStrike">
              <a:solidFill>
                <a:schemeClr val="dk1"/>
              </a:solidFill>
              <a:effectLst/>
              <a:latin typeface="Times New Roman" panose="02020603050405020304" pitchFamily="18" charset="0"/>
              <a:ea typeface="+mn-ea"/>
              <a:cs typeface="Times New Roman" panose="02020603050405020304" pitchFamily="18" charset="0"/>
            </a:rPr>
            <a:t>Latvijas Republikas Prokuratūras</a:t>
          </a:r>
        </a:p>
        <a:p>
          <a:r>
            <a:rPr lang="lv-LV" sz="1200" b="0" i="0" u="none" strike="noStrike">
              <a:solidFill>
                <a:schemeClr val="dk1"/>
              </a:solidFill>
              <a:effectLst/>
              <a:latin typeface="Times New Roman" panose="02020603050405020304" pitchFamily="18" charset="0"/>
              <a:ea typeface="+mn-ea"/>
              <a:cs typeface="Times New Roman" panose="02020603050405020304" pitchFamily="18" charset="0"/>
            </a:rPr>
            <a:t>Saimnieciskā nodrošinājuma nodaļas vadītājs</a:t>
          </a:r>
        </a:p>
        <a:p>
          <a:endParaRPr lang="lv-LV" sz="1200" b="0" i="0" u="none" strike="noStrike">
            <a:solidFill>
              <a:schemeClr val="dk1"/>
            </a:solidFill>
            <a:effectLst/>
            <a:latin typeface="Times New Roman" panose="02020603050405020304" pitchFamily="18" charset="0"/>
            <a:ea typeface="+mn-ea"/>
            <a:cs typeface="Times New Roman" panose="02020603050405020304" pitchFamily="18" charset="0"/>
          </a:endParaRPr>
        </a:p>
        <a:p>
          <a:pPr lvl="7"/>
          <a:r>
            <a:rPr lang="lv-LV" sz="1200" b="0" i="0" u="none" strike="noStrike">
              <a:solidFill>
                <a:schemeClr val="dk1"/>
              </a:solidFill>
              <a:effectLst/>
              <a:latin typeface="Times New Roman" panose="02020603050405020304" pitchFamily="18" charset="0"/>
              <a:ea typeface="+mn-ea"/>
              <a:cs typeface="Times New Roman" panose="02020603050405020304" pitchFamily="18" charset="0"/>
            </a:rPr>
            <a:t>Māris Teteris</a:t>
          </a:r>
        </a:p>
        <a:p>
          <a:endParaRPr lang="lv-LV" sz="12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lv-LV" sz="1200" b="0" i="0" u="none" strike="noStrike">
              <a:solidFill>
                <a:schemeClr val="dk1"/>
              </a:solidFill>
              <a:effectLst/>
              <a:latin typeface="Times New Roman" panose="02020603050405020304" pitchFamily="18" charset="0"/>
              <a:ea typeface="+mn-ea"/>
              <a:cs typeface="Times New Roman" panose="02020603050405020304" pitchFamily="18" charset="0"/>
            </a:rPr>
            <a:t>Tālrunis: 67044531; 29555660</a:t>
          </a:r>
        </a:p>
        <a:p>
          <a:r>
            <a:rPr lang="lv-LV" sz="1200" b="0" i="0" u="none" strike="noStrike">
              <a:solidFill>
                <a:schemeClr val="dk1"/>
              </a:solidFill>
              <a:effectLst/>
              <a:latin typeface="Times New Roman" panose="02020603050405020304" pitchFamily="18" charset="0"/>
              <a:ea typeface="+mn-ea"/>
              <a:cs typeface="Times New Roman" panose="02020603050405020304" pitchFamily="18" charset="0"/>
            </a:rPr>
            <a:t>E-pasts: Maris.Teteris@lrp.gov.lv</a:t>
          </a:r>
          <a:endParaRPr lang="lv-LV" sz="12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7063-A240-4653-8A1C-8E5AE6407E44}">
  <dimension ref="A1:M37"/>
  <sheetViews>
    <sheetView tabSelected="1" topLeftCell="A7" zoomScale="90" zoomScaleNormal="90" workbookViewId="0">
      <selection activeCell="L13" sqref="L13"/>
    </sheetView>
  </sheetViews>
  <sheetFormatPr defaultRowHeight="15.75" x14ac:dyDescent="0.25"/>
  <cols>
    <col min="1" max="1" width="25.85546875" style="2" customWidth="1"/>
    <col min="2" max="2" width="10" style="2" customWidth="1"/>
    <col min="3" max="3" width="11" style="2" customWidth="1"/>
    <col min="4" max="4" width="13.85546875" style="2" customWidth="1"/>
    <col min="5" max="5" width="13.7109375" style="2" customWidth="1"/>
    <col min="6" max="6" width="16.140625" style="2" customWidth="1"/>
    <col min="7" max="8" width="12.42578125" style="2" customWidth="1"/>
    <col min="9" max="9" width="14" style="2" customWidth="1"/>
    <col min="10" max="10" width="11.5703125" style="2" customWidth="1"/>
    <col min="11" max="11" width="12.42578125" style="2" customWidth="1"/>
    <col min="12" max="12" width="11.28515625" style="2" bestFit="1" customWidth="1"/>
    <col min="13" max="13" width="9.140625" style="2" customWidth="1"/>
    <col min="14" max="16384" width="9.140625" style="2"/>
  </cols>
  <sheetData>
    <row r="1" spans="1:13" ht="15" customHeight="1" x14ac:dyDescent="0.25">
      <c r="C1" s="106"/>
      <c r="D1" s="106"/>
      <c r="E1" s="106"/>
      <c r="F1" s="106"/>
    </row>
    <row r="2" spans="1:13" x14ac:dyDescent="0.25">
      <c r="B2" s="107" t="s">
        <v>27</v>
      </c>
      <c r="C2" s="107"/>
      <c r="D2" s="107"/>
      <c r="E2" s="107"/>
      <c r="F2" s="107"/>
    </row>
    <row r="3" spans="1:13" customFormat="1" ht="76.5" x14ac:dyDescent="0.25">
      <c r="A3" s="16" t="s">
        <v>16</v>
      </c>
      <c r="B3" s="20" t="s">
        <v>31</v>
      </c>
      <c r="C3" s="20" t="s">
        <v>30</v>
      </c>
      <c r="D3" s="20" t="s">
        <v>17</v>
      </c>
      <c r="E3" s="20" t="s">
        <v>18</v>
      </c>
      <c r="F3" s="20" t="s">
        <v>19</v>
      </c>
      <c r="I3" s="112" t="s">
        <v>132</v>
      </c>
      <c r="J3" s="112"/>
      <c r="K3" s="112"/>
      <c r="L3" s="112"/>
      <c r="M3" s="132"/>
    </row>
    <row r="4" spans="1:13" customFormat="1" ht="15" x14ac:dyDescent="0.25">
      <c r="A4" s="24" t="s">
        <v>20</v>
      </c>
      <c r="B4" s="25">
        <v>1527.9</v>
      </c>
      <c r="C4" s="25">
        <v>3029.59</v>
      </c>
      <c r="D4" s="25">
        <v>356756.04</v>
      </c>
      <c r="E4" s="26">
        <v>106722</v>
      </c>
      <c r="F4" s="35">
        <f t="shared" ref="F4:F9" si="0">D4-E4</f>
        <v>250034.03999999998</v>
      </c>
      <c r="I4" s="112"/>
      <c r="J4" s="112"/>
      <c r="K4" s="112"/>
      <c r="L4" s="112"/>
      <c r="M4" s="132"/>
    </row>
    <row r="5" spans="1:13" customFormat="1" ht="15" x14ac:dyDescent="0.25">
      <c r="A5" s="24" t="s">
        <v>12</v>
      </c>
      <c r="B5" s="43">
        <v>485</v>
      </c>
      <c r="C5" s="25">
        <v>745.47</v>
      </c>
      <c r="D5" s="25">
        <v>87784.46</v>
      </c>
      <c r="E5" s="26">
        <v>7740</v>
      </c>
      <c r="F5" s="35">
        <f t="shared" si="0"/>
        <v>80044.460000000006</v>
      </c>
      <c r="I5" s="112"/>
      <c r="J5" s="112"/>
      <c r="K5" s="112"/>
      <c r="L5" s="112"/>
      <c r="M5" s="132"/>
    </row>
    <row r="6" spans="1:13" customFormat="1" ht="15" x14ac:dyDescent="0.25">
      <c r="A6" s="24" t="s">
        <v>9</v>
      </c>
      <c r="B6" s="25">
        <v>73.3</v>
      </c>
      <c r="C6" s="25">
        <v>262.52</v>
      </c>
      <c r="D6" s="25">
        <v>30913.62</v>
      </c>
      <c r="E6" s="26">
        <v>0</v>
      </c>
      <c r="F6" s="35">
        <f t="shared" si="0"/>
        <v>30913.62</v>
      </c>
      <c r="I6" s="112"/>
      <c r="J6" s="112"/>
      <c r="K6" s="112"/>
      <c r="L6" s="112"/>
      <c r="M6" s="132"/>
    </row>
    <row r="7" spans="1:13" customFormat="1" ht="15" x14ac:dyDescent="0.25">
      <c r="A7" s="24" t="s">
        <v>10</v>
      </c>
      <c r="B7" s="25">
        <v>257.98</v>
      </c>
      <c r="C7" s="25">
        <v>381.14</v>
      </c>
      <c r="D7" s="25">
        <v>44881.98</v>
      </c>
      <c r="E7" s="26">
        <v>18290</v>
      </c>
      <c r="F7" s="35">
        <f t="shared" si="0"/>
        <v>26591.980000000003</v>
      </c>
      <c r="I7" s="105"/>
      <c r="J7" s="105"/>
      <c r="K7" s="105"/>
      <c r="L7" s="105"/>
      <c r="M7" s="105"/>
    </row>
    <row r="8" spans="1:13" customFormat="1" ht="15" customHeight="1" x14ac:dyDescent="0.25">
      <c r="A8" s="24" t="s">
        <v>21</v>
      </c>
      <c r="B8" s="25">
        <v>10.3</v>
      </c>
      <c r="C8" s="25">
        <v>16</v>
      </c>
      <c r="D8" s="25">
        <v>1884.12</v>
      </c>
      <c r="E8" s="26">
        <v>509</v>
      </c>
      <c r="F8" s="35">
        <f t="shared" si="0"/>
        <v>1375.12</v>
      </c>
    </row>
    <row r="9" spans="1:13" customFormat="1" ht="15" customHeight="1" x14ac:dyDescent="0.25">
      <c r="A9" s="24" t="s">
        <v>22</v>
      </c>
      <c r="B9" s="25">
        <v>221</v>
      </c>
      <c r="C9" s="25">
        <v>419.18</v>
      </c>
      <c r="D9" s="25">
        <v>55266</v>
      </c>
      <c r="E9" s="26">
        <v>7416</v>
      </c>
      <c r="F9" s="35">
        <f t="shared" si="0"/>
        <v>47850</v>
      </c>
    </row>
    <row r="10" spans="1:13" customFormat="1" ht="15" customHeight="1" x14ac:dyDescent="0.25">
      <c r="A10" s="33" t="s">
        <v>23</v>
      </c>
      <c r="B10" s="34">
        <f>SUM(B4:B9)</f>
        <v>2575.4800000000005</v>
      </c>
      <c r="C10" s="34">
        <f>SUM(C4:C9)</f>
        <v>4853.9000000000005</v>
      </c>
      <c r="D10" s="34">
        <f>SUM(D4:D9)</f>
        <v>577486.22</v>
      </c>
      <c r="E10" s="34">
        <f>SUM(E4:E9)</f>
        <v>140677</v>
      </c>
      <c r="F10" s="34">
        <f>SUM(F4:F9)</f>
        <v>436809.22</v>
      </c>
    </row>
    <row r="11" spans="1:13" customFormat="1" ht="15" x14ac:dyDescent="0.25">
      <c r="A11" s="17"/>
      <c r="B11" s="17"/>
      <c r="C11" s="18"/>
      <c r="D11" s="19"/>
      <c r="E11" s="19"/>
      <c r="F11" s="19"/>
    </row>
    <row r="12" spans="1:13" customFormat="1" ht="15.75" customHeight="1" x14ac:dyDescent="0.25">
      <c r="A12" s="19"/>
      <c r="B12" s="111" t="s">
        <v>28</v>
      </c>
      <c r="C12" s="111"/>
      <c r="D12" s="111"/>
      <c r="E12" s="111"/>
      <c r="F12" s="111"/>
    </row>
    <row r="13" spans="1:13" customFormat="1" ht="99" customHeight="1" x14ac:dyDescent="0.25">
      <c r="A13" s="16" t="s">
        <v>16</v>
      </c>
      <c r="B13" s="42"/>
      <c r="C13" s="20" t="s">
        <v>29</v>
      </c>
      <c r="D13" s="20" t="s">
        <v>24</v>
      </c>
      <c r="E13" s="20" t="s">
        <v>25</v>
      </c>
      <c r="F13" s="20" t="s">
        <v>26</v>
      </c>
    </row>
    <row r="14" spans="1:13" customFormat="1" ht="15" customHeight="1" x14ac:dyDescent="0.25">
      <c r="A14" s="24" t="s">
        <v>20</v>
      </c>
      <c r="B14" s="25">
        <v>1527.9</v>
      </c>
      <c r="C14" s="25">
        <v>3029.59</v>
      </c>
      <c r="D14" s="25">
        <v>47337</v>
      </c>
      <c r="E14" s="26">
        <v>23801</v>
      </c>
      <c r="F14" s="35">
        <f t="shared" ref="F14:F19" si="1">D14-E14</f>
        <v>23536</v>
      </c>
    </row>
    <row r="15" spans="1:13" customFormat="1" ht="15" customHeight="1" x14ac:dyDescent="0.25">
      <c r="A15" s="24" t="s">
        <v>12</v>
      </c>
      <c r="B15" s="43">
        <v>485</v>
      </c>
      <c r="C15" s="25">
        <v>745.47</v>
      </c>
      <c r="D15" s="25">
        <v>11648</v>
      </c>
      <c r="E15" s="26">
        <v>11648</v>
      </c>
      <c r="F15" s="35">
        <f t="shared" si="1"/>
        <v>0</v>
      </c>
    </row>
    <row r="16" spans="1:13" customFormat="1" ht="15" customHeight="1" x14ac:dyDescent="0.25">
      <c r="A16" s="24" t="s">
        <v>9</v>
      </c>
      <c r="B16" s="25">
        <v>73.3</v>
      </c>
      <c r="C16" s="25">
        <v>262.52</v>
      </c>
      <c r="D16" s="25">
        <v>4102</v>
      </c>
      <c r="E16" s="26">
        <v>2500</v>
      </c>
      <c r="F16" s="35">
        <f t="shared" si="1"/>
        <v>1602</v>
      </c>
    </row>
    <row r="17" spans="1:12" customFormat="1" ht="15" customHeight="1" x14ac:dyDescent="0.25">
      <c r="A17" s="24" t="s">
        <v>10</v>
      </c>
      <c r="B17" s="25">
        <v>257.98</v>
      </c>
      <c r="C17" s="25">
        <v>381.14</v>
      </c>
      <c r="D17" s="25">
        <v>5955</v>
      </c>
      <c r="E17" s="26">
        <v>5955</v>
      </c>
      <c r="F17" s="35">
        <f t="shared" si="1"/>
        <v>0</v>
      </c>
    </row>
    <row r="18" spans="1:12" customFormat="1" ht="15" customHeight="1" x14ac:dyDescent="0.25">
      <c r="A18" s="24" t="s">
        <v>21</v>
      </c>
      <c r="B18" s="25">
        <v>10.3</v>
      </c>
      <c r="C18" s="25">
        <v>16</v>
      </c>
      <c r="D18" s="25">
        <v>250</v>
      </c>
      <c r="E18" s="26">
        <v>0</v>
      </c>
      <c r="F18" s="35">
        <f t="shared" si="1"/>
        <v>250</v>
      </c>
    </row>
    <row r="19" spans="1:12" customFormat="1" ht="15" customHeight="1" x14ac:dyDescent="0.25">
      <c r="A19" s="24" t="s">
        <v>22</v>
      </c>
      <c r="B19" s="43">
        <v>221</v>
      </c>
      <c r="C19" s="25">
        <v>419.18</v>
      </c>
      <c r="D19" s="25">
        <v>6550</v>
      </c>
      <c r="E19" s="26">
        <v>4995.7</v>
      </c>
      <c r="F19" s="35">
        <f t="shared" si="1"/>
        <v>1554.3000000000002</v>
      </c>
    </row>
    <row r="20" spans="1:12" customFormat="1" ht="15" customHeight="1" x14ac:dyDescent="0.25">
      <c r="A20" s="33" t="s">
        <v>23</v>
      </c>
      <c r="B20" s="34">
        <f>SUM(B14:B19)</f>
        <v>2575.4800000000005</v>
      </c>
      <c r="C20" s="34">
        <f>SUM(C14:C19)</f>
        <v>4853.9000000000005</v>
      </c>
      <c r="D20" s="34">
        <f>SUM(D14:D19)</f>
        <v>75842</v>
      </c>
      <c r="E20" s="34">
        <f>SUM(E14:E19)</f>
        <v>48899.7</v>
      </c>
      <c r="F20" s="34">
        <f>SUM(F14:F19)</f>
        <v>26942.3</v>
      </c>
      <c r="G20" s="21"/>
    </row>
    <row r="21" spans="1:12" customFormat="1" ht="15" customHeight="1" x14ac:dyDescent="0.25">
      <c r="A21" s="22"/>
      <c r="B21" s="22"/>
      <c r="C21" s="23"/>
      <c r="D21" s="23"/>
      <c r="E21" s="23"/>
      <c r="F21" s="23"/>
      <c r="G21" s="21"/>
    </row>
    <row r="22" spans="1:12" ht="18.75" x14ac:dyDescent="0.3">
      <c r="E22" s="1" t="s">
        <v>0</v>
      </c>
    </row>
    <row r="24" spans="1:12" x14ac:dyDescent="0.25">
      <c r="C24" s="107" t="s">
        <v>3</v>
      </c>
      <c r="D24" s="107"/>
      <c r="E24" s="107"/>
      <c r="F24" s="107"/>
      <c r="G24" s="107"/>
      <c r="H24" s="107"/>
      <c r="I24" s="107"/>
      <c r="J24" s="107"/>
      <c r="K24" s="107"/>
    </row>
    <row r="25" spans="1:12" x14ac:dyDescent="0.25">
      <c r="C25" s="108" t="s">
        <v>47</v>
      </c>
      <c r="D25" s="109"/>
      <c r="E25" s="110" t="s">
        <v>6</v>
      </c>
      <c r="F25" s="108"/>
      <c r="G25" s="108"/>
      <c r="H25" s="109"/>
      <c r="I25" s="110" t="s">
        <v>7</v>
      </c>
      <c r="J25" s="108"/>
      <c r="K25" s="108"/>
    </row>
    <row r="26" spans="1:12" ht="37.5" customHeight="1" x14ac:dyDescent="0.25">
      <c r="C26" s="41" t="s">
        <v>14</v>
      </c>
      <c r="D26" s="6" t="s">
        <v>2</v>
      </c>
      <c r="E26" s="5" t="s">
        <v>48</v>
      </c>
      <c r="F26" s="4" t="s">
        <v>5</v>
      </c>
      <c r="G26" s="3" t="s">
        <v>4</v>
      </c>
      <c r="H26" s="6" t="s">
        <v>8</v>
      </c>
      <c r="I26" s="12" t="s">
        <v>2</v>
      </c>
      <c r="J26" s="13" t="s">
        <v>5</v>
      </c>
      <c r="K26" s="3" t="s">
        <v>8</v>
      </c>
    </row>
    <row r="27" spans="1:12" x14ac:dyDescent="0.25">
      <c r="A27" s="113" t="s">
        <v>1</v>
      </c>
      <c r="B27" s="114"/>
      <c r="C27" s="8"/>
      <c r="D27" s="9"/>
      <c r="E27" s="15">
        <v>250034.16</v>
      </c>
      <c r="F27" s="8">
        <v>23536.080000000002</v>
      </c>
      <c r="G27" s="8">
        <v>59206</v>
      </c>
      <c r="H27" s="11">
        <f>SUM(E27:G27)</f>
        <v>332776.24</v>
      </c>
      <c r="I27" s="10">
        <v>250034.16</v>
      </c>
      <c r="J27" s="8">
        <v>23536.080000000002</v>
      </c>
      <c r="K27" s="7">
        <f>SUM(I27:J27)</f>
        <v>273570.24</v>
      </c>
      <c r="L27" s="60"/>
    </row>
    <row r="28" spans="1:12" x14ac:dyDescent="0.25">
      <c r="A28" s="113" t="s">
        <v>9</v>
      </c>
      <c r="B28" s="114"/>
      <c r="C28" s="8"/>
      <c r="D28" s="9"/>
      <c r="E28" s="15">
        <v>30913.62</v>
      </c>
      <c r="F28" s="8">
        <v>1602.38</v>
      </c>
      <c r="G28" s="8"/>
      <c r="H28" s="9">
        <f t="shared" ref="H28:H33" si="2">SUM(E28:G28)</f>
        <v>32516</v>
      </c>
      <c r="I28" s="15">
        <v>30913.62</v>
      </c>
      <c r="J28" s="8">
        <v>1602.38</v>
      </c>
      <c r="K28" s="7">
        <f t="shared" ref="K28:K33" si="3">SUM(I28:J28)</f>
        <v>32516</v>
      </c>
    </row>
    <row r="29" spans="1:12" x14ac:dyDescent="0.25">
      <c r="A29" s="113" t="s">
        <v>10</v>
      </c>
      <c r="B29" s="114"/>
      <c r="C29" s="8"/>
      <c r="D29" s="9"/>
      <c r="E29" s="15">
        <v>26592</v>
      </c>
      <c r="F29" s="8">
        <v>0</v>
      </c>
      <c r="G29" s="8"/>
      <c r="H29" s="9">
        <f t="shared" si="2"/>
        <v>26592</v>
      </c>
      <c r="I29" s="15">
        <v>26592</v>
      </c>
      <c r="J29" s="8">
        <v>0</v>
      </c>
      <c r="K29" s="7">
        <f t="shared" si="3"/>
        <v>26592</v>
      </c>
    </row>
    <row r="30" spans="1:12" x14ac:dyDescent="0.25">
      <c r="A30" s="113" t="s">
        <v>11</v>
      </c>
      <c r="B30" s="114"/>
      <c r="C30" s="8"/>
      <c r="D30" s="9"/>
      <c r="E30" s="15">
        <v>1375</v>
      </c>
      <c r="F30" s="8">
        <v>250</v>
      </c>
      <c r="G30" s="8"/>
      <c r="H30" s="9">
        <f t="shared" si="2"/>
        <v>1625</v>
      </c>
      <c r="I30" s="15">
        <v>1375</v>
      </c>
      <c r="J30" s="8">
        <v>250</v>
      </c>
      <c r="K30" s="7">
        <f t="shared" si="3"/>
        <v>1625</v>
      </c>
    </row>
    <row r="31" spans="1:12" x14ac:dyDescent="0.25">
      <c r="A31" s="113" t="s">
        <v>12</v>
      </c>
      <c r="B31" s="114"/>
      <c r="C31" s="8"/>
      <c r="D31" s="9"/>
      <c r="E31" s="15">
        <v>80044</v>
      </c>
      <c r="F31" s="8"/>
      <c r="G31" s="8">
        <v>30807</v>
      </c>
      <c r="H31" s="11">
        <f t="shared" si="2"/>
        <v>110851</v>
      </c>
      <c r="I31" s="10">
        <v>80044</v>
      </c>
      <c r="J31" s="8"/>
      <c r="K31" s="7">
        <f t="shared" si="3"/>
        <v>80044</v>
      </c>
    </row>
    <row r="32" spans="1:12" x14ac:dyDescent="0.25">
      <c r="A32" s="113" t="s">
        <v>15</v>
      </c>
      <c r="B32" s="114"/>
      <c r="C32" s="8"/>
      <c r="D32" s="9"/>
      <c r="E32" s="15">
        <v>47850</v>
      </c>
      <c r="F32" s="8">
        <v>1554</v>
      </c>
      <c r="G32" s="8">
        <v>53090</v>
      </c>
      <c r="H32" s="11">
        <f t="shared" si="2"/>
        <v>102494</v>
      </c>
      <c r="I32" s="10">
        <v>47850</v>
      </c>
      <c r="J32" s="8">
        <v>1554</v>
      </c>
      <c r="K32" s="7">
        <f t="shared" si="3"/>
        <v>49404</v>
      </c>
    </row>
    <row r="33" spans="1:11" x14ac:dyDescent="0.25">
      <c r="A33" s="115" t="s">
        <v>13</v>
      </c>
      <c r="B33" s="116"/>
      <c r="C33" s="27">
        <f t="shared" ref="C33:D33" si="4">SUM(C27:C32)</f>
        <v>0</v>
      </c>
      <c r="D33" s="28">
        <f t="shared" si="4"/>
        <v>0</v>
      </c>
      <c r="E33" s="29">
        <f>SUM(E27:E32)</f>
        <v>436808.78</v>
      </c>
      <c r="F33" s="27">
        <f t="shared" ref="F33:G33" si="5">SUM(F27:F32)</f>
        <v>26942.460000000003</v>
      </c>
      <c r="G33" s="27">
        <f t="shared" si="5"/>
        <v>143103</v>
      </c>
      <c r="H33" s="30">
        <f t="shared" si="2"/>
        <v>606854.24</v>
      </c>
      <c r="I33" s="31">
        <f>SUM(I27:I32)</f>
        <v>436808.78</v>
      </c>
      <c r="J33" s="27">
        <f>SUM(J27:J32)</f>
        <v>26942.460000000003</v>
      </c>
      <c r="K33" s="32">
        <f t="shared" si="3"/>
        <v>463751.24000000005</v>
      </c>
    </row>
    <row r="34" spans="1:11" x14ac:dyDescent="0.25">
      <c r="A34" s="40"/>
      <c r="B34" s="40"/>
      <c r="C34" s="36"/>
      <c r="D34" s="36"/>
      <c r="E34" s="36"/>
      <c r="F34" s="36"/>
      <c r="G34" s="36"/>
      <c r="H34" s="36"/>
      <c r="I34" s="36"/>
      <c r="J34" s="36"/>
      <c r="K34" s="37"/>
    </row>
    <row r="35" spans="1:11" x14ac:dyDescent="0.25">
      <c r="A35" s="38"/>
      <c r="B35" s="38"/>
      <c r="C35" s="39"/>
      <c r="D35" s="39"/>
      <c r="E35" s="39"/>
      <c r="F35" s="39"/>
      <c r="G35" s="39"/>
      <c r="H35" s="39"/>
      <c r="I35" s="39"/>
      <c r="J35" s="39"/>
      <c r="K35" s="39"/>
    </row>
    <row r="36" spans="1:11" x14ac:dyDescent="0.25">
      <c r="G36" s="60"/>
      <c r="K36" s="60"/>
    </row>
    <row r="37" spans="1:11" x14ac:dyDescent="0.25">
      <c r="C37" s="14"/>
      <c r="D37" s="14"/>
    </row>
  </sheetData>
  <mergeCells count="15">
    <mergeCell ref="A32:B32"/>
    <mergeCell ref="A33:B33"/>
    <mergeCell ref="A27:B27"/>
    <mergeCell ref="A28:B28"/>
    <mergeCell ref="A29:B29"/>
    <mergeCell ref="A30:B30"/>
    <mergeCell ref="A31:B31"/>
    <mergeCell ref="C1:F1"/>
    <mergeCell ref="C24:K24"/>
    <mergeCell ref="C25:D25"/>
    <mergeCell ref="E25:H25"/>
    <mergeCell ref="I25:K25"/>
    <mergeCell ref="B2:F2"/>
    <mergeCell ref="B12:F12"/>
    <mergeCell ref="I3:L6"/>
  </mergeCells>
  <pageMargins left="0.7" right="0.7" top="0.75" bottom="0.75" header="0.3" footer="0.3"/>
  <pageSetup paperSize="9" scale="87" orientation="landscape" r:id="rId1"/>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D937F-4AAF-4D3C-B44D-C9BBC37A4DB6}">
  <dimension ref="A1:F13"/>
  <sheetViews>
    <sheetView zoomScaleNormal="100" workbookViewId="0">
      <selection activeCell="E10" sqref="E10"/>
    </sheetView>
  </sheetViews>
  <sheetFormatPr defaultRowHeight="15" x14ac:dyDescent="0.25"/>
  <cols>
    <col min="1" max="1" width="3.5703125" customWidth="1"/>
    <col min="2" max="2" width="26.7109375" customWidth="1"/>
    <col min="3" max="3" width="11.7109375" customWidth="1"/>
    <col min="4" max="4" width="15.7109375" customWidth="1"/>
    <col min="5" max="5" width="11.7109375" customWidth="1"/>
    <col min="6" max="6" width="39.28515625" customWidth="1"/>
  </cols>
  <sheetData>
    <row r="1" spans="1:6" ht="18.75" x14ac:dyDescent="0.25">
      <c r="A1" s="52"/>
      <c r="B1" s="122" t="s">
        <v>39</v>
      </c>
      <c r="C1" s="122"/>
      <c r="D1" s="122"/>
      <c r="E1" s="122"/>
      <c r="F1" s="52"/>
    </row>
    <row r="2" spans="1:6" ht="15.75" thickBot="1" x14ac:dyDescent="0.3">
      <c r="A2" s="45"/>
      <c r="B2" s="48"/>
      <c r="C2" s="48"/>
      <c r="D2" s="48"/>
      <c r="E2" s="48"/>
      <c r="F2" s="45"/>
    </row>
    <row r="3" spans="1:6" ht="42.75" customHeight="1" thickBot="1" x14ac:dyDescent="0.3">
      <c r="A3" s="45"/>
      <c r="B3" s="123" t="s">
        <v>32</v>
      </c>
      <c r="C3" s="123"/>
      <c r="D3" s="123"/>
      <c r="E3" s="44" t="s">
        <v>33</v>
      </c>
      <c r="F3" s="45"/>
    </row>
    <row r="4" spans="1:6" x14ac:dyDescent="0.25">
      <c r="A4" s="45"/>
      <c r="B4" s="124" t="s">
        <v>34</v>
      </c>
      <c r="C4" s="124"/>
      <c r="D4" s="124"/>
      <c r="E4" s="49">
        <f>SUM(E5,E7)</f>
        <v>59206.07</v>
      </c>
      <c r="F4" s="45"/>
    </row>
    <row r="5" spans="1:6" x14ac:dyDescent="0.25">
      <c r="A5" s="45"/>
      <c r="B5" s="121" t="s">
        <v>35</v>
      </c>
      <c r="C5" s="121"/>
      <c r="D5" s="121"/>
      <c r="E5" s="47">
        <f>SUM(E6:E6)</f>
        <v>8601.07</v>
      </c>
      <c r="F5" s="50"/>
    </row>
    <row r="6" spans="1:6" ht="33" customHeight="1" x14ac:dyDescent="0.25">
      <c r="A6" s="45"/>
      <c r="B6" s="125" t="s">
        <v>36</v>
      </c>
      <c r="C6" s="126"/>
      <c r="D6" s="127"/>
      <c r="E6" s="46">
        <v>8601.07</v>
      </c>
      <c r="F6" s="50"/>
    </row>
    <row r="7" spans="1:6" ht="14.1" customHeight="1" x14ac:dyDescent="0.25">
      <c r="A7" s="45"/>
      <c r="B7" s="121" t="s">
        <v>37</v>
      </c>
      <c r="C7" s="121"/>
      <c r="D7" s="121"/>
      <c r="E7" s="47">
        <f>SUM(E8:E9)</f>
        <v>50605</v>
      </c>
      <c r="F7" s="50"/>
    </row>
    <row r="8" spans="1:6" ht="75" customHeight="1" x14ac:dyDescent="0.25">
      <c r="A8" s="45"/>
      <c r="B8" s="117" t="s">
        <v>41</v>
      </c>
      <c r="C8" s="117"/>
      <c r="D8" s="117"/>
      <c r="E8" s="46">
        <v>36355</v>
      </c>
      <c r="F8" s="50"/>
    </row>
    <row r="9" spans="1:6" ht="48.75" customHeight="1" thickBot="1" x14ac:dyDescent="0.3">
      <c r="A9" s="45"/>
      <c r="B9" s="118" t="s">
        <v>40</v>
      </c>
      <c r="C9" s="118"/>
      <c r="D9" s="118"/>
      <c r="E9" s="46">
        <v>14250</v>
      </c>
      <c r="F9" s="50"/>
    </row>
    <row r="10" spans="1:6" ht="21.4" customHeight="1" x14ac:dyDescent="0.25">
      <c r="A10" s="45"/>
      <c r="B10" s="119" t="s">
        <v>38</v>
      </c>
      <c r="C10" s="120"/>
      <c r="D10" s="120"/>
      <c r="E10" s="51">
        <v>59206</v>
      </c>
      <c r="F10" s="45"/>
    </row>
    <row r="11" spans="1:6" ht="66" customHeight="1" x14ac:dyDescent="0.25"/>
    <row r="12" spans="1:6" ht="42" customHeight="1" x14ac:dyDescent="0.25"/>
    <row r="13" spans="1:6" ht="201" customHeight="1" x14ac:dyDescent="0.25"/>
  </sheetData>
  <mergeCells count="9">
    <mergeCell ref="B8:D8"/>
    <mergeCell ref="B9:D9"/>
    <mergeCell ref="B10:D10"/>
    <mergeCell ref="B5:D5"/>
    <mergeCell ref="B1:E1"/>
    <mergeCell ref="B3:D3"/>
    <mergeCell ref="B4:D4"/>
    <mergeCell ref="B6:D6"/>
    <mergeCell ref="B7:D7"/>
  </mergeCells>
  <pageMargins left="0.70866141732283472" right="0.70866141732283472" top="0.74803149606299213" bottom="0.74803149606299213" header="0.31496062992125984" footer="0.31496062992125984"/>
  <pageSetup paperSize="9" scale="80" fitToWidth="0" fitToHeight="0" orientation="portrait" r:id="rId1"/>
  <headerFooter>
    <oddFooter>&amp;L&amp;8Sagatavoja:
Tiesu administrācija&amp;C&amp;8&amp;P no &amp;N&amp;R&amp;8Datums:
22.03.2019.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89D15-1A8C-4B3C-9273-F2D6DF274CCB}">
  <sheetPr>
    <pageSetUpPr fitToPage="1"/>
  </sheetPr>
  <dimension ref="A1:G81"/>
  <sheetViews>
    <sheetView zoomScale="90" zoomScaleNormal="90" workbookViewId="0">
      <selection activeCell="E77" sqref="E77"/>
    </sheetView>
  </sheetViews>
  <sheetFormatPr defaultRowHeight="15.75" x14ac:dyDescent="0.25"/>
  <cols>
    <col min="1" max="1" width="6.5703125" style="61" customWidth="1"/>
    <col min="2" max="2" width="53.7109375" style="61" customWidth="1"/>
    <col min="3" max="3" width="13.5703125" style="61" customWidth="1"/>
    <col min="4" max="4" width="9.42578125" style="61" bestFit="1" customWidth="1"/>
    <col min="5" max="5" width="15.42578125" style="61" customWidth="1"/>
    <col min="6" max="6" width="27.140625" style="61" customWidth="1"/>
    <col min="7" max="16384" width="9.140625" style="61"/>
  </cols>
  <sheetData>
    <row r="1" spans="1:5" ht="49.5" customHeight="1" x14ac:dyDescent="0.25">
      <c r="A1" s="128" t="s">
        <v>49</v>
      </c>
      <c r="B1" s="128"/>
      <c r="C1" s="128"/>
      <c r="D1" s="128"/>
      <c r="E1" s="128"/>
    </row>
    <row r="2" spans="1:5" ht="31.5" x14ac:dyDescent="0.25">
      <c r="A2" s="62" t="s">
        <v>50</v>
      </c>
      <c r="B2" s="62" t="s">
        <v>51</v>
      </c>
      <c r="C2" s="62" t="s">
        <v>52</v>
      </c>
    </row>
    <row r="3" spans="1:5" x14ac:dyDescent="0.25">
      <c r="A3" s="63">
        <v>1</v>
      </c>
      <c r="B3" s="64" t="s">
        <v>53</v>
      </c>
      <c r="C3" s="65">
        <v>10</v>
      </c>
    </row>
    <row r="4" spans="1:5" x14ac:dyDescent="0.25">
      <c r="A4" s="63"/>
      <c r="B4" s="66" t="s">
        <v>54</v>
      </c>
      <c r="C4" s="67">
        <v>1</v>
      </c>
    </row>
    <row r="5" spans="1:5" x14ac:dyDescent="0.25">
      <c r="A5" s="63"/>
      <c r="B5" s="66" t="s">
        <v>55</v>
      </c>
      <c r="C5" s="67">
        <v>6</v>
      </c>
    </row>
    <row r="6" spans="1:5" x14ac:dyDescent="0.25">
      <c r="A6" s="63"/>
      <c r="B6" s="66" t="s">
        <v>56</v>
      </c>
      <c r="C6" s="67">
        <v>1</v>
      </c>
    </row>
    <row r="7" spans="1:5" x14ac:dyDescent="0.25">
      <c r="A7" s="63"/>
      <c r="B7" s="66" t="s">
        <v>57</v>
      </c>
      <c r="C7" s="67">
        <v>1</v>
      </c>
    </row>
    <row r="8" spans="1:5" x14ac:dyDescent="0.25">
      <c r="A8" s="63"/>
      <c r="B8" s="66" t="s">
        <v>58</v>
      </c>
      <c r="C8" s="67">
        <v>1</v>
      </c>
    </row>
    <row r="9" spans="1:5" x14ac:dyDescent="0.25">
      <c r="A9" s="63"/>
      <c r="B9" s="68" t="s">
        <v>59</v>
      </c>
      <c r="C9" s="69">
        <v>1</v>
      </c>
    </row>
    <row r="10" spans="1:5" x14ac:dyDescent="0.25">
      <c r="A10" s="63"/>
      <c r="B10" s="68" t="s">
        <v>60</v>
      </c>
      <c r="C10" s="69">
        <v>1</v>
      </c>
    </row>
    <row r="11" spans="1:5" x14ac:dyDescent="0.25">
      <c r="A11" s="63">
        <v>2</v>
      </c>
      <c r="B11" s="64" t="s">
        <v>61</v>
      </c>
      <c r="C11" s="65">
        <v>1</v>
      </c>
    </row>
    <row r="12" spans="1:5" x14ac:dyDescent="0.25">
      <c r="A12" s="63">
        <v>3</v>
      </c>
      <c r="B12" s="64" t="s">
        <v>62</v>
      </c>
      <c r="C12" s="65">
        <v>1</v>
      </c>
    </row>
    <row r="13" spans="1:5" x14ac:dyDescent="0.25">
      <c r="A13" s="63">
        <v>4</v>
      </c>
      <c r="B13" s="64" t="s">
        <v>63</v>
      </c>
      <c r="C13" s="65">
        <v>6</v>
      </c>
    </row>
    <row r="14" spans="1:5" x14ac:dyDescent="0.25">
      <c r="A14" s="63">
        <v>5</v>
      </c>
      <c r="B14" s="64" t="s">
        <v>64</v>
      </c>
      <c r="C14" s="65">
        <v>1</v>
      </c>
    </row>
    <row r="15" spans="1:5" x14ac:dyDescent="0.25">
      <c r="A15" s="63">
        <v>6</v>
      </c>
      <c r="B15" s="64" t="s">
        <v>65</v>
      </c>
      <c r="C15" s="65">
        <v>1</v>
      </c>
    </row>
    <row r="16" spans="1:5" x14ac:dyDescent="0.25">
      <c r="A16" s="63">
        <v>7</v>
      </c>
      <c r="B16" s="64" t="s">
        <v>66</v>
      </c>
      <c r="C16" s="65">
        <v>1</v>
      </c>
    </row>
    <row r="17" spans="1:5" x14ac:dyDescent="0.25">
      <c r="A17" s="63">
        <v>8</v>
      </c>
      <c r="B17" s="64" t="s">
        <v>67</v>
      </c>
      <c r="C17" s="65">
        <v>1</v>
      </c>
    </row>
    <row r="18" spans="1:5" x14ac:dyDescent="0.25">
      <c r="A18" s="63">
        <v>9</v>
      </c>
      <c r="B18" s="64" t="s">
        <v>68</v>
      </c>
      <c r="C18" s="65">
        <v>1</v>
      </c>
    </row>
    <row r="19" spans="1:5" x14ac:dyDescent="0.25">
      <c r="A19" s="63">
        <v>10</v>
      </c>
      <c r="B19" s="64" t="s">
        <v>69</v>
      </c>
      <c r="C19" s="65">
        <v>1</v>
      </c>
    </row>
    <row r="20" spans="1:5" x14ac:dyDescent="0.25">
      <c r="A20" s="63">
        <v>11</v>
      </c>
      <c r="B20" s="64" t="s">
        <v>70</v>
      </c>
      <c r="C20" s="65">
        <v>1</v>
      </c>
    </row>
    <row r="21" spans="1:5" ht="18.75" x14ac:dyDescent="0.25">
      <c r="A21" s="63"/>
      <c r="B21" s="66" t="s">
        <v>71</v>
      </c>
      <c r="C21" s="67">
        <v>419.18</v>
      </c>
    </row>
    <row r="22" spans="1:5" x14ac:dyDescent="0.25">
      <c r="A22" s="70"/>
      <c r="B22" s="71"/>
      <c r="C22" s="72"/>
    </row>
    <row r="23" spans="1:5" ht="31.5" x14ac:dyDescent="0.25">
      <c r="A23" s="73" t="s">
        <v>72</v>
      </c>
      <c r="B23" s="62" t="s">
        <v>73</v>
      </c>
      <c r="C23" s="62" t="s">
        <v>74</v>
      </c>
      <c r="D23" s="62" t="s">
        <v>52</v>
      </c>
      <c r="E23" s="62" t="s">
        <v>75</v>
      </c>
    </row>
    <row r="24" spans="1:5" x14ac:dyDescent="0.25">
      <c r="A24" s="63">
        <v>1</v>
      </c>
      <c r="B24" s="74" t="s">
        <v>76</v>
      </c>
      <c r="C24" s="98">
        <v>265.02999999999997</v>
      </c>
      <c r="D24" s="63">
        <v>10</v>
      </c>
      <c r="E24" s="75">
        <f t="shared" ref="E24:E47" si="0">C24*D24</f>
        <v>2650.2999999999997</v>
      </c>
    </row>
    <row r="25" spans="1:5" x14ac:dyDescent="0.25">
      <c r="A25" s="63">
        <v>2</v>
      </c>
      <c r="B25" s="74" t="s">
        <v>77</v>
      </c>
      <c r="C25" s="98">
        <v>125.6</v>
      </c>
      <c r="D25" s="63">
        <v>10</v>
      </c>
      <c r="E25" s="75">
        <f t="shared" si="0"/>
        <v>1256</v>
      </c>
    </row>
    <row r="26" spans="1:5" x14ac:dyDescent="0.25">
      <c r="A26" s="63">
        <v>3</v>
      </c>
      <c r="B26" s="74" t="s">
        <v>78</v>
      </c>
      <c r="C26" s="98">
        <v>180.52</v>
      </c>
      <c r="D26" s="63">
        <v>8</v>
      </c>
      <c r="E26" s="75">
        <f t="shared" si="0"/>
        <v>1444.16</v>
      </c>
    </row>
    <row r="27" spans="1:5" x14ac:dyDescent="0.25">
      <c r="A27" s="63">
        <v>4</v>
      </c>
      <c r="B27" s="74" t="s">
        <v>79</v>
      </c>
      <c r="C27" s="98">
        <v>168.85</v>
      </c>
      <c r="D27" s="63">
        <v>10</v>
      </c>
      <c r="E27" s="75">
        <f t="shared" si="0"/>
        <v>1688.5</v>
      </c>
    </row>
    <row r="28" spans="1:5" x14ac:dyDescent="0.25">
      <c r="A28" s="63">
        <v>5</v>
      </c>
      <c r="B28" s="74" t="s">
        <v>80</v>
      </c>
      <c r="C28" s="98">
        <v>200.15</v>
      </c>
      <c r="D28" s="63">
        <v>8</v>
      </c>
      <c r="E28" s="75">
        <f t="shared" si="0"/>
        <v>1601.2</v>
      </c>
    </row>
    <row r="29" spans="1:5" x14ac:dyDescent="0.25">
      <c r="A29" s="63">
        <v>6</v>
      </c>
      <c r="B29" s="74" t="s">
        <v>81</v>
      </c>
      <c r="C29" s="98">
        <v>3571</v>
      </c>
      <c r="D29" s="63">
        <v>1</v>
      </c>
      <c r="E29" s="75">
        <f t="shared" si="0"/>
        <v>3571</v>
      </c>
    </row>
    <row r="30" spans="1:5" x14ac:dyDescent="0.25">
      <c r="A30" s="63">
        <v>7</v>
      </c>
      <c r="B30" s="74" t="s">
        <v>82</v>
      </c>
      <c r="C30" s="98">
        <v>480.74</v>
      </c>
      <c r="D30" s="63">
        <v>1</v>
      </c>
      <c r="E30" s="75">
        <f t="shared" si="0"/>
        <v>480.74</v>
      </c>
    </row>
    <row r="31" spans="1:5" x14ac:dyDescent="0.25">
      <c r="A31" s="63">
        <v>8</v>
      </c>
      <c r="B31" s="74" t="s">
        <v>83</v>
      </c>
      <c r="C31" s="98">
        <v>360.63</v>
      </c>
      <c r="D31" s="63">
        <v>1</v>
      </c>
      <c r="E31" s="75">
        <f t="shared" si="0"/>
        <v>360.63</v>
      </c>
    </row>
    <row r="32" spans="1:5" x14ac:dyDescent="0.25">
      <c r="A32" s="63">
        <v>9</v>
      </c>
      <c r="B32" s="74" t="s">
        <v>84</v>
      </c>
      <c r="C32" s="98">
        <v>198.02</v>
      </c>
      <c r="D32" s="63">
        <v>1</v>
      </c>
      <c r="E32" s="75">
        <f t="shared" si="0"/>
        <v>198.02</v>
      </c>
    </row>
    <row r="33" spans="1:7" x14ac:dyDescent="0.25">
      <c r="A33" s="63">
        <v>10</v>
      </c>
      <c r="B33" s="74" t="s">
        <v>85</v>
      </c>
      <c r="C33" s="98">
        <v>210.88</v>
      </c>
      <c r="D33" s="63">
        <v>1</v>
      </c>
      <c r="E33" s="75">
        <f t="shared" si="0"/>
        <v>210.88</v>
      </c>
    </row>
    <row r="34" spans="1:7" x14ac:dyDescent="0.25">
      <c r="A34" s="63">
        <v>11</v>
      </c>
      <c r="B34" s="74" t="s">
        <v>86</v>
      </c>
      <c r="C34" s="98">
        <v>212.65</v>
      </c>
      <c r="D34" s="63">
        <v>1</v>
      </c>
      <c r="E34" s="75">
        <f t="shared" si="0"/>
        <v>212.65</v>
      </c>
    </row>
    <row r="35" spans="1:7" x14ac:dyDescent="0.25">
      <c r="A35" s="63">
        <v>12</v>
      </c>
      <c r="B35" s="74" t="s">
        <v>87</v>
      </c>
      <c r="C35" s="98">
        <v>211.45297977814585</v>
      </c>
      <c r="D35" s="63">
        <v>6</v>
      </c>
      <c r="E35" s="75">
        <f t="shared" si="0"/>
        <v>1268.7178786688751</v>
      </c>
    </row>
    <row r="36" spans="1:7" x14ac:dyDescent="0.25">
      <c r="A36" s="63">
        <v>13</v>
      </c>
      <c r="B36" s="74" t="s">
        <v>88</v>
      </c>
      <c r="C36" s="98">
        <v>407.36</v>
      </c>
      <c r="D36" s="63">
        <v>17</v>
      </c>
      <c r="E36" s="75">
        <f t="shared" si="0"/>
        <v>6925.12</v>
      </c>
    </row>
    <row r="37" spans="1:7" x14ac:dyDescent="0.25">
      <c r="A37" s="63">
        <v>14</v>
      </c>
      <c r="B37" s="74" t="s">
        <v>89</v>
      </c>
      <c r="C37" s="98">
        <v>284.57436212656728</v>
      </c>
      <c r="D37" s="63">
        <v>1</v>
      </c>
      <c r="E37" s="75">
        <f t="shared" si="0"/>
        <v>284.57436212656728</v>
      </c>
    </row>
    <row r="38" spans="1:7" x14ac:dyDescent="0.25">
      <c r="A38" s="63">
        <v>15</v>
      </c>
      <c r="B38" s="76" t="s">
        <v>90</v>
      </c>
      <c r="C38" s="99">
        <v>297.14</v>
      </c>
      <c r="D38" s="77">
        <v>8</v>
      </c>
      <c r="E38" s="78">
        <f t="shared" si="0"/>
        <v>2377.12</v>
      </c>
      <c r="F38" s="79" t="s">
        <v>130</v>
      </c>
      <c r="G38" s="79"/>
    </row>
    <row r="39" spans="1:7" x14ac:dyDescent="0.25">
      <c r="A39" s="63">
        <v>16</v>
      </c>
      <c r="B39" s="76" t="s">
        <v>91</v>
      </c>
      <c r="C39" s="99">
        <v>297.14</v>
      </c>
      <c r="D39" s="77">
        <v>2</v>
      </c>
      <c r="E39" s="78">
        <f t="shared" si="0"/>
        <v>594.28</v>
      </c>
      <c r="F39" s="79" t="s">
        <v>130</v>
      </c>
      <c r="G39" s="79"/>
    </row>
    <row r="40" spans="1:7" x14ac:dyDescent="0.25">
      <c r="A40" s="63">
        <v>17</v>
      </c>
      <c r="B40" s="76" t="s">
        <v>92</v>
      </c>
      <c r="C40" s="99">
        <v>221.15</v>
      </c>
      <c r="D40" s="77">
        <v>1</v>
      </c>
      <c r="E40" s="78">
        <f t="shared" si="0"/>
        <v>221.15</v>
      </c>
      <c r="F40" s="79"/>
      <c r="G40" s="79"/>
    </row>
    <row r="41" spans="1:7" x14ac:dyDescent="0.25">
      <c r="A41" s="63">
        <v>18</v>
      </c>
      <c r="B41" s="76" t="s">
        <v>93</v>
      </c>
      <c r="C41" s="99">
        <v>180</v>
      </c>
      <c r="D41" s="77">
        <v>11</v>
      </c>
      <c r="E41" s="78">
        <f t="shared" si="0"/>
        <v>1980</v>
      </c>
      <c r="F41" s="79"/>
      <c r="G41" s="79"/>
    </row>
    <row r="42" spans="1:7" x14ac:dyDescent="0.25">
      <c r="A42" s="63">
        <v>19</v>
      </c>
      <c r="B42" s="76" t="s">
        <v>94</v>
      </c>
      <c r="C42" s="99">
        <v>1422.8718106328365</v>
      </c>
      <c r="D42" s="80">
        <v>1</v>
      </c>
      <c r="E42" s="75">
        <f t="shared" si="0"/>
        <v>1422.8718106328365</v>
      </c>
      <c r="F42" s="79"/>
      <c r="G42" s="79"/>
    </row>
    <row r="43" spans="1:7" ht="31.5" x14ac:dyDescent="0.25">
      <c r="A43" s="63">
        <v>20</v>
      </c>
      <c r="B43" s="81" t="s">
        <v>95</v>
      </c>
      <c r="C43" s="98">
        <v>116.68</v>
      </c>
      <c r="D43" s="63">
        <v>10</v>
      </c>
      <c r="E43" s="75">
        <f t="shared" si="0"/>
        <v>1166.8000000000002</v>
      </c>
    </row>
    <row r="44" spans="1:7" ht="31.5" x14ac:dyDescent="0.25">
      <c r="A44" s="63">
        <v>21</v>
      </c>
      <c r="B44" s="81" t="s">
        <v>96</v>
      </c>
      <c r="C44" s="98">
        <v>2882</v>
      </c>
      <c r="D44" s="63">
        <v>1</v>
      </c>
      <c r="E44" s="75">
        <f t="shared" si="0"/>
        <v>2882</v>
      </c>
      <c r="F44" s="61" t="s">
        <v>130</v>
      </c>
    </row>
    <row r="45" spans="1:7" ht="168.75" x14ac:dyDescent="0.25">
      <c r="A45" s="63">
        <v>22</v>
      </c>
      <c r="B45" s="82" t="s">
        <v>97</v>
      </c>
      <c r="C45" s="100">
        <v>614.49</v>
      </c>
      <c r="D45" s="83">
        <v>1</v>
      </c>
      <c r="E45" s="75">
        <f t="shared" si="0"/>
        <v>614.49</v>
      </c>
    </row>
    <row r="46" spans="1:7" x14ac:dyDescent="0.25">
      <c r="A46" s="63">
        <v>23</v>
      </c>
      <c r="B46" s="74" t="s">
        <v>98</v>
      </c>
      <c r="C46" s="98">
        <v>400</v>
      </c>
      <c r="D46" s="63">
        <v>1</v>
      </c>
      <c r="E46" s="75">
        <f t="shared" si="0"/>
        <v>400</v>
      </c>
      <c r="F46" s="61" t="s">
        <v>131</v>
      </c>
    </row>
    <row r="47" spans="1:7" x14ac:dyDescent="0.25">
      <c r="A47" s="63">
        <v>24</v>
      </c>
      <c r="B47" s="74" t="s">
        <v>99</v>
      </c>
      <c r="C47" s="98">
        <v>300</v>
      </c>
      <c r="D47" s="63">
        <v>1</v>
      </c>
      <c r="E47" s="75">
        <f t="shared" si="0"/>
        <v>300</v>
      </c>
      <c r="F47" s="61" t="s">
        <v>131</v>
      </c>
    </row>
    <row r="48" spans="1:7" x14ac:dyDescent="0.25">
      <c r="A48" s="63">
        <v>25</v>
      </c>
      <c r="B48" s="84" t="s">
        <v>100</v>
      </c>
      <c r="C48" s="101">
        <v>190</v>
      </c>
      <c r="D48" s="85">
        <v>4</v>
      </c>
      <c r="E48" s="86">
        <f t="shared" ref="E48:E76" si="1">D48*C48</f>
        <v>760</v>
      </c>
    </row>
    <row r="49" spans="1:5" x14ac:dyDescent="0.25">
      <c r="A49" s="63">
        <v>26</v>
      </c>
      <c r="B49" s="84" t="s">
        <v>101</v>
      </c>
      <c r="C49" s="101">
        <v>281</v>
      </c>
      <c r="D49" s="85">
        <v>3</v>
      </c>
      <c r="E49" s="86">
        <f t="shared" si="1"/>
        <v>843</v>
      </c>
    </row>
    <row r="50" spans="1:5" x14ac:dyDescent="0.25">
      <c r="A50" s="63">
        <v>27</v>
      </c>
      <c r="B50" s="84" t="s">
        <v>102</v>
      </c>
      <c r="C50" s="101">
        <v>1742.4</v>
      </c>
      <c r="D50" s="85">
        <v>1</v>
      </c>
      <c r="E50" s="86">
        <f t="shared" si="1"/>
        <v>1742.4</v>
      </c>
    </row>
    <row r="51" spans="1:5" x14ac:dyDescent="0.25">
      <c r="A51" s="63">
        <v>28</v>
      </c>
      <c r="B51" s="84" t="s">
        <v>103</v>
      </c>
      <c r="C51" s="101">
        <v>55.41</v>
      </c>
      <c r="D51" s="85">
        <v>1</v>
      </c>
      <c r="E51" s="86">
        <f t="shared" si="1"/>
        <v>55.41</v>
      </c>
    </row>
    <row r="52" spans="1:5" ht="31.5" x14ac:dyDescent="0.25">
      <c r="A52" s="63">
        <v>29</v>
      </c>
      <c r="B52" s="87" t="s">
        <v>104</v>
      </c>
      <c r="C52" s="101">
        <v>901.45</v>
      </c>
      <c r="D52" s="88">
        <v>1</v>
      </c>
      <c r="E52" s="86">
        <f t="shared" si="1"/>
        <v>901.45</v>
      </c>
    </row>
    <row r="53" spans="1:5" x14ac:dyDescent="0.25">
      <c r="A53" s="63">
        <v>30</v>
      </c>
      <c r="B53" s="84" t="s">
        <v>105</v>
      </c>
      <c r="C53" s="101">
        <v>211.75</v>
      </c>
      <c r="D53" s="88">
        <v>2</v>
      </c>
      <c r="E53" s="86">
        <f t="shared" si="1"/>
        <v>423.5</v>
      </c>
    </row>
    <row r="54" spans="1:5" ht="63" x14ac:dyDescent="0.25">
      <c r="A54" s="63">
        <v>31</v>
      </c>
      <c r="B54" s="89" t="s">
        <v>106</v>
      </c>
      <c r="C54" s="101">
        <v>2050.9499999999998</v>
      </c>
      <c r="D54" s="85">
        <v>1</v>
      </c>
      <c r="E54" s="86">
        <f t="shared" si="1"/>
        <v>2050.9499999999998</v>
      </c>
    </row>
    <row r="55" spans="1:5" x14ac:dyDescent="0.25">
      <c r="A55" s="63">
        <v>32</v>
      </c>
      <c r="B55" s="87" t="s">
        <v>107</v>
      </c>
      <c r="C55" s="101">
        <v>243.21</v>
      </c>
      <c r="D55" s="88">
        <v>1</v>
      </c>
      <c r="E55" s="86">
        <f t="shared" si="1"/>
        <v>243.21</v>
      </c>
    </row>
    <row r="56" spans="1:5" x14ac:dyDescent="0.25">
      <c r="A56" s="63">
        <v>33</v>
      </c>
      <c r="B56" s="87" t="s">
        <v>108</v>
      </c>
      <c r="C56" s="101">
        <v>235.95</v>
      </c>
      <c r="D56" s="88">
        <v>1</v>
      </c>
      <c r="E56" s="86">
        <f t="shared" si="1"/>
        <v>235.95</v>
      </c>
    </row>
    <row r="57" spans="1:5" x14ac:dyDescent="0.25">
      <c r="A57" s="63">
        <v>34</v>
      </c>
      <c r="B57" s="87" t="s">
        <v>109</v>
      </c>
      <c r="C57" s="101">
        <v>187.55</v>
      </c>
      <c r="D57" s="88">
        <v>16</v>
      </c>
      <c r="E57" s="86">
        <f t="shared" si="1"/>
        <v>3000.8</v>
      </c>
    </row>
    <row r="58" spans="1:5" x14ac:dyDescent="0.25">
      <c r="A58" s="63">
        <v>35</v>
      </c>
      <c r="B58" s="87" t="s">
        <v>110</v>
      </c>
      <c r="C58" s="101">
        <v>6.05</v>
      </c>
      <c r="D58" s="88">
        <v>19</v>
      </c>
      <c r="E58" s="86">
        <f t="shared" si="1"/>
        <v>114.95</v>
      </c>
    </row>
    <row r="59" spans="1:5" x14ac:dyDescent="0.25">
      <c r="A59" s="63">
        <v>36</v>
      </c>
      <c r="B59" s="87" t="s">
        <v>111</v>
      </c>
      <c r="C59" s="101">
        <v>30</v>
      </c>
      <c r="D59" s="88">
        <v>19</v>
      </c>
      <c r="E59" s="86">
        <f t="shared" si="1"/>
        <v>570</v>
      </c>
    </row>
    <row r="60" spans="1:5" ht="31.5" x14ac:dyDescent="0.25">
      <c r="A60" s="63">
        <v>37</v>
      </c>
      <c r="B60" s="87" t="s">
        <v>112</v>
      </c>
      <c r="C60" s="101">
        <v>66.55</v>
      </c>
      <c r="D60" s="88">
        <v>15</v>
      </c>
      <c r="E60" s="86">
        <f t="shared" si="1"/>
        <v>998.25</v>
      </c>
    </row>
    <row r="61" spans="1:5" x14ac:dyDescent="0.25">
      <c r="A61" s="63">
        <v>38</v>
      </c>
      <c r="B61" s="87" t="s">
        <v>113</v>
      </c>
      <c r="C61" s="101">
        <v>183.99</v>
      </c>
      <c r="D61" s="88">
        <v>1</v>
      </c>
      <c r="E61" s="86">
        <f t="shared" si="1"/>
        <v>183.99</v>
      </c>
    </row>
    <row r="62" spans="1:5" x14ac:dyDescent="0.25">
      <c r="A62" s="63">
        <v>39</v>
      </c>
      <c r="B62" s="84" t="s">
        <v>114</v>
      </c>
      <c r="C62" s="101">
        <v>1476.2</v>
      </c>
      <c r="D62" s="85">
        <v>1</v>
      </c>
      <c r="E62" s="86">
        <f t="shared" si="1"/>
        <v>1476.2</v>
      </c>
    </row>
    <row r="63" spans="1:5" x14ac:dyDescent="0.25">
      <c r="A63" s="63">
        <v>40</v>
      </c>
      <c r="B63" s="84" t="s">
        <v>115</v>
      </c>
      <c r="C63" s="101">
        <v>175.45</v>
      </c>
      <c r="D63" s="85">
        <v>15</v>
      </c>
      <c r="E63" s="86">
        <f t="shared" si="1"/>
        <v>2631.75</v>
      </c>
    </row>
    <row r="64" spans="1:5" ht="47.25" x14ac:dyDescent="0.25">
      <c r="A64" s="63">
        <v>41</v>
      </c>
      <c r="B64" s="87" t="s">
        <v>116</v>
      </c>
      <c r="C64" s="101">
        <v>30.25</v>
      </c>
      <c r="D64" s="88">
        <v>6</v>
      </c>
      <c r="E64" s="86">
        <f t="shared" si="1"/>
        <v>181.5</v>
      </c>
    </row>
    <row r="65" spans="1:5" x14ac:dyDescent="0.25">
      <c r="A65" s="63">
        <v>42</v>
      </c>
      <c r="B65" s="87" t="s">
        <v>117</v>
      </c>
      <c r="C65" s="101">
        <v>1.48</v>
      </c>
      <c r="D65" s="88">
        <v>6</v>
      </c>
      <c r="E65" s="86">
        <f t="shared" si="1"/>
        <v>8.879999999999999</v>
      </c>
    </row>
    <row r="66" spans="1:5" ht="78.75" x14ac:dyDescent="0.25">
      <c r="A66" s="63">
        <v>43</v>
      </c>
      <c r="B66" s="87" t="s">
        <v>118</v>
      </c>
      <c r="C66" s="101">
        <v>151.25</v>
      </c>
      <c r="D66" s="88">
        <v>2</v>
      </c>
      <c r="E66" s="86">
        <f t="shared" si="1"/>
        <v>302.5</v>
      </c>
    </row>
    <row r="67" spans="1:5" x14ac:dyDescent="0.25">
      <c r="A67" s="63">
        <v>44</v>
      </c>
      <c r="B67" s="87" t="s">
        <v>119</v>
      </c>
      <c r="C67" s="101">
        <v>24.2</v>
      </c>
      <c r="D67" s="88">
        <v>2</v>
      </c>
      <c r="E67" s="86">
        <f t="shared" si="1"/>
        <v>48.4</v>
      </c>
    </row>
    <row r="68" spans="1:5" ht="78.75" x14ac:dyDescent="0.25">
      <c r="A68" s="63">
        <v>45</v>
      </c>
      <c r="B68" s="87" t="s">
        <v>120</v>
      </c>
      <c r="C68" s="101">
        <v>151.25</v>
      </c>
      <c r="D68" s="88">
        <v>1</v>
      </c>
      <c r="E68" s="86">
        <f t="shared" si="1"/>
        <v>151.25</v>
      </c>
    </row>
    <row r="69" spans="1:5" ht="31.5" x14ac:dyDescent="0.25">
      <c r="A69" s="63">
        <v>46</v>
      </c>
      <c r="B69" s="87" t="s">
        <v>121</v>
      </c>
      <c r="C69" s="101">
        <v>54.45</v>
      </c>
      <c r="D69" s="88">
        <v>1</v>
      </c>
      <c r="E69" s="86">
        <f t="shared" si="1"/>
        <v>54.45</v>
      </c>
    </row>
    <row r="70" spans="1:5" ht="47.25" x14ac:dyDescent="0.25">
      <c r="A70" s="63">
        <v>47</v>
      </c>
      <c r="B70" s="87" t="s">
        <v>122</v>
      </c>
      <c r="C70" s="101">
        <v>91</v>
      </c>
      <c r="D70" s="88">
        <v>1</v>
      </c>
      <c r="E70" s="86">
        <f t="shared" si="1"/>
        <v>91</v>
      </c>
    </row>
    <row r="71" spans="1:5" ht="47.25" x14ac:dyDescent="0.25">
      <c r="A71" s="63">
        <v>48</v>
      </c>
      <c r="B71" s="89" t="s">
        <v>123</v>
      </c>
      <c r="C71" s="101">
        <v>10</v>
      </c>
      <c r="D71" s="88">
        <v>1</v>
      </c>
      <c r="E71" s="86">
        <f t="shared" si="1"/>
        <v>10</v>
      </c>
    </row>
    <row r="72" spans="1:5" ht="31.5" x14ac:dyDescent="0.25">
      <c r="A72" s="63">
        <v>49</v>
      </c>
      <c r="B72" s="89" t="s">
        <v>124</v>
      </c>
      <c r="C72" s="101">
        <v>667</v>
      </c>
      <c r="D72" s="85">
        <v>1</v>
      </c>
      <c r="E72" s="86">
        <f t="shared" si="1"/>
        <v>667</v>
      </c>
    </row>
    <row r="73" spans="1:5" ht="47.25" x14ac:dyDescent="0.25">
      <c r="A73" s="63">
        <v>50</v>
      </c>
      <c r="B73" s="89" t="s">
        <v>125</v>
      </c>
      <c r="C73" s="101">
        <v>18.149999999999999</v>
      </c>
      <c r="D73" s="85">
        <v>1</v>
      </c>
      <c r="E73" s="86">
        <f t="shared" si="1"/>
        <v>18.149999999999999</v>
      </c>
    </row>
    <row r="74" spans="1:5" x14ac:dyDescent="0.25">
      <c r="A74" s="63">
        <v>51</v>
      </c>
      <c r="B74" s="84" t="s">
        <v>126</v>
      </c>
      <c r="C74" s="101">
        <v>350</v>
      </c>
      <c r="D74" s="85">
        <v>1</v>
      </c>
      <c r="E74" s="86">
        <f t="shared" si="1"/>
        <v>350</v>
      </c>
    </row>
    <row r="75" spans="1:5" ht="47.25" x14ac:dyDescent="0.25">
      <c r="A75" s="63">
        <v>52</v>
      </c>
      <c r="B75" s="89" t="s">
        <v>127</v>
      </c>
      <c r="C75" s="101">
        <v>713.9</v>
      </c>
      <c r="D75" s="90">
        <v>1</v>
      </c>
      <c r="E75" s="86">
        <f t="shared" si="1"/>
        <v>713.9</v>
      </c>
    </row>
    <row r="76" spans="1:5" x14ac:dyDescent="0.25">
      <c r="A76" s="63">
        <v>53</v>
      </c>
      <c r="B76" s="84" t="s">
        <v>128</v>
      </c>
      <c r="C76" s="101">
        <v>150</v>
      </c>
      <c r="D76" s="90">
        <v>1</v>
      </c>
      <c r="E76" s="86">
        <f t="shared" si="1"/>
        <v>150</v>
      </c>
    </row>
    <row r="77" spans="1:5" x14ac:dyDescent="0.25">
      <c r="A77" s="91"/>
      <c r="B77" s="92" t="s">
        <v>8</v>
      </c>
      <c r="C77" s="102"/>
      <c r="D77" s="93"/>
      <c r="E77" s="103">
        <f>SUM(E24:E76)</f>
        <v>53090.044051428267</v>
      </c>
    </row>
    <row r="78" spans="1:5" x14ac:dyDescent="0.25">
      <c r="B78" s="94"/>
      <c r="C78" s="95"/>
      <c r="D78" s="95"/>
      <c r="E78" s="96"/>
    </row>
    <row r="79" spans="1:5" ht="78.75" x14ac:dyDescent="0.25">
      <c r="B79" s="97" t="s">
        <v>129</v>
      </c>
      <c r="C79" s="95"/>
      <c r="D79" s="95"/>
      <c r="E79" s="104"/>
    </row>
    <row r="80" spans="1:5" x14ac:dyDescent="0.25">
      <c r="B80" s="94"/>
      <c r="C80" s="95"/>
      <c r="D80" s="95"/>
      <c r="E80" s="96"/>
    </row>
    <row r="81" spans="2:5" x14ac:dyDescent="0.25">
      <c r="B81" s="94"/>
      <c r="C81" s="95"/>
      <c r="D81" s="95"/>
      <c r="E81" s="96"/>
    </row>
  </sheetData>
  <mergeCells count="1">
    <mergeCell ref="A1:E1"/>
  </mergeCells>
  <printOptions horizontalCentered="1"/>
  <pageMargins left="0.70866141732283472" right="0.70866141732283472" top="0.94488188976377963" bottom="0.94488188976377963" header="0.31496062992125984" footer="0.31496062992125984"/>
  <pageSetup paperSize="9" scale="88" fitToHeight="0" orientation="portrait" r:id="rId1"/>
  <headerFooter>
    <oddFooter>&amp;C&amp;"Times New Roman,Parasts"&amp;12&amp;P no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8DFC5-2095-4AC0-B666-501FD8ECCDF5}">
  <dimension ref="B3:E7"/>
  <sheetViews>
    <sheetView workbookViewId="0">
      <selection activeCell="I7" sqref="I7"/>
    </sheetView>
  </sheetViews>
  <sheetFormatPr defaultRowHeight="12.75" x14ac:dyDescent="0.2"/>
  <cols>
    <col min="1" max="1" width="9.140625" style="53"/>
    <col min="2" max="2" width="51.140625" style="53" customWidth="1"/>
    <col min="3" max="4" width="9.140625" style="53"/>
    <col min="5" max="5" width="69.28515625" style="53" customWidth="1"/>
    <col min="6" max="16384" width="9.140625" style="53"/>
  </cols>
  <sheetData>
    <row r="3" spans="2:5" ht="18.75" x14ac:dyDescent="0.3">
      <c r="B3" s="54" t="s">
        <v>45</v>
      </c>
      <c r="C3" s="58"/>
      <c r="D3" s="58"/>
    </row>
    <row r="6" spans="2:5" ht="15.75" customHeight="1" x14ac:dyDescent="0.2">
      <c r="B6" s="129" t="s">
        <v>42</v>
      </c>
      <c r="C6" s="130"/>
      <c r="D6" s="131"/>
    </row>
    <row r="7" spans="2:5" ht="280.5" x14ac:dyDescent="0.2">
      <c r="B7" s="55" t="s">
        <v>43</v>
      </c>
      <c r="C7" s="56" t="s">
        <v>44</v>
      </c>
      <c r="D7" s="57">
        <v>30807</v>
      </c>
      <c r="E7" s="59" t="s">
        <v>46</v>
      </c>
    </row>
  </sheetData>
  <mergeCells count="1">
    <mergeCell ref="B6:D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4</vt:i4>
      </vt:variant>
      <vt:variant>
        <vt:lpstr>Diapazoni ar nosaukumiem</vt:lpstr>
      </vt:variant>
      <vt:variant>
        <vt:i4>2</vt:i4>
      </vt:variant>
    </vt:vector>
  </HeadingPairs>
  <TitlesOfParts>
    <vt:vector size="6" baseType="lpstr">
      <vt:lpstr>KOPA</vt:lpstr>
      <vt:lpstr>TA_vienr.izd</vt:lpstr>
      <vt:lpstr>Jēkabpils rajona prokuratūra</vt:lpstr>
      <vt:lpstr>VZD_vienr.izd</vt:lpstr>
      <vt:lpstr>'Jēkabpils rajona prokuratūra'!Drukas_apgabals</vt:lpstr>
      <vt:lpstr>'Jēkabpils rajona prokuratūra'!Drukāt_virsrakstus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Nr.1 informatīvajam ziņojumam par Ministru kabineta 2014. gada  22. novembra sēdes protokollēmuma (Protokols Nr.64, 2.§) "Informatīvais ziņojums "Par valsts akciju sabiedrības "Tiesu namu aģentūra" nekustamā īpašuma Šķūņu ielā 17, Rīgā, atsavināšanu izsolē un jauna tieslietu nozares iestāžu administratīvā centra celtniecību Jēkabpilī" izpildes gaitu</dc:title>
  <dc:creator>Gunārs Elksnis</dc:creator>
  <cp:lastModifiedBy>Gunars Elksnis</cp:lastModifiedBy>
  <cp:lastPrinted>2019-06-27T12:05:40Z</cp:lastPrinted>
  <dcterms:created xsi:type="dcterms:W3CDTF">2019-03-22T08:13:14Z</dcterms:created>
  <dcterms:modified xsi:type="dcterms:W3CDTF">2019-07-23T12:29:00Z</dcterms:modified>
</cp:coreProperties>
</file>