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EVIEŠANAS UZRAUDZĪBA\ZIŅOJUMI\MK_zinojumi\2019.gads\38_01.03.2020_pusgada ziņojums\1.3. Iesniegšanai MK\"/>
    </mc:Choice>
  </mc:AlternateContent>
  <bookViews>
    <workbookView xWindow="240" yWindow="90" windowWidth="11715" windowHeight="9120" tabRatio="617" firstSheet="2" activeTab="2"/>
  </bookViews>
  <sheets>
    <sheet name="01.01.20" sheetId="60" state="hidden" r:id="rId1"/>
    <sheet name="Kumula_01_20" sheetId="58" state="hidden" r:id="rId2"/>
    <sheet name="Izņēmuma_gadījumi_lemšanai_MK" sheetId="61" r:id="rId3"/>
    <sheet name="PMPIG+baze" sheetId="40" state="hidden" r:id="rId4"/>
  </sheets>
  <definedNames>
    <definedName name="_xlnm._FilterDatabase" localSheetId="2" hidden="1">Izņēmuma_gadījumi_lemšanai_MK!$A$16:$AD$78</definedName>
    <definedName name="_xlnm._FilterDatabase" localSheetId="3" hidden="1">'PMPIG+baze'!$A$4:$Q$1378</definedName>
    <definedName name="_xlnm.Print_Area" localSheetId="2">Izņēmuma_gadījumi_lemšanai_MK!$P$1:$AD$83</definedName>
    <definedName name="_xlnm.Print_Titles" localSheetId="2">Izņēmuma_gadījumi_lemšanai_MK!$8:$16</definedName>
  </definedNames>
  <calcPr calcId="162913"/>
</workbook>
</file>

<file path=xl/calcChain.xml><?xml version="1.0" encoding="utf-8"?>
<calcChain xmlns="http://schemas.openxmlformats.org/spreadsheetml/2006/main">
  <c r="U65" i="61" l="1"/>
  <c r="U66" i="61"/>
  <c r="U67" i="61"/>
  <c r="U64" i="61"/>
  <c r="M68" i="61" l="1"/>
  <c r="U68" i="61"/>
  <c r="M69" i="61"/>
  <c r="U69" i="61"/>
  <c r="AC12" i="61" l="1"/>
  <c r="AB12" i="61"/>
  <c r="AA12" i="61"/>
  <c r="AC23" i="61" l="1"/>
  <c r="AB23" i="61"/>
  <c r="AA23" i="61"/>
  <c r="AC17" i="61"/>
  <c r="AA17" i="61"/>
  <c r="AB17" i="61"/>
  <c r="X64" i="61" l="1"/>
  <c r="AC10" i="61" l="1"/>
  <c r="AC63" i="61"/>
  <c r="AB63" i="61"/>
  <c r="AA63" i="61"/>
  <c r="AC31" i="61"/>
  <c r="AB31" i="61"/>
  <c r="AA31" i="61"/>
  <c r="AB74" i="61" l="1"/>
  <c r="AC74" i="61"/>
  <c r="AA74" i="61"/>
  <c r="AA72" i="61"/>
  <c r="AA70" i="61"/>
  <c r="AC70" i="61"/>
  <c r="AB72" i="61" l="1"/>
  <c r="AB70" i="61"/>
  <c r="U77" i="61" l="1"/>
  <c r="U75" i="61"/>
  <c r="U76" i="61"/>
  <c r="U24" i="61" l="1"/>
  <c r="U25" i="61"/>
  <c r="U73" i="61"/>
  <c r="U26" i="61"/>
  <c r="U28" i="61"/>
  <c r="U29" i="61"/>
  <c r="U30" i="61"/>
  <c r="U32" i="61"/>
  <c r="U33" i="61"/>
  <c r="U34" i="61"/>
  <c r="U36" i="61"/>
  <c r="U39" i="61"/>
  <c r="U40" i="61"/>
  <c r="U41" i="61"/>
  <c r="U42" i="61"/>
  <c r="U43" i="61"/>
  <c r="U44" i="61"/>
  <c r="U47" i="61"/>
  <c r="U49" i="61"/>
  <c r="U50" i="61"/>
  <c r="U51" i="61"/>
  <c r="U53" i="61"/>
  <c r="U55" i="61"/>
  <c r="U56" i="61"/>
  <c r="U57" i="61"/>
  <c r="U58" i="61"/>
  <c r="U59" i="61"/>
  <c r="U62" i="61"/>
  <c r="U35" i="61"/>
  <c r="U37" i="61"/>
  <c r="U38" i="61"/>
  <c r="U45" i="61"/>
  <c r="U46" i="61"/>
  <c r="U48" i="61"/>
  <c r="U52" i="61"/>
  <c r="U54" i="61"/>
  <c r="U60" i="61"/>
  <c r="U61" i="61"/>
  <c r="U18" i="61"/>
  <c r="U21" i="61"/>
  <c r="U22" i="61"/>
  <c r="U71" i="61"/>
  <c r="U19" i="61"/>
  <c r="M24" i="61"/>
  <c r="M25" i="61"/>
  <c r="M73" i="61"/>
  <c r="M26" i="61"/>
  <c r="M65" i="61"/>
  <c r="M66" i="61"/>
  <c r="M28" i="61"/>
  <c r="M29" i="61"/>
  <c r="M30" i="61"/>
  <c r="M32" i="61"/>
  <c r="M33" i="61"/>
  <c r="M34" i="61"/>
  <c r="M36" i="61"/>
  <c r="M39" i="61"/>
  <c r="M40" i="61"/>
  <c r="M41" i="61"/>
  <c r="M42" i="61"/>
  <c r="M43" i="61"/>
  <c r="M44" i="61"/>
  <c r="M47" i="61"/>
  <c r="M49" i="61"/>
  <c r="M50" i="61"/>
  <c r="M51" i="61"/>
  <c r="M53" i="61"/>
  <c r="M55" i="61"/>
  <c r="M56" i="61"/>
  <c r="M57" i="61"/>
  <c r="M58" i="61"/>
  <c r="M59" i="61"/>
  <c r="M62" i="61"/>
  <c r="M35" i="61"/>
  <c r="M37" i="61"/>
  <c r="M38" i="61"/>
  <c r="M45" i="61"/>
  <c r="M46" i="61"/>
  <c r="M48" i="61"/>
  <c r="M52" i="61"/>
  <c r="M54" i="61"/>
  <c r="M60" i="61"/>
  <c r="M61" i="61"/>
  <c r="M18" i="61"/>
  <c r="M21" i="61"/>
  <c r="M22" i="61"/>
  <c r="M71" i="61"/>
  <c r="M19" i="61"/>
  <c r="AC72" i="61" l="1"/>
  <c r="R3" i="61" l="1"/>
  <c r="P1353" i="40" l="1"/>
  <c r="P1369" i="40" l="1"/>
  <c r="Q1369" i="40" s="1"/>
  <c r="P1370" i="40"/>
  <c r="Q1370" i="40" s="1"/>
  <c r="P1371" i="40"/>
  <c r="Q1371" i="40" s="1"/>
  <c r="P1372" i="40"/>
  <c r="Q1372" i="40" s="1"/>
  <c r="P1373" i="40"/>
  <c r="Q1373" i="40" s="1"/>
  <c r="P1374" i="40"/>
  <c r="Q1374" i="40" s="1"/>
  <c r="P1375" i="40"/>
  <c r="Q1375" i="40" s="1"/>
  <c r="P1376" i="40"/>
  <c r="Q1376" i="40" s="1"/>
  <c r="P1377" i="40"/>
  <c r="Q1377" i="40" s="1"/>
  <c r="P1378" i="40"/>
  <c r="Q1378" i="40" s="1"/>
  <c r="C374" i="58" l="1"/>
  <c r="D374" i="58" s="1"/>
  <c r="C585" i="58"/>
  <c r="D585" i="58" s="1"/>
  <c r="C583" i="58"/>
  <c r="D583" i="58" s="1"/>
  <c r="C561" i="58"/>
  <c r="D561" i="58" s="1"/>
  <c r="C257" i="58"/>
  <c r="D257" i="58" s="1"/>
  <c r="C806" i="58"/>
  <c r="D806" i="58" s="1"/>
  <c r="C801" i="58"/>
  <c r="D801" i="58" s="1"/>
  <c r="C402" i="58"/>
  <c r="D402" i="58" s="1"/>
  <c r="C32" i="58"/>
  <c r="D32" i="58" s="1"/>
  <c r="C76" i="58"/>
  <c r="D76" i="58" s="1"/>
  <c r="C118" i="58"/>
  <c r="D118" i="58" s="1"/>
  <c r="C110" i="58"/>
  <c r="D110" i="58" s="1"/>
  <c r="C64" i="58"/>
  <c r="D64" i="58" s="1"/>
  <c r="C504" i="58"/>
  <c r="D504" i="58" s="1"/>
  <c r="C508" i="58"/>
  <c r="D508" i="58" s="1"/>
  <c r="C24" i="58"/>
  <c r="D24" i="58" s="1"/>
  <c r="C68" i="58"/>
  <c r="D68" i="58" s="1"/>
  <c r="C65" i="58"/>
  <c r="D65" i="58" s="1"/>
  <c r="C37" i="58"/>
  <c r="D37" i="58" s="1"/>
  <c r="C51" i="58"/>
  <c r="D51" i="58" s="1"/>
  <c r="C12" i="58"/>
  <c r="D12" i="58" s="1"/>
  <c r="C66" i="58"/>
  <c r="D66" i="58" s="1"/>
  <c r="C16" i="58"/>
  <c r="D16" i="58" s="1"/>
  <c r="C82" i="58"/>
  <c r="D82" i="58" s="1"/>
  <c r="C69" i="58"/>
  <c r="D69" i="58" s="1"/>
  <c r="C38" i="58"/>
  <c r="D38" i="58" s="1"/>
  <c r="C81" i="58"/>
  <c r="D81" i="58" s="1"/>
  <c r="C43" i="58"/>
  <c r="D43" i="58" s="1"/>
  <c r="C349" i="58"/>
  <c r="D349" i="58" s="1"/>
  <c r="C59" i="58"/>
  <c r="D59" i="58" s="1"/>
  <c r="C450" i="58"/>
  <c r="D450" i="58" s="1"/>
  <c r="C449" i="58"/>
  <c r="D449" i="58" s="1"/>
  <c r="C25" i="58"/>
  <c r="D25" i="58" s="1"/>
  <c r="C8" i="58"/>
  <c r="D8" i="58" s="1"/>
  <c r="C20" i="58"/>
  <c r="D20" i="58" s="1"/>
  <c r="C21" i="58"/>
  <c r="D21" i="58" s="1"/>
  <c r="C284" i="58"/>
  <c r="D284" i="58" s="1"/>
  <c r="C45" i="58"/>
  <c r="D45" i="58" s="1"/>
  <c r="C60" i="58"/>
  <c r="D60" i="58" s="1"/>
  <c r="C74" i="58"/>
  <c r="D74" i="58" s="1"/>
  <c r="C79" i="58"/>
  <c r="D79" i="58" s="1"/>
  <c r="C26" i="58"/>
  <c r="D26" i="58" s="1"/>
  <c r="C10" i="58"/>
  <c r="D10" i="58" s="1"/>
  <c r="C83" i="58"/>
  <c r="D83" i="58" s="1"/>
  <c r="C56" i="58"/>
  <c r="D56" i="58" s="1"/>
  <c r="C47" i="58"/>
  <c r="D47" i="58" s="1"/>
  <c r="C914" i="58"/>
  <c r="D914" i="58" s="1"/>
  <c r="C41" i="58"/>
  <c r="D41" i="58" s="1"/>
  <c r="C552" i="58"/>
  <c r="D552" i="58" s="1"/>
  <c r="C14" i="58"/>
  <c r="D14" i="58" s="1"/>
  <c r="C77" i="58"/>
  <c r="D77" i="58" s="1"/>
  <c r="C75" i="58"/>
  <c r="D75" i="58" s="1"/>
  <c r="C11" i="58"/>
  <c r="D11" i="58" s="1"/>
  <c r="C63" i="58"/>
  <c r="D63" i="58" s="1"/>
  <c r="C496" i="58"/>
  <c r="D496" i="58" s="1"/>
  <c r="C72" i="58"/>
  <c r="D72" i="58" s="1"/>
  <c r="C55" i="58"/>
  <c r="D55" i="58" s="1"/>
  <c r="C23" i="58"/>
  <c r="D23" i="58" s="1"/>
  <c r="C1265" i="58"/>
  <c r="D1265" i="58" s="1"/>
  <c r="C164" i="58"/>
  <c r="D164" i="58" s="1"/>
  <c r="C381" i="58"/>
  <c r="D381" i="58" s="1"/>
  <c r="C80" i="58"/>
  <c r="D80" i="58" s="1"/>
  <c r="C120" i="58"/>
  <c r="D120" i="58" s="1"/>
  <c r="C34" i="58"/>
  <c r="D34" i="58" s="1"/>
  <c r="C142" i="58"/>
  <c r="D142" i="58" s="1"/>
  <c r="C965" i="58"/>
  <c r="D965" i="58" s="1"/>
  <c r="C382" i="58"/>
  <c r="D382" i="58" s="1"/>
  <c r="C1053" i="58"/>
  <c r="D1053" i="58" s="1"/>
  <c r="C52" i="58"/>
  <c r="D52" i="58" s="1"/>
  <c r="C54" i="58"/>
  <c r="D54" i="58" s="1"/>
  <c r="C17" i="58"/>
  <c r="D17" i="58" s="1"/>
  <c r="C61" i="58"/>
  <c r="D61" i="58" s="1"/>
  <c r="C13" i="58"/>
  <c r="D13" i="58" s="1"/>
  <c r="C160" i="58"/>
  <c r="D160" i="58" s="1"/>
  <c r="C62" i="58"/>
  <c r="D62" i="58" s="1"/>
  <c r="C30" i="58"/>
  <c r="D30" i="58" s="1"/>
  <c r="C22" i="58"/>
  <c r="D22" i="58" s="1"/>
  <c r="C49" i="58"/>
  <c r="D49" i="58" s="1"/>
  <c r="C39" i="58"/>
  <c r="D39" i="58" s="1"/>
  <c r="C58" i="58"/>
  <c r="D58" i="58" s="1"/>
  <c r="C6" i="58"/>
  <c r="D6" i="58" s="1"/>
  <c r="C46" i="58"/>
  <c r="D46" i="58" s="1"/>
  <c r="C53" i="58"/>
  <c r="D53" i="58" s="1"/>
  <c r="C78" i="58"/>
  <c r="D78" i="58" s="1"/>
  <c r="C36" i="58"/>
  <c r="D36" i="58" s="1"/>
  <c r="C19" i="58"/>
  <c r="D19" i="58" s="1"/>
  <c r="C762" i="58"/>
  <c r="D762" i="58" s="1"/>
  <c r="C42" i="58"/>
  <c r="D42" i="58" s="1"/>
  <c r="C40" i="58"/>
  <c r="D40" i="58" s="1"/>
  <c r="C447" i="58"/>
  <c r="D447" i="58" s="1"/>
  <c r="C1041" i="58"/>
  <c r="D1041" i="58" s="1"/>
  <c r="C533" i="58"/>
  <c r="D533" i="58" s="1"/>
  <c r="C387" i="58"/>
  <c r="D387" i="58" s="1"/>
  <c r="C31" i="58"/>
  <c r="D31" i="58" s="1"/>
  <c r="C28" i="58"/>
  <c r="D28" i="58" s="1"/>
  <c r="C29" i="58"/>
  <c r="D29" i="58" s="1"/>
  <c r="C70" i="58"/>
  <c r="D70" i="58" s="1"/>
  <c r="C71" i="58"/>
  <c r="D71" i="58" s="1"/>
  <c r="C356" i="58"/>
  <c r="D356" i="58" s="1"/>
  <c r="C283" i="58"/>
  <c r="D283" i="58" s="1"/>
  <c r="C35" i="58"/>
  <c r="D35" i="58" s="1"/>
  <c r="C206" i="58"/>
  <c r="D206" i="58" s="1"/>
  <c r="C1034" i="58"/>
  <c r="D1034" i="58" s="1"/>
  <c r="C33" i="58"/>
  <c r="D33" i="58" s="1"/>
  <c r="C84" i="58"/>
  <c r="D84" i="58" s="1"/>
  <c r="C241" i="58"/>
  <c r="D241" i="58" s="1"/>
  <c r="C361" i="58"/>
  <c r="D361" i="58" s="1"/>
  <c r="C48" i="58"/>
  <c r="D48" i="58" s="1"/>
  <c r="C306" i="58"/>
  <c r="D306" i="58" s="1"/>
  <c r="C9" i="58"/>
  <c r="D9" i="58" s="1"/>
  <c r="C44" i="58"/>
  <c r="D44" i="58" s="1"/>
  <c r="C153" i="58"/>
  <c r="D153" i="58" s="1"/>
  <c r="C15" i="58"/>
  <c r="D15" i="58" s="1"/>
  <c r="C997" i="58"/>
  <c r="D997" i="58" s="1"/>
  <c r="C954" i="58"/>
  <c r="D954" i="58" s="1"/>
  <c r="C1165" i="58"/>
  <c r="D1165" i="58" s="1"/>
  <c r="C90" i="58"/>
  <c r="D90" i="58" s="1"/>
  <c r="C996" i="58"/>
  <c r="D996" i="58" s="1"/>
  <c r="C162" i="58"/>
  <c r="D162" i="58" s="1"/>
  <c r="C91" i="58"/>
  <c r="D91" i="58" s="1"/>
  <c r="C581" i="58"/>
  <c r="D581" i="58" s="1"/>
  <c r="C216" i="58"/>
  <c r="D216" i="58" s="1"/>
  <c r="C537" i="58"/>
  <c r="D537" i="58" s="1"/>
  <c r="C217" i="58"/>
  <c r="D217" i="58" s="1"/>
  <c r="C861" i="58"/>
  <c r="D861" i="58" s="1"/>
  <c r="C176" i="58"/>
  <c r="D176" i="58" s="1"/>
  <c r="C1146" i="58"/>
  <c r="D1146" i="58" s="1"/>
  <c r="C739" i="58"/>
  <c r="D739" i="58" s="1"/>
  <c r="C742" i="58"/>
  <c r="D742" i="58" s="1"/>
  <c r="C383" i="58"/>
  <c r="D383" i="58" s="1"/>
  <c r="C127" i="58"/>
  <c r="D127" i="58" s="1"/>
  <c r="C434" i="58"/>
  <c r="D434" i="58" s="1"/>
  <c r="C435" i="58"/>
  <c r="D435" i="58" s="1"/>
  <c r="C1295" i="58"/>
  <c r="D1295" i="58" s="1"/>
  <c r="C491" i="58"/>
  <c r="D491" i="58" s="1"/>
  <c r="C191" i="58"/>
  <c r="D191" i="58" s="1"/>
  <c r="C454" i="58"/>
  <c r="D454" i="58" s="1"/>
  <c r="C289" i="58"/>
  <c r="D289" i="58" s="1"/>
  <c r="C27" i="58"/>
  <c r="D27" i="58" s="1"/>
  <c r="C342" i="58"/>
  <c r="D342" i="58" s="1"/>
  <c r="C416" i="58"/>
  <c r="D416" i="58" s="1"/>
  <c r="C497" i="58"/>
  <c r="D497" i="58" s="1"/>
  <c r="C67" i="58"/>
  <c r="D67" i="58" s="1"/>
  <c r="C57" i="58"/>
  <c r="D57" i="58" s="1"/>
  <c r="C18" i="58"/>
  <c r="D18" i="58" s="1"/>
  <c r="C258" i="58"/>
  <c r="D258" i="58" s="1"/>
  <c r="C390" i="58"/>
  <c r="D390" i="58" s="1"/>
  <c r="C167" i="58"/>
  <c r="D167" i="58" s="1"/>
  <c r="C272" i="58"/>
  <c r="D272" i="58" s="1"/>
  <c r="C268" i="58"/>
  <c r="D268" i="58" s="1"/>
  <c r="C507" i="58"/>
  <c r="D507" i="58" s="1"/>
  <c r="C199" i="58"/>
  <c r="D199" i="58" s="1"/>
  <c r="C641" i="58"/>
  <c r="D641" i="58" s="1"/>
  <c r="C7" i="58"/>
  <c r="D7" i="58" s="1"/>
  <c r="C222" i="58"/>
  <c r="D222" i="58" s="1"/>
  <c r="C271" i="58"/>
  <c r="D271" i="58" s="1"/>
  <c r="C1207" i="58"/>
  <c r="D1207" i="58" s="1"/>
  <c r="C193" i="58"/>
  <c r="D193" i="58" s="1"/>
  <c r="C785" i="58"/>
  <c r="D785" i="58" s="1"/>
  <c r="C5" i="58"/>
  <c r="D5" i="58" s="1"/>
  <c r="C4" i="58"/>
  <c r="D4" i="58" s="1"/>
  <c r="P1355" i="40"/>
  <c r="P1354" i="40"/>
  <c r="P1352" i="40"/>
  <c r="C615" i="58" l="1"/>
  <c r="D615" i="58" s="1"/>
  <c r="C983" i="58"/>
  <c r="D983" i="58" s="1"/>
  <c r="C576" i="58"/>
  <c r="D576" i="58" s="1"/>
  <c r="C626" i="58"/>
  <c r="D626" i="58" s="1"/>
  <c r="C689" i="58"/>
  <c r="D689" i="58" s="1"/>
  <c r="C598" i="58"/>
  <c r="D598" i="58" s="1"/>
  <c r="C182" i="58"/>
  <c r="D182" i="58" s="1"/>
  <c r="C932" i="58"/>
  <c r="D932" i="58" s="1"/>
  <c r="C800" i="58"/>
  <c r="D800" i="58" s="1"/>
  <c r="C839" i="58"/>
  <c r="D839" i="58" s="1"/>
  <c r="C972" i="58"/>
  <c r="D972" i="58" s="1"/>
  <c r="C195" i="58"/>
  <c r="D195" i="58" s="1"/>
  <c r="C208" i="58"/>
  <c r="D208" i="58" s="1"/>
  <c r="C642" i="58"/>
  <c r="D642" i="58" s="1"/>
  <c r="C517" i="58"/>
  <c r="D517" i="58" s="1"/>
  <c r="C629" i="58"/>
  <c r="D629" i="58" s="1"/>
  <c r="C1274" i="58"/>
  <c r="D1274" i="58" s="1"/>
  <c r="C451" i="58"/>
  <c r="D451" i="58" s="1"/>
  <c r="C313" i="58"/>
  <c r="D313" i="58" s="1"/>
  <c r="C303" i="58"/>
  <c r="D303" i="58" s="1"/>
  <c r="C1273" i="58"/>
  <c r="D1273" i="58" s="1"/>
  <c r="C1278" i="58"/>
  <c r="D1278" i="58" s="1"/>
  <c r="C748" i="58"/>
  <c r="D748" i="58" s="1"/>
  <c r="C685" i="58"/>
  <c r="D685" i="58" s="1"/>
  <c r="C1017" i="58"/>
  <c r="D1017" i="58" s="1"/>
  <c r="C810" i="58"/>
  <c r="D810" i="58" s="1"/>
  <c r="C1058" i="58"/>
  <c r="D1058" i="58" s="1"/>
  <c r="C1157" i="58"/>
  <c r="D1157" i="58" s="1"/>
  <c r="C1083" i="58"/>
  <c r="D1083" i="58" s="1"/>
  <c r="C1287" i="58"/>
  <c r="D1287" i="58" s="1"/>
  <c r="C957" i="58"/>
  <c r="D957" i="58" s="1"/>
  <c r="C812" i="58"/>
  <c r="D812" i="58" s="1"/>
  <c r="C123" i="58"/>
  <c r="D123" i="58" s="1"/>
  <c r="C399" i="58"/>
  <c r="D399" i="58" s="1"/>
  <c r="C588" i="58"/>
  <c r="D588" i="58" s="1"/>
  <c r="C915" i="58"/>
  <c r="D915" i="58" s="1"/>
  <c r="C906" i="58"/>
  <c r="D906" i="58" s="1"/>
  <c r="C698" i="58"/>
  <c r="D698" i="58" s="1"/>
  <c r="C1063" i="58"/>
  <c r="D1063" i="58" s="1"/>
  <c r="C377" i="58"/>
  <c r="D377" i="58" s="1"/>
  <c r="C631" i="58"/>
  <c r="D631" i="58" s="1"/>
  <c r="C521" i="58"/>
  <c r="D521" i="58" s="1"/>
  <c r="C814" i="58"/>
  <c r="D814" i="58" s="1"/>
  <c r="C1131" i="58"/>
  <c r="D1131" i="58" s="1"/>
  <c r="C731" i="58"/>
  <c r="D731" i="58" s="1"/>
  <c r="C998" i="58"/>
  <c r="D998" i="58" s="1"/>
  <c r="C1256" i="58"/>
  <c r="D1256" i="58" s="1"/>
  <c r="C587" i="58"/>
  <c r="D587" i="58" s="1"/>
  <c r="C579" i="58"/>
  <c r="D579" i="58" s="1"/>
  <c r="C1151" i="58"/>
  <c r="D1151" i="58" s="1"/>
  <c r="C329" i="58"/>
  <c r="D329" i="58" s="1"/>
  <c r="C892" i="58"/>
  <c r="D892" i="58" s="1"/>
  <c r="C674" i="58"/>
  <c r="D674" i="58" s="1"/>
  <c r="C1150" i="58"/>
  <c r="D1150" i="58" s="1"/>
  <c r="C1099" i="58"/>
  <c r="D1099" i="58" s="1"/>
  <c r="C1039" i="58"/>
  <c r="D1039" i="58" s="1"/>
  <c r="C841" i="58"/>
  <c r="D841" i="58" s="1"/>
  <c r="C1100" i="58"/>
  <c r="D1100" i="58" s="1"/>
  <c r="C772" i="58"/>
  <c r="D772" i="58" s="1"/>
  <c r="C475" i="58"/>
  <c r="D475" i="58" s="1"/>
  <c r="C461" i="58"/>
  <c r="D461" i="58" s="1"/>
  <c r="C1056" i="58"/>
  <c r="D1056" i="58" s="1"/>
  <c r="C926" i="58"/>
  <c r="D926" i="58" s="1"/>
  <c r="C578" i="58"/>
  <c r="D578" i="58" s="1"/>
  <c r="C73" i="58"/>
  <c r="D73" i="58" s="1"/>
  <c r="C330" i="58"/>
  <c r="D330" i="58" s="1"/>
  <c r="C50" i="58"/>
  <c r="D50" i="58" s="1"/>
  <c r="C336" i="58"/>
  <c r="D336" i="58" s="1"/>
  <c r="C3" i="58"/>
  <c r="C1091" i="58"/>
  <c r="D1091" i="58" s="1"/>
  <c r="C1173" i="58"/>
  <c r="D1173" i="58" s="1"/>
  <c r="C780" i="58"/>
  <c r="D780" i="58" s="1"/>
  <c r="C751" i="58"/>
  <c r="D751" i="58" s="1"/>
  <c r="C885" i="58"/>
  <c r="D885" i="58" s="1"/>
  <c r="C572" i="58"/>
  <c r="D572" i="58" s="1"/>
  <c r="C1078" i="58"/>
  <c r="D1078" i="58" s="1"/>
  <c r="C600" i="58"/>
  <c r="D600" i="58" s="1"/>
  <c r="C724" i="58"/>
  <c r="D724" i="58" s="1"/>
  <c r="C1270" i="58"/>
  <c r="D1270" i="58" s="1"/>
  <c r="C1036" i="58"/>
  <c r="D1036" i="58" s="1"/>
  <c r="C844" i="58"/>
  <c r="D844" i="58" s="1"/>
  <c r="C658" i="58"/>
  <c r="D658" i="58" s="1"/>
  <c r="C1254" i="58"/>
  <c r="D1254" i="58" s="1"/>
  <c r="C1268" i="58"/>
  <c r="D1268" i="58" s="1"/>
  <c r="C1255" i="58"/>
  <c r="D1255" i="58" s="1"/>
  <c r="C620" i="58"/>
  <c r="D620" i="58" s="1"/>
  <c r="C1107" i="58"/>
  <c r="D1107" i="58" s="1"/>
  <c r="C744" i="58"/>
  <c r="D744" i="58" s="1"/>
  <c r="C1262" i="58"/>
  <c r="D1262" i="58" s="1"/>
  <c r="C791" i="58"/>
  <c r="D791" i="58" s="1"/>
  <c r="C843" i="58"/>
  <c r="D843" i="58" s="1"/>
  <c r="C1029" i="58"/>
  <c r="D1029" i="58" s="1"/>
  <c r="C1291" i="58"/>
  <c r="D1291" i="58" s="1"/>
  <c r="C1044" i="58"/>
  <c r="D1044" i="58" s="1"/>
  <c r="C1201" i="58"/>
  <c r="D1201" i="58" s="1"/>
  <c r="C1137" i="58"/>
  <c r="D1137" i="58" s="1"/>
  <c r="C1160" i="58"/>
  <c r="D1160" i="58" s="1"/>
  <c r="C999" i="58"/>
  <c r="D999" i="58" s="1"/>
  <c r="C515" i="58"/>
  <c r="D515" i="58" s="1"/>
  <c r="C1170" i="58"/>
  <c r="D1170" i="58" s="1"/>
  <c r="C1267" i="58"/>
  <c r="D1267" i="58" s="1"/>
  <c r="C764" i="58"/>
  <c r="D764" i="58" s="1"/>
  <c r="C1275" i="58"/>
  <c r="D1275" i="58" s="1"/>
  <c r="C803" i="58"/>
  <c r="D803" i="58" s="1"/>
  <c r="C818" i="58"/>
  <c r="D818" i="58" s="1"/>
  <c r="C736" i="58"/>
  <c r="D736" i="58" s="1"/>
  <c r="C991" i="58"/>
  <c r="D991" i="58" s="1"/>
  <c r="C917" i="58"/>
  <c r="D917" i="58" s="1"/>
  <c r="C661" i="58"/>
  <c r="D661" i="58" s="1"/>
  <c r="C773" i="58"/>
  <c r="D773" i="58" s="1"/>
  <c r="C539" i="58"/>
  <c r="D539" i="58" s="1"/>
  <c r="C862" i="58"/>
  <c r="D862" i="58" s="1"/>
  <c r="C637" i="58"/>
  <c r="D637" i="58" s="1"/>
  <c r="C1260" i="58"/>
  <c r="D1260" i="58" s="1"/>
  <c r="C1284" i="58"/>
  <c r="D1284" i="58" s="1"/>
  <c r="C1289" i="58"/>
  <c r="D1289" i="58" s="1"/>
  <c r="C553" i="58"/>
  <c r="D553" i="58" s="1"/>
  <c r="C575" i="58"/>
  <c r="D575" i="58" s="1"/>
  <c r="C1292" i="58"/>
  <c r="D1292" i="58" s="1"/>
  <c r="C133" i="58"/>
  <c r="D133" i="58" s="1"/>
  <c r="C438" i="58"/>
  <c r="D438" i="58" s="1"/>
  <c r="C417" i="58"/>
  <c r="D417" i="58" s="1"/>
  <c r="C918" i="58"/>
  <c r="D918" i="58" s="1"/>
  <c r="C835" i="58"/>
  <c r="D835" i="58" s="1"/>
  <c r="C132" i="58"/>
  <c r="D132" i="58" s="1"/>
  <c r="C679" i="58"/>
  <c r="D679" i="58" s="1"/>
  <c r="C371" i="58"/>
  <c r="D371" i="58" s="1"/>
  <c r="C1188" i="58"/>
  <c r="D1188" i="58" s="1"/>
  <c r="C372" i="58"/>
  <c r="D372" i="58" s="1"/>
  <c r="C221" i="58"/>
  <c r="D221" i="58" s="1"/>
  <c r="C1142" i="58"/>
  <c r="D1142" i="58" s="1"/>
  <c r="C1155" i="58"/>
  <c r="D1155" i="58" s="1"/>
  <c r="C580" i="58"/>
  <c r="D580" i="58" s="1"/>
  <c r="C714" i="58"/>
  <c r="D714" i="58" s="1"/>
  <c r="C838" i="58"/>
  <c r="D838" i="58" s="1"/>
  <c r="C795" i="58"/>
  <c r="D795" i="58" s="1"/>
  <c r="C522" i="58"/>
  <c r="D522" i="58" s="1"/>
  <c r="C836" i="58"/>
  <c r="D836" i="58" s="1"/>
  <c r="C643" i="58"/>
  <c r="D643" i="58" s="1"/>
  <c r="C882" i="58"/>
  <c r="D882" i="58" s="1"/>
  <c r="C290" i="58"/>
  <c r="D290" i="58" s="1"/>
  <c r="C373" i="58"/>
  <c r="D373" i="58" s="1"/>
  <c r="C756" i="58"/>
  <c r="D756" i="58" s="1"/>
  <c r="C523" i="58"/>
  <c r="D523" i="58" s="1"/>
  <c r="C1179" i="58"/>
  <c r="D1179" i="58" s="1"/>
  <c r="C223" i="58"/>
  <c r="D223" i="58" s="1"/>
  <c r="C853" i="58"/>
  <c r="D853" i="58" s="1"/>
  <c r="C89" i="58"/>
  <c r="D89" i="58" s="1"/>
  <c r="C901" i="58"/>
  <c r="D901" i="58" s="1"/>
  <c r="C337" i="58"/>
  <c r="D337" i="58" s="1"/>
  <c r="C299" i="58"/>
  <c r="D299" i="58" s="1"/>
  <c r="C794" i="58"/>
  <c r="D794" i="58" s="1"/>
  <c r="C459" i="58"/>
  <c r="D459" i="58" s="1"/>
  <c r="C137" i="58"/>
  <c r="D137" i="58" s="1"/>
  <c r="C852" i="58"/>
  <c r="D852" i="58" s="1"/>
  <c r="C686" i="58"/>
  <c r="D686" i="58" s="1"/>
  <c r="C338" i="58"/>
  <c r="D338" i="58" s="1"/>
  <c r="C706" i="58"/>
  <c r="D706" i="58" s="1"/>
  <c r="C924" i="58"/>
  <c r="D924" i="58" s="1"/>
  <c r="C1043" i="58"/>
  <c r="D1043" i="58" s="1"/>
  <c r="C1062" i="58"/>
  <c r="D1062" i="58" s="1"/>
  <c r="C1102" i="58"/>
  <c r="D1102" i="58" s="1"/>
  <c r="C644" i="58"/>
  <c r="D644" i="58" s="1"/>
  <c r="C802" i="58"/>
  <c r="D802" i="58" s="1"/>
  <c r="C884" i="58"/>
  <c r="D884" i="58" s="1"/>
  <c r="C859" i="58"/>
  <c r="D859" i="58" s="1"/>
  <c r="C990" i="58"/>
  <c r="D990" i="58" s="1"/>
  <c r="C827" i="58"/>
  <c r="D827" i="58" s="1"/>
  <c r="C542" i="58"/>
  <c r="D542" i="58" s="1"/>
  <c r="C426" i="58"/>
  <c r="D426" i="58" s="1"/>
  <c r="C609" i="58"/>
  <c r="D609" i="58" s="1"/>
  <c r="C610" i="58"/>
  <c r="D610" i="58" s="1"/>
  <c r="C650" i="58"/>
  <c r="D650" i="58" s="1"/>
  <c r="C612" i="58"/>
  <c r="D612" i="58" s="1"/>
  <c r="C700" i="58"/>
  <c r="D700" i="58" s="1"/>
  <c r="C419" i="58"/>
  <c r="D419" i="58" s="1"/>
  <c r="C443" i="58"/>
  <c r="D443" i="58" s="1"/>
  <c r="C752" i="58"/>
  <c r="D752" i="58" s="1"/>
  <c r="C408" i="58"/>
  <c r="D408" i="58" s="1"/>
  <c r="C150" i="58"/>
  <c r="D150" i="58" s="1"/>
  <c r="C98" i="58"/>
  <c r="D98" i="58" s="1"/>
  <c r="C1067" i="58"/>
  <c r="D1067" i="58" s="1"/>
  <c r="C147" i="58"/>
  <c r="D147" i="58" s="1"/>
  <c r="C1199" i="58"/>
  <c r="D1199" i="58" s="1"/>
  <c r="C548" i="58"/>
  <c r="D548" i="58" s="1"/>
  <c r="C1125" i="58"/>
  <c r="D1125" i="58" s="1"/>
  <c r="C472" i="58"/>
  <c r="D472" i="58" s="1"/>
  <c r="C486" i="58"/>
  <c r="D486" i="58" s="1"/>
  <c r="C1192" i="58"/>
  <c r="D1192" i="58" s="1"/>
  <c r="C317" i="58"/>
  <c r="D317" i="58" s="1"/>
  <c r="C1085" i="58"/>
  <c r="D1085" i="58" s="1"/>
  <c r="C531" i="58"/>
  <c r="D531" i="58" s="1"/>
  <c r="C832" i="58"/>
  <c r="D832" i="58" s="1"/>
  <c r="C936" i="58"/>
  <c r="D936" i="58" s="1"/>
  <c r="C657" i="58"/>
  <c r="D657" i="58" s="1"/>
  <c r="C171" i="58"/>
  <c r="D171" i="58" s="1"/>
  <c r="C604" i="58"/>
  <c r="D604" i="58" s="1"/>
  <c r="C678" i="58"/>
  <c r="D678" i="58" s="1"/>
  <c r="C1141" i="58"/>
  <c r="D1141" i="58" s="1"/>
  <c r="C398" i="58"/>
  <c r="D398" i="58" s="1"/>
  <c r="C765" i="58"/>
  <c r="D765" i="58" s="1"/>
  <c r="C1159" i="58"/>
  <c r="D1159" i="58" s="1"/>
  <c r="C628" i="58"/>
  <c r="D628" i="58" s="1"/>
  <c r="C526" i="58"/>
  <c r="D526" i="58" s="1"/>
  <c r="C745" i="58"/>
  <c r="D745" i="58" s="1"/>
  <c r="C692" i="58"/>
  <c r="D692" i="58" s="1"/>
  <c r="C210" i="58"/>
  <c r="D210" i="58" s="1"/>
  <c r="C975" i="58"/>
  <c r="D975" i="58" s="1"/>
  <c r="C955" i="58"/>
  <c r="D955" i="58" s="1"/>
  <c r="C750" i="58"/>
  <c r="D750" i="58" s="1"/>
  <c r="C247" i="58"/>
  <c r="D247" i="58" s="1"/>
  <c r="C1060" i="58"/>
  <c r="D1060" i="58" s="1"/>
  <c r="C256" i="58"/>
  <c r="D256" i="58" s="1"/>
  <c r="C477" i="58"/>
  <c r="D477" i="58" s="1"/>
  <c r="C331" i="58"/>
  <c r="D331" i="58" s="1"/>
  <c r="C242" i="58"/>
  <c r="D242" i="58" s="1"/>
  <c r="C876" i="58"/>
  <c r="D876" i="58" s="1"/>
  <c r="C116" i="58"/>
  <c r="D116" i="58" s="1"/>
  <c r="C1149" i="58"/>
  <c r="D1149" i="58" s="1"/>
  <c r="C534" i="58"/>
  <c r="D534" i="58" s="1"/>
  <c r="C444" i="58"/>
  <c r="D444" i="58" s="1"/>
  <c r="C1138" i="58"/>
  <c r="D1138" i="58" s="1"/>
  <c r="C1169" i="58"/>
  <c r="D1169" i="58" s="1"/>
  <c r="C978" i="58"/>
  <c r="D978" i="58" s="1"/>
  <c r="C625" i="58"/>
  <c r="D625" i="58" s="1"/>
  <c r="C547" i="58"/>
  <c r="D547" i="58" s="1"/>
  <c r="C1144" i="58"/>
  <c r="D1144" i="58" s="1"/>
  <c r="C114" i="58"/>
  <c r="D114" i="58" s="1"/>
  <c r="C649" i="58"/>
  <c r="D649" i="58" s="1"/>
  <c r="C1122" i="58"/>
  <c r="D1122" i="58" s="1"/>
  <c r="C111" i="58"/>
  <c r="D111" i="58" s="1"/>
  <c r="C986" i="58"/>
  <c r="D986" i="58" s="1"/>
  <c r="C1087" i="58"/>
  <c r="D1087" i="58" s="1"/>
  <c r="C664" i="58"/>
  <c r="D664" i="58" s="1"/>
  <c r="C854" i="58"/>
  <c r="D854" i="58" s="1"/>
  <c r="C1052" i="58"/>
  <c r="D1052" i="58" s="1"/>
  <c r="C136" i="58"/>
  <c r="D136" i="58" s="1"/>
  <c r="C619" i="58"/>
  <c r="D619" i="58" s="1"/>
  <c r="C288" i="58"/>
  <c r="D288" i="58" s="1"/>
  <c r="C415" i="58"/>
  <c r="D415" i="58" s="1"/>
  <c r="C613" i="58"/>
  <c r="D613" i="58" s="1"/>
  <c r="C544" i="58"/>
  <c r="D544" i="58" s="1"/>
  <c r="C870" i="58"/>
  <c r="D870" i="58" s="1"/>
  <c r="C541" i="58"/>
  <c r="D541" i="58" s="1"/>
  <c r="C868" i="58"/>
  <c r="D868" i="58" s="1"/>
  <c r="C87" i="58"/>
  <c r="D87" i="58" s="1"/>
  <c r="C916" i="58"/>
  <c r="D916" i="58" s="1"/>
  <c r="C909" i="58"/>
  <c r="D909" i="58" s="1"/>
  <c r="C1104" i="58"/>
  <c r="D1104" i="58" s="1"/>
  <c r="C987" i="58"/>
  <c r="D987" i="58" s="1"/>
  <c r="C1015" i="58"/>
  <c r="D1015" i="58" s="1"/>
  <c r="C951" i="58"/>
  <c r="D951" i="58" s="1"/>
  <c r="C1186" i="58"/>
  <c r="D1186" i="58" s="1"/>
  <c r="C569" i="58"/>
  <c r="D569" i="58" s="1"/>
  <c r="C1066" i="58"/>
  <c r="D1066" i="58" s="1"/>
  <c r="C353" i="58"/>
  <c r="D353" i="58" s="1"/>
  <c r="C235" i="58"/>
  <c r="D235" i="58" s="1"/>
  <c r="C466" i="58"/>
  <c r="D466" i="58" s="1"/>
  <c r="C506" i="58"/>
  <c r="D506" i="58" s="1"/>
  <c r="C860" i="58"/>
  <c r="D860" i="58" s="1"/>
  <c r="C808" i="58"/>
  <c r="D808" i="58" s="1"/>
  <c r="C104" i="58"/>
  <c r="D104" i="58" s="1"/>
  <c r="C872" i="58"/>
  <c r="D872" i="58" s="1"/>
  <c r="C1143" i="58"/>
  <c r="D1143" i="58" s="1"/>
  <c r="C386" i="58"/>
  <c r="D386" i="58" s="1"/>
  <c r="C701" i="58"/>
  <c r="D701" i="58" s="1"/>
  <c r="C168" i="58"/>
  <c r="D168" i="58" s="1"/>
  <c r="C577" i="58"/>
  <c r="D577" i="58" s="1"/>
  <c r="C863" i="58"/>
  <c r="D863" i="58" s="1"/>
  <c r="C350" i="58"/>
  <c r="D350" i="58" s="1"/>
  <c r="C973" i="58"/>
  <c r="D973" i="58" s="1"/>
  <c r="C1031" i="58"/>
  <c r="D1031" i="58" s="1"/>
  <c r="C339" i="58"/>
  <c r="D339" i="58" s="1"/>
  <c r="C974" i="58"/>
  <c r="D974" i="58" s="1"/>
  <c r="C487" i="58"/>
  <c r="D487" i="58" s="1"/>
  <c r="C992" i="58"/>
  <c r="D992" i="58" s="1"/>
  <c r="C1010" i="58"/>
  <c r="D1010" i="58" s="1"/>
  <c r="C101" i="58"/>
  <c r="D101" i="58" s="1"/>
  <c r="C384" i="58"/>
  <c r="D384" i="58" s="1"/>
  <c r="C1094" i="58"/>
  <c r="D1094" i="58" s="1"/>
  <c r="C921" i="58"/>
  <c r="D921" i="58" s="1"/>
  <c r="C942" i="58"/>
  <c r="D942" i="58" s="1"/>
  <c r="C243" i="58"/>
  <c r="D243" i="58" s="1"/>
  <c r="C770" i="58"/>
  <c r="D770" i="58" s="1"/>
  <c r="C347" i="58"/>
  <c r="D347" i="58" s="1"/>
  <c r="C186" i="58"/>
  <c r="D186" i="58" s="1"/>
  <c r="C1190" i="58"/>
  <c r="D1190" i="58" s="1"/>
  <c r="C1195" i="58"/>
  <c r="D1195" i="58" s="1"/>
  <c r="C301" i="58"/>
  <c r="D301" i="58" s="1"/>
  <c r="C519" i="58"/>
  <c r="D519" i="58" s="1"/>
  <c r="C106" i="58"/>
  <c r="D106" i="58" s="1"/>
  <c r="C1014" i="58"/>
  <c r="D1014" i="58" s="1"/>
  <c r="C660" i="58"/>
  <c r="D660" i="58" s="1"/>
  <c r="C318" i="58"/>
  <c r="D318" i="58" s="1"/>
  <c r="C684" i="58"/>
  <c r="D684" i="58" s="1"/>
  <c r="C1105" i="58"/>
  <c r="D1105" i="58" s="1"/>
  <c r="C994" i="58"/>
  <c r="D994" i="58" s="1"/>
  <c r="C452" i="58"/>
  <c r="D452" i="58" s="1"/>
  <c r="C681" i="58"/>
  <c r="D681" i="58" s="1"/>
  <c r="C928" i="58"/>
  <c r="D928" i="58" s="1"/>
  <c r="C511" i="58"/>
  <c r="D511" i="58" s="1"/>
  <c r="C323" i="58"/>
  <c r="D323" i="58" s="1"/>
  <c r="C1187" i="58"/>
  <c r="D1187" i="58" s="1"/>
  <c r="C911" i="58"/>
  <c r="D911" i="58" s="1"/>
  <c r="C666" i="58"/>
  <c r="D666" i="58" s="1"/>
  <c r="C1035" i="58"/>
  <c r="D1035" i="58" s="1"/>
  <c r="C760" i="58"/>
  <c r="D760" i="58" s="1"/>
  <c r="C314" i="58"/>
  <c r="D314" i="58" s="1"/>
  <c r="C205" i="58"/>
  <c r="D205" i="58" s="1"/>
  <c r="C908" i="58"/>
  <c r="D908" i="58" s="1"/>
  <c r="C502" i="58"/>
  <c r="D502" i="58" s="1"/>
  <c r="C702" i="58"/>
  <c r="D702" i="58" s="1"/>
  <c r="C694" i="58"/>
  <c r="D694" i="58" s="1"/>
  <c r="C673" i="58"/>
  <c r="D673" i="58" s="1"/>
  <c r="C285" i="58"/>
  <c r="D285" i="58" s="1"/>
  <c r="C563" i="58"/>
  <c r="D563" i="58" s="1"/>
  <c r="C646" i="58"/>
  <c r="D646" i="58" s="1"/>
  <c r="C245" i="58"/>
  <c r="D245" i="58" s="1"/>
  <c r="C319" i="58"/>
  <c r="D319" i="58" s="1"/>
  <c r="C900" i="58"/>
  <c r="D900" i="58" s="1"/>
  <c r="C1156" i="58"/>
  <c r="D1156" i="58" s="1"/>
  <c r="C86" i="58"/>
  <c r="D86" i="58" s="1"/>
  <c r="C493" i="58"/>
  <c r="D493" i="58" s="1"/>
  <c r="C584" i="58"/>
  <c r="D584" i="58" s="1"/>
  <c r="C934" i="58"/>
  <c r="D934" i="58" s="1"/>
  <c r="C1048" i="58"/>
  <c r="D1048" i="58" s="1"/>
  <c r="C603" i="58"/>
  <c r="D603" i="58" s="1"/>
  <c r="C869" i="58"/>
  <c r="D869" i="58" s="1"/>
  <c r="C976" i="58"/>
  <c r="D976" i="58" s="1"/>
  <c r="C1120" i="58"/>
  <c r="D1120" i="58" s="1"/>
  <c r="C1109" i="58"/>
  <c r="D1109" i="58" s="1"/>
  <c r="C567" i="58"/>
  <c r="D567" i="58" s="1"/>
  <c r="C904" i="58"/>
  <c r="D904" i="58" s="1"/>
  <c r="C410" i="58"/>
  <c r="D410" i="58" s="1"/>
  <c r="C351" i="58"/>
  <c r="D351" i="58" s="1"/>
  <c r="C1177" i="58"/>
  <c r="D1177" i="58" s="1"/>
  <c r="C903" i="58"/>
  <c r="D903" i="58" s="1"/>
  <c r="C393" i="58"/>
  <c r="D393" i="58" s="1"/>
  <c r="C476" i="58"/>
  <c r="D476" i="58" s="1"/>
  <c r="C1211" i="58"/>
  <c r="D1211" i="58" s="1"/>
  <c r="C483" i="58"/>
  <c r="D483" i="58" s="1"/>
  <c r="C695" i="58"/>
  <c r="D695" i="58" s="1"/>
  <c r="C989" i="58"/>
  <c r="D989" i="58" s="1"/>
  <c r="C129" i="58"/>
  <c r="D129" i="58" s="1"/>
  <c r="C117" i="58"/>
  <c r="D117" i="58" s="1"/>
  <c r="C428" i="58"/>
  <c r="D428" i="58" s="1"/>
  <c r="C1118" i="58"/>
  <c r="D1118" i="58" s="1"/>
  <c r="C152" i="58"/>
  <c r="D152" i="58" s="1"/>
  <c r="C1042" i="58"/>
  <c r="D1042" i="58" s="1"/>
  <c r="C902" i="58"/>
  <c r="D902" i="58" s="1"/>
  <c r="C967" i="58"/>
  <c r="D967" i="58" s="1"/>
  <c r="C732" i="58"/>
  <c r="D732" i="58" s="1"/>
  <c r="C485" i="58"/>
  <c r="D485" i="58" s="1"/>
  <c r="C1181" i="58"/>
  <c r="D1181" i="58" s="1"/>
  <c r="C401" i="58"/>
  <c r="D401" i="58" s="1"/>
  <c r="C746" i="58"/>
  <c r="D746" i="58" s="1"/>
  <c r="C365" i="58"/>
  <c r="D365" i="58" s="1"/>
  <c r="C172" i="58"/>
  <c r="D172" i="58" s="1"/>
  <c r="C270" i="58"/>
  <c r="D270" i="58" s="1"/>
  <c r="C672" i="58"/>
  <c r="D672" i="58" s="1"/>
  <c r="C266" i="58"/>
  <c r="D266" i="58" s="1"/>
  <c r="C259" i="58"/>
  <c r="D259" i="58" s="1"/>
  <c r="C793" i="58"/>
  <c r="D793" i="58" s="1"/>
  <c r="C341" i="58"/>
  <c r="D341" i="58" s="1"/>
  <c r="C879" i="58"/>
  <c r="D879" i="58" s="1"/>
  <c r="C655" i="58"/>
  <c r="D655" i="58" s="1"/>
  <c r="C632" i="58"/>
  <c r="D632" i="58" s="1"/>
  <c r="C979" i="58"/>
  <c r="D979" i="58" s="1"/>
  <c r="C126" i="58"/>
  <c r="D126" i="58" s="1"/>
  <c r="C943" i="58"/>
  <c r="D943" i="58" s="1"/>
  <c r="C95" i="58"/>
  <c r="D95" i="58" s="1"/>
  <c r="C157" i="58"/>
  <c r="D157" i="58" s="1"/>
  <c r="C355" i="58"/>
  <c r="D355" i="58" s="1"/>
  <c r="C312" i="58"/>
  <c r="D312" i="58" s="1"/>
  <c r="C1174" i="58"/>
  <c r="D1174" i="58" s="1"/>
  <c r="C492" i="58"/>
  <c r="D492" i="58" s="1"/>
  <c r="C467" i="58"/>
  <c r="D467" i="58" s="1"/>
  <c r="C251" i="58"/>
  <c r="D251" i="58" s="1"/>
  <c r="C1098" i="58"/>
  <c r="D1098" i="58" s="1"/>
  <c r="C396" i="58"/>
  <c r="D396" i="58" s="1"/>
  <c r="C264" i="58"/>
  <c r="D264" i="58" s="1"/>
  <c r="C543" i="58"/>
  <c r="D543" i="58" s="1"/>
  <c r="C792" i="58"/>
  <c r="D792" i="58" s="1"/>
  <c r="C423" i="58"/>
  <c r="D423" i="58" s="1"/>
  <c r="C230" i="58"/>
  <c r="D230" i="58" s="1"/>
  <c r="C229" i="58"/>
  <c r="D229" i="58" s="1"/>
  <c r="C1134" i="58"/>
  <c r="D1134" i="58" s="1"/>
  <c r="C488" i="58"/>
  <c r="D488" i="58" s="1"/>
  <c r="C480" i="58"/>
  <c r="D480" i="58" s="1"/>
  <c r="C925" i="58"/>
  <c r="D925" i="58" s="1"/>
  <c r="C777" i="58"/>
  <c r="D777" i="58" s="1"/>
  <c r="C858" i="58"/>
  <c r="D858" i="58" s="1"/>
  <c r="C238" i="58"/>
  <c r="D238" i="58" s="1"/>
  <c r="C421" i="58"/>
  <c r="D421" i="58" s="1"/>
  <c r="C291" i="58"/>
  <c r="D291" i="58" s="1"/>
  <c r="C805" i="58"/>
  <c r="D805" i="58" s="1"/>
  <c r="C197" i="58"/>
  <c r="D197" i="58" s="1"/>
  <c r="C796" i="58"/>
  <c r="D796" i="58" s="1"/>
  <c r="C231" i="58"/>
  <c r="D231" i="58" s="1"/>
  <c r="C277" i="58"/>
  <c r="D277" i="58" s="1"/>
  <c r="C640" i="58"/>
  <c r="D640" i="58" s="1"/>
  <c r="C189" i="58"/>
  <c r="D189" i="58" s="1"/>
  <c r="C140" i="58"/>
  <c r="D140" i="58" s="1"/>
  <c r="C460" i="58"/>
  <c r="D460" i="58" s="1"/>
  <c r="C179" i="58"/>
  <c r="D179" i="58" s="1"/>
  <c r="C675" i="58"/>
  <c r="D675" i="58" s="1"/>
  <c r="C363" i="58"/>
  <c r="D363" i="58" s="1"/>
  <c r="C703" i="58"/>
  <c r="D703" i="58" s="1"/>
  <c r="C1080" i="58"/>
  <c r="D1080" i="58" s="1"/>
  <c r="C93" i="58"/>
  <c r="D93" i="58" s="1"/>
  <c r="C647" i="58"/>
  <c r="D647" i="58" s="1"/>
  <c r="C249" i="58"/>
  <c r="D249" i="58" s="1"/>
  <c r="C1051" i="58"/>
  <c r="D1051" i="58" s="1"/>
  <c r="C1084" i="58"/>
  <c r="D1084" i="58" s="1"/>
  <c r="C1096" i="58"/>
  <c r="D1096" i="58" s="1"/>
  <c r="C1025" i="58"/>
  <c r="D1025" i="58" s="1"/>
  <c r="C789" i="58"/>
  <c r="D789" i="58" s="1"/>
  <c r="C977" i="58"/>
  <c r="D977" i="58" s="1"/>
  <c r="C400" i="58"/>
  <c r="D400" i="58" s="1"/>
  <c r="C888" i="58"/>
  <c r="D888" i="58" s="1"/>
  <c r="C1115" i="58"/>
  <c r="D1115" i="58" s="1"/>
  <c r="C334" i="58"/>
  <c r="D334" i="58" s="1"/>
  <c r="C761" i="58"/>
  <c r="D761" i="58" s="1"/>
  <c r="C1228" i="58"/>
  <c r="D1228" i="58" s="1"/>
  <c r="C1269" i="58"/>
  <c r="D1269" i="58" s="1"/>
  <c r="C1217" i="58"/>
  <c r="D1217" i="58" s="1"/>
  <c r="C1257" i="58"/>
  <c r="D1257" i="58" s="1"/>
  <c r="C1249" i="58"/>
  <c r="D1249" i="58" s="1"/>
  <c r="C1294" i="58"/>
  <c r="D1294" i="58" s="1"/>
  <c r="C1237" i="58"/>
  <c r="D1237" i="58" s="1"/>
  <c r="C1280" i="58"/>
  <c r="D1280" i="58" s="1"/>
  <c r="C1225" i="58"/>
  <c r="D1225" i="58" s="1"/>
  <c r="C1266" i="58"/>
  <c r="D1266" i="58" s="1"/>
  <c r="C1234" i="58"/>
  <c r="D1234" i="58" s="1"/>
  <c r="C1276" i="58"/>
  <c r="D1276" i="58" s="1"/>
  <c r="C1218" i="58"/>
  <c r="D1218" i="58" s="1"/>
  <c r="C1258" i="58"/>
  <c r="D1258" i="58" s="1"/>
  <c r="C823" i="58"/>
  <c r="D823" i="58" s="1"/>
  <c r="C262" i="58"/>
  <c r="D262" i="58" s="1"/>
  <c r="C378" i="58"/>
  <c r="D378" i="58" s="1"/>
  <c r="C699" i="58"/>
  <c r="D699" i="58" s="1"/>
  <c r="C276" i="58"/>
  <c r="D276" i="58" s="1"/>
  <c r="C1223" i="58"/>
  <c r="D1223" i="58" s="1"/>
  <c r="C1264" i="58"/>
  <c r="D1264" i="58" s="1"/>
  <c r="C173" i="58"/>
  <c r="D173" i="58" s="1"/>
  <c r="C1183" i="58"/>
  <c r="D1183" i="58" s="1"/>
  <c r="C557" i="58"/>
  <c r="D557" i="58" s="1"/>
  <c r="C445" i="58"/>
  <c r="D445" i="58" s="1"/>
  <c r="C269" i="58"/>
  <c r="D269" i="58" s="1"/>
  <c r="C346" i="58"/>
  <c r="D346" i="58" s="1"/>
  <c r="C817" i="58"/>
  <c r="D817" i="58" s="1"/>
  <c r="C758" i="58"/>
  <c r="D758" i="58" s="1"/>
  <c r="C899" i="58"/>
  <c r="D899" i="58" s="1"/>
  <c r="C730" i="58"/>
  <c r="D730" i="58" s="1"/>
  <c r="C177" i="58"/>
  <c r="D177" i="58" s="1"/>
  <c r="C919" i="58"/>
  <c r="D919" i="58" s="1"/>
  <c r="C570" i="58"/>
  <c r="D570" i="58" s="1"/>
  <c r="C970" i="58"/>
  <c r="D970" i="58" s="1"/>
  <c r="C680" i="58"/>
  <c r="D680" i="58" s="1"/>
  <c r="C938" i="58"/>
  <c r="D938" i="58" s="1"/>
  <c r="C359" i="58"/>
  <c r="D359" i="58" s="1"/>
  <c r="C949" i="58"/>
  <c r="D949" i="58" s="1"/>
  <c r="C1059" i="58"/>
  <c r="D1059" i="58" s="1"/>
  <c r="C549" i="58"/>
  <c r="D549" i="58" s="1"/>
  <c r="C112" i="58"/>
  <c r="D112" i="58" s="1"/>
  <c r="C1103" i="58"/>
  <c r="D1103" i="58" s="1"/>
  <c r="C499" i="58"/>
  <c r="D499" i="58" s="1"/>
  <c r="C1111" i="58"/>
  <c r="D1111" i="58" s="1"/>
  <c r="C1047" i="58"/>
  <c r="D1047" i="58" s="1"/>
  <c r="C1019" i="58"/>
  <c r="D1019" i="58" s="1"/>
  <c r="C1108" i="58"/>
  <c r="D1108" i="58" s="1"/>
  <c r="C944" i="58"/>
  <c r="D944" i="58" s="1"/>
  <c r="C1245" i="58"/>
  <c r="D1245" i="58" s="1"/>
  <c r="C1288" i="58"/>
  <c r="D1288" i="58" s="1"/>
  <c r="C108" i="58"/>
  <c r="D108" i="58" s="1"/>
  <c r="C1239" i="58"/>
  <c r="D1239" i="58" s="1"/>
  <c r="C1282" i="58"/>
  <c r="D1282" i="58" s="1"/>
  <c r="C1129" i="58"/>
  <c r="D1129" i="58" s="1"/>
  <c r="C1220" i="58"/>
  <c r="D1220" i="58" s="1"/>
  <c r="C1261" i="58"/>
  <c r="D1261" i="58" s="1"/>
  <c r="C691" i="58"/>
  <c r="D691" i="58" s="1"/>
  <c r="C433" i="58"/>
  <c r="D433" i="58" s="1"/>
  <c r="C321" i="58"/>
  <c r="D321" i="58" s="1"/>
  <c r="C432" i="58"/>
  <c r="D432" i="58" s="1"/>
  <c r="C207" i="58"/>
  <c r="D207" i="58" s="1"/>
  <c r="C1123" i="58"/>
  <c r="D1123" i="58" s="1"/>
  <c r="C1235" i="58"/>
  <c r="D1235" i="58" s="1"/>
  <c r="C1277" i="58"/>
  <c r="D1277" i="58" s="1"/>
  <c r="C130" i="58"/>
  <c r="D130" i="58" s="1"/>
  <c r="C149" i="58"/>
  <c r="D149" i="58" s="1"/>
  <c r="C826" i="58"/>
  <c r="D826" i="58" s="1"/>
  <c r="C935" i="58"/>
  <c r="D935" i="58" s="1"/>
  <c r="C696" i="58"/>
  <c r="D696" i="58" s="1"/>
  <c r="C1198" i="58"/>
  <c r="D1198" i="58" s="1"/>
  <c r="C146" i="58"/>
  <c r="D146" i="58" s="1"/>
  <c r="C776" i="58"/>
  <c r="D776" i="58" s="1"/>
  <c r="C494" i="58"/>
  <c r="D494" i="58" s="1"/>
  <c r="C333" i="58"/>
  <c r="D333" i="58" s="1"/>
  <c r="C224" i="58"/>
  <c r="D224" i="58" s="1"/>
  <c r="C292" i="58"/>
  <c r="D292" i="58" s="1"/>
  <c r="C1219" i="58"/>
  <c r="D1219" i="58" s="1"/>
  <c r="C1259" i="58"/>
  <c r="D1259" i="58" s="1"/>
  <c r="C509" i="58"/>
  <c r="D509" i="58" s="1"/>
  <c r="C1236" i="58"/>
  <c r="D1236" i="58" s="1"/>
  <c r="C1279" i="58"/>
  <c r="D1279" i="58" s="1"/>
  <c r="C981" i="58"/>
  <c r="D981" i="58" s="1"/>
  <c r="C855" i="58"/>
  <c r="D855" i="58" s="1"/>
  <c r="C183" i="58"/>
  <c r="D183" i="58" s="1"/>
  <c r="C503" i="58"/>
  <c r="D503" i="58" s="1"/>
  <c r="C102" i="58"/>
  <c r="D102" i="58" s="1"/>
  <c r="C1250" i="58"/>
  <c r="D1250" i="58" s="1"/>
  <c r="C1296" i="58"/>
  <c r="D1296" i="58" s="1"/>
  <c r="C1230" i="58"/>
  <c r="D1230" i="58" s="1"/>
  <c r="C1271" i="58"/>
  <c r="D1271" i="58" s="1"/>
  <c r="C1238" i="58"/>
  <c r="D1238" i="58" s="1"/>
  <c r="C1281" i="58"/>
  <c r="D1281" i="58" s="1"/>
  <c r="C1209" i="58"/>
  <c r="D1209" i="58" s="1"/>
  <c r="C304" i="58"/>
  <c r="D304" i="58" s="1"/>
  <c r="C1023" i="58"/>
  <c r="D1023" i="58" s="1"/>
  <c r="C1243" i="58"/>
  <c r="D1243" i="58" s="1"/>
  <c r="C1286" i="58"/>
  <c r="D1286" i="58" s="1"/>
  <c r="C722" i="58"/>
  <c r="D722" i="58" s="1"/>
  <c r="C1082" i="58"/>
  <c r="D1082" i="58" s="1"/>
  <c r="C1161" i="58"/>
  <c r="D1161" i="58" s="1"/>
  <c r="C618" i="58"/>
  <c r="D618" i="58" s="1"/>
  <c r="C144" i="58"/>
  <c r="D144" i="58" s="1"/>
  <c r="C1182" i="58"/>
  <c r="D1182" i="58" s="1"/>
  <c r="C1242" i="58"/>
  <c r="D1242" i="58" s="1"/>
  <c r="C1285" i="58"/>
  <c r="D1285" i="58" s="1"/>
  <c r="C1240" i="58"/>
  <c r="D1240" i="58" s="1"/>
  <c r="C1283" i="58"/>
  <c r="D1283" i="58" s="1"/>
  <c r="C923" i="58"/>
  <c r="D923" i="58" s="1"/>
  <c r="C260" i="58"/>
  <c r="D260" i="58" s="1"/>
  <c r="C571" i="58"/>
  <c r="D571" i="58" s="1"/>
  <c r="C971" i="58"/>
  <c r="D971" i="58" s="1"/>
  <c r="C849" i="58"/>
  <c r="D849" i="58" s="1"/>
  <c r="C614" i="58"/>
  <c r="D614" i="58" s="1"/>
  <c r="C481" i="58"/>
  <c r="D481" i="58" s="1"/>
  <c r="C99" i="58"/>
  <c r="D99" i="58" s="1"/>
  <c r="C125" i="58"/>
  <c r="D125" i="58" s="1"/>
  <c r="C929" i="58"/>
  <c r="D929" i="58" s="1"/>
  <c r="C648" i="58"/>
  <c r="D648" i="58" s="1"/>
  <c r="C188" i="58"/>
  <c r="D188" i="58" s="1"/>
  <c r="C1117" i="58"/>
  <c r="D1117" i="58" s="1"/>
  <c r="C1016" i="58"/>
  <c r="D1016" i="58" s="1"/>
  <c r="C1246" i="58"/>
  <c r="D1246" i="58" s="1"/>
  <c r="C1290" i="58"/>
  <c r="D1290" i="58" s="1"/>
  <c r="C1231" i="58"/>
  <c r="D1231" i="58" s="1"/>
  <c r="C1272" i="58"/>
  <c r="D1272" i="58" s="1"/>
  <c r="C1140" i="58"/>
  <c r="D1140" i="58" s="1"/>
  <c r="C1222" i="58"/>
  <c r="D1222" i="58" s="1"/>
  <c r="C1263" i="58"/>
  <c r="D1263" i="58" s="1"/>
  <c r="C645" i="58"/>
  <c r="D645" i="58" s="1"/>
  <c r="C1205" i="58"/>
  <c r="D1205" i="58" s="1"/>
  <c r="C1248" i="58"/>
  <c r="D1248" i="58" s="1"/>
  <c r="C1293" i="58"/>
  <c r="D1293" i="58" s="1"/>
  <c r="C1197" i="58"/>
  <c r="D1197" i="58" s="1"/>
  <c r="C771" i="58"/>
  <c r="D771" i="58" s="1"/>
  <c r="C590" i="58"/>
  <c r="D590" i="58" s="1"/>
  <c r="C420" i="58"/>
  <c r="D420" i="58" s="1"/>
  <c r="C478" i="58"/>
  <c r="D478" i="58" s="1"/>
  <c r="C275" i="58"/>
  <c r="D275" i="58" s="1"/>
  <c r="C273" i="58"/>
  <c r="D273" i="58" s="1"/>
  <c r="C1189" i="58"/>
  <c r="D1189" i="58" s="1"/>
  <c r="C728" i="58"/>
  <c r="D728" i="58" s="1"/>
  <c r="C169" i="58"/>
  <c r="D169" i="58" s="1"/>
  <c r="C267" i="58"/>
  <c r="D267" i="58" s="1"/>
  <c r="C528" i="58"/>
  <c r="D528" i="58" s="1"/>
  <c r="C551" i="58"/>
  <c r="D551" i="58" s="1"/>
  <c r="C226" i="58"/>
  <c r="D226" i="58" s="1"/>
  <c r="C495" i="58"/>
  <c r="D495" i="58" s="1"/>
  <c r="C274" i="58"/>
  <c r="D274" i="58" s="1"/>
  <c r="C263" i="58"/>
  <c r="D263" i="58" s="1"/>
  <c r="C174" i="58"/>
  <c r="D174" i="58" s="1"/>
  <c r="C227" i="58"/>
  <c r="D227" i="58" s="1"/>
  <c r="C228" i="58"/>
  <c r="D228" i="58" s="1"/>
  <c r="C261" i="58"/>
  <c r="D261" i="58" s="1"/>
  <c r="C726" i="58"/>
  <c r="D726" i="58" s="1"/>
  <c r="C200" i="58"/>
  <c r="D200" i="58" s="1"/>
  <c r="C755" i="58"/>
  <c r="D755" i="58" s="1"/>
  <c r="C783" i="58"/>
  <c r="D783" i="58" s="1"/>
  <c r="C778" i="58"/>
  <c r="D778" i="58" s="1"/>
  <c r="C766" i="58"/>
  <c r="D766" i="58" s="1"/>
  <c r="C465" i="58"/>
  <c r="D465" i="58" s="1"/>
  <c r="C782" i="58"/>
  <c r="D782" i="58" s="1"/>
  <c r="C851" i="58"/>
  <c r="D851" i="58" s="1"/>
  <c r="C297" i="58"/>
  <c r="D297" i="58" s="1"/>
  <c r="C727" i="58"/>
  <c r="D727" i="58" s="1"/>
  <c r="C340" i="58"/>
  <c r="D340" i="58" s="1"/>
  <c r="C867" i="58"/>
  <c r="D867" i="58" s="1"/>
  <c r="C741" i="58"/>
  <c r="D741" i="58" s="1"/>
  <c r="C520" i="58"/>
  <c r="D520" i="58" s="1"/>
  <c r="C769" i="58"/>
  <c r="D769" i="58" s="1"/>
  <c r="C740" i="58"/>
  <c r="D740" i="58" s="1"/>
  <c r="C178" i="58"/>
  <c r="D178" i="58" s="1"/>
  <c r="C894" i="58"/>
  <c r="D894" i="58" s="1"/>
  <c r="C202" i="58"/>
  <c r="D202" i="58" s="1"/>
  <c r="C360" i="58"/>
  <c r="D360" i="58" s="1"/>
  <c r="C367" i="58"/>
  <c r="D367" i="58" s="1"/>
  <c r="C829" i="58"/>
  <c r="D829" i="58" s="1"/>
  <c r="C597" i="58"/>
  <c r="D597" i="58" s="1"/>
  <c r="C474" i="58"/>
  <c r="D474" i="58" s="1"/>
  <c r="C707" i="58"/>
  <c r="D707" i="58" s="1"/>
  <c r="C362" i="58"/>
  <c r="D362" i="58" s="1"/>
  <c r="C956" i="58"/>
  <c r="D956" i="58" s="1"/>
  <c r="C94" i="58"/>
  <c r="D94" i="58" s="1"/>
  <c r="C92" i="58"/>
  <c r="D92" i="58" s="1"/>
  <c r="C1000" i="58"/>
  <c r="D1000" i="58" s="1"/>
  <c r="C155" i="58"/>
  <c r="D155" i="58" s="1"/>
  <c r="C389" i="58"/>
  <c r="D389" i="58" s="1"/>
  <c r="C158" i="58"/>
  <c r="D158" i="58" s="1"/>
  <c r="C920" i="58"/>
  <c r="D920" i="58" s="1"/>
  <c r="C636" i="58"/>
  <c r="D636" i="58" s="1"/>
  <c r="C912" i="58"/>
  <c r="D912" i="58" s="1"/>
  <c r="C255" i="58"/>
  <c r="D255" i="58" s="1"/>
  <c r="C1002" i="58"/>
  <c r="D1002" i="58" s="1"/>
  <c r="C233" i="58"/>
  <c r="D233" i="58" s="1"/>
  <c r="C1021" i="58"/>
  <c r="D1021" i="58" s="1"/>
  <c r="C1061" i="58"/>
  <c r="D1061" i="58" s="1"/>
  <c r="C940" i="58"/>
  <c r="D940" i="58" s="1"/>
  <c r="C968" i="58"/>
  <c r="D968" i="58" s="1"/>
  <c r="C676" i="58"/>
  <c r="D676" i="58" s="1"/>
  <c r="C1054" i="58"/>
  <c r="D1054" i="58" s="1"/>
  <c r="C1097" i="58"/>
  <c r="D1097" i="58" s="1"/>
  <c r="C1127" i="58"/>
  <c r="D1127" i="58" s="1"/>
  <c r="C246" i="58"/>
  <c r="D246" i="58" s="1"/>
  <c r="C1050" i="58"/>
  <c r="D1050" i="58" s="1"/>
  <c r="C988" i="58"/>
  <c r="D988" i="58" s="1"/>
  <c r="C446" i="58"/>
  <c r="D446" i="58" s="1"/>
  <c r="C763" i="58"/>
  <c r="D763" i="58" s="1"/>
  <c r="C348" i="58"/>
  <c r="D348" i="58" s="1"/>
  <c r="C1172" i="58"/>
  <c r="D1172" i="58" s="1"/>
  <c r="C196" i="58"/>
  <c r="D196" i="58" s="1"/>
  <c r="C606" i="58"/>
  <c r="D606" i="58" s="1"/>
  <c r="C897" i="58"/>
  <c r="D897" i="58" s="1"/>
  <c r="C473" i="58"/>
  <c r="D473" i="58" s="1"/>
  <c r="C1215" i="58"/>
  <c r="D1215" i="58" s="1"/>
  <c r="C453" i="58"/>
  <c r="D453" i="58" s="1"/>
  <c r="C484" i="58"/>
  <c r="D484" i="58" s="1"/>
  <c r="C500" i="58"/>
  <c r="D500" i="58" s="1"/>
  <c r="C1244" i="58"/>
  <c r="D1244" i="58" s="1"/>
  <c r="C456" i="58"/>
  <c r="D456" i="58" s="1"/>
  <c r="C1184" i="58"/>
  <c r="D1184" i="58" s="1"/>
  <c r="C1212" i="58"/>
  <c r="D1212" i="58" s="1"/>
  <c r="C1252" i="58"/>
  <c r="D1252" i="58" s="1"/>
  <c r="C198" i="58"/>
  <c r="D198" i="58" s="1"/>
  <c r="C309" i="58"/>
  <c r="D309" i="58" s="1"/>
  <c r="C1076" i="58"/>
  <c r="D1076" i="58" s="1"/>
  <c r="C1068" i="58"/>
  <c r="D1068" i="58" s="1"/>
  <c r="C265" i="58"/>
  <c r="D265" i="58" s="1"/>
  <c r="C1213" i="58"/>
  <c r="D1213" i="58" s="1"/>
  <c r="C1253" i="58"/>
  <c r="D1253" i="58" s="1"/>
  <c r="C1221" i="58"/>
  <c r="D1221" i="58" s="1"/>
  <c r="C294" i="58"/>
  <c r="D294" i="58" s="1"/>
  <c r="C532" i="58"/>
  <c r="D532" i="58" s="1"/>
  <c r="C656" i="58"/>
  <c r="D656" i="58" s="1"/>
  <c r="C546" i="58"/>
  <c r="D546" i="58" s="1"/>
  <c r="C455" i="58"/>
  <c r="D455" i="58" s="1"/>
  <c r="C711" i="58"/>
  <c r="D711" i="58" s="1"/>
  <c r="C653" i="58"/>
  <c r="D653" i="58" s="1"/>
  <c r="C209" i="58"/>
  <c r="D209" i="58" s="1"/>
  <c r="C866" i="58"/>
  <c r="D866" i="58" s="1"/>
  <c r="C953" i="58"/>
  <c r="D953" i="58" s="1"/>
  <c r="C201" i="58"/>
  <c r="D201" i="58" s="1"/>
  <c r="C436" i="58"/>
  <c r="D436" i="58" s="1"/>
  <c r="C910" i="58"/>
  <c r="D910" i="58" s="1"/>
  <c r="C877" i="58"/>
  <c r="D877" i="58" s="1"/>
  <c r="C352" i="58"/>
  <c r="D352" i="58" s="1"/>
  <c r="C822" i="58"/>
  <c r="D822" i="58" s="1"/>
  <c r="C671" i="58"/>
  <c r="D671" i="58" s="1"/>
  <c r="C690" i="58"/>
  <c r="D690" i="58" s="1"/>
  <c r="C717" i="58"/>
  <c r="D717" i="58" s="1"/>
  <c r="C1049" i="58"/>
  <c r="D1049" i="58" s="1"/>
  <c r="C1071" i="58"/>
  <c r="D1071" i="58" s="1"/>
  <c r="C1101" i="58"/>
  <c r="D1101" i="58" s="1"/>
  <c r="C821" i="58"/>
  <c r="D821" i="58" s="1"/>
  <c r="C175" i="58"/>
  <c r="D175" i="58" s="1"/>
  <c r="C124" i="58"/>
  <c r="D124" i="58" s="1"/>
  <c r="C469" i="58"/>
  <c r="D469" i="58" s="1"/>
  <c r="C922" i="58"/>
  <c r="D922" i="58" s="1"/>
  <c r="C215" i="58"/>
  <c r="D215" i="58" s="1"/>
  <c r="C1011" i="58"/>
  <c r="D1011" i="58" s="1"/>
  <c r="C1024" i="58"/>
  <c r="D1024" i="58" s="1"/>
  <c r="C278" i="58"/>
  <c r="D278" i="58" s="1"/>
  <c r="C1073" i="58"/>
  <c r="D1073" i="58" s="1"/>
  <c r="C1020" i="58"/>
  <c r="D1020" i="58" s="1"/>
  <c r="C1175" i="58"/>
  <c r="D1175" i="58" s="1"/>
  <c r="C1247" i="58"/>
  <c r="D1247" i="58" s="1"/>
  <c r="C568" i="58"/>
  <c r="D568" i="58" s="1"/>
  <c r="C1126" i="58"/>
  <c r="D1126" i="58" s="1"/>
  <c r="C608" i="58"/>
  <c r="D608" i="58" s="1"/>
  <c r="C634" i="58"/>
  <c r="D634" i="58" s="1"/>
  <c r="C573" i="58"/>
  <c r="D573" i="58" s="1"/>
  <c r="C425" i="58"/>
  <c r="D425" i="58" s="1"/>
  <c r="C141" i="58"/>
  <c r="D141" i="58" s="1"/>
  <c r="C601" i="58"/>
  <c r="D601" i="58" s="1"/>
  <c r="C1133" i="58"/>
  <c r="D1133" i="58" s="1"/>
  <c r="C574" i="58"/>
  <c r="D574" i="58" s="1"/>
  <c r="C427" i="58"/>
  <c r="D427" i="58" s="1"/>
  <c r="C214" i="58"/>
  <c r="D214" i="58" s="1"/>
  <c r="C187" i="58"/>
  <c r="D187" i="58" s="1"/>
  <c r="C1038" i="58"/>
  <c r="D1038" i="58" s="1"/>
  <c r="C1086" i="58"/>
  <c r="D1086" i="58" s="1"/>
  <c r="C1224" i="58"/>
  <c r="D1224" i="58" s="1"/>
  <c r="C931" i="58"/>
  <c r="D931" i="58" s="1"/>
  <c r="C1027" i="58"/>
  <c r="D1027" i="58" s="1"/>
  <c r="C1046" i="58"/>
  <c r="D1046" i="58" s="1"/>
  <c r="C1132" i="58"/>
  <c r="D1132" i="58" s="1"/>
  <c r="C564" i="58"/>
  <c r="D564" i="58" s="1"/>
  <c r="C1093" i="58"/>
  <c r="D1093" i="58" s="1"/>
  <c r="C165" i="58"/>
  <c r="D165" i="58" s="1"/>
  <c r="C166" i="58"/>
  <c r="D166" i="58" s="1"/>
  <c r="C220" i="58"/>
  <c r="D220" i="58" s="1"/>
  <c r="C622" i="58"/>
  <c r="D622" i="58" s="1"/>
  <c r="C905" i="58"/>
  <c r="D905" i="58" s="1"/>
  <c r="C281" i="58"/>
  <c r="D281" i="58" s="1"/>
  <c r="C809" i="58"/>
  <c r="D809" i="58" s="1"/>
  <c r="C788" i="58"/>
  <c r="D788" i="58" s="1"/>
  <c r="C816" i="58"/>
  <c r="D816" i="58" s="1"/>
  <c r="C747" i="58"/>
  <c r="D747" i="58" s="1"/>
  <c r="C774" i="58"/>
  <c r="D774" i="58" s="1"/>
  <c r="C566" i="58"/>
  <c r="D566" i="58" s="1"/>
  <c r="C864" i="58"/>
  <c r="D864" i="58" s="1"/>
  <c r="C638" i="58"/>
  <c r="D638" i="58" s="1"/>
  <c r="C397" i="58"/>
  <c r="D397" i="58" s="1"/>
  <c r="C134" i="58"/>
  <c r="D134" i="58" s="1"/>
  <c r="C505" i="58"/>
  <c r="D505" i="58" s="1"/>
  <c r="C513" i="58"/>
  <c r="D513" i="58" s="1"/>
  <c r="C596" i="58"/>
  <c r="D596" i="58" s="1"/>
  <c r="C941" i="58"/>
  <c r="D941" i="58" s="1"/>
  <c r="C969" i="58"/>
  <c r="D969" i="58" s="1"/>
  <c r="C368" i="58"/>
  <c r="D368" i="58" s="1"/>
  <c r="C375" i="58"/>
  <c r="D375" i="58" s="1"/>
  <c r="C595" i="58"/>
  <c r="D595" i="58" s="1"/>
  <c r="C725" i="58"/>
  <c r="D725" i="58" s="1"/>
  <c r="C651" i="58"/>
  <c r="D651" i="58" s="1"/>
  <c r="C1106" i="58"/>
  <c r="D1106" i="58" s="1"/>
  <c r="C1136" i="58"/>
  <c r="D1136" i="58" s="1"/>
  <c r="C1178" i="58"/>
  <c r="D1178" i="58" s="1"/>
  <c r="C1026" i="58"/>
  <c r="D1026" i="58" s="1"/>
  <c r="C1216" i="58"/>
  <c r="D1216" i="58" s="1"/>
  <c r="C1007" i="58"/>
  <c r="D1007" i="58" s="1"/>
  <c r="C1135" i="58"/>
  <c r="D1135" i="58" s="1"/>
  <c r="C665" i="58"/>
  <c r="D665" i="58" s="1"/>
  <c r="C635" i="58"/>
  <c r="D635" i="58" s="1"/>
  <c r="C623" i="58"/>
  <c r="D623" i="58" s="1"/>
  <c r="C203" i="58"/>
  <c r="D203" i="58" s="1"/>
  <c r="C527" i="58"/>
  <c r="D527" i="58" s="1"/>
  <c r="C550" i="58"/>
  <c r="D550" i="58" s="1"/>
  <c r="C1176" i="58"/>
  <c r="D1176" i="58" s="1"/>
  <c r="C898" i="58"/>
  <c r="D898" i="58" s="1"/>
  <c r="C252" i="58"/>
  <c r="D252" i="58" s="1"/>
  <c r="C170" i="58"/>
  <c r="D170" i="58" s="1"/>
  <c r="C1045" i="58"/>
  <c r="D1045" i="58" s="1"/>
  <c r="C385" i="58"/>
  <c r="D385" i="58" s="1"/>
  <c r="C516" i="58"/>
  <c r="D516" i="58" s="1"/>
  <c r="C161" i="58"/>
  <c r="D161" i="58" s="1"/>
  <c r="C414" i="58"/>
  <c r="D414" i="58" s="1"/>
  <c r="C411" i="58"/>
  <c r="D411" i="58" s="1"/>
  <c r="C889" i="58"/>
  <c r="D889" i="58" s="1"/>
  <c r="C163" i="58"/>
  <c r="D163" i="58" s="1"/>
  <c r="C234" i="58"/>
  <c r="D234" i="58" s="1"/>
  <c r="C1037" i="58"/>
  <c r="D1037" i="58" s="1"/>
  <c r="C250" i="58"/>
  <c r="D250" i="58" s="1"/>
  <c r="C958" i="58"/>
  <c r="D958" i="58" s="1"/>
  <c r="C97" i="58"/>
  <c r="D97" i="58" s="1"/>
  <c r="C536" i="58"/>
  <c r="D536" i="58" s="1"/>
  <c r="C244" i="58"/>
  <c r="D244" i="58" s="1"/>
  <c r="C225" i="58"/>
  <c r="D225" i="58" s="1"/>
  <c r="C192" i="58"/>
  <c r="D192" i="58" s="1"/>
  <c r="C1204" i="58"/>
  <c r="D1204" i="58" s="1"/>
  <c r="C713" i="58"/>
  <c r="D713" i="58" s="1"/>
  <c r="C891" i="58"/>
  <c r="D891" i="58" s="1"/>
  <c r="C819" i="58"/>
  <c r="D819" i="58" s="1"/>
  <c r="C138" i="58"/>
  <c r="D138" i="58" s="1"/>
  <c r="C716" i="58"/>
  <c r="D716" i="58" s="1"/>
  <c r="C871" i="58"/>
  <c r="D871" i="58" s="1"/>
  <c r="C154" i="58"/>
  <c r="D154" i="58" s="1"/>
  <c r="C302" i="58"/>
  <c r="D302" i="58" s="1"/>
  <c r="C1168" i="58"/>
  <c r="D1168" i="58" s="1"/>
  <c r="C369" i="58"/>
  <c r="D369" i="58" s="1"/>
  <c r="C376" i="58"/>
  <c r="D376" i="58" s="1"/>
  <c r="C670" i="58"/>
  <c r="D670" i="58" s="1"/>
  <c r="C406" i="58"/>
  <c r="D406" i="58" s="1"/>
  <c r="C945" i="58"/>
  <c r="D945" i="58" s="1"/>
  <c r="C211" i="58"/>
  <c r="D211" i="58" s="1"/>
  <c r="C1003" i="58"/>
  <c r="D1003" i="58" s="1"/>
  <c r="C952" i="58"/>
  <c r="D952" i="58" s="1"/>
  <c r="C405" i="58"/>
  <c r="D405" i="58" s="1"/>
  <c r="C180" i="58"/>
  <c r="D180" i="58" s="1"/>
  <c r="C683" i="58"/>
  <c r="D683" i="58" s="1"/>
  <c r="C930" i="58"/>
  <c r="D930" i="58" s="1"/>
  <c r="C212" i="58"/>
  <c r="D212" i="58" s="1"/>
  <c r="C1040" i="58"/>
  <c r="D1040" i="58" s="1"/>
  <c r="C960" i="58"/>
  <c r="D960" i="58" s="1"/>
  <c r="C1001" i="58"/>
  <c r="D1001" i="58" s="1"/>
  <c r="C677" i="58"/>
  <c r="D677" i="58" s="1"/>
  <c r="C667" i="58"/>
  <c r="D667" i="58" s="1"/>
  <c r="C1004" i="58"/>
  <c r="D1004" i="58" s="1"/>
  <c r="C1065" i="58"/>
  <c r="D1065" i="58" s="1"/>
  <c r="C1069" i="58"/>
  <c r="D1069" i="58" s="1"/>
  <c r="C213" i="58"/>
  <c r="D213" i="58" s="1"/>
  <c r="C842" i="58"/>
  <c r="D842" i="58" s="1"/>
  <c r="C96" i="58"/>
  <c r="D96" i="58" s="1"/>
  <c r="C424" i="58"/>
  <c r="D424" i="58" s="1"/>
  <c r="C279" i="58"/>
  <c r="D279" i="58" s="1"/>
  <c r="C1081" i="58"/>
  <c r="D1081" i="58" s="1"/>
  <c r="C1008" i="58"/>
  <c r="D1008" i="58" s="1"/>
  <c r="C344" i="58"/>
  <c r="D344" i="58" s="1"/>
  <c r="C966" i="58"/>
  <c r="D966" i="58" s="1"/>
  <c r="C1121" i="58"/>
  <c r="D1121" i="58" s="1"/>
  <c r="C663" i="58"/>
  <c r="D663" i="58" s="1"/>
  <c r="C759" i="58"/>
  <c r="D759" i="58" s="1"/>
  <c r="C388" i="58"/>
  <c r="D388" i="58" s="1"/>
  <c r="C395" i="58"/>
  <c r="D395" i="58" s="1"/>
  <c r="C518" i="58"/>
  <c r="D518" i="58" s="1"/>
  <c r="C437" i="58"/>
  <c r="D437" i="58" s="1"/>
  <c r="C1232" i="58"/>
  <c r="D1232" i="58" s="1"/>
  <c r="C1251" i="58"/>
  <c r="D1251" i="58" s="1"/>
  <c r="C1229" i="58"/>
  <c r="D1229" i="58" s="1"/>
  <c r="C545" i="58"/>
  <c r="D545" i="58" s="1"/>
  <c r="C1028" i="58"/>
  <c r="D1028" i="58" s="1"/>
  <c r="C403" i="58"/>
  <c r="D403" i="58" s="1"/>
  <c r="C1009" i="58"/>
  <c r="D1009" i="58" s="1"/>
  <c r="C1033" i="58"/>
  <c r="D1033" i="58" s="1"/>
  <c r="C1006" i="58"/>
  <c r="D1006" i="58" s="1"/>
  <c r="C1074" i="58"/>
  <c r="D1074" i="58" s="1"/>
  <c r="C883" i="58"/>
  <c r="D883" i="58" s="1"/>
  <c r="C237" i="58"/>
  <c r="D237" i="58" s="1"/>
  <c r="C418" i="58"/>
  <c r="D418" i="58" s="1"/>
  <c r="C293" i="58"/>
  <c r="D293" i="58" s="1"/>
  <c r="C993" i="58"/>
  <c r="D993" i="58" s="1"/>
  <c r="C591" i="58"/>
  <c r="D591" i="58" s="1"/>
  <c r="C607" i="58"/>
  <c r="D607" i="58" s="1"/>
  <c r="C448" i="58"/>
  <c r="D448" i="58" s="1"/>
  <c r="C431" i="58"/>
  <c r="D431" i="58" s="1"/>
  <c r="C366" i="58"/>
  <c r="D366" i="58" s="1"/>
  <c r="C287" i="58"/>
  <c r="D287" i="58" s="1"/>
  <c r="C837" i="58"/>
  <c r="D837" i="58" s="1"/>
  <c r="C190" i="58"/>
  <c r="D190" i="58" s="1"/>
  <c r="C1145" i="58"/>
  <c r="D1145" i="58" s="1"/>
  <c r="C325" i="58"/>
  <c r="D325" i="58" s="1"/>
  <c r="C332" i="58"/>
  <c r="D332" i="58" s="1"/>
  <c r="C824" i="58"/>
  <c r="D824" i="58" s="1"/>
  <c r="C708" i="58"/>
  <c r="D708" i="58" s="1"/>
  <c r="C767" i="58"/>
  <c r="D767" i="58" s="1"/>
  <c r="C296" i="58"/>
  <c r="D296" i="58" s="1"/>
  <c r="C786" i="58"/>
  <c r="D786" i="58" s="1"/>
  <c r="C1013" i="58"/>
  <c r="D1013" i="58" s="1"/>
  <c r="C850" i="58"/>
  <c r="D850" i="58" s="1"/>
  <c r="C896" i="58"/>
  <c r="D896" i="58" s="1"/>
  <c r="C729" i="58"/>
  <c r="D729" i="58" s="1"/>
  <c r="C797" i="58"/>
  <c r="D797" i="58" s="1"/>
  <c r="C617" i="58"/>
  <c r="D617" i="58" s="1"/>
  <c r="C1171" i="58"/>
  <c r="D1171" i="58" s="1"/>
  <c r="C1208" i="58"/>
  <c r="D1208" i="58" s="1"/>
  <c r="C907" i="58"/>
  <c r="D907" i="58" s="1"/>
  <c r="C1226" i="58"/>
  <c r="D1226" i="58" s="1"/>
  <c r="C107" i="58"/>
  <c r="D107" i="58" s="1"/>
  <c r="C1032" i="58"/>
  <c r="D1032" i="58" s="1"/>
  <c r="C669" i="58"/>
  <c r="D669" i="58" s="1"/>
  <c r="C354" i="58"/>
  <c r="D354" i="58" s="1"/>
  <c r="C1070" i="58"/>
  <c r="D1070" i="58" s="1"/>
  <c r="C429" i="58"/>
  <c r="D429" i="58" s="1"/>
  <c r="C122" i="58"/>
  <c r="D122" i="58" s="1"/>
  <c r="C1110" i="58"/>
  <c r="D1110" i="58" s="1"/>
  <c r="C88" i="58"/>
  <c r="D88" i="58" s="1"/>
  <c r="C1166" i="58"/>
  <c r="D1166" i="58" s="1"/>
  <c r="C412" i="58"/>
  <c r="D412" i="58" s="1"/>
  <c r="C1163" i="58"/>
  <c r="D1163" i="58" s="1"/>
  <c r="C1167" i="58"/>
  <c r="D1167" i="58" s="1"/>
  <c r="C1164" i="58"/>
  <c r="D1164" i="58" s="1"/>
  <c r="C592" i="58"/>
  <c r="D592" i="58" s="1"/>
  <c r="C873" i="58"/>
  <c r="D873" i="58" s="1"/>
  <c r="C825" i="58"/>
  <c r="D825" i="58" s="1"/>
  <c r="C659" i="58"/>
  <c r="D659" i="58" s="1"/>
  <c r="C582" i="58"/>
  <c r="D582" i="58" s="1"/>
  <c r="C535" i="58"/>
  <c r="D535" i="58" s="1"/>
  <c r="C464" i="58"/>
  <c r="D464" i="58" s="1"/>
  <c r="C757" i="58"/>
  <c r="D757" i="58" s="1"/>
  <c r="C895" i="58"/>
  <c r="D895" i="58" s="1"/>
  <c r="C715" i="58"/>
  <c r="D715" i="58" s="1"/>
  <c r="C815" i="58"/>
  <c r="D815" i="58" s="1"/>
  <c r="C798" i="58"/>
  <c r="D798" i="58" s="1"/>
  <c r="C1202" i="58"/>
  <c r="D1202" i="58" s="1"/>
  <c r="C565" i="58"/>
  <c r="D565" i="58" s="1"/>
  <c r="C1203" i="58"/>
  <c r="D1203" i="58" s="1"/>
  <c r="C1072" i="58"/>
  <c r="D1072" i="58" s="1"/>
  <c r="C1128" i="58"/>
  <c r="D1128" i="58" s="1"/>
  <c r="C749" i="58"/>
  <c r="D749" i="58" s="1"/>
  <c r="C1116" i="58"/>
  <c r="D1116" i="58" s="1"/>
  <c r="C324" i="58"/>
  <c r="D324" i="58" s="1"/>
  <c r="C181" i="58"/>
  <c r="D181" i="58" s="1"/>
  <c r="C392" i="58"/>
  <c r="D392" i="58" s="1"/>
  <c r="C1148" i="58"/>
  <c r="D1148" i="58" s="1"/>
  <c r="C709" i="58"/>
  <c r="D709" i="58" s="1"/>
  <c r="C712" i="58"/>
  <c r="D712" i="58" s="1"/>
  <c r="C326" i="58"/>
  <c r="D326" i="58" s="1"/>
  <c r="C218" i="58"/>
  <c r="D218" i="58" s="1"/>
  <c r="C524" i="58"/>
  <c r="D524" i="58" s="1"/>
  <c r="C947" i="58"/>
  <c r="D947" i="58" s="1"/>
  <c r="C113" i="58"/>
  <c r="D113" i="58" s="1"/>
  <c r="C236" i="58"/>
  <c r="D236" i="58" s="1"/>
  <c r="C1092" i="58"/>
  <c r="D1092" i="58" s="1"/>
  <c r="C1095" i="58"/>
  <c r="D1095" i="58" s="1"/>
  <c r="C525" i="58"/>
  <c r="D525" i="58" s="1"/>
  <c r="C682" i="58"/>
  <c r="D682" i="58" s="1"/>
  <c r="C380" i="58"/>
  <c r="D380" i="58" s="1"/>
  <c r="C1158" i="58"/>
  <c r="D1158" i="58" s="1"/>
  <c r="C1112" i="58"/>
  <c r="D1112" i="58" s="1"/>
  <c r="C982" i="58"/>
  <c r="D982" i="58" s="1"/>
  <c r="C422" i="58"/>
  <c r="D422" i="58" s="1"/>
  <c r="C847" i="58"/>
  <c r="D847" i="58" s="1"/>
  <c r="C391" i="58"/>
  <c r="D391" i="58" s="1"/>
  <c r="C738" i="58"/>
  <c r="D738" i="58" s="1"/>
  <c r="C1114" i="58"/>
  <c r="D1114" i="58" s="1"/>
  <c r="C482" i="58"/>
  <c r="D482" i="58" s="1"/>
  <c r="C1154" i="58"/>
  <c r="D1154" i="58" s="1"/>
  <c r="C718" i="58"/>
  <c r="D718" i="58" s="1"/>
  <c r="C820" i="58"/>
  <c r="D820" i="58" s="1"/>
  <c r="C710" i="58"/>
  <c r="D710" i="58" s="1"/>
  <c r="C804" i="58"/>
  <c r="D804" i="58" s="1"/>
  <c r="C1185" i="58"/>
  <c r="D1185" i="58" s="1"/>
  <c r="C1241" i="58"/>
  <c r="D1241" i="58" s="1"/>
  <c r="C1130" i="58"/>
  <c r="D1130" i="58" s="1"/>
  <c r="C1030" i="58"/>
  <c r="D1030" i="58" s="1"/>
  <c r="C1055" i="58"/>
  <c r="D1055" i="58" s="1"/>
  <c r="C253" i="58"/>
  <c r="D253" i="58" s="1"/>
  <c r="C1057" i="58"/>
  <c r="D1057" i="58" s="1"/>
  <c r="C159" i="58"/>
  <c r="D159" i="58" s="1"/>
  <c r="C328" i="58"/>
  <c r="D328" i="58" s="1"/>
  <c r="C239" i="58"/>
  <c r="D239" i="58" s="1"/>
  <c r="C950" i="58"/>
  <c r="D950" i="58" s="1"/>
  <c r="C602" i="58"/>
  <c r="D602" i="58" s="1"/>
  <c r="C630" i="58"/>
  <c r="D630" i="58" s="1"/>
  <c r="C364" i="58"/>
  <c r="D364" i="58" s="1"/>
  <c r="C1022" i="58"/>
  <c r="D1022" i="58" s="1"/>
  <c r="C848" i="58"/>
  <c r="D848" i="58" s="1"/>
  <c r="C109" i="58"/>
  <c r="D109" i="58" s="1"/>
  <c r="C599" i="58"/>
  <c r="D599" i="58" s="1"/>
  <c r="C530" i="58"/>
  <c r="D530" i="58" s="1"/>
  <c r="C611" i="58"/>
  <c r="D611" i="58" s="1"/>
  <c r="C308" i="58"/>
  <c r="D308" i="58" s="1"/>
  <c r="C458" i="58"/>
  <c r="D458" i="58" s="1"/>
  <c r="C514" i="58"/>
  <c r="D514" i="58" s="1"/>
  <c r="C807" i="58"/>
  <c r="D807" i="58" s="1"/>
  <c r="C593" i="58"/>
  <c r="D593" i="58" s="1"/>
  <c r="C834" i="58"/>
  <c r="D834" i="58" s="1"/>
  <c r="C115" i="58"/>
  <c r="D115" i="58" s="1"/>
  <c r="C927" i="58"/>
  <c r="D927" i="58" s="1"/>
  <c r="C1119" i="58"/>
  <c r="D1119" i="58" s="1"/>
  <c r="C723" i="58"/>
  <c r="D723" i="58" s="1"/>
  <c r="C471" i="58"/>
  <c r="D471" i="58" s="1"/>
  <c r="C463" i="58"/>
  <c r="D463" i="58" s="1"/>
  <c r="C135" i="58"/>
  <c r="D135" i="58" s="1"/>
  <c r="C662" i="58"/>
  <c r="D662" i="58" s="1"/>
  <c r="C286" i="58"/>
  <c r="D286" i="58" s="1"/>
  <c r="C441" i="58"/>
  <c r="D441" i="58" s="1"/>
  <c r="C300" i="58"/>
  <c r="D300" i="58" s="1"/>
  <c r="C295" i="58"/>
  <c r="D295" i="58" s="1"/>
  <c r="C784" i="58"/>
  <c r="D784" i="58" s="1"/>
  <c r="C510" i="58"/>
  <c r="D510" i="58" s="1"/>
  <c r="C1191" i="58"/>
  <c r="D1191" i="58" s="1"/>
  <c r="C1233" i="58"/>
  <c r="D1233" i="58" s="1"/>
  <c r="C254" i="58"/>
  <c r="D254" i="58" s="1"/>
  <c r="C1077" i="58"/>
  <c r="D1077" i="58" s="1"/>
  <c r="C310" i="58"/>
  <c r="D310" i="58" s="1"/>
  <c r="C697" i="58"/>
  <c r="D697" i="58" s="1"/>
  <c r="C737" i="58"/>
  <c r="D737" i="58" s="1"/>
  <c r="C963" i="58"/>
  <c r="D963" i="58" s="1"/>
  <c r="C131" i="58"/>
  <c r="D131" i="58" s="1"/>
  <c r="C652" i="58"/>
  <c r="D652" i="58" s="1"/>
  <c r="C439" i="58"/>
  <c r="D439" i="58" s="1"/>
  <c r="C790" i="58"/>
  <c r="D790" i="58" s="1"/>
  <c r="C1005" i="58"/>
  <c r="D1005" i="58" s="1"/>
  <c r="C148" i="58"/>
  <c r="D148" i="58" s="1"/>
  <c r="C240" i="58"/>
  <c r="D240" i="58" s="1"/>
  <c r="C407" i="58"/>
  <c r="D407" i="58" s="1"/>
  <c r="C605" i="58"/>
  <c r="D605" i="58" s="1"/>
  <c r="C100" i="58"/>
  <c r="D100" i="58" s="1"/>
  <c r="C322" i="58"/>
  <c r="D322" i="58" s="1"/>
  <c r="C232" i="58"/>
  <c r="D232" i="58" s="1"/>
  <c r="C586" i="58"/>
  <c r="D586" i="58" s="1"/>
  <c r="C753" i="58"/>
  <c r="D753" i="58" s="1"/>
  <c r="C1153" i="58"/>
  <c r="D1153" i="58" s="1"/>
  <c r="C357" i="58"/>
  <c r="D357" i="58" s="1"/>
  <c r="C693" i="58"/>
  <c r="D693" i="58" s="1"/>
  <c r="C512" i="58"/>
  <c r="D512" i="58" s="1"/>
  <c r="C320" i="58"/>
  <c r="D320" i="58" s="1"/>
  <c r="C787" i="58"/>
  <c r="D787" i="58" s="1"/>
  <c r="C980" i="58"/>
  <c r="D980" i="58" s="1"/>
  <c r="C121" i="58"/>
  <c r="D121" i="58" s="1"/>
  <c r="C857" i="58"/>
  <c r="D857" i="58" s="1"/>
  <c r="C1162" i="58"/>
  <c r="D1162" i="58" s="1"/>
  <c r="C639" i="58"/>
  <c r="D639" i="58" s="1"/>
  <c r="C1152" i="58"/>
  <c r="D1152" i="58" s="1"/>
  <c r="C833" i="58"/>
  <c r="D833" i="58" s="1"/>
  <c r="C985" i="58"/>
  <c r="D985" i="58" s="1"/>
  <c r="C881" i="58"/>
  <c r="D881" i="58" s="1"/>
  <c r="C335" i="58"/>
  <c r="D335" i="58" s="1"/>
  <c r="C845" i="58"/>
  <c r="D845" i="58" s="1"/>
  <c r="C779" i="58"/>
  <c r="D779" i="58" s="1"/>
  <c r="C964" i="58"/>
  <c r="D964" i="58" s="1"/>
  <c r="C733" i="58"/>
  <c r="D733" i="58" s="1"/>
  <c r="C128" i="58"/>
  <c r="D128" i="58" s="1"/>
  <c r="C719" i="58"/>
  <c r="D719" i="58" s="1"/>
  <c r="C775" i="58"/>
  <c r="D775" i="58" s="1"/>
  <c r="C1193" i="58"/>
  <c r="D1193" i="58" s="1"/>
  <c r="C1089" i="58"/>
  <c r="D1089" i="58" s="1"/>
  <c r="C1200" i="58"/>
  <c r="D1200" i="58" s="1"/>
  <c r="C1064" i="58"/>
  <c r="D1064" i="58" s="1"/>
  <c r="C946" i="58"/>
  <c r="D946" i="58" s="1"/>
  <c r="C1075" i="58"/>
  <c r="D1075" i="58" s="1"/>
  <c r="C1139" i="58"/>
  <c r="D1139" i="58" s="1"/>
  <c r="C498" i="58"/>
  <c r="D498" i="58" s="1"/>
  <c r="C119" i="58"/>
  <c r="D119" i="58" s="1"/>
  <c r="C633" i="58"/>
  <c r="D633" i="58" s="1"/>
  <c r="C307" i="58"/>
  <c r="D307" i="58" s="1"/>
  <c r="C103" i="58"/>
  <c r="D103" i="58" s="1"/>
  <c r="C959" i="58"/>
  <c r="D959" i="58" s="1"/>
  <c r="C720" i="58"/>
  <c r="D720" i="58" s="1"/>
  <c r="C624" i="58"/>
  <c r="D624" i="58" s="1"/>
  <c r="C933" i="58"/>
  <c r="D933" i="58" s="1"/>
  <c r="C185" i="58"/>
  <c r="D185" i="58" s="1"/>
  <c r="C589" i="58"/>
  <c r="D589" i="58" s="1"/>
  <c r="C105" i="58"/>
  <c r="D105" i="58" s="1"/>
  <c r="C840" i="58"/>
  <c r="D840" i="58" s="1"/>
  <c r="C893" i="58"/>
  <c r="D893" i="58" s="1"/>
  <c r="C379" i="58"/>
  <c r="D379" i="58" s="1"/>
  <c r="C529" i="58"/>
  <c r="D529" i="58" s="1"/>
  <c r="C442" i="58"/>
  <c r="D442" i="58" s="1"/>
  <c r="C370" i="58"/>
  <c r="D370" i="58" s="1"/>
  <c r="C1113" i="58"/>
  <c r="D1113" i="58" s="1"/>
  <c r="C880" i="58"/>
  <c r="D880" i="58" s="1"/>
  <c r="C984" i="58"/>
  <c r="D984" i="58" s="1"/>
  <c r="C298" i="58"/>
  <c r="D298" i="58" s="1"/>
  <c r="C856" i="58"/>
  <c r="D856" i="58" s="1"/>
  <c r="C743" i="58"/>
  <c r="D743" i="58" s="1"/>
  <c r="C479" i="58"/>
  <c r="D479" i="58" s="1"/>
  <c r="C886" i="58"/>
  <c r="D886" i="58" s="1"/>
  <c r="C799" i="58"/>
  <c r="D799" i="58" s="1"/>
  <c r="C781" i="58"/>
  <c r="D781" i="58" s="1"/>
  <c r="C831" i="58"/>
  <c r="D831" i="58" s="1"/>
  <c r="C616" i="58"/>
  <c r="D616" i="58" s="1"/>
  <c r="C311" i="58"/>
  <c r="D311" i="58" s="1"/>
  <c r="C489" i="58"/>
  <c r="D489" i="58" s="1"/>
  <c r="C962" i="58"/>
  <c r="D962" i="58" s="1"/>
  <c r="C327" i="58"/>
  <c r="D327" i="58" s="1"/>
  <c r="C562" i="58"/>
  <c r="D562" i="58" s="1"/>
  <c r="C654" i="58"/>
  <c r="D654" i="58" s="1"/>
  <c r="C315" i="58"/>
  <c r="D315" i="58" s="1"/>
  <c r="C204" i="58"/>
  <c r="D204" i="58" s="1"/>
  <c r="C735" i="58"/>
  <c r="D735" i="58" s="1"/>
  <c r="C558" i="58"/>
  <c r="D558" i="58" s="1"/>
  <c r="C156" i="58"/>
  <c r="D156" i="58" s="1"/>
  <c r="C305" i="58"/>
  <c r="D305" i="58" s="1"/>
  <c r="C457" i="58"/>
  <c r="D457" i="58" s="1"/>
  <c r="C413" i="58"/>
  <c r="D413" i="58" s="1"/>
  <c r="C139" i="58"/>
  <c r="D139" i="58" s="1"/>
  <c r="C995" i="58"/>
  <c r="D995" i="58" s="1"/>
  <c r="C248" i="58"/>
  <c r="D248" i="58" s="1"/>
  <c r="C621" i="58"/>
  <c r="D621" i="58" s="1"/>
  <c r="C830" i="58"/>
  <c r="D830" i="58" s="1"/>
  <c r="C470" i="58"/>
  <c r="D470" i="58" s="1"/>
  <c r="C1088" i="58"/>
  <c r="D1088" i="58" s="1"/>
  <c r="C937" i="58"/>
  <c r="D937" i="58" s="1"/>
  <c r="C316" i="58"/>
  <c r="D316" i="58" s="1"/>
  <c r="C913" i="58"/>
  <c r="D913" i="58" s="1"/>
  <c r="C343" i="58"/>
  <c r="D343" i="58" s="1"/>
  <c r="C409" i="58"/>
  <c r="D409" i="58" s="1"/>
  <c r="C939" i="58"/>
  <c r="D939" i="58" s="1"/>
  <c r="C430" i="58"/>
  <c r="D430" i="58" s="1"/>
  <c r="C688" i="58"/>
  <c r="D688" i="58" s="1"/>
  <c r="C734" i="58"/>
  <c r="D734" i="58" s="1"/>
  <c r="C668" i="58"/>
  <c r="D668" i="58" s="1"/>
  <c r="C875" i="58"/>
  <c r="D875" i="58" s="1"/>
  <c r="C280" i="58"/>
  <c r="D280" i="58" s="1"/>
  <c r="C490" i="58"/>
  <c r="D490" i="58" s="1"/>
  <c r="C627" i="58"/>
  <c r="D627" i="58" s="1"/>
  <c r="C556" i="58"/>
  <c r="D556" i="58" s="1"/>
  <c r="C282" i="58"/>
  <c r="D282" i="58" s="1"/>
  <c r="C754" i="58"/>
  <c r="D754" i="58" s="1"/>
  <c r="C394" i="58"/>
  <c r="D394" i="58" s="1"/>
  <c r="C143" i="58"/>
  <c r="D143" i="58" s="1"/>
  <c r="C538" i="58"/>
  <c r="D538" i="58" s="1"/>
  <c r="C404" i="58"/>
  <c r="D404" i="58" s="1"/>
  <c r="C768" i="58"/>
  <c r="D768" i="58" s="1"/>
  <c r="C887" i="58"/>
  <c r="D887" i="58" s="1"/>
  <c r="C828" i="58"/>
  <c r="D828" i="58" s="1"/>
  <c r="C184" i="58"/>
  <c r="D184" i="58" s="1"/>
  <c r="C1210" i="58"/>
  <c r="D1210" i="58" s="1"/>
  <c r="C1180" i="58"/>
  <c r="D1180" i="58" s="1"/>
  <c r="C1194" i="58"/>
  <c r="D1194" i="58" s="1"/>
  <c r="C1196" i="58"/>
  <c r="D1196" i="58" s="1"/>
  <c r="C1079" i="58"/>
  <c r="D1079" i="58" s="1"/>
  <c r="C1124" i="58"/>
  <c r="D1124" i="58" s="1"/>
  <c r="C1090" i="58"/>
  <c r="D1090" i="58" s="1"/>
  <c r="C151" i="58"/>
  <c r="D151" i="58" s="1"/>
  <c r="C1012" i="58"/>
  <c r="D1012" i="58" s="1"/>
  <c r="C85" i="58"/>
  <c r="D85" i="58" s="1"/>
  <c r="C948" i="58"/>
  <c r="D948" i="58" s="1"/>
  <c r="C865" i="58"/>
  <c r="D865" i="58" s="1"/>
  <c r="C1018" i="58"/>
  <c r="D1018" i="58" s="1"/>
  <c r="C219" i="58"/>
  <c r="D219" i="58" s="1"/>
  <c r="C358" i="58"/>
  <c r="D358" i="58" s="1"/>
  <c r="C501" i="58"/>
  <c r="D501" i="58" s="1"/>
  <c r="C555" i="58"/>
  <c r="D555" i="58" s="1"/>
  <c r="C145" i="58"/>
  <c r="D145" i="58" s="1"/>
  <c r="C846" i="58"/>
  <c r="D846" i="58" s="1"/>
  <c r="C687" i="58"/>
  <c r="D687" i="58" s="1"/>
  <c r="C874" i="58"/>
  <c r="D874" i="58" s="1"/>
  <c r="C194" i="58"/>
  <c r="D194" i="58" s="1"/>
  <c r="C559" i="58"/>
  <c r="D559" i="58" s="1"/>
  <c r="C878" i="58"/>
  <c r="D878" i="58" s="1"/>
  <c r="C961" i="58"/>
  <c r="D961" i="58" s="1"/>
  <c r="C705" i="58"/>
  <c r="D705" i="58" s="1"/>
  <c r="C1147" i="58"/>
  <c r="D1147" i="58" s="1"/>
  <c r="C811" i="58"/>
  <c r="D811" i="58" s="1"/>
  <c r="C813" i="58"/>
  <c r="D813" i="58" s="1"/>
  <c r="C345" i="58"/>
  <c r="D345" i="58" s="1"/>
  <c r="C1214" i="58"/>
  <c r="D1214" i="58" s="1"/>
  <c r="C1227" i="58"/>
  <c r="D1227" i="58" s="1"/>
  <c r="C721" i="58"/>
  <c r="D721" i="58" s="1"/>
  <c r="C468" i="58"/>
  <c r="D468" i="58" s="1"/>
  <c r="C540" i="58"/>
  <c r="D540" i="58" s="1"/>
  <c r="C890" i="58"/>
  <c r="D890" i="58" s="1"/>
  <c r="C594" i="58"/>
  <c r="D594" i="58" s="1"/>
  <c r="C560" i="58"/>
  <c r="D560" i="58" s="1"/>
  <c r="C462" i="58"/>
  <c r="D462" i="58" s="1"/>
  <c r="C704" i="58"/>
  <c r="D704" i="58" s="1"/>
  <c r="C1206" i="58"/>
  <c r="D1206" i="58" s="1"/>
  <c r="C554" i="58"/>
  <c r="D554" i="58" s="1"/>
  <c r="C440" i="58"/>
  <c r="D440" i="58" s="1"/>
  <c r="Q1354" i="40" l="1"/>
  <c r="P1356" i="40"/>
  <c r="Q1356" i="40" s="1"/>
  <c r="P1357" i="40"/>
  <c r="Q1357" i="40" s="1"/>
  <c r="P1358" i="40"/>
  <c r="Q1358" i="40" s="1"/>
  <c r="P1359" i="40"/>
  <c r="Q1359" i="40" s="1"/>
  <c r="P1361" i="40"/>
  <c r="Q1361" i="40" s="1"/>
  <c r="P1362" i="40"/>
  <c r="Q1362" i="40" s="1"/>
  <c r="P1363" i="40"/>
  <c r="Q1363" i="40" s="1"/>
  <c r="P1364" i="40"/>
  <c r="Q1364" i="40" s="1"/>
  <c r="P1365" i="40"/>
  <c r="Q1365" i="40" s="1"/>
  <c r="P1366" i="40"/>
  <c r="Q1366" i="40" s="1"/>
  <c r="P1367" i="40"/>
  <c r="Q1367" i="40" s="1"/>
  <c r="Q1353" i="40"/>
  <c r="Q1355" i="40"/>
  <c r="P1360" i="40"/>
  <c r="Q1360" i="40" s="1"/>
  <c r="P1368" i="40" l="1"/>
  <c r="Q1368" i="40" s="1"/>
  <c r="D3" i="58" l="1"/>
  <c r="Q1352" i="40" l="1"/>
  <c r="P1329" i="40"/>
  <c r="Q1329" i="40" s="1"/>
  <c r="P1330" i="40"/>
  <c r="Q1330" i="40" s="1"/>
  <c r="P1331" i="40"/>
  <c r="Q1331" i="40" s="1"/>
  <c r="P1332" i="40"/>
  <c r="Q1332" i="40" s="1"/>
  <c r="P1333" i="40"/>
  <c r="Q1333" i="40" s="1"/>
  <c r="P1334" i="40"/>
  <c r="Q1334" i="40" s="1"/>
  <c r="P1336" i="40"/>
  <c r="Q1336" i="40" s="1"/>
  <c r="P1338" i="40"/>
  <c r="Q1338" i="40" s="1"/>
  <c r="P1342" i="40"/>
  <c r="Q1342" i="40" s="1"/>
  <c r="P1343" i="40"/>
  <c r="Q1343" i="40" s="1"/>
  <c r="P1344" i="40"/>
  <c r="Q1344" i="40" s="1"/>
  <c r="P1345" i="40"/>
  <c r="Q1345" i="40" s="1"/>
  <c r="P1346" i="40"/>
  <c r="Q1346" i="40" s="1"/>
  <c r="P1347" i="40"/>
  <c r="Q1347" i="40" s="1"/>
  <c r="P1348" i="40"/>
  <c r="Q1348" i="40" s="1"/>
  <c r="P1349" i="40"/>
  <c r="Q1349" i="40" s="1"/>
  <c r="P1351" i="40"/>
  <c r="Q1351" i="40" s="1"/>
  <c r="P1327" i="40"/>
  <c r="Q1327" i="40" s="1"/>
  <c r="P1328" i="40"/>
  <c r="Q1328" i="40" s="1"/>
  <c r="P1335" i="40"/>
  <c r="Q1335" i="40" s="1"/>
  <c r="P1337" i="40"/>
  <c r="Q1337" i="40" s="1"/>
  <c r="P1341" i="40" l="1"/>
  <c r="Q1341" i="40" s="1"/>
  <c r="P1340" i="40"/>
  <c r="Q1340" i="40" s="1"/>
  <c r="P1339" i="40"/>
  <c r="Q1339" i="40" s="1"/>
  <c r="P1350" i="40"/>
  <c r="Q1350" i="40" s="1"/>
  <c r="P1326" i="40" l="1"/>
  <c r="Q1326" i="40" s="1"/>
  <c r="P1325" i="40"/>
  <c r="Q1325" i="40" s="1"/>
  <c r="P1324" i="40"/>
  <c r="Q1324" i="40" s="1"/>
  <c r="P1323" i="40"/>
  <c r="Q1323" i="40" s="1"/>
  <c r="P1322" i="40"/>
  <c r="Q1322" i="40" s="1"/>
  <c r="P1321" i="40"/>
  <c r="Q1321" i="40" s="1"/>
  <c r="P1320" i="40"/>
  <c r="Q1320" i="40" s="1"/>
  <c r="P1319" i="40"/>
  <c r="Q1319" i="40" s="1"/>
  <c r="P1318" i="40"/>
  <c r="Q1318" i="40" s="1"/>
  <c r="P1317" i="40"/>
  <c r="Q1317" i="40" s="1"/>
  <c r="P1316" i="40"/>
  <c r="Q1316" i="40" s="1"/>
  <c r="P1315" i="40"/>
  <c r="Q1315" i="40" s="1"/>
  <c r="P1314" i="40"/>
  <c r="Q1314" i="40" s="1"/>
  <c r="P1313" i="40"/>
  <c r="Q1313" i="40" s="1"/>
  <c r="P1312" i="40"/>
  <c r="Q1312" i="40" s="1"/>
  <c r="P1311" i="40"/>
  <c r="Q1311" i="40" s="1"/>
  <c r="P1310" i="40"/>
  <c r="Q1310" i="40" s="1"/>
  <c r="P1309" i="40"/>
  <c r="Q1309" i="40" s="1"/>
  <c r="P1308" i="40"/>
  <c r="Q1308" i="40" s="1"/>
  <c r="P1307" i="40"/>
  <c r="Q1307" i="40" s="1"/>
  <c r="P1306" i="40"/>
  <c r="Q1306" i="40" s="1"/>
  <c r="P1305" i="40"/>
  <c r="Q1305" i="40" s="1"/>
  <c r="P1304" i="40"/>
  <c r="Q1304" i="40" s="1"/>
  <c r="P1303" i="40"/>
  <c r="Q1303" i="40" s="1"/>
  <c r="P1302" i="40"/>
  <c r="Q1302" i="40" s="1"/>
  <c r="P1301" i="40"/>
  <c r="Q1301" i="40" s="1"/>
  <c r="P1300" i="40"/>
  <c r="Q1300" i="40" s="1"/>
  <c r="P1299" i="40"/>
  <c r="Q1299" i="40" s="1"/>
  <c r="P1298" i="40"/>
  <c r="Q1298" i="40" s="1"/>
  <c r="P1297" i="40"/>
  <c r="Q1297" i="40" s="1"/>
  <c r="P1296" i="40"/>
  <c r="Q1296" i="40" s="1"/>
  <c r="P1295" i="40"/>
  <c r="Q1295" i="40" s="1"/>
  <c r="P1294" i="40"/>
  <c r="Q1294" i="40" s="1"/>
  <c r="P1293" i="40"/>
  <c r="Q1293" i="40" s="1"/>
  <c r="P1292" i="40"/>
  <c r="Q1292" i="40" s="1"/>
  <c r="P1291" i="40"/>
  <c r="Q1291" i="40" s="1"/>
  <c r="P1290" i="40"/>
  <c r="Q1290" i="40" s="1"/>
  <c r="P1289" i="40"/>
  <c r="Q1289" i="40" s="1"/>
  <c r="P1288" i="40"/>
  <c r="Q1288" i="40" s="1"/>
  <c r="P1285" i="40" l="1"/>
  <c r="Q1285" i="40" s="1"/>
  <c r="P1281" i="40"/>
  <c r="Q1281" i="40" s="1"/>
  <c r="P1277" i="40"/>
  <c r="Q1277" i="40" s="1"/>
  <c r="P1273" i="40"/>
  <c r="Q1273" i="40" s="1"/>
  <c r="P1269" i="40"/>
  <c r="Q1269" i="40" s="1"/>
  <c r="P1265" i="40"/>
  <c r="Q1265" i="40" s="1"/>
  <c r="P1261" i="40"/>
  <c r="Q1261" i="40" s="1"/>
  <c r="P1257" i="40"/>
  <c r="Q1257" i="40" s="1"/>
  <c r="P1253" i="40"/>
  <c r="Q1253" i="40" s="1"/>
  <c r="P1249" i="40"/>
  <c r="Q1249" i="40" s="1"/>
  <c r="P1248" i="40"/>
  <c r="Q1248" i="40" s="1"/>
  <c r="P1245" i="40"/>
  <c r="Q1245" i="40" s="1"/>
  <c r="P1243" i="40"/>
  <c r="Q1243" i="40" s="1"/>
  <c r="P1246" i="40"/>
  <c r="Q1246" i="40" s="1"/>
  <c r="P1247" i="40"/>
  <c r="Q1247" i="40" s="1"/>
  <c r="P1250" i="40"/>
  <c r="Q1250" i="40" s="1"/>
  <c r="P1251" i="40"/>
  <c r="Q1251" i="40" s="1"/>
  <c r="P1252" i="40"/>
  <c r="Q1252" i="40" s="1"/>
  <c r="P1254" i="40"/>
  <c r="Q1254" i="40" s="1"/>
  <c r="P1255" i="40"/>
  <c r="Q1255" i="40" s="1"/>
  <c r="P1256" i="40"/>
  <c r="Q1256" i="40" s="1"/>
  <c r="P1258" i="40"/>
  <c r="Q1258" i="40" s="1"/>
  <c r="P1259" i="40"/>
  <c r="Q1259" i="40" s="1"/>
  <c r="P1260" i="40"/>
  <c r="Q1260" i="40" s="1"/>
  <c r="P1262" i="40"/>
  <c r="Q1262" i="40" s="1"/>
  <c r="P1263" i="40"/>
  <c r="Q1263" i="40" s="1"/>
  <c r="P1264" i="40"/>
  <c r="Q1264" i="40" s="1"/>
  <c r="P1266" i="40"/>
  <c r="Q1266" i="40" s="1"/>
  <c r="P1267" i="40"/>
  <c r="Q1267" i="40" s="1"/>
  <c r="P1268" i="40"/>
  <c r="Q1268" i="40" s="1"/>
  <c r="P1270" i="40"/>
  <c r="Q1270" i="40" s="1"/>
  <c r="P1271" i="40"/>
  <c r="Q1271" i="40" s="1"/>
  <c r="P1272" i="40"/>
  <c r="Q1272" i="40" s="1"/>
  <c r="P1274" i="40"/>
  <c r="Q1274" i="40" s="1"/>
  <c r="P1275" i="40"/>
  <c r="Q1275" i="40" s="1"/>
  <c r="P1276" i="40"/>
  <c r="Q1276" i="40" s="1"/>
  <c r="P1278" i="40"/>
  <c r="Q1278" i="40" s="1"/>
  <c r="P1279" i="40"/>
  <c r="Q1279" i="40" s="1"/>
  <c r="P1280" i="40"/>
  <c r="Q1280" i="40" s="1"/>
  <c r="P1282" i="40"/>
  <c r="Q1282" i="40" s="1"/>
  <c r="P1283" i="40"/>
  <c r="Q1283" i="40" s="1"/>
  <c r="P1284" i="40"/>
  <c r="Q1284" i="40" s="1"/>
  <c r="P1286" i="40"/>
  <c r="Q1286" i="40" s="1"/>
  <c r="P1287" i="40"/>
  <c r="Q1287" i="40" s="1"/>
  <c r="P1232" i="40" l="1"/>
  <c r="Q1232" i="40" s="1"/>
  <c r="P1233" i="40"/>
  <c r="Q1233" i="40" s="1"/>
  <c r="P1234" i="40"/>
  <c r="Q1234" i="40" s="1"/>
  <c r="P1235" i="40"/>
  <c r="Q1235" i="40" s="1"/>
  <c r="P1236" i="40"/>
  <c r="Q1236" i="40" s="1"/>
  <c r="P1237" i="40"/>
  <c r="Q1237" i="40" s="1"/>
  <c r="P1238" i="40"/>
  <c r="Q1238" i="40" s="1"/>
  <c r="P1239" i="40"/>
  <c r="Q1239" i="40" s="1"/>
  <c r="P1240" i="40"/>
  <c r="Q1240" i="40" s="1"/>
  <c r="P1241" i="40"/>
  <c r="Q1241" i="40" s="1"/>
  <c r="P1242" i="40"/>
  <c r="Q1242" i="40" s="1"/>
  <c r="P1180" i="40"/>
  <c r="Q1180" i="40" s="1"/>
  <c r="P1182" i="40"/>
  <c r="Q1182" i="40" s="1"/>
  <c r="P1183" i="40"/>
  <c r="Q1183" i="40" s="1"/>
  <c r="P1184" i="40"/>
  <c r="Q1184" i="40" s="1"/>
  <c r="P1185" i="40"/>
  <c r="Q1185" i="40" s="1"/>
  <c r="P1186" i="40"/>
  <c r="Q1186" i="40" s="1"/>
  <c r="P1187" i="40"/>
  <c r="Q1187" i="40" s="1"/>
  <c r="P1188" i="40"/>
  <c r="Q1188" i="40" s="1"/>
  <c r="P1189" i="40"/>
  <c r="Q1189" i="40" s="1"/>
  <c r="P1190" i="40"/>
  <c r="Q1190" i="40" s="1"/>
  <c r="P1191" i="40"/>
  <c r="Q1191" i="40" s="1"/>
  <c r="P1192" i="40"/>
  <c r="Q1192" i="40" s="1"/>
  <c r="P1193" i="40"/>
  <c r="Q1193" i="40" s="1"/>
  <c r="P1194" i="40"/>
  <c r="Q1194" i="40" s="1"/>
  <c r="P1195" i="40"/>
  <c r="Q1195" i="40" s="1"/>
  <c r="P1196" i="40"/>
  <c r="Q1196" i="40" s="1"/>
  <c r="P1197" i="40"/>
  <c r="Q1197" i="40" s="1"/>
  <c r="P1198" i="40"/>
  <c r="Q1198" i="40" s="1"/>
  <c r="P1199" i="40"/>
  <c r="Q1199" i="40" s="1"/>
  <c r="P1200" i="40"/>
  <c r="Q1200" i="40" s="1"/>
  <c r="P1201" i="40"/>
  <c r="Q1201" i="40" s="1"/>
  <c r="P1202" i="40"/>
  <c r="Q1202" i="40" s="1"/>
  <c r="P1203" i="40"/>
  <c r="Q1203" i="40" s="1"/>
  <c r="P1204" i="40"/>
  <c r="Q1204" i="40" s="1"/>
  <c r="P1205" i="40"/>
  <c r="Q1205" i="40" s="1"/>
  <c r="P1206" i="40"/>
  <c r="Q1206" i="40" s="1"/>
  <c r="P1207" i="40"/>
  <c r="Q1207" i="40" s="1"/>
  <c r="P1208" i="40"/>
  <c r="Q1208" i="40" s="1"/>
  <c r="P1209" i="40"/>
  <c r="Q1209" i="40" s="1"/>
  <c r="P1210" i="40"/>
  <c r="Q1210" i="40" s="1"/>
  <c r="P1211" i="40"/>
  <c r="Q1211" i="40" s="1"/>
  <c r="P1212" i="40"/>
  <c r="Q1212" i="40" s="1"/>
  <c r="P1213" i="40"/>
  <c r="Q1213" i="40" s="1"/>
  <c r="P1214" i="40"/>
  <c r="Q1214" i="40" s="1"/>
  <c r="P1215" i="40"/>
  <c r="Q1215" i="40" s="1"/>
  <c r="P1216" i="40"/>
  <c r="Q1216" i="40" s="1"/>
  <c r="P1217" i="40"/>
  <c r="Q1217" i="40" s="1"/>
  <c r="P1218" i="40"/>
  <c r="Q1218" i="40" s="1"/>
  <c r="P1219" i="40"/>
  <c r="Q1219" i="40" s="1"/>
  <c r="P1220" i="40"/>
  <c r="Q1220" i="40" s="1"/>
  <c r="P1221" i="40"/>
  <c r="Q1221" i="40" s="1"/>
  <c r="P1222" i="40"/>
  <c r="Q1222" i="40" s="1"/>
  <c r="P1223" i="40"/>
  <c r="Q1223" i="40" s="1"/>
  <c r="P1224" i="40"/>
  <c r="Q1224" i="40" s="1"/>
  <c r="P1225" i="40"/>
  <c r="Q1225" i="40" s="1"/>
  <c r="P1226" i="40"/>
  <c r="Q1226" i="40" s="1"/>
  <c r="P1227" i="40"/>
  <c r="Q1227" i="40" s="1"/>
  <c r="P1228" i="40"/>
  <c r="Q1228" i="40" s="1"/>
  <c r="P1229" i="40"/>
  <c r="Q1229" i="40" s="1"/>
  <c r="P1181" i="40"/>
  <c r="Q1181" i="40" s="1"/>
  <c r="P1230" i="40"/>
  <c r="Q1230" i="40" s="1"/>
  <c r="P1231" i="40"/>
  <c r="Q1231" i="40" s="1"/>
  <c r="P1175" i="40" l="1"/>
  <c r="Q1175" i="40" s="1"/>
  <c r="P1176" i="40"/>
  <c r="Q1176" i="40" s="1"/>
  <c r="P1177" i="40"/>
  <c r="Q1177" i="40" s="1"/>
  <c r="P1179" i="40"/>
  <c r="Q1179" i="40" s="1"/>
  <c r="P1178" i="40" l="1"/>
  <c r="Q1178" i="40" s="1"/>
  <c r="P1143" i="40" l="1"/>
  <c r="Q1143" i="40" s="1"/>
  <c r="P1144" i="40"/>
  <c r="Q1144" i="40" s="1"/>
  <c r="P1145" i="40"/>
  <c r="Q1145" i="40" s="1"/>
  <c r="P1146" i="40"/>
  <c r="Q1146" i="40" s="1"/>
  <c r="P1147" i="40"/>
  <c r="Q1147" i="40" s="1"/>
  <c r="P1148" i="40"/>
  <c r="Q1148" i="40" s="1"/>
  <c r="P1149" i="40"/>
  <c r="Q1149" i="40" s="1"/>
  <c r="P1150" i="40"/>
  <c r="Q1150" i="40" s="1"/>
  <c r="P1151" i="40"/>
  <c r="Q1151" i="40" s="1"/>
  <c r="P1152" i="40"/>
  <c r="Q1152" i="40" s="1"/>
  <c r="P1153" i="40"/>
  <c r="Q1153" i="40" s="1"/>
  <c r="P1154" i="40"/>
  <c r="Q1154" i="40" s="1"/>
  <c r="P1155" i="40"/>
  <c r="Q1155" i="40" s="1"/>
  <c r="P1156" i="40"/>
  <c r="Q1156" i="40" s="1"/>
  <c r="P1157" i="40"/>
  <c r="Q1157" i="40" s="1"/>
  <c r="P1158" i="40"/>
  <c r="Q1158" i="40" s="1"/>
  <c r="P1159" i="40"/>
  <c r="Q1159" i="40" s="1"/>
  <c r="P1160" i="40"/>
  <c r="Q1160" i="40" s="1"/>
  <c r="P1161" i="40"/>
  <c r="Q1161" i="40" s="1"/>
  <c r="P1162" i="40"/>
  <c r="Q1162" i="40" s="1"/>
  <c r="P1163" i="40"/>
  <c r="Q1163" i="40" s="1"/>
  <c r="P1164" i="40"/>
  <c r="Q1164" i="40" s="1"/>
  <c r="P1165" i="40"/>
  <c r="Q1165" i="40" s="1"/>
  <c r="P1166" i="40"/>
  <c r="Q1166" i="40" s="1"/>
  <c r="P1167" i="40"/>
  <c r="Q1167" i="40" s="1"/>
  <c r="P1168" i="40"/>
  <c r="Q1168" i="40" s="1"/>
  <c r="P1169" i="40"/>
  <c r="Q1169" i="40" s="1"/>
  <c r="P1170" i="40"/>
  <c r="Q1170" i="40" s="1"/>
  <c r="P1171" i="40"/>
  <c r="Q1171" i="40" s="1"/>
  <c r="P1172" i="40"/>
  <c r="Q1172" i="40" s="1"/>
  <c r="P1173" i="40"/>
  <c r="Q1173" i="40" s="1"/>
  <c r="P1174" i="40"/>
  <c r="Q1174" i="40" s="1"/>
  <c r="P1094" i="40" l="1"/>
  <c r="Q1094" i="40" s="1"/>
  <c r="P1095" i="40"/>
  <c r="Q1095" i="40" s="1"/>
  <c r="P1096" i="40"/>
  <c r="Q1096" i="40" s="1"/>
  <c r="P1097" i="40"/>
  <c r="Q1097" i="40" s="1"/>
  <c r="P1098" i="40"/>
  <c r="Q1098" i="40" s="1"/>
  <c r="P1099" i="40"/>
  <c r="Q1099" i="40" s="1"/>
  <c r="P1101" i="40"/>
  <c r="Q1101" i="40" s="1"/>
  <c r="P1102" i="40"/>
  <c r="Q1102" i="40" s="1"/>
  <c r="P1103" i="40"/>
  <c r="Q1103" i="40" s="1"/>
  <c r="P1104" i="40"/>
  <c r="Q1104" i="40" s="1"/>
  <c r="P1105" i="40"/>
  <c r="Q1105" i="40" s="1"/>
  <c r="P1106" i="40"/>
  <c r="Q1106" i="40" s="1"/>
  <c r="P1107" i="40"/>
  <c r="Q1107" i="40" s="1"/>
  <c r="P1108" i="40"/>
  <c r="Q1108" i="40" s="1"/>
  <c r="P1109" i="40"/>
  <c r="Q1109" i="40" s="1"/>
  <c r="P1111" i="40"/>
  <c r="Q1111" i="40" s="1"/>
  <c r="P1112" i="40"/>
  <c r="Q1112" i="40" s="1"/>
  <c r="P1113" i="40"/>
  <c r="Q1113" i="40" s="1"/>
  <c r="P1114" i="40"/>
  <c r="Q1114" i="40" s="1"/>
  <c r="P1115" i="40"/>
  <c r="Q1115" i="40" s="1"/>
  <c r="P1116" i="40"/>
  <c r="Q1116" i="40" s="1"/>
  <c r="P1117" i="40"/>
  <c r="Q1117" i="40" s="1"/>
  <c r="P1118" i="40"/>
  <c r="Q1118" i="40" s="1"/>
  <c r="P1119" i="40"/>
  <c r="Q1119" i="40" s="1"/>
  <c r="P1120" i="40"/>
  <c r="Q1120" i="40" s="1"/>
  <c r="P1121" i="40"/>
  <c r="Q1121" i="40" s="1"/>
  <c r="P1122" i="40"/>
  <c r="Q1122" i="40" s="1"/>
  <c r="P1123" i="40"/>
  <c r="Q1123" i="40" s="1"/>
  <c r="P1124" i="40"/>
  <c r="Q1124" i="40" s="1"/>
  <c r="P1125" i="40"/>
  <c r="Q1125" i="40" s="1"/>
  <c r="P1126" i="40"/>
  <c r="Q1126" i="40" s="1"/>
  <c r="P1127" i="40"/>
  <c r="Q1127" i="40" s="1"/>
  <c r="P1128" i="40"/>
  <c r="Q1128" i="40" s="1"/>
  <c r="P1129" i="40"/>
  <c r="Q1129" i="40" s="1"/>
  <c r="P1130" i="40"/>
  <c r="Q1130" i="40" s="1"/>
  <c r="P1131" i="40"/>
  <c r="Q1131" i="40" s="1"/>
  <c r="P1132" i="40"/>
  <c r="Q1132" i="40" s="1"/>
  <c r="P1133" i="40"/>
  <c r="Q1133" i="40" s="1"/>
  <c r="P1134" i="40"/>
  <c r="Q1134" i="40" s="1"/>
  <c r="P1135" i="40"/>
  <c r="Q1135" i="40" s="1"/>
  <c r="P1137" i="40"/>
  <c r="Q1137" i="40" s="1"/>
  <c r="P1138" i="40"/>
  <c r="Q1138" i="40" s="1"/>
  <c r="P1139" i="40"/>
  <c r="Q1139" i="40" s="1"/>
  <c r="P1140" i="40"/>
  <c r="Q1140" i="40" s="1"/>
  <c r="P1141" i="40"/>
  <c r="Q1141" i="40" s="1"/>
  <c r="P1142" i="40"/>
  <c r="Q1142" i="40" s="1"/>
  <c r="P1093" i="40"/>
  <c r="Q1093" i="40" s="1"/>
  <c r="P1110" i="40" l="1"/>
  <c r="Q1110" i="40" s="1"/>
  <c r="P1100" i="40"/>
  <c r="Q1100" i="40" s="1"/>
  <c r="P1136" i="40"/>
  <c r="Q1136" i="40" s="1"/>
  <c r="P1088" i="40" l="1"/>
  <c r="Q1088" i="40" s="1"/>
  <c r="P1089" i="40"/>
  <c r="Q1089" i="40" s="1"/>
  <c r="P1090" i="40"/>
  <c r="Q1090" i="40" s="1"/>
  <c r="P1091" i="40"/>
  <c r="Q1091" i="40" s="1"/>
  <c r="P1092" i="40"/>
  <c r="Q1092" i="40" s="1"/>
  <c r="P1054" i="40"/>
  <c r="Q1054" i="40" s="1"/>
  <c r="P1055" i="40"/>
  <c r="Q1055" i="40" s="1"/>
  <c r="P1056" i="40"/>
  <c r="Q1056" i="40" s="1"/>
  <c r="P1057" i="40"/>
  <c r="Q1057" i="40" s="1"/>
  <c r="P1058" i="40"/>
  <c r="Q1058" i="40" s="1"/>
  <c r="P1059" i="40"/>
  <c r="Q1059" i="40" s="1"/>
  <c r="P1060" i="40"/>
  <c r="Q1060" i="40" s="1"/>
  <c r="P1062" i="40"/>
  <c r="Q1062" i="40" s="1"/>
  <c r="P1063" i="40"/>
  <c r="Q1063" i="40" s="1"/>
  <c r="P1064" i="40"/>
  <c r="Q1064" i="40" s="1"/>
  <c r="P1065" i="40"/>
  <c r="Q1065" i="40" s="1"/>
  <c r="P1066" i="40"/>
  <c r="Q1066" i="40" s="1"/>
  <c r="P1067" i="40"/>
  <c r="Q1067" i="40" s="1"/>
  <c r="P1068" i="40"/>
  <c r="Q1068" i="40" s="1"/>
  <c r="P1069" i="40"/>
  <c r="Q1069" i="40" s="1"/>
  <c r="P1070" i="40"/>
  <c r="Q1070" i="40" s="1"/>
  <c r="P1071" i="40"/>
  <c r="Q1071" i="40" s="1"/>
  <c r="P1072" i="40"/>
  <c r="Q1072" i="40" s="1"/>
  <c r="P1073" i="40"/>
  <c r="Q1073" i="40" s="1"/>
  <c r="P1074" i="40"/>
  <c r="Q1074" i="40" s="1"/>
  <c r="P1075" i="40"/>
  <c r="Q1075" i="40" s="1"/>
  <c r="P1076" i="40"/>
  <c r="Q1076" i="40" s="1"/>
  <c r="P1077" i="40"/>
  <c r="Q1077" i="40" s="1"/>
  <c r="P1079" i="40"/>
  <c r="Q1079" i="40" s="1"/>
  <c r="P1080" i="40"/>
  <c r="Q1080" i="40" s="1"/>
  <c r="P1082" i="40"/>
  <c r="Q1082" i="40" s="1"/>
  <c r="P1084" i="40"/>
  <c r="Q1084" i="40" s="1"/>
  <c r="P1085" i="40"/>
  <c r="Q1085" i="40" s="1"/>
  <c r="P1086" i="40"/>
  <c r="Q1086" i="40" s="1"/>
  <c r="P1087" i="40" l="1"/>
  <c r="Q1087" i="40" s="1"/>
  <c r="P1083" i="40"/>
  <c r="Q1083" i="40" s="1"/>
  <c r="P1078" i="40"/>
  <c r="Q1078" i="40" s="1"/>
  <c r="P1052" i="40" l="1"/>
  <c r="Q1052" i="40" s="1"/>
  <c r="P1033" i="40" l="1"/>
  <c r="Q1033" i="40" s="1"/>
  <c r="P1034" i="40"/>
  <c r="Q1034" i="40" s="1"/>
  <c r="P1040" i="40"/>
  <c r="Q1040" i="40" s="1"/>
  <c r="P1041" i="40"/>
  <c r="Q1041" i="40" s="1"/>
  <c r="P1043" i="40"/>
  <c r="Q1043" i="40" s="1"/>
  <c r="P1046" i="40" l="1"/>
  <c r="Q1046" i="40" s="1"/>
  <c r="P1053" i="40" l="1"/>
  <c r="Q1053" i="40" s="1"/>
  <c r="P1018" i="40"/>
  <c r="Q1018" i="40" s="1"/>
  <c r="P1019" i="40"/>
  <c r="Q1019" i="40" s="1"/>
  <c r="P1020" i="40"/>
  <c r="Q1020" i="40" s="1"/>
  <c r="P1021" i="40"/>
  <c r="Q1021" i="40" s="1"/>
  <c r="P1022" i="40"/>
  <c r="Q1022" i="40" s="1"/>
  <c r="P1023" i="40"/>
  <c r="Q1023" i="40" s="1"/>
  <c r="P1024" i="40"/>
  <c r="Q1024" i="40" s="1"/>
  <c r="P1025" i="40"/>
  <c r="Q1025" i="40" s="1"/>
  <c r="P1026" i="40"/>
  <c r="Q1026" i="40" s="1"/>
  <c r="P1027" i="40"/>
  <c r="Q1027" i="40" s="1"/>
  <c r="P1028" i="40"/>
  <c r="Q1028" i="40" s="1"/>
  <c r="P1029" i="40"/>
  <c r="Q1029" i="40" s="1"/>
  <c r="P1030" i="40"/>
  <c r="Q1030" i="40" s="1"/>
  <c r="P1031" i="40"/>
  <c r="Q1031" i="40" s="1"/>
  <c r="P1032" i="40"/>
  <c r="Q1032" i="40" s="1"/>
  <c r="P1035" i="40"/>
  <c r="Q1035" i="40" s="1"/>
  <c r="P1036" i="40"/>
  <c r="Q1036" i="40" s="1"/>
  <c r="P1037" i="40"/>
  <c r="Q1037" i="40" s="1"/>
  <c r="P1038" i="40"/>
  <c r="Q1038" i="40" s="1"/>
  <c r="P1039" i="40"/>
  <c r="Q1039" i="40" s="1"/>
  <c r="P1042" i="40"/>
  <c r="Q1042" i="40" s="1"/>
  <c r="P1044" i="40"/>
  <c r="Q1044" i="40" s="1"/>
  <c r="P1045" i="40"/>
  <c r="Q1045" i="40" s="1"/>
  <c r="P1047" i="40"/>
  <c r="Q1047" i="40" s="1"/>
  <c r="P1048" i="40"/>
  <c r="Q1048" i="40" s="1"/>
  <c r="P1049" i="40"/>
  <c r="Q1049" i="40" s="1"/>
  <c r="P1050" i="40"/>
  <c r="Q1050" i="40" s="1"/>
  <c r="P1051" i="40"/>
  <c r="Q1051" i="40" s="1"/>
  <c r="P1016" i="40" l="1"/>
  <c r="Q1016" i="40" s="1"/>
  <c r="P1017" i="40"/>
  <c r="Q1017" i="40" s="1"/>
  <c r="P95" i="40" l="1"/>
  <c r="Q95" i="40" s="1"/>
  <c r="P585" i="40"/>
  <c r="Q585" i="40" s="1"/>
  <c r="P645" i="40"/>
  <c r="Q645" i="40" s="1"/>
  <c r="P1081" i="40" l="1"/>
  <c r="Q1081" i="40" s="1"/>
  <c r="P597" i="40"/>
  <c r="Q597" i="40" s="1"/>
  <c r="P1004" i="40"/>
  <c r="Q1004" i="40" s="1"/>
  <c r="P996" i="40"/>
  <c r="Q996" i="40" s="1"/>
  <c r="P992" i="40"/>
  <c r="Q992" i="40" s="1"/>
  <c r="P1009" i="40"/>
  <c r="Q1009" i="40" s="1"/>
  <c r="P305" i="40"/>
  <c r="Q305" i="40" s="1"/>
  <c r="P301" i="40"/>
  <c r="Q301" i="40" s="1"/>
  <c r="P297" i="40"/>
  <c r="Q297" i="40" s="1"/>
  <c r="P241" i="40"/>
  <c r="Q241" i="40" s="1"/>
  <c r="P197" i="40"/>
  <c r="Q197" i="40" s="1"/>
  <c r="P117" i="40"/>
  <c r="Q117" i="40" s="1"/>
  <c r="P109" i="40"/>
  <c r="Q109" i="40" s="1"/>
  <c r="P701" i="40"/>
  <c r="Q701" i="40" s="1"/>
  <c r="P693" i="40"/>
  <c r="Q693" i="40" s="1"/>
  <c r="P685" i="40"/>
  <c r="Q685" i="40" s="1"/>
  <c r="P681" i="40"/>
  <c r="Q681" i="40" s="1"/>
  <c r="P677" i="40"/>
  <c r="Q677" i="40" s="1"/>
  <c r="P669" i="40"/>
  <c r="Q669" i="40" s="1"/>
  <c r="P665" i="40"/>
  <c r="Q665" i="40" s="1"/>
  <c r="P661" i="40"/>
  <c r="Q661" i="40" s="1"/>
  <c r="P657" i="40"/>
  <c r="Q657" i="40" s="1"/>
  <c r="P653" i="40"/>
  <c r="Q653" i="40" s="1"/>
  <c r="P649" i="40"/>
  <c r="Q649" i="40" s="1"/>
  <c r="P641" i="40"/>
  <c r="Q641" i="40" s="1"/>
  <c r="P637" i="40"/>
  <c r="Q637" i="40" s="1"/>
  <c r="P613" i="40"/>
  <c r="Q613" i="40" s="1"/>
  <c r="P601" i="40"/>
  <c r="Q601" i="40" s="1"/>
  <c r="P593" i="40"/>
  <c r="Q593" i="40" s="1"/>
  <c r="P589" i="40"/>
  <c r="Q589" i="40" s="1"/>
  <c r="P581" i="40"/>
  <c r="Q581" i="40" s="1"/>
  <c r="P573" i="40"/>
  <c r="Q573" i="40" s="1"/>
  <c r="P569" i="40"/>
  <c r="Q569" i="40" s="1"/>
  <c r="P557" i="40"/>
  <c r="Q557" i="40" s="1"/>
  <c r="P553" i="40"/>
  <c r="Q553" i="40" s="1"/>
  <c r="P332" i="40"/>
  <c r="Q332" i="40" s="1"/>
  <c r="P312" i="40"/>
  <c r="Q312" i="40" s="1"/>
  <c r="P112" i="40"/>
  <c r="Q112" i="40" s="1"/>
  <c r="P1001" i="40"/>
  <c r="Q1001" i="40" s="1"/>
  <c r="P1000" i="40"/>
  <c r="Q1000" i="40" s="1"/>
  <c r="P952" i="40"/>
  <c r="Q952" i="40" s="1"/>
  <c r="P936" i="40"/>
  <c r="Q936" i="40" s="1"/>
  <c r="P932" i="40"/>
  <c r="Q932" i="40" s="1"/>
  <c r="P920" i="40"/>
  <c r="Q920" i="40" s="1"/>
  <c r="P900" i="40"/>
  <c r="Q900" i="40" s="1"/>
  <c r="P892" i="40"/>
  <c r="Q892" i="40" s="1"/>
  <c r="P884" i="40"/>
  <c r="Q884" i="40" s="1"/>
  <c r="P876" i="40"/>
  <c r="Q876" i="40" s="1"/>
  <c r="P844" i="40"/>
  <c r="Q844" i="40" s="1"/>
  <c r="P836" i="40"/>
  <c r="Q836" i="40" s="1"/>
  <c r="P832" i="40"/>
  <c r="Q832" i="40" s="1"/>
  <c r="P824" i="40"/>
  <c r="Q824" i="40" s="1"/>
  <c r="P820" i="40"/>
  <c r="Q820" i="40" s="1"/>
  <c r="P816" i="40"/>
  <c r="Q816" i="40" s="1"/>
  <c r="P812" i="40"/>
  <c r="Q812" i="40" s="1"/>
  <c r="P808" i="40"/>
  <c r="Q808" i="40" s="1"/>
  <c r="P796" i="40"/>
  <c r="Q796" i="40" s="1"/>
  <c r="P792" i="40"/>
  <c r="Q792" i="40" s="1"/>
  <c r="P788" i="40"/>
  <c r="Q788" i="40" s="1"/>
  <c r="P784" i="40"/>
  <c r="Q784" i="40" s="1"/>
  <c r="P772" i="40"/>
  <c r="Q772" i="40" s="1"/>
  <c r="P764" i="40"/>
  <c r="Q764" i="40" s="1"/>
  <c r="P760" i="40"/>
  <c r="Q760" i="40" s="1"/>
  <c r="P756" i="40"/>
  <c r="Q756" i="40" s="1"/>
  <c r="P752" i="40"/>
  <c r="Q752" i="40" s="1"/>
  <c r="P748" i="40"/>
  <c r="Q748" i="40" s="1"/>
  <c r="P744" i="40"/>
  <c r="Q744" i="40" s="1"/>
  <c r="P736" i="40"/>
  <c r="Q736" i="40" s="1"/>
  <c r="P732" i="40"/>
  <c r="Q732" i="40" s="1"/>
  <c r="P728" i="40"/>
  <c r="Q728" i="40" s="1"/>
  <c r="P724" i="40"/>
  <c r="Q724" i="40" s="1"/>
  <c r="P716" i="40"/>
  <c r="Q716" i="40" s="1"/>
  <c r="P712" i="40"/>
  <c r="Q712" i="40" s="1"/>
  <c r="P708" i="40"/>
  <c r="Q708" i="40" s="1"/>
  <c r="P704" i="40"/>
  <c r="Q704" i="40" s="1"/>
  <c r="P692" i="40"/>
  <c r="Q692" i="40" s="1"/>
  <c r="P688" i="40"/>
  <c r="Q688" i="40" s="1"/>
  <c r="P684" i="40"/>
  <c r="Q684" i="40" s="1"/>
  <c r="P680" i="40"/>
  <c r="Q680" i="40" s="1"/>
  <c r="P676" i="40"/>
  <c r="Q676" i="40" s="1"/>
  <c r="P672" i="40"/>
  <c r="Q672" i="40" s="1"/>
  <c r="P668" i="40"/>
  <c r="Q668" i="40" s="1"/>
  <c r="P664" i="40"/>
  <c r="Q664" i="40" s="1"/>
  <c r="P660" i="40"/>
  <c r="Q660" i="40" s="1"/>
  <c r="P656" i="40"/>
  <c r="Q656" i="40" s="1"/>
  <c r="P652" i="40"/>
  <c r="Q652" i="40" s="1"/>
  <c r="P648" i="40"/>
  <c r="Q648" i="40" s="1"/>
  <c r="P644" i="40"/>
  <c r="Q644" i="40" s="1"/>
  <c r="P640" i="40"/>
  <c r="Q640" i="40" s="1"/>
  <c r="P636" i="40"/>
  <c r="Q636" i="40" s="1"/>
  <c r="P632" i="40"/>
  <c r="Q632" i="40" s="1"/>
  <c r="P628" i="40"/>
  <c r="Q628" i="40" s="1"/>
  <c r="P624" i="40"/>
  <c r="Q624" i="40" s="1"/>
  <c r="P620" i="40"/>
  <c r="Q620" i="40" s="1"/>
  <c r="P616" i="40"/>
  <c r="Q616" i="40" s="1"/>
  <c r="P612" i="40"/>
  <c r="Q612" i="40" s="1"/>
  <c r="P608" i="40"/>
  <c r="Q608" i="40" s="1"/>
  <c r="P604" i="40"/>
  <c r="Q604" i="40" s="1"/>
  <c r="P600" i="40"/>
  <c r="Q600" i="40" s="1"/>
  <c r="P596" i="40"/>
  <c r="Q596" i="40" s="1"/>
  <c r="P592" i="40"/>
  <c r="Q592" i="40" s="1"/>
  <c r="P588" i="40"/>
  <c r="Q588" i="40" s="1"/>
  <c r="P580" i="40"/>
  <c r="Q580" i="40" s="1"/>
  <c r="P576" i="40"/>
  <c r="Q576" i="40" s="1"/>
  <c r="P568" i="40"/>
  <c r="Q568" i="40" s="1"/>
  <c r="P564" i="40"/>
  <c r="Q564" i="40" s="1"/>
  <c r="P556" i="40"/>
  <c r="Q556" i="40" s="1"/>
  <c r="P552" i="40"/>
  <c r="Q552" i="40" s="1"/>
  <c r="P319" i="40"/>
  <c r="Q319" i="40" s="1"/>
  <c r="P311" i="40"/>
  <c r="Q311" i="40" s="1"/>
  <c r="P299" i="40"/>
  <c r="Q299" i="40" s="1"/>
  <c r="P800" i="40"/>
  <c r="Q800" i="40" s="1"/>
  <c r="P1008" i="40"/>
  <c r="Q1008" i="40" s="1"/>
  <c r="P697" i="40"/>
  <c r="Q697" i="40" s="1"/>
  <c r="P689" i="40"/>
  <c r="Q689" i="40" s="1"/>
  <c r="P1012" i="40"/>
  <c r="Q1012" i="40" s="1"/>
  <c r="P856" i="40"/>
  <c r="Q856" i="40" s="1"/>
  <c r="P852" i="40"/>
  <c r="Q852" i="40" s="1"/>
  <c r="P840" i="40"/>
  <c r="Q840" i="40" s="1"/>
  <c r="P828" i="40"/>
  <c r="Q828" i="40" s="1"/>
  <c r="P804" i="40"/>
  <c r="Q804" i="40" s="1"/>
  <c r="P780" i="40"/>
  <c r="Q780" i="40" s="1"/>
  <c r="P776" i="40"/>
  <c r="Q776" i="40" s="1"/>
  <c r="P768" i="40"/>
  <c r="Q768" i="40" s="1"/>
  <c r="P740" i="40"/>
  <c r="Q740" i="40" s="1"/>
  <c r="P720" i="40"/>
  <c r="Q720" i="40" s="1"/>
  <c r="P700" i="40"/>
  <c r="Q700" i="40" s="1"/>
  <c r="P696" i="40"/>
  <c r="Q696" i="40" s="1"/>
  <c r="P221" i="40"/>
  <c r="Q221" i="40" s="1"/>
  <c r="P129" i="40"/>
  <c r="Q129" i="40" s="1"/>
  <c r="P548" i="40"/>
  <c r="Q548" i="40" s="1"/>
  <c r="P116" i="40"/>
  <c r="Q116" i="40" s="1"/>
  <c r="P277" i="40"/>
  <c r="Q277" i="40" s="1"/>
  <c r="P265" i="40"/>
  <c r="Q265" i="40" s="1"/>
  <c r="P261" i="40"/>
  <c r="Q261" i="40" s="1"/>
  <c r="P205" i="40"/>
  <c r="Q205" i="40" s="1"/>
  <c r="P872" i="40"/>
  <c r="Q872" i="40" s="1"/>
  <c r="P868" i="40"/>
  <c r="Q868" i="40" s="1"/>
  <c r="P864" i="40"/>
  <c r="Q864" i="40" s="1"/>
  <c r="P848" i="40"/>
  <c r="Q848" i="40" s="1"/>
  <c r="P308" i="40"/>
  <c r="Q308" i="40" s="1"/>
  <c r="P288" i="40"/>
  <c r="Q288" i="40" s="1"/>
  <c r="P291" i="40"/>
  <c r="Q291" i="40" s="1"/>
  <c r="P904" i="40"/>
  <c r="Q904" i="40" s="1"/>
  <c r="P924" i="40"/>
  <c r="Q924" i="40" s="1"/>
  <c r="P908" i="40"/>
  <c r="Q908" i="40" s="1"/>
  <c r="P860" i="40"/>
  <c r="Q860" i="40" s="1"/>
  <c r="P916" i="40"/>
  <c r="Q916" i="40" s="1"/>
  <c r="P888" i="40"/>
  <c r="Q888" i="40" s="1"/>
  <c r="P289" i="40"/>
  <c r="Q289" i="40" s="1"/>
  <c r="P273" i="40"/>
  <c r="Q273" i="40" s="1"/>
  <c r="P269" i="40"/>
  <c r="Q269" i="40" s="1"/>
  <c r="P257" i="40"/>
  <c r="Q257" i="40" s="1"/>
  <c r="P253" i="40"/>
  <c r="Q253" i="40" s="1"/>
  <c r="P249" i="40"/>
  <c r="Q249" i="40" s="1"/>
  <c r="P233" i="40"/>
  <c r="Q233" i="40" s="1"/>
  <c r="P225" i="40"/>
  <c r="Q225" i="40" s="1"/>
  <c r="P217" i="40"/>
  <c r="Q217" i="40" s="1"/>
  <c r="P944" i="40"/>
  <c r="Q944" i="40" s="1"/>
  <c r="P940" i="40"/>
  <c r="Q940" i="40" s="1"/>
  <c r="P316" i="40"/>
  <c r="Q316" i="40" s="1"/>
  <c r="P281" i="40"/>
  <c r="Q281" i="40" s="1"/>
  <c r="P181" i="40"/>
  <c r="Q181" i="40" s="1"/>
  <c r="P323" i="40"/>
  <c r="Q323" i="40" s="1"/>
  <c r="P307" i="40"/>
  <c r="Q307" i="40" s="1"/>
  <c r="P303" i="40"/>
  <c r="Q303" i="40" s="1"/>
  <c r="P185" i="40"/>
  <c r="Q185" i="40" s="1"/>
  <c r="P984" i="40"/>
  <c r="Q984" i="40" s="1"/>
  <c r="P976" i="40"/>
  <c r="Q976" i="40" s="1"/>
  <c r="P964" i="40"/>
  <c r="Q964" i="40" s="1"/>
  <c r="P928" i="40"/>
  <c r="Q928" i="40" s="1"/>
  <c r="P912" i="40"/>
  <c r="Q912" i="40" s="1"/>
  <c r="P880" i="40"/>
  <c r="Q880" i="40" s="1"/>
  <c r="P980" i="40"/>
  <c r="Q980" i="40" s="1"/>
  <c r="P960" i="40"/>
  <c r="Q960" i="40" s="1"/>
  <c r="P896" i="40"/>
  <c r="Q896" i="40" s="1"/>
  <c r="P343" i="40"/>
  <c r="Q343" i="40" s="1"/>
  <c r="P331" i="40"/>
  <c r="Q331" i="40" s="1"/>
  <c r="P948" i="40"/>
  <c r="Q948" i="40" s="1"/>
  <c r="P335" i="40"/>
  <c r="Q335" i="40" s="1"/>
  <c r="P295" i="40"/>
  <c r="Q295" i="40" s="1"/>
  <c r="P115" i="40"/>
  <c r="Q115" i="40" s="1"/>
  <c r="P293" i="40"/>
  <c r="Q293" i="40" s="1"/>
  <c r="P237" i="40"/>
  <c r="Q237" i="40" s="1"/>
  <c r="P229" i="40"/>
  <c r="Q229" i="40" s="1"/>
  <c r="P209" i="40"/>
  <c r="Q209" i="40" s="1"/>
  <c r="P193" i="40"/>
  <c r="Q193" i="40" s="1"/>
  <c r="P177" i="40"/>
  <c r="Q177" i="40" s="1"/>
  <c r="P165" i="40"/>
  <c r="Q165" i="40" s="1"/>
  <c r="P105" i="40"/>
  <c r="Q105" i="40" s="1"/>
  <c r="P125" i="40"/>
  <c r="Q125" i="40" s="1"/>
  <c r="P113" i="40"/>
  <c r="Q113" i="40" s="1"/>
  <c r="P73" i="40"/>
  <c r="Q73" i="40" s="1"/>
  <c r="P328" i="40"/>
  <c r="Q328" i="40" s="1"/>
  <c r="P100" i="40"/>
  <c r="Q100" i="40" s="1"/>
  <c r="P972" i="40"/>
  <c r="Q972" i="40" s="1"/>
  <c r="P968" i="40"/>
  <c r="Q968" i="40" s="1"/>
  <c r="P988" i="40"/>
  <c r="Q988" i="40" s="1"/>
  <c r="P584" i="40"/>
  <c r="Q584" i="40" s="1"/>
  <c r="P572" i="40"/>
  <c r="Q572" i="40" s="1"/>
  <c r="P560" i="40"/>
  <c r="Q560" i="40" s="1"/>
  <c r="P544" i="40"/>
  <c r="Q544" i="40" s="1"/>
  <c r="P540" i="40"/>
  <c r="Q540" i="40" s="1"/>
  <c r="P536" i="40"/>
  <c r="Q536" i="40" s="1"/>
  <c r="P532" i="40"/>
  <c r="Q532" i="40" s="1"/>
  <c r="P528" i="40"/>
  <c r="Q528" i="40" s="1"/>
  <c r="P524" i="40"/>
  <c r="Q524" i="40" s="1"/>
  <c r="P520" i="40"/>
  <c r="Q520" i="40" s="1"/>
  <c r="P516" i="40"/>
  <c r="Q516" i="40" s="1"/>
  <c r="P512" i="40"/>
  <c r="Q512" i="40" s="1"/>
  <c r="P508" i="40"/>
  <c r="Q508" i="40" s="1"/>
  <c r="P504" i="40"/>
  <c r="Q504" i="40" s="1"/>
  <c r="P500" i="40"/>
  <c r="Q500" i="40" s="1"/>
  <c r="P496" i="40"/>
  <c r="Q496" i="40" s="1"/>
  <c r="P492" i="40"/>
  <c r="Q492" i="40" s="1"/>
  <c r="P488" i="40"/>
  <c r="Q488" i="40" s="1"/>
  <c r="P484" i="40"/>
  <c r="Q484" i="40" s="1"/>
  <c r="P480" i="40"/>
  <c r="Q480" i="40" s="1"/>
  <c r="P476" i="40"/>
  <c r="Q476" i="40" s="1"/>
  <c r="P472" i="40"/>
  <c r="Q472" i="40" s="1"/>
  <c r="P468" i="40"/>
  <c r="Q468" i="40" s="1"/>
  <c r="P464" i="40"/>
  <c r="Q464" i="40" s="1"/>
  <c r="P460" i="40"/>
  <c r="Q460" i="40" s="1"/>
  <c r="P456" i="40"/>
  <c r="Q456" i="40" s="1"/>
  <c r="P452" i="40"/>
  <c r="Q452" i="40" s="1"/>
  <c r="P448" i="40"/>
  <c r="Q448" i="40" s="1"/>
  <c r="P444" i="40"/>
  <c r="Q444" i="40" s="1"/>
  <c r="P440" i="40"/>
  <c r="Q440" i="40" s="1"/>
  <c r="P436" i="40"/>
  <c r="Q436" i="40" s="1"/>
  <c r="P432" i="40"/>
  <c r="Q432" i="40" s="1"/>
  <c r="P428" i="40"/>
  <c r="Q428" i="40" s="1"/>
  <c r="P424" i="40"/>
  <c r="Q424" i="40" s="1"/>
  <c r="P420" i="40"/>
  <c r="Q420" i="40" s="1"/>
  <c r="P416" i="40"/>
  <c r="Q416" i="40" s="1"/>
  <c r="P412" i="40"/>
  <c r="Q412" i="40" s="1"/>
  <c r="P408" i="40"/>
  <c r="Q408" i="40" s="1"/>
  <c r="P404" i="40"/>
  <c r="Q404" i="40" s="1"/>
  <c r="P400" i="40"/>
  <c r="Q400" i="40" s="1"/>
  <c r="P396" i="40"/>
  <c r="Q396" i="40" s="1"/>
  <c r="P380" i="40"/>
  <c r="Q380" i="40" s="1"/>
  <c r="P376" i="40"/>
  <c r="Q376" i="40" s="1"/>
  <c r="P372" i="40"/>
  <c r="Q372" i="40" s="1"/>
  <c r="P336" i="40"/>
  <c r="Q336" i="40" s="1"/>
  <c r="P324" i="40"/>
  <c r="Q324" i="40" s="1"/>
  <c r="P320" i="40"/>
  <c r="Q320" i="40" s="1"/>
  <c r="P144" i="40"/>
  <c r="Q144" i="40" s="1"/>
  <c r="P140" i="40"/>
  <c r="Q140" i="40" s="1"/>
  <c r="P136" i="40"/>
  <c r="Q136" i="40" s="1"/>
  <c r="P132" i="40"/>
  <c r="Q132" i="40" s="1"/>
  <c r="P128" i="40"/>
  <c r="Q128" i="40" s="1"/>
  <c r="P124" i="40"/>
  <c r="Q124" i="40" s="1"/>
  <c r="P120" i="40"/>
  <c r="Q120" i="40" s="1"/>
  <c r="P108" i="40"/>
  <c r="Q108" i="40" s="1"/>
  <c r="P104" i="40"/>
  <c r="Q104" i="40" s="1"/>
  <c r="P96" i="40"/>
  <c r="Q96" i="40" s="1"/>
  <c r="P92" i="40"/>
  <c r="Q92" i="40" s="1"/>
  <c r="P88" i="40"/>
  <c r="Q88" i="40" s="1"/>
  <c r="P84" i="40"/>
  <c r="Q84" i="40" s="1"/>
  <c r="P80" i="40"/>
  <c r="Q80" i="40" s="1"/>
  <c r="P76" i="40"/>
  <c r="Q76" i="40" s="1"/>
  <c r="P72" i="40"/>
  <c r="Q72" i="40" s="1"/>
  <c r="P68" i="40"/>
  <c r="Q68" i="40" s="1"/>
  <c r="P64" i="40"/>
  <c r="Q64" i="40" s="1"/>
  <c r="P60" i="40"/>
  <c r="Q60" i="40" s="1"/>
  <c r="P56" i="40"/>
  <c r="Q56" i="40" s="1"/>
  <c r="P52" i="40"/>
  <c r="Q52" i="40" s="1"/>
  <c r="P48" i="40"/>
  <c r="Q48" i="40" s="1"/>
  <c r="P44" i="40"/>
  <c r="Q44" i="40" s="1"/>
  <c r="P40" i="40"/>
  <c r="Q40" i="40" s="1"/>
  <c r="P36" i="40"/>
  <c r="Q36" i="40" s="1"/>
  <c r="P32" i="40"/>
  <c r="Q32" i="40" s="1"/>
  <c r="P28" i="40"/>
  <c r="Q28" i="40" s="1"/>
  <c r="P24" i="40"/>
  <c r="Q24" i="40" s="1"/>
  <c r="P20" i="40"/>
  <c r="Q20" i="40" s="1"/>
  <c r="P16" i="40"/>
  <c r="Q16" i="40" s="1"/>
  <c r="P12" i="40"/>
  <c r="Q12" i="40" s="1"/>
  <c r="P8" i="40"/>
  <c r="Q8" i="40" s="1"/>
  <c r="P956" i="40"/>
  <c r="Q956" i="40" s="1"/>
  <c r="P371" i="40"/>
  <c r="Q371" i="40" s="1"/>
  <c r="P367" i="40"/>
  <c r="Q367" i="40" s="1"/>
  <c r="P363" i="40"/>
  <c r="Q363" i="40" s="1"/>
  <c r="P359" i="40"/>
  <c r="Q359" i="40" s="1"/>
  <c r="P355" i="40"/>
  <c r="Q355" i="40" s="1"/>
  <c r="P351" i="40"/>
  <c r="Q351" i="40" s="1"/>
  <c r="P347" i="40"/>
  <c r="Q347" i="40" s="1"/>
  <c r="P339" i="40"/>
  <c r="Q339" i="40" s="1"/>
  <c r="P327" i="40"/>
  <c r="Q327" i="40" s="1"/>
  <c r="P315" i="40"/>
  <c r="Q315" i="40" s="1"/>
  <c r="P147" i="40"/>
  <c r="Q147" i="40" s="1"/>
  <c r="P139" i="40"/>
  <c r="Q139" i="40" s="1"/>
  <c r="P135" i="40"/>
  <c r="Q135" i="40" s="1"/>
  <c r="P131" i="40"/>
  <c r="Q131" i="40" s="1"/>
  <c r="P127" i="40"/>
  <c r="Q127" i="40" s="1"/>
  <c r="P123" i="40"/>
  <c r="Q123" i="40" s="1"/>
  <c r="P119" i="40"/>
  <c r="Q119" i="40" s="1"/>
  <c r="P111" i="40"/>
  <c r="Q111" i="40" s="1"/>
  <c r="P107" i="40"/>
  <c r="Q107" i="40" s="1"/>
  <c r="P103" i="40"/>
  <c r="Q103" i="40" s="1"/>
  <c r="P99" i="40"/>
  <c r="Q99" i="40" s="1"/>
  <c r="P91" i="40"/>
  <c r="Q91" i="40" s="1"/>
  <c r="P87" i="40"/>
  <c r="Q87" i="40" s="1"/>
  <c r="P83" i="40"/>
  <c r="Q83" i="40" s="1"/>
  <c r="P79" i="40"/>
  <c r="Q79" i="40" s="1"/>
  <c r="P75" i="40"/>
  <c r="Q75" i="40" s="1"/>
  <c r="P71" i="40"/>
  <c r="Q71" i="40" s="1"/>
  <c r="P67" i="40"/>
  <c r="Q67" i="40" s="1"/>
  <c r="P63" i="40"/>
  <c r="Q63" i="40" s="1"/>
  <c r="P59" i="40"/>
  <c r="Q59" i="40" s="1"/>
  <c r="P55" i="40"/>
  <c r="Q55" i="40" s="1"/>
  <c r="P51" i="40"/>
  <c r="Q51" i="40" s="1"/>
  <c r="P47" i="40"/>
  <c r="Q47" i="40" s="1"/>
  <c r="P43" i="40"/>
  <c r="Q43" i="40" s="1"/>
  <c r="P39" i="40"/>
  <c r="Q39" i="40" s="1"/>
  <c r="P35" i="40"/>
  <c r="Q35" i="40" s="1"/>
  <c r="P31" i="40"/>
  <c r="Q31" i="40" s="1"/>
  <c r="P27" i="40"/>
  <c r="Q27" i="40" s="1"/>
  <c r="P23" i="40"/>
  <c r="Q23" i="40" s="1"/>
  <c r="P19" i="40"/>
  <c r="Q19" i="40" s="1"/>
  <c r="P15" i="40"/>
  <c r="Q15" i="40" s="1"/>
  <c r="P11" i="40"/>
  <c r="Q11" i="40" s="1"/>
  <c r="P7" i="40"/>
  <c r="Q7" i="40" s="1"/>
  <c r="P134" i="40"/>
  <c r="Q134" i="40" s="1"/>
  <c r="P130" i="40"/>
  <c r="Q130" i="40" s="1"/>
  <c r="P126" i="40"/>
  <c r="Q126" i="40" s="1"/>
  <c r="P122" i="40"/>
  <c r="Q122" i="40" s="1"/>
  <c r="P118" i="40"/>
  <c r="Q118" i="40" s="1"/>
  <c r="P114" i="40"/>
  <c r="Q114" i="40" s="1"/>
  <c r="P110" i="40"/>
  <c r="Q110" i="40" s="1"/>
  <c r="P106" i="40"/>
  <c r="Q106" i="40" s="1"/>
  <c r="P102" i="40"/>
  <c r="Q102" i="40" s="1"/>
  <c r="P98" i="40"/>
  <c r="Q98" i="40" s="1"/>
  <c r="P94" i="40"/>
  <c r="Q94" i="40" s="1"/>
  <c r="P90" i="40"/>
  <c r="Q90" i="40" s="1"/>
  <c r="P86" i="40"/>
  <c r="Q86" i="40" s="1"/>
  <c r="P82" i="40"/>
  <c r="Q82" i="40" s="1"/>
  <c r="P78" i="40"/>
  <c r="Q78" i="40" s="1"/>
  <c r="P74" i="40"/>
  <c r="Q74" i="40" s="1"/>
  <c r="P70" i="40"/>
  <c r="Q70" i="40" s="1"/>
  <c r="P66" i="40"/>
  <c r="Q66" i="40" s="1"/>
  <c r="P62" i="40"/>
  <c r="Q62" i="40" s="1"/>
  <c r="P58" i="40"/>
  <c r="Q58" i="40" s="1"/>
  <c r="P54" i="40"/>
  <c r="Q54" i="40" s="1"/>
  <c r="P50" i="40"/>
  <c r="Q50" i="40" s="1"/>
  <c r="P46" i="40"/>
  <c r="Q46" i="40" s="1"/>
  <c r="P42" i="40"/>
  <c r="Q42" i="40" s="1"/>
  <c r="P38" i="40"/>
  <c r="Q38" i="40" s="1"/>
  <c r="P34" i="40"/>
  <c r="Q34" i="40" s="1"/>
  <c r="P30" i="40"/>
  <c r="Q30" i="40" s="1"/>
  <c r="P26" i="40"/>
  <c r="Q26" i="40" s="1"/>
  <c r="P22" i="40"/>
  <c r="Q22" i="40" s="1"/>
  <c r="P18" i="40"/>
  <c r="Q18" i="40" s="1"/>
  <c r="P14" i="40"/>
  <c r="Q14" i="40" s="1"/>
  <c r="P10" i="40"/>
  <c r="Q10" i="40" s="1"/>
  <c r="P577" i="40"/>
  <c r="Q577" i="40" s="1"/>
  <c r="P565" i="40"/>
  <c r="Q565" i="40" s="1"/>
  <c r="P561" i="40"/>
  <c r="Q561" i="40" s="1"/>
  <c r="P457" i="40"/>
  <c r="Q457" i="40" s="1"/>
  <c r="P453" i="40"/>
  <c r="Q453" i="40" s="1"/>
  <c r="P449" i="40"/>
  <c r="Q449" i="40" s="1"/>
  <c r="P445" i="40"/>
  <c r="Q445" i="40" s="1"/>
  <c r="P441" i="40"/>
  <c r="Q441" i="40" s="1"/>
  <c r="P437" i="40"/>
  <c r="Q437" i="40" s="1"/>
  <c r="P433" i="40"/>
  <c r="Q433" i="40" s="1"/>
  <c r="P429" i="40"/>
  <c r="Q429" i="40" s="1"/>
  <c r="P425" i="40"/>
  <c r="Q425" i="40" s="1"/>
  <c r="P421" i="40"/>
  <c r="Q421" i="40" s="1"/>
  <c r="P417" i="40"/>
  <c r="Q417" i="40" s="1"/>
  <c r="P413" i="40"/>
  <c r="Q413" i="40" s="1"/>
  <c r="P213" i="40"/>
  <c r="Q213" i="40" s="1"/>
  <c r="P201" i="40"/>
  <c r="Q201" i="40" s="1"/>
  <c r="P189" i="40"/>
  <c r="Q189" i="40" s="1"/>
  <c r="P173" i="40"/>
  <c r="Q173" i="40" s="1"/>
  <c r="P169" i="40"/>
  <c r="Q169" i="40" s="1"/>
  <c r="P161" i="40"/>
  <c r="Q161" i="40" s="1"/>
  <c r="P157" i="40"/>
  <c r="Q157" i="40" s="1"/>
  <c r="P153" i="40"/>
  <c r="Q153" i="40" s="1"/>
  <c r="P149" i="40"/>
  <c r="Q149" i="40" s="1"/>
  <c r="P145" i="40"/>
  <c r="Q145" i="40" s="1"/>
  <c r="P141" i="40"/>
  <c r="Q141" i="40" s="1"/>
  <c r="P137" i="40"/>
  <c r="Q137" i="40" s="1"/>
  <c r="P133" i="40"/>
  <c r="Q133" i="40" s="1"/>
  <c r="P121" i="40"/>
  <c r="Q121" i="40" s="1"/>
  <c r="P101" i="40"/>
  <c r="Q101" i="40" s="1"/>
  <c r="P97" i="40"/>
  <c r="Q97" i="40" s="1"/>
  <c r="P93" i="40"/>
  <c r="Q93" i="40" s="1"/>
  <c r="P89" i="40"/>
  <c r="Q89" i="40" s="1"/>
  <c r="P85" i="40"/>
  <c r="Q85" i="40" s="1"/>
  <c r="P81" i="40"/>
  <c r="Q81" i="40" s="1"/>
  <c r="P77" i="40"/>
  <c r="Q77" i="40" s="1"/>
  <c r="P69" i="40"/>
  <c r="Q69" i="40" s="1"/>
  <c r="P65" i="40"/>
  <c r="Q65" i="40" s="1"/>
  <c r="P61" i="40"/>
  <c r="Q61" i="40" s="1"/>
  <c r="P57" i="40"/>
  <c r="Q57" i="40" s="1"/>
  <c r="P53" i="40"/>
  <c r="Q53" i="40" s="1"/>
  <c r="P49" i="40"/>
  <c r="Q49" i="40" s="1"/>
  <c r="P45" i="40"/>
  <c r="Q45" i="40" s="1"/>
  <c r="P41" i="40"/>
  <c r="Q41" i="40" s="1"/>
  <c r="P37" i="40"/>
  <c r="Q37" i="40" s="1"/>
  <c r="P33" i="40"/>
  <c r="Q33" i="40" s="1"/>
  <c r="P29" i="40"/>
  <c r="Q29" i="40" s="1"/>
  <c r="P25" i="40"/>
  <c r="Q25" i="40" s="1"/>
  <c r="P21" i="40"/>
  <c r="Q21" i="40" s="1"/>
  <c r="P17" i="40"/>
  <c r="Q17" i="40" s="1"/>
  <c r="P13" i="40"/>
  <c r="Q13" i="40" s="1"/>
  <c r="P9" i="40"/>
  <c r="Q9" i="40" s="1"/>
  <c r="P284" i="40"/>
  <c r="Q284" i="40" s="1"/>
  <c r="P280" i="40"/>
  <c r="Q280" i="40" s="1"/>
  <c r="P276" i="40"/>
  <c r="Q276" i="40" s="1"/>
  <c r="P272" i="40"/>
  <c r="Q272" i="40" s="1"/>
  <c r="P268" i="40"/>
  <c r="Q268" i="40" s="1"/>
  <c r="P264" i="40"/>
  <c r="Q264" i="40" s="1"/>
  <c r="P260" i="40"/>
  <c r="Q260" i="40" s="1"/>
  <c r="P256" i="40"/>
  <c r="Q256" i="40" s="1"/>
  <c r="P252" i="40"/>
  <c r="Q252" i="40" s="1"/>
  <c r="P248" i="40"/>
  <c r="Q248" i="40" s="1"/>
  <c r="P244" i="40"/>
  <c r="Q244" i="40" s="1"/>
  <c r="P240" i="40"/>
  <c r="Q240" i="40" s="1"/>
  <c r="P236" i="40"/>
  <c r="Q236" i="40" s="1"/>
  <c r="P232" i="40"/>
  <c r="Q232" i="40" s="1"/>
  <c r="P228" i="40"/>
  <c r="Q228" i="40" s="1"/>
  <c r="P224" i="40"/>
  <c r="Q224" i="40" s="1"/>
  <c r="P220" i="40"/>
  <c r="Q220" i="40" s="1"/>
  <c r="P216" i="40"/>
  <c r="Q216" i="40" s="1"/>
  <c r="P212" i="40"/>
  <c r="Q212" i="40" s="1"/>
  <c r="P208" i="40"/>
  <c r="Q208" i="40" s="1"/>
  <c r="P204" i="40"/>
  <c r="Q204" i="40" s="1"/>
  <c r="P200" i="40"/>
  <c r="Q200" i="40" s="1"/>
  <c r="P196" i="40"/>
  <c r="Q196" i="40" s="1"/>
  <c r="P192" i="40"/>
  <c r="Q192" i="40" s="1"/>
  <c r="P188" i="40"/>
  <c r="Q188" i="40" s="1"/>
  <c r="P184" i="40"/>
  <c r="Q184" i="40" s="1"/>
  <c r="P180" i="40"/>
  <c r="Q180" i="40" s="1"/>
  <c r="P176" i="40"/>
  <c r="Q176" i="40" s="1"/>
  <c r="P172" i="40"/>
  <c r="Q172" i="40" s="1"/>
  <c r="P152" i="40"/>
  <c r="Q152" i="40" s="1"/>
  <c r="P1011" i="40"/>
  <c r="Q1011" i="40" s="1"/>
  <c r="P959" i="40"/>
  <c r="Q959" i="40" s="1"/>
  <c r="P955" i="40"/>
  <c r="Q955" i="40" s="1"/>
  <c r="P951" i="40"/>
  <c r="Q951" i="40" s="1"/>
  <c r="P947" i="40"/>
  <c r="Q947" i="40" s="1"/>
  <c r="P943" i="40"/>
  <c r="Q943" i="40" s="1"/>
  <c r="P939" i="40"/>
  <c r="Q939" i="40" s="1"/>
  <c r="P935" i="40"/>
  <c r="Q935" i="40" s="1"/>
  <c r="P931" i="40"/>
  <c r="Q931" i="40" s="1"/>
  <c r="P927" i="40"/>
  <c r="Q927" i="40" s="1"/>
  <c r="P923" i="40"/>
  <c r="Q923" i="40" s="1"/>
  <c r="P919" i="40"/>
  <c r="Q919" i="40" s="1"/>
  <c r="P799" i="40"/>
  <c r="Q799" i="40" s="1"/>
  <c r="P795" i="40"/>
  <c r="Q795" i="40" s="1"/>
  <c r="P791" i="40"/>
  <c r="Q791" i="40" s="1"/>
  <c r="P787" i="40"/>
  <c r="Q787" i="40" s="1"/>
  <c r="P783" i="40"/>
  <c r="Q783" i="40" s="1"/>
  <c r="P779" i="40"/>
  <c r="Q779" i="40" s="1"/>
  <c r="P775" i="40"/>
  <c r="Q775" i="40" s="1"/>
  <c r="P771" i="40"/>
  <c r="Q771" i="40" s="1"/>
  <c r="P767" i="40"/>
  <c r="Q767" i="40" s="1"/>
  <c r="P763" i="40"/>
  <c r="Q763" i="40" s="1"/>
  <c r="P759" i="40"/>
  <c r="Q759" i="40" s="1"/>
  <c r="P755" i="40"/>
  <c r="Q755" i="40" s="1"/>
  <c r="P751" i="40"/>
  <c r="Q751" i="40" s="1"/>
  <c r="P747" i="40"/>
  <c r="Q747" i="40" s="1"/>
  <c r="P727" i="40"/>
  <c r="Q727" i="40" s="1"/>
  <c r="P723" i="40"/>
  <c r="Q723" i="40" s="1"/>
  <c r="P551" i="40"/>
  <c r="Q551" i="40" s="1"/>
  <c r="P547" i="40"/>
  <c r="Q547" i="40" s="1"/>
  <c r="P543" i="40"/>
  <c r="Q543" i="40" s="1"/>
  <c r="P539" i="40"/>
  <c r="Q539" i="40" s="1"/>
  <c r="P535" i="40"/>
  <c r="Q535" i="40" s="1"/>
  <c r="P531" i="40"/>
  <c r="Q531" i="40" s="1"/>
  <c r="P527" i="40"/>
  <c r="Q527" i="40" s="1"/>
  <c r="P523" i="40"/>
  <c r="Q523" i="40" s="1"/>
  <c r="P519" i="40"/>
  <c r="Q519" i="40" s="1"/>
  <c r="P515" i="40"/>
  <c r="Q515" i="40" s="1"/>
  <c r="P511" i="40"/>
  <c r="Q511" i="40" s="1"/>
  <c r="P507" i="40"/>
  <c r="Q507" i="40" s="1"/>
  <c r="P503" i="40"/>
  <c r="Q503" i="40" s="1"/>
  <c r="P499" i="40"/>
  <c r="Q499" i="40" s="1"/>
  <c r="P459" i="40"/>
  <c r="Q459" i="40" s="1"/>
  <c r="P455" i="40"/>
  <c r="Q455" i="40" s="1"/>
  <c r="P451" i="40"/>
  <c r="Q451" i="40" s="1"/>
  <c r="P447" i="40"/>
  <c r="Q447" i="40" s="1"/>
  <c r="P443" i="40"/>
  <c r="Q443" i="40" s="1"/>
  <c r="P439" i="40"/>
  <c r="Q439" i="40" s="1"/>
  <c r="P435" i="40"/>
  <c r="Q435" i="40" s="1"/>
  <c r="P431" i="40"/>
  <c r="Q431" i="40" s="1"/>
  <c r="P427" i="40"/>
  <c r="Q427" i="40" s="1"/>
  <c r="P423" i="40"/>
  <c r="Q423" i="40" s="1"/>
  <c r="P419" i="40"/>
  <c r="Q419" i="40" s="1"/>
  <c r="P415" i="40"/>
  <c r="Q415" i="40" s="1"/>
  <c r="P411" i="40"/>
  <c r="Q411" i="40" s="1"/>
  <c r="P395" i="40"/>
  <c r="Q395" i="40" s="1"/>
  <c r="P391" i="40"/>
  <c r="Q391" i="40" s="1"/>
  <c r="P387" i="40"/>
  <c r="Q387" i="40" s="1"/>
  <c r="P383" i="40"/>
  <c r="Q383" i="40" s="1"/>
  <c r="P379" i="40"/>
  <c r="Q379" i="40" s="1"/>
  <c r="P375" i="40"/>
  <c r="Q375" i="40" s="1"/>
  <c r="P287" i="40"/>
  <c r="Q287" i="40" s="1"/>
  <c r="P283" i="40"/>
  <c r="Q283" i="40" s="1"/>
  <c r="P151" i="40"/>
  <c r="Q151" i="40" s="1"/>
  <c r="P1007" i="40"/>
  <c r="Q1007" i="40" s="1"/>
  <c r="P1014" i="40"/>
  <c r="Q1014" i="40" s="1"/>
  <c r="P1010" i="40"/>
  <c r="Q1010" i="40" s="1"/>
  <c r="P1006" i="40"/>
  <c r="Q1006" i="40" s="1"/>
  <c r="P1002" i="40"/>
  <c r="Q1002" i="40" s="1"/>
  <c r="P806" i="40"/>
  <c r="Q806" i="40" s="1"/>
  <c r="P802" i="40"/>
  <c r="Q802" i="40" s="1"/>
  <c r="P798" i="40"/>
  <c r="Q798" i="40" s="1"/>
  <c r="P794" i="40"/>
  <c r="Q794" i="40" s="1"/>
  <c r="P790" i="40"/>
  <c r="Q790" i="40" s="1"/>
  <c r="P786" i="40"/>
  <c r="Q786" i="40" s="1"/>
  <c r="P782" i="40"/>
  <c r="Q782" i="40" s="1"/>
  <c r="P778" i="40"/>
  <c r="Q778" i="40" s="1"/>
  <c r="P774" i="40"/>
  <c r="Q774" i="40" s="1"/>
  <c r="P770" i="40"/>
  <c r="Q770" i="40" s="1"/>
  <c r="P766" i="40"/>
  <c r="Q766" i="40" s="1"/>
  <c r="P762" i="40"/>
  <c r="Q762" i="40" s="1"/>
  <c r="P758" i="40"/>
  <c r="Q758" i="40" s="1"/>
  <c r="P754" i="40"/>
  <c r="Q754" i="40" s="1"/>
  <c r="P746" i="40"/>
  <c r="Q746" i="40" s="1"/>
  <c r="P742" i="40"/>
  <c r="Q742" i="40" s="1"/>
  <c r="P730" i="40"/>
  <c r="Q730" i="40" s="1"/>
  <c r="P662" i="40"/>
  <c r="Q662" i="40" s="1"/>
  <c r="P658" i="40"/>
  <c r="Q658" i="40" s="1"/>
  <c r="P654" i="40"/>
  <c r="Q654" i="40" s="1"/>
  <c r="P650" i="40"/>
  <c r="Q650" i="40" s="1"/>
  <c r="P646" i="40"/>
  <c r="Q646" i="40" s="1"/>
  <c r="P554" i="40"/>
  <c r="Q554" i="40" s="1"/>
  <c r="P550" i="40"/>
  <c r="Q550" i="40" s="1"/>
  <c r="P546" i="40"/>
  <c r="Q546" i="40" s="1"/>
  <c r="P542" i="40"/>
  <c r="Q542" i="40" s="1"/>
  <c r="P538" i="40"/>
  <c r="Q538" i="40" s="1"/>
  <c r="P518" i="40"/>
  <c r="Q518" i="40" s="1"/>
  <c r="P458" i="40"/>
  <c r="Q458" i="40" s="1"/>
  <c r="P454" i="40"/>
  <c r="Q454" i="40" s="1"/>
  <c r="P450" i="40"/>
  <c r="Q450" i="40" s="1"/>
  <c r="P446" i="40"/>
  <c r="Q446" i="40" s="1"/>
  <c r="P442" i="40"/>
  <c r="Q442" i="40" s="1"/>
  <c r="P438" i="40"/>
  <c r="Q438" i="40" s="1"/>
  <c r="P434" i="40"/>
  <c r="Q434" i="40" s="1"/>
  <c r="P430" i="40"/>
  <c r="Q430" i="40" s="1"/>
  <c r="P426" i="40"/>
  <c r="Q426" i="40" s="1"/>
  <c r="P422" i="40"/>
  <c r="Q422" i="40" s="1"/>
  <c r="P418" i="40"/>
  <c r="Q418" i="40" s="1"/>
  <c r="P414" i="40"/>
  <c r="Q414" i="40" s="1"/>
  <c r="P394" i="40"/>
  <c r="Q394" i="40" s="1"/>
  <c r="P390" i="40"/>
  <c r="Q390" i="40" s="1"/>
  <c r="P386" i="40"/>
  <c r="Q386" i="40" s="1"/>
  <c r="P382" i="40"/>
  <c r="Q382" i="40" s="1"/>
  <c r="P222" i="40"/>
  <c r="Q222" i="40" s="1"/>
  <c r="P218" i="40"/>
  <c r="Q218" i="40" s="1"/>
  <c r="P214" i="40"/>
  <c r="Q214" i="40" s="1"/>
  <c r="P210" i="40"/>
  <c r="Q210" i="40" s="1"/>
  <c r="P166" i="40"/>
  <c r="Q166" i="40" s="1"/>
  <c r="P162" i="40"/>
  <c r="Q162" i="40" s="1"/>
  <c r="P158" i="40"/>
  <c r="Q158" i="40" s="1"/>
  <c r="P154" i="40"/>
  <c r="Q154" i="40" s="1"/>
  <c r="P150" i="40"/>
  <c r="Q150" i="40" s="1"/>
  <c r="P1013" i="40"/>
  <c r="Q1013" i="40" s="1"/>
  <c r="P1015" i="40"/>
  <c r="Q1015" i="40" s="1"/>
  <c r="P245" i="40"/>
  <c r="Q245" i="40" s="1"/>
  <c r="P998" i="40"/>
  <c r="Q998" i="40" s="1"/>
  <c r="P994" i="40"/>
  <c r="Q994" i="40" s="1"/>
  <c r="P990" i="40"/>
  <c r="Q990" i="40" s="1"/>
  <c r="P986" i="40"/>
  <c r="Q986" i="40" s="1"/>
  <c r="P982" i="40"/>
  <c r="Q982" i="40" s="1"/>
  <c r="P978" i="40"/>
  <c r="Q978" i="40" s="1"/>
  <c r="P974" i="40"/>
  <c r="Q974" i="40" s="1"/>
  <c r="P970" i="40"/>
  <c r="Q970" i="40" s="1"/>
  <c r="P966" i="40"/>
  <c r="Q966" i="40" s="1"/>
  <c r="P962" i="40"/>
  <c r="Q962" i="40" s="1"/>
  <c r="P958" i="40"/>
  <c r="Q958" i="40" s="1"/>
  <c r="P954" i="40"/>
  <c r="Q954" i="40" s="1"/>
  <c r="P950" i="40"/>
  <c r="Q950" i="40" s="1"/>
  <c r="P946" i="40"/>
  <c r="Q946" i="40" s="1"/>
  <c r="P942" i="40"/>
  <c r="Q942" i="40" s="1"/>
  <c r="P938" i="40"/>
  <c r="Q938" i="40" s="1"/>
  <c r="P934" i="40"/>
  <c r="Q934" i="40" s="1"/>
  <c r="P930" i="40"/>
  <c r="Q930" i="40" s="1"/>
  <c r="P926" i="40"/>
  <c r="Q926" i="40" s="1"/>
  <c r="P922" i="40"/>
  <c r="Q922" i="40" s="1"/>
  <c r="P918" i="40"/>
  <c r="Q918" i="40" s="1"/>
  <c r="P914" i="40"/>
  <c r="Q914" i="40" s="1"/>
  <c r="P910" i="40"/>
  <c r="Q910" i="40" s="1"/>
  <c r="P906" i="40"/>
  <c r="Q906" i="40" s="1"/>
  <c r="P902" i="40"/>
  <c r="Q902" i="40" s="1"/>
  <c r="P898" i="40"/>
  <c r="Q898" i="40" s="1"/>
  <c r="P894" i="40"/>
  <c r="Q894" i="40" s="1"/>
  <c r="P890" i="40"/>
  <c r="Q890" i="40" s="1"/>
  <c r="P886" i="40"/>
  <c r="Q886" i="40" s="1"/>
  <c r="P882" i="40"/>
  <c r="Q882" i="40" s="1"/>
  <c r="P878" i="40"/>
  <c r="Q878" i="40" s="1"/>
  <c r="P874" i="40"/>
  <c r="Q874" i="40" s="1"/>
  <c r="P870" i="40"/>
  <c r="Q870" i="40" s="1"/>
  <c r="P866" i="40"/>
  <c r="Q866" i="40" s="1"/>
  <c r="P862" i="40"/>
  <c r="Q862" i="40" s="1"/>
  <c r="P858" i="40"/>
  <c r="Q858" i="40" s="1"/>
  <c r="P854" i="40"/>
  <c r="Q854" i="40" s="1"/>
  <c r="P850" i="40"/>
  <c r="Q850" i="40" s="1"/>
  <c r="P846" i="40"/>
  <c r="Q846" i="40" s="1"/>
  <c r="P842" i="40"/>
  <c r="Q842" i="40" s="1"/>
  <c r="P838" i="40"/>
  <c r="Q838" i="40" s="1"/>
  <c r="P834" i="40"/>
  <c r="Q834" i="40" s="1"/>
  <c r="P830" i="40"/>
  <c r="Q830" i="40" s="1"/>
  <c r="P826" i="40"/>
  <c r="Q826" i="40" s="1"/>
  <c r="P822" i="40"/>
  <c r="Q822" i="40" s="1"/>
  <c r="P818" i="40"/>
  <c r="Q818" i="40" s="1"/>
  <c r="P814" i="40"/>
  <c r="Q814" i="40" s="1"/>
  <c r="P810" i="40"/>
  <c r="Q810" i="40" s="1"/>
  <c r="P750" i="40"/>
  <c r="Q750" i="40" s="1"/>
  <c r="P738" i="40"/>
  <c r="Q738" i="40" s="1"/>
  <c r="P734" i="40"/>
  <c r="Q734" i="40" s="1"/>
  <c r="P726" i="40"/>
  <c r="Q726" i="40" s="1"/>
  <c r="P722" i="40"/>
  <c r="Q722" i="40" s="1"/>
  <c r="P718" i="40"/>
  <c r="Q718" i="40" s="1"/>
  <c r="P714" i="40"/>
  <c r="Q714" i="40" s="1"/>
  <c r="P710" i="40"/>
  <c r="Q710" i="40" s="1"/>
  <c r="P706" i="40"/>
  <c r="Q706" i="40" s="1"/>
  <c r="P702" i="40"/>
  <c r="Q702" i="40" s="1"/>
  <c r="P698" i="40"/>
  <c r="Q698" i="40" s="1"/>
  <c r="P694" i="40"/>
  <c r="Q694" i="40" s="1"/>
  <c r="P690" i="40"/>
  <c r="Q690" i="40" s="1"/>
  <c r="P686" i="40"/>
  <c r="Q686" i="40" s="1"/>
  <c r="P682" i="40"/>
  <c r="Q682" i="40" s="1"/>
  <c r="P678" i="40"/>
  <c r="Q678" i="40" s="1"/>
  <c r="P674" i="40"/>
  <c r="Q674" i="40" s="1"/>
  <c r="P670" i="40"/>
  <c r="Q670" i="40" s="1"/>
  <c r="P666" i="40"/>
  <c r="Q666" i="40" s="1"/>
  <c r="P642" i="40"/>
  <c r="Q642" i="40" s="1"/>
  <c r="P638" i="40"/>
  <c r="Q638" i="40" s="1"/>
  <c r="P634" i="40"/>
  <c r="Q634" i="40" s="1"/>
  <c r="P630" i="40"/>
  <c r="Q630" i="40" s="1"/>
  <c r="P626" i="40"/>
  <c r="Q626" i="40" s="1"/>
  <c r="P622" i="40"/>
  <c r="Q622" i="40" s="1"/>
  <c r="P618" i="40"/>
  <c r="Q618" i="40" s="1"/>
  <c r="P614" i="40"/>
  <c r="Q614" i="40" s="1"/>
  <c r="P610" i="40"/>
  <c r="Q610" i="40" s="1"/>
  <c r="P606" i="40"/>
  <c r="Q606" i="40" s="1"/>
  <c r="P602" i="40"/>
  <c r="Q602" i="40" s="1"/>
  <c r="P598" i="40"/>
  <c r="Q598" i="40" s="1"/>
  <c r="P1005" i="40"/>
  <c r="Q1005" i="40" s="1"/>
  <c r="P997" i="40"/>
  <c r="Q997" i="40" s="1"/>
  <c r="P993" i="40"/>
  <c r="Q993" i="40" s="1"/>
  <c r="P989" i="40"/>
  <c r="Q989" i="40" s="1"/>
  <c r="P985" i="40"/>
  <c r="Q985" i="40" s="1"/>
  <c r="P981" i="40"/>
  <c r="Q981" i="40" s="1"/>
  <c r="P977" i="40"/>
  <c r="Q977" i="40" s="1"/>
  <c r="P973" i="40"/>
  <c r="Q973" i="40" s="1"/>
  <c r="P969" i="40"/>
  <c r="Q969" i="40" s="1"/>
  <c r="P965" i="40"/>
  <c r="Q965" i="40" s="1"/>
  <c r="P961" i="40"/>
  <c r="Q961" i="40" s="1"/>
  <c r="P957" i="40"/>
  <c r="Q957" i="40" s="1"/>
  <c r="P953" i="40"/>
  <c r="Q953" i="40" s="1"/>
  <c r="P949" i="40"/>
  <c r="Q949" i="40" s="1"/>
  <c r="P945" i="40"/>
  <c r="Q945" i="40" s="1"/>
  <c r="P941" i="40"/>
  <c r="Q941" i="40" s="1"/>
  <c r="P937" i="40"/>
  <c r="Q937" i="40" s="1"/>
  <c r="P933" i="40"/>
  <c r="Q933" i="40" s="1"/>
  <c r="P929" i="40"/>
  <c r="Q929" i="40" s="1"/>
  <c r="P925" i="40"/>
  <c r="Q925" i="40" s="1"/>
  <c r="P921" i="40"/>
  <c r="Q921" i="40" s="1"/>
  <c r="P917" i="40"/>
  <c r="Q917" i="40" s="1"/>
  <c r="P913" i="40"/>
  <c r="Q913" i="40" s="1"/>
  <c r="P909" i="40"/>
  <c r="Q909" i="40" s="1"/>
  <c r="P905" i="40"/>
  <c r="Q905" i="40" s="1"/>
  <c r="P901" i="40"/>
  <c r="Q901" i="40" s="1"/>
  <c r="P897" i="40"/>
  <c r="Q897" i="40" s="1"/>
  <c r="P893" i="40"/>
  <c r="Q893" i="40" s="1"/>
  <c r="P889" i="40"/>
  <c r="Q889" i="40" s="1"/>
  <c r="P885" i="40"/>
  <c r="Q885" i="40" s="1"/>
  <c r="P881" i="40"/>
  <c r="Q881" i="40" s="1"/>
  <c r="P877" i="40"/>
  <c r="Q877" i="40" s="1"/>
  <c r="P873" i="40"/>
  <c r="Q873" i="40" s="1"/>
  <c r="P869" i="40"/>
  <c r="Q869" i="40" s="1"/>
  <c r="P865" i="40"/>
  <c r="Q865" i="40" s="1"/>
  <c r="P861" i="40"/>
  <c r="Q861" i="40" s="1"/>
  <c r="P857" i="40"/>
  <c r="Q857" i="40" s="1"/>
  <c r="P853" i="40"/>
  <c r="Q853" i="40" s="1"/>
  <c r="P849" i="40"/>
  <c r="Q849" i="40" s="1"/>
  <c r="P845" i="40"/>
  <c r="Q845" i="40" s="1"/>
  <c r="P841" i="40"/>
  <c r="Q841" i="40" s="1"/>
  <c r="P837" i="40"/>
  <c r="Q837" i="40" s="1"/>
  <c r="P833" i="40"/>
  <c r="Q833" i="40" s="1"/>
  <c r="P829" i="40"/>
  <c r="Q829" i="40" s="1"/>
  <c r="P825" i="40"/>
  <c r="Q825" i="40" s="1"/>
  <c r="P821" i="40"/>
  <c r="Q821" i="40" s="1"/>
  <c r="P817" i="40"/>
  <c r="Q817" i="40" s="1"/>
  <c r="P813" i="40"/>
  <c r="Q813" i="40" s="1"/>
  <c r="P809" i="40"/>
  <c r="Q809" i="40" s="1"/>
  <c r="P805" i="40"/>
  <c r="Q805" i="40" s="1"/>
  <c r="P801" i="40"/>
  <c r="Q801" i="40" s="1"/>
  <c r="P797" i="40"/>
  <c r="Q797" i="40" s="1"/>
  <c r="P793" i="40"/>
  <c r="Q793" i="40" s="1"/>
  <c r="P789" i="40"/>
  <c r="Q789" i="40" s="1"/>
  <c r="P785" i="40"/>
  <c r="Q785" i="40" s="1"/>
  <c r="P781" i="40"/>
  <c r="Q781" i="40" s="1"/>
  <c r="P777" i="40"/>
  <c r="Q777" i="40" s="1"/>
  <c r="P773" i="40"/>
  <c r="Q773" i="40" s="1"/>
  <c r="P769" i="40"/>
  <c r="Q769" i="40" s="1"/>
  <c r="P765" i="40"/>
  <c r="Q765" i="40" s="1"/>
  <c r="P761" i="40"/>
  <c r="Q761" i="40" s="1"/>
  <c r="P757" i="40"/>
  <c r="Q757" i="40" s="1"/>
  <c r="P753" i="40"/>
  <c r="Q753" i="40" s="1"/>
  <c r="P749" i="40"/>
  <c r="Q749" i="40" s="1"/>
  <c r="P745" i="40"/>
  <c r="Q745" i="40" s="1"/>
  <c r="P741" i="40"/>
  <c r="Q741" i="40" s="1"/>
  <c r="P737" i="40"/>
  <c r="Q737" i="40" s="1"/>
  <c r="P733" i="40"/>
  <c r="Q733" i="40" s="1"/>
  <c r="P729" i="40"/>
  <c r="Q729" i="40" s="1"/>
  <c r="P725" i="40"/>
  <c r="Q725" i="40" s="1"/>
  <c r="P721" i="40"/>
  <c r="Q721" i="40" s="1"/>
  <c r="P717" i="40"/>
  <c r="Q717" i="40" s="1"/>
  <c r="P713" i="40"/>
  <c r="Q713" i="40" s="1"/>
  <c r="P709" i="40"/>
  <c r="Q709" i="40" s="1"/>
  <c r="P705" i="40"/>
  <c r="Q705" i="40" s="1"/>
  <c r="P673" i="40"/>
  <c r="Q673" i="40" s="1"/>
  <c r="P633" i="40"/>
  <c r="Q633" i="40" s="1"/>
  <c r="P629" i="40"/>
  <c r="Q629" i="40" s="1"/>
  <c r="P625" i="40"/>
  <c r="Q625" i="40" s="1"/>
  <c r="P621" i="40"/>
  <c r="Q621" i="40" s="1"/>
  <c r="P617" i="40"/>
  <c r="Q617" i="40" s="1"/>
  <c r="P609" i="40"/>
  <c r="Q609" i="40" s="1"/>
  <c r="P605" i="40"/>
  <c r="Q605" i="40" s="1"/>
  <c r="P1003" i="40"/>
  <c r="Q1003" i="40" s="1"/>
  <c r="P999" i="40"/>
  <c r="Q999" i="40" s="1"/>
  <c r="P995" i="40"/>
  <c r="Q995" i="40" s="1"/>
  <c r="P991" i="40"/>
  <c r="Q991" i="40" s="1"/>
  <c r="P987" i="40"/>
  <c r="Q987" i="40" s="1"/>
  <c r="P983" i="40"/>
  <c r="Q983" i="40" s="1"/>
  <c r="P979" i="40"/>
  <c r="Q979" i="40" s="1"/>
  <c r="P975" i="40"/>
  <c r="Q975" i="40" s="1"/>
  <c r="P971" i="40"/>
  <c r="Q971" i="40" s="1"/>
  <c r="P967" i="40"/>
  <c r="Q967" i="40" s="1"/>
  <c r="P963" i="40"/>
  <c r="Q963" i="40" s="1"/>
  <c r="P915" i="40"/>
  <c r="Q915" i="40" s="1"/>
  <c r="P911" i="40"/>
  <c r="Q911" i="40" s="1"/>
  <c r="P907" i="40"/>
  <c r="Q907" i="40" s="1"/>
  <c r="P903" i="40"/>
  <c r="Q903" i="40" s="1"/>
  <c r="P899" i="40"/>
  <c r="Q899" i="40" s="1"/>
  <c r="P895" i="40"/>
  <c r="Q895" i="40" s="1"/>
  <c r="P891" i="40"/>
  <c r="Q891" i="40" s="1"/>
  <c r="P887" i="40"/>
  <c r="Q887" i="40" s="1"/>
  <c r="P883" i="40"/>
  <c r="Q883" i="40" s="1"/>
  <c r="P879" i="40"/>
  <c r="Q879" i="40" s="1"/>
  <c r="P875" i="40"/>
  <c r="Q875" i="40" s="1"/>
  <c r="P871" i="40"/>
  <c r="Q871" i="40" s="1"/>
  <c r="P867" i="40"/>
  <c r="Q867" i="40" s="1"/>
  <c r="P863" i="40"/>
  <c r="Q863" i="40" s="1"/>
  <c r="P859" i="40"/>
  <c r="Q859" i="40" s="1"/>
  <c r="P855" i="40"/>
  <c r="Q855" i="40" s="1"/>
  <c r="P851" i="40"/>
  <c r="Q851" i="40" s="1"/>
  <c r="P847" i="40"/>
  <c r="Q847" i="40" s="1"/>
  <c r="P843" i="40"/>
  <c r="Q843" i="40" s="1"/>
  <c r="P839" i="40"/>
  <c r="Q839" i="40" s="1"/>
  <c r="P835" i="40"/>
  <c r="Q835" i="40" s="1"/>
  <c r="P831" i="40"/>
  <c r="Q831" i="40" s="1"/>
  <c r="P827" i="40"/>
  <c r="Q827" i="40" s="1"/>
  <c r="P823" i="40"/>
  <c r="Q823" i="40" s="1"/>
  <c r="P819" i="40"/>
  <c r="Q819" i="40" s="1"/>
  <c r="P815" i="40"/>
  <c r="Q815" i="40" s="1"/>
  <c r="P811" i="40"/>
  <c r="Q811" i="40" s="1"/>
  <c r="P807" i="40"/>
  <c r="Q807" i="40" s="1"/>
  <c r="P803" i="40"/>
  <c r="Q803" i="40" s="1"/>
  <c r="P743" i="40"/>
  <c r="Q743" i="40" s="1"/>
  <c r="P739" i="40"/>
  <c r="Q739" i="40" s="1"/>
  <c r="P735" i="40"/>
  <c r="Q735" i="40" s="1"/>
  <c r="P731" i="40"/>
  <c r="Q731" i="40" s="1"/>
  <c r="P719" i="40"/>
  <c r="Q719" i="40" s="1"/>
  <c r="P715" i="40"/>
  <c r="Q715" i="40" s="1"/>
  <c r="P711" i="40"/>
  <c r="Q711" i="40" s="1"/>
  <c r="P707" i="40"/>
  <c r="Q707" i="40" s="1"/>
  <c r="P703" i="40"/>
  <c r="Q703" i="40" s="1"/>
  <c r="P699" i="40"/>
  <c r="Q699" i="40" s="1"/>
  <c r="P695" i="40"/>
  <c r="Q695" i="40" s="1"/>
  <c r="P691" i="40"/>
  <c r="Q691" i="40" s="1"/>
  <c r="P687" i="40"/>
  <c r="Q687" i="40" s="1"/>
  <c r="P683" i="40"/>
  <c r="Q683" i="40" s="1"/>
  <c r="P679" i="40"/>
  <c r="Q679" i="40" s="1"/>
  <c r="P675" i="40"/>
  <c r="Q675" i="40" s="1"/>
  <c r="P671" i="40"/>
  <c r="Q671" i="40" s="1"/>
  <c r="P667" i="40"/>
  <c r="Q667" i="40" s="1"/>
  <c r="P663" i="40"/>
  <c r="Q663" i="40" s="1"/>
  <c r="P659" i="40"/>
  <c r="Q659" i="40" s="1"/>
  <c r="P655" i="40"/>
  <c r="Q655" i="40" s="1"/>
  <c r="P651" i="40"/>
  <c r="Q651" i="40" s="1"/>
  <c r="P647" i="40"/>
  <c r="Q647" i="40" s="1"/>
  <c r="P643" i="40"/>
  <c r="Q643" i="40" s="1"/>
  <c r="P639" i="40"/>
  <c r="Q639" i="40" s="1"/>
  <c r="P635" i="40"/>
  <c r="Q635" i="40" s="1"/>
  <c r="P631" i="40"/>
  <c r="Q631" i="40" s="1"/>
  <c r="P627" i="40"/>
  <c r="Q627" i="40" s="1"/>
  <c r="P623" i="40"/>
  <c r="Q623" i="40" s="1"/>
  <c r="P619" i="40"/>
  <c r="Q619" i="40" s="1"/>
  <c r="P615" i="40"/>
  <c r="Q615" i="40" s="1"/>
  <c r="P611" i="40"/>
  <c r="Q611" i="40" s="1"/>
  <c r="P607" i="40"/>
  <c r="Q607" i="40" s="1"/>
  <c r="P603" i="40"/>
  <c r="Q603" i="40" s="1"/>
  <c r="P599" i="40"/>
  <c r="Q599" i="40" s="1"/>
  <c r="P595" i="40"/>
  <c r="Q595" i="40" s="1"/>
  <c r="P591" i="40"/>
  <c r="Q591" i="40" s="1"/>
  <c r="P594" i="40"/>
  <c r="Q594" i="40" s="1"/>
  <c r="P590" i="40"/>
  <c r="Q590" i="40" s="1"/>
  <c r="P586" i="40"/>
  <c r="Q586" i="40" s="1"/>
  <c r="P582" i="40"/>
  <c r="Q582" i="40" s="1"/>
  <c r="P578" i="40"/>
  <c r="Q578" i="40" s="1"/>
  <c r="P574" i="40"/>
  <c r="Q574" i="40" s="1"/>
  <c r="P570" i="40"/>
  <c r="Q570" i="40" s="1"/>
  <c r="P566" i="40"/>
  <c r="Q566" i="40" s="1"/>
  <c r="P562" i="40"/>
  <c r="Q562" i="40" s="1"/>
  <c r="P558" i="40"/>
  <c r="Q558" i="40" s="1"/>
  <c r="P534" i="40"/>
  <c r="Q534" i="40" s="1"/>
  <c r="P530" i="40"/>
  <c r="Q530" i="40" s="1"/>
  <c r="P526" i="40"/>
  <c r="Q526" i="40" s="1"/>
  <c r="P522" i="40"/>
  <c r="Q522" i="40" s="1"/>
  <c r="P514" i="40"/>
  <c r="Q514" i="40" s="1"/>
  <c r="P510" i="40"/>
  <c r="Q510" i="40" s="1"/>
  <c r="P506" i="40"/>
  <c r="Q506" i="40" s="1"/>
  <c r="P502" i="40"/>
  <c r="Q502" i="40" s="1"/>
  <c r="P498" i="40"/>
  <c r="Q498" i="40" s="1"/>
  <c r="P494" i="40"/>
  <c r="Q494" i="40" s="1"/>
  <c r="P490" i="40"/>
  <c r="Q490" i="40" s="1"/>
  <c r="P486" i="40"/>
  <c r="Q486" i="40" s="1"/>
  <c r="P482" i="40"/>
  <c r="Q482" i="40" s="1"/>
  <c r="P478" i="40"/>
  <c r="Q478" i="40" s="1"/>
  <c r="P474" i="40"/>
  <c r="Q474" i="40" s="1"/>
  <c r="P470" i="40"/>
  <c r="Q470" i="40" s="1"/>
  <c r="P466" i="40"/>
  <c r="Q466" i="40" s="1"/>
  <c r="P462" i="40"/>
  <c r="Q462" i="40" s="1"/>
  <c r="P410" i="40"/>
  <c r="Q410" i="40" s="1"/>
  <c r="P406" i="40"/>
  <c r="Q406" i="40" s="1"/>
  <c r="P402" i="40"/>
  <c r="Q402" i="40" s="1"/>
  <c r="P398" i="40"/>
  <c r="Q398" i="40" s="1"/>
  <c r="P378" i="40"/>
  <c r="Q378" i="40" s="1"/>
  <c r="P374" i="40"/>
  <c r="Q374" i="40" s="1"/>
  <c r="P370" i="40"/>
  <c r="Q370" i="40" s="1"/>
  <c r="P366" i="40"/>
  <c r="Q366" i="40" s="1"/>
  <c r="P362" i="40"/>
  <c r="Q362" i="40" s="1"/>
  <c r="P358" i="40"/>
  <c r="Q358" i="40" s="1"/>
  <c r="P354" i="40"/>
  <c r="Q354" i="40" s="1"/>
  <c r="P350" i="40"/>
  <c r="Q350" i="40" s="1"/>
  <c r="P346" i="40"/>
  <c r="Q346" i="40" s="1"/>
  <c r="P342" i="40"/>
  <c r="Q342" i="40" s="1"/>
  <c r="P338" i="40"/>
  <c r="Q338" i="40" s="1"/>
  <c r="P334" i="40"/>
  <c r="Q334" i="40" s="1"/>
  <c r="P330" i="40"/>
  <c r="Q330" i="40" s="1"/>
  <c r="P326" i="40"/>
  <c r="Q326" i="40" s="1"/>
  <c r="P322" i="40"/>
  <c r="Q322" i="40" s="1"/>
  <c r="P318" i="40"/>
  <c r="Q318" i="40" s="1"/>
  <c r="P314" i="40"/>
  <c r="Q314" i="40" s="1"/>
  <c r="P310" i="40"/>
  <c r="Q310" i="40" s="1"/>
  <c r="P306" i="40"/>
  <c r="Q306" i="40" s="1"/>
  <c r="P302" i="40"/>
  <c r="Q302" i="40" s="1"/>
  <c r="P298" i="40"/>
  <c r="Q298" i="40" s="1"/>
  <c r="P294" i="40"/>
  <c r="Q294" i="40" s="1"/>
  <c r="P290" i="40"/>
  <c r="Q290" i="40" s="1"/>
  <c r="P286" i="40"/>
  <c r="Q286" i="40" s="1"/>
  <c r="P282" i="40"/>
  <c r="Q282" i="40" s="1"/>
  <c r="P278" i="40"/>
  <c r="Q278" i="40" s="1"/>
  <c r="P274" i="40"/>
  <c r="Q274" i="40" s="1"/>
  <c r="P270" i="40"/>
  <c r="Q270" i="40" s="1"/>
  <c r="P266" i="40"/>
  <c r="Q266" i="40" s="1"/>
  <c r="P262" i="40"/>
  <c r="Q262" i="40" s="1"/>
  <c r="P258" i="40"/>
  <c r="Q258" i="40" s="1"/>
  <c r="P254" i="40"/>
  <c r="Q254" i="40" s="1"/>
  <c r="P250" i="40"/>
  <c r="Q250" i="40" s="1"/>
  <c r="P246" i="40"/>
  <c r="Q246" i="40" s="1"/>
  <c r="P242" i="40"/>
  <c r="Q242" i="40" s="1"/>
  <c r="P238" i="40"/>
  <c r="Q238" i="40" s="1"/>
  <c r="P234" i="40"/>
  <c r="Q234" i="40" s="1"/>
  <c r="P230" i="40"/>
  <c r="Q230" i="40" s="1"/>
  <c r="P226" i="40"/>
  <c r="Q226" i="40" s="1"/>
  <c r="P206" i="40"/>
  <c r="Q206" i="40" s="1"/>
  <c r="P202" i="40"/>
  <c r="Q202" i="40" s="1"/>
  <c r="P198" i="40"/>
  <c r="Q198" i="40" s="1"/>
  <c r="P194" i="40"/>
  <c r="Q194" i="40" s="1"/>
  <c r="P190" i="40"/>
  <c r="Q190" i="40" s="1"/>
  <c r="P186" i="40"/>
  <c r="Q186" i="40" s="1"/>
  <c r="P182" i="40"/>
  <c r="Q182" i="40" s="1"/>
  <c r="P178" i="40"/>
  <c r="Q178" i="40" s="1"/>
  <c r="P174" i="40"/>
  <c r="Q174" i="40" s="1"/>
  <c r="P170" i="40"/>
  <c r="Q170" i="40" s="1"/>
  <c r="P163" i="40"/>
  <c r="Q163" i="40" s="1"/>
  <c r="P159" i="40"/>
  <c r="Q159" i="40" s="1"/>
  <c r="P155" i="40"/>
  <c r="Q155" i="40" s="1"/>
  <c r="P143" i="40"/>
  <c r="Q143" i="40" s="1"/>
  <c r="P549" i="40"/>
  <c r="Q549" i="40" s="1"/>
  <c r="P545" i="40"/>
  <c r="Q545" i="40" s="1"/>
  <c r="P541" i="40"/>
  <c r="Q541" i="40" s="1"/>
  <c r="P537" i="40"/>
  <c r="Q537" i="40" s="1"/>
  <c r="P533" i="40"/>
  <c r="Q533" i="40" s="1"/>
  <c r="P529" i="40"/>
  <c r="Q529" i="40" s="1"/>
  <c r="P525" i="40"/>
  <c r="Q525" i="40" s="1"/>
  <c r="P521" i="40"/>
  <c r="Q521" i="40" s="1"/>
  <c r="P517" i="40"/>
  <c r="Q517" i="40" s="1"/>
  <c r="P513" i="40"/>
  <c r="Q513" i="40" s="1"/>
  <c r="P509" i="40"/>
  <c r="Q509" i="40" s="1"/>
  <c r="P505" i="40"/>
  <c r="Q505" i="40" s="1"/>
  <c r="P501" i="40"/>
  <c r="Q501" i="40" s="1"/>
  <c r="P497" i="40"/>
  <c r="Q497" i="40" s="1"/>
  <c r="P493" i="40"/>
  <c r="Q493" i="40" s="1"/>
  <c r="P489" i="40"/>
  <c r="Q489" i="40" s="1"/>
  <c r="P485" i="40"/>
  <c r="Q485" i="40" s="1"/>
  <c r="P481" i="40"/>
  <c r="Q481" i="40" s="1"/>
  <c r="P477" i="40"/>
  <c r="Q477" i="40" s="1"/>
  <c r="P473" i="40"/>
  <c r="Q473" i="40" s="1"/>
  <c r="P469" i="40"/>
  <c r="Q469" i="40" s="1"/>
  <c r="P465" i="40"/>
  <c r="Q465" i="40" s="1"/>
  <c r="P461" i="40"/>
  <c r="Q461" i="40" s="1"/>
  <c r="P409" i="40"/>
  <c r="Q409" i="40" s="1"/>
  <c r="P405" i="40"/>
  <c r="Q405" i="40" s="1"/>
  <c r="P401" i="40"/>
  <c r="Q401" i="40" s="1"/>
  <c r="P397" i="40"/>
  <c r="Q397" i="40" s="1"/>
  <c r="P393" i="40"/>
  <c r="Q393" i="40" s="1"/>
  <c r="P389" i="40"/>
  <c r="Q389" i="40" s="1"/>
  <c r="P385" i="40"/>
  <c r="Q385" i="40" s="1"/>
  <c r="P381" i="40"/>
  <c r="Q381" i="40" s="1"/>
  <c r="P377" i="40"/>
  <c r="Q377" i="40" s="1"/>
  <c r="P373" i="40"/>
  <c r="Q373" i="40" s="1"/>
  <c r="P369" i="40"/>
  <c r="Q369" i="40" s="1"/>
  <c r="P365" i="40"/>
  <c r="Q365" i="40" s="1"/>
  <c r="P361" i="40"/>
  <c r="Q361" i="40" s="1"/>
  <c r="P357" i="40"/>
  <c r="Q357" i="40" s="1"/>
  <c r="P353" i="40"/>
  <c r="Q353" i="40" s="1"/>
  <c r="P349" i="40"/>
  <c r="Q349" i="40" s="1"/>
  <c r="P345" i="40"/>
  <c r="Q345" i="40" s="1"/>
  <c r="P341" i="40"/>
  <c r="Q341" i="40" s="1"/>
  <c r="P337" i="40"/>
  <c r="Q337" i="40" s="1"/>
  <c r="P333" i="40"/>
  <c r="Q333" i="40" s="1"/>
  <c r="P329" i="40"/>
  <c r="Q329" i="40" s="1"/>
  <c r="P325" i="40"/>
  <c r="Q325" i="40" s="1"/>
  <c r="P321" i="40"/>
  <c r="Q321" i="40" s="1"/>
  <c r="P317" i="40"/>
  <c r="Q317" i="40" s="1"/>
  <c r="P313" i="40"/>
  <c r="Q313" i="40" s="1"/>
  <c r="P309" i="40"/>
  <c r="Q309" i="40" s="1"/>
  <c r="P285" i="40"/>
  <c r="Q285" i="40" s="1"/>
  <c r="P146" i="40"/>
  <c r="Q146" i="40" s="1"/>
  <c r="P142" i="40"/>
  <c r="Q142" i="40" s="1"/>
  <c r="P138" i="40"/>
  <c r="Q138" i="40" s="1"/>
  <c r="P392" i="40"/>
  <c r="Q392" i="40" s="1"/>
  <c r="P388" i="40"/>
  <c r="Q388" i="40" s="1"/>
  <c r="P384" i="40"/>
  <c r="Q384" i="40" s="1"/>
  <c r="P368" i="40"/>
  <c r="Q368" i="40" s="1"/>
  <c r="P364" i="40"/>
  <c r="Q364" i="40" s="1"/>
  <c r="P360" i="40"/>
  <c r="Q360" i="40" s="1"/>
  <c r="P356" i="40"/>
  <c r="Q356" i="40" s="1"/>
  <c r="P352" i="40"/>
  <c r="Q352" i="40" s="1"/>
  <c r="P348" i="40"/>
  <c r="Q348" i="40" s="1"/>
  <c r="P344" i="40"/>
  <c r="Q344" i="40" s="1"/>
  <c r="P340" i="40"/>
  <c r="Q340" i="40" s="1"/>
  <c r="P300" i="40"/>
  <c r="Q300" i="40" s="1"/>
  <c r="P296" i="40"/>
  <c r="Q296" i="40" s="1"/>
  <c r="P292" i="40"/>
  <c r="Q292" i="40" s="1"/>
  <c r="P168" i="40"/>
  <c r="Q168" i="40" s="1"/>
  <c r="P587" i="40"/>
  <c r="Q587" i="40" s="1"/>
  <c r="P583" i="40"/>
  <c r="Q583" i="40" s="1"/>
  <c r="P579" i="40"/>
  <c r="Q579" i="40" s="1"/>
  <c r="P575" i="40"/>
  <c r="Q575" i="40" s="1"/>
  <c r="P571" i="40"/>
  <c r="Q571" i="40" s="1"/>
  <c r="P567" i="40"/>
  <c r="Q567" i="40" s="1"/>
  <c r="P563" i="40"/>
  <c r="Q563" i="40" s="1"/>
  <c r="P559" i="40"/>
  <c r="Q559" i="40" s="1"/>
  <c r="P555" i="40"/>
  <c r="Q555" i="40" s="1"/>
  <c r="P495" i="40"/>
  <c r="Q495" i="40" s="1"/>
  <c r="P491" i="40"/>
  <c r="Q491" i="40" s="1"/>
  <c r="P487" i="40"/>
  <c r="Q487" i="40" s="1"/>
  <c r="P483" i="40"/>
  <c r="Q483" i="40" s="1"/>
  <c r="P479" i="40"/>
  <c r="Q479" i="40" s="1"/>
  <c r="P475" i="40"/>
  <c r="Q475" i="40" s="1"/>
  <c r="P471" i="40"/>
  <c r="Q471" i="40" s="1"/>
  <c r="P467" i="40"/>
  <c r="Q467" i="40" s="1"/>
  <c r="P463" i="40"/>
  <c r="Q463" i="40" s="1"/>
  <c r="P407" i="40"/>
  <c r="Q407" i="40" s="1"/>
  <c r="P403" i="40"/>
  <c r="Q403" i="40" s="1"/>
  <c r="P399" i="40"/>
  <c r="Q399" i="40" s="1"/>
  <c r="P279" i="40"/>
  <c r="Q279" i="40" s="1"/>
  <c r="P275" i="40"/>
  <c r="Q275" i="40" s="1"/>
  <c r="P271" i="40"/>
  <c r="Q271" i="40" s="1"/>
  <c r="P267" i="40"/>
  <c r="Q267" i="40" s="1"/>
  <c r="P263" i="40"/>
  <c r="Q263" i="40" s="1"/>
  <c r="P259" i="40"/>
  <c r="Q259" i="40" s="1"/>
  <c r="P255" i="40"/>
  <c r="Q255" i="40" s="1"/>
  <c r="P251" i="40"/>
  <c r="Q251" i="40" s="1"/>
  <c r="P247" i="40"/>
  <c r="Q247" i="40" s="1"/>
  <c r="P243" i="40"/>
  <c r="Q243" i="40" s="1"/>
  <c r="P239" i="40"/>
  <c r="Q239" i="40" s="1"/>
  <c r="P235" i="40"/>
  <c r="Q235" i="40" s="1"/>
  <c r="P231" i="40"/>
  <c r="Q231" i="40" s="1"/>
  <c r="P227" i="40"/>
  <c r="Q227" i="40" s="1"/>
  <c r="P223" i="40"/>
  <c r="Q223" i="40" s="1"/>
  <c r="P219" i="40"/>
  <c r="Q219" i="40" s="1"/>
  <c r="P215" i="40"/>
  <c r="Q215" i="40" s="1"/>
  <c r="P211" i="40"/>
  <c r="Q211" i="40" s="1"/>
  <c r="P207" i="40"/>
  <c r="Q207" i="40" s="1"/>
  <c r="P203" i="40"/>
  <c r="Q203" i="40" s="1"/>
  <c r="P199" i="40"/>
  <c r="Q199" i="40" s="1"/>
  <c r="P195" i="40"/>
  <c r="Q195" i="40" s="1"/>
  <c r="P191" i="40"/>
  <c r="Q191" i="40" s="1"/>
  <c r="P187" i="40"/>
  <c r="Q187" i="40" s="1"/>
  <c r="P183" i="40"/>
  <c r="Q183" i="40" s="1"/>
  <c r="P179" i="40"/>
  <c r="Q179" i="40" s="1"/>
  <c r="P175" i="40"/>
  <c r="Q175" i="40" s="1"/>
  <c r="P171" i="40"/>
  <c r="Q171" i="40" s="1"/>
  <c r="P167" i="40"/>
  <c r="Q167" i="40" s="1"/>
  <c r="P164" i="40"/>
  <c r="Q164" i="40" s="1"/>
  <c r="P160" i="40"/>
  <c r="Q160" i="40" s="1"/>
  <c r="P156" i="40"/>
  <c r="Q156" i="40" s="1"/>
  <c r="P148" i="40"/>
  <c r="Q148" i="40" s="1"/>
  <c r="P6" i="40"/>
  <c r="Q6" i="40" s="1"/>
  <c r="P5" i="40"/>
  <c r="Q5" i="40" s="1"/>
  <c r="P304" i="40" l="1"/>
  <c r="Q304" i="40" s="1"/>
  <c r="O2" i="40" l="1"/>
  <c r="P1061" i="40" l="1"/>
  <c r="Q1061" i="40" s="1"/>
  <c r="P1244" i="40" l="1"/>
  <c r="Q1244" i="40" s="1"/>
  <c r="O3" i="40" s="1"/>
  <c r="P3" i="40" s="1"/>
  <c r="D1" i="58" l="1"/>
  <c r="E1" i="58" s="1"/>
  <c r="F1" i="58" s="1"/>
  <c r="R4" i="61" l="1"/>
  <c r="R5" i="61"/>
  <c r="R6" i="6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ThisWorkbookDataModel"/>
    <s v="{[Range].[Gads].&amp;[2019]}"/>
  </metadataStrings>
  <mdxMetadata count="1">
    <mdx n="0" f="s">
      <ms ns="1" c="0"/>
    </mdx>
  </mdxMetadata>
  <valueMetadata count="1">
    <bk>
      <rc t="1" v="0"/>
    </bk>
  </valueMetadata>
</metadata>
</file>

<file path=xl/sharedStrings.xml><?xml version="1.0" encoding="utf-8"?>
<sst xmlns="http://schemas.openxmlformats.org/spreadsheetml/2006/main" count="5689" uniqueCount="1717">
  <si>
    <t>Fonds</t>
  </si>
  <si>
    <t>1</t>
  </si>
  <si>
    <t>1.1.1</t>
  </si>
  <si>
    <t>IZM</t>
  </si>
  <si>
    <t>1.1.1.1</t>
  </si>
  <si>
    <t>1.1.1.1/16/A/001</t>
  </si>
  <si>
    <t>Atvasināta publiska persona</t>
  </si>
  <si>
    <t>Līgums</t>
  </si>
  <si>
    <t>1.1.1.1/16/A/003</t>
  </si>
  <si>
    <t>Akciju sabiedrība</t>
  </si>
  <si>
    <t>1.1.1.1/16/A/004</t>
  </si>
  <si>
    <t>1.1.1.1/16/A/007</t>
  </si>
  <si>
    <t>RĪGAS TEHNISKĀ UNIVERSITĀTE</t>
  </si>
  <si>
    <t>1.1.1.1/16/A/008</t>
  </si>
  <si>
    <t>1.1.1.1/16/A/010</t>
  </si>
  <si>
    <t>8</t>
  </si>
  <si>
    <t>1.1.1.1/16/A/013</t>
  </si>
  <si>
    <t>1.1.1.1/16/A/015</t>
  </si>
  <si>
    <t>1.1.1.1/16/A/016</t>
  </si>
  <si>
    <t>1.1.1.1/16/A/020</t>
  </si>
  <si>
    <t>1.1.1.1/16/A/025</t>
  </si>
  <si>
    <t>1.1.1.1/16/A/031</t>
  </si>
  <si>
    <t>9</t>
  </si>
  <si>
    <t>1.1.1.1/16/A/040</t>
  </si>
  <si>
    <t>1.1.1.1/16/A/042</t>
  </si>
  <si>
    <t>1.1.1.1/16/A/044</t>
  </si>
  <si>
    <t>1.1.1.1/16/A/046</t>
  </si>
  <si>
    <t>1.1.1.1/16/A/047</t>
  </si>
  <si>
    <t>1.1.1.1/16/A/048</t>
  </si>
  <si>
    <t>1.1.1.1/16/A/050</t>
  </si>
  <si>
    <t>1.1.1.1/16/A/054</t>
  </si>
  <si>
    <t>1.1.1.1/16/A/055</t>
  </si>
  <si>
    <t>1.1.1.1/16/A/065</t>
  </si>
  <si>
    <t>1.1.1.1/16/A/066</t>
  </si>
  <si>
    <t>1.1.1.1/16/A/072</t>
  </si>
  <si>
    <t>1.1.1.1/16/A/073</t>
  </si>
  <si>
    <t>1.1.1.1/16/A/077</t>
  </si>
  <si>
    <t>1.1.1.1/16/A/078</t>
  </si>
  <si>
    <t>1.1.1.1/16/A/079</t>
  </si>
  <si>
    <t>1.1.1.1/16/A/085</t>
  </si>
  <si>
    <t>1.1.1.1/16/A/091</t>
  </si>
  <si>
    <t>1.1.1.1/16/A/094</t>
  </si>
  <si>
    <t>1.1.1.1/16/A/097</t>
  </si>
  <si>
    <t>1.1.1.1/16/A/101</t>
  </si>
  <si>
    <t>1.1.1.1/16/A/104</t>
  </si>
  <si>
    <t>1.1.1.1/16/A/107</t>
  </si>
  <si>
    <t>1.1.1.1/16/A/113</t>
  </si>
  <si>
    <t>1.1.1.1/16/A/129</t>
  </si>
  <si>
    <t>1.1.1.1/16/A/131</t>
  </si>
  <si>
    <t>1.1.1.1/16/A/133</t>
  </si>
  <si>
    <t>1.1.1.1/16/A/135</t>
  </si>
  <si>
    <t>1.1.1.1/16/A/141</t>
  </si>
  <si>
    <t>1.1.1.1/16/A/144</t>
  </si>
  <si>
    <t>1.1.1.1/16/A/147</t>
  </si>
  <si>
    <t>1.1.1.1/16/A/148</t>
  </si>
  <si>
    <t>1.1.1.1/16/A/154</t>
  </si>
  <si>
    <t>1.1.1.1/16/A/160</t>
  </si>
  <si>
    <t>1.1.1.1/16/A/165</t>
  </si>
  <si>
    <t>1.1.1.1/16/A/174</t>
  </si>
  <si>
    <t>1.1.1.1/16/A/182</t>
  </si>
  <si>
    <t>1.1.1.1/16/A/185</t>
  </si>
  <si>
    <t>1.1.1.1/16/A/192</t>
  </si>
  <si>
    <t>1.1.1.1/16/A/197</t>
  </si>
  <si>
    <t>1.1.1.1/16/A/203</t>
  </si>
  <si>
    <t>1.1.1.1/16/A/211</t>
  </si>
  <si>
    <t>1.1.1.1/16/A/213</t>
  </si>
  <si>
    <t>1.1.1.1/16/A/215</t>
  </si>
  <si>
    <t>Sabiedrība ar ierobežotu atbildību</t>
  </si>
  <si>
    <t>1.1.1.1/16/A/219</t>
  </si>
  <si>
    <t>1.1.1.1/16/A/234</t>
  </si>
  <si>
    <t>1.1.1.1/16/A/252</t>
  </si>
  <si>
    <t>1.1.1.1/16/A/256</t>
  </si>
  <si>
    <t>1.1.1.1/16/A/257</t>
  </si>
  <si>
    <t>1.1.1.1/16/A/258</t>
  </si>
  <si>
    <t>1.1.1.1/16/A/259</t>
  </si>
  <si>
    <t>1.1.1.1/16/A/260</t>
  </si>
  <si>
    <t>1.1.1.1/16/A/261</t>
  </si>
  <si>
    <t>1.1.1.1/16/A/267</t>
  </si>
  <si>
    <t>1.1.1.1/16/A/272</t>
  </si>
  <si>
    <t>1.1.1.1/16/A/280</t>
  </si>
  <si>
    <t>SIA "ENERGOSERT"</t>
  </si>
  <si>
    <t>1.1.1.1/16/A/281</t>
  </si>
  <si>
    <t>1.1.1.1/16/A/288</t>
  </si>
  <si>
    <t>1.1.1.1/16/A/290</t>
  </si>
  <si>
    <t>1.1.1.1/16/A/292</t>
  </si>
  <si>
    <t>1.1.1.1/16/A/294</t>
  </si>
  <si>
    <t>1.1.1.1/16/A/307</t>
  </si>
  <si>
    <t>Sabiedrība ar ierobežotu atbildību "FIELD AND FOREST"</t>
  </si>
  <si>
    <t>1.1.1.2/16/I/001</t>
  </si>
  <si>
    <t>Valsts pārvaldes iestāde</t>
  </si>
  <si>
    <t>1.1.1.4/17/I/002</t>
  </si>
  <si>
    <t>1.1.1.4/17/I/003</t>
  </si>
  <si>
    <t>1.1.1.4/17/I/004</t>
  </si>
  <si>
    <t>1.1.1.4/17/I/005</t>
  </si>
  <si>
    <t>1.1.1.4/17/I/006</t>
  </si>
  <si>
    <t>1.1.1.4/17/I/007</t>
  </si>
  <si>
    <t>4</t>
  </si>
  <si>
    <t>1.1.1.4/17/I/008</t>
  </si>
  <si>
    <t>1.1.1.4/17/I/009</t>
  </si>
  <si>
    <t>1.1.1.4/17/I/010</t>
  </si>
  <si>
    <t>3</t>
  </si>
  <si>
    <t>1.1.1.4/17/I/011</t>
  </si>
  <si>
    <t>1.1.1.4/17/I/012</t>
  </si>
  <si>
    <t>2</t>
  </si>
  <si>
    <t>1.1.1.4/17/I/013</t>
  </si>
  <si>
    <t>1.1.1.4/17/I/014</t>
  </si>
  <si>
    <t>1.1.1.4/17/I/015</t>
  </si>
  <si>
    <t>1.1.1.5/17/I/001</t>
  </si>
  <si>
    <t>1.1.1.5/17/I/002</t>
  </si>
  <si>
    <t>1.1.1.5/18/I/001</t>
  </si>
  <si>
    <t>1.1.1.5/18/I/002</t>
  </si>
  <si>
    <t>1.1.1.5/18/I/003</t>
  </si>
  <si>
    <t>1.1.1.5/18/I/005</t>
  </si>
  <si>
    <t>1.1.1.5/18/I/006</t>
  </si>
  <si>
    <t>1.1.1.5/18/I/008</t>
  </si>
  <si>
    <t>1.1.1.5/18/I/010</t>
  </si>
  <si>
    <t>1.1.1.5/18/I/015</t>
  </si>
  <si>
    <t>1.1.1.5/17/A/003</t>
  </si>
  <si>
    <t>1.1.1.5/17/A/004</t>
  </si>
  <si>
    <t>EM</t>
  </si>
  <si>
    <t>1.2.1.1/16/I/001</t>
  </si>
  <si>
    <t>1.2.1.1/16/A/002</t>
  </si>
  <si>
    <t>1.2.1.1/16/A/003</t>
  </si>
  <si>
    <t>1.2.1.1/16/A/004</t>
  </si>
  <si>
    <t>1.2.1.1/16/A/005</t>
  </si>
  <si>
    <t>1.2.1.1/16/A/006</t>
  </si>
  <si>
    <t>1.2.1.1/16/A/007</t>
  </si>
  <si>
    <t>1.2.1.1/16/A/008</t>
  </si>
  <si>
    <t>1.2.1.1/16/A/009</t>
  </si>
  <si>
    <t>1.2.1.2/16/I/001</t>
  </si>
  <si>
    <t>Latvijas Investīciju un attīstības aģentūra</t>
  </si>
  <si>
    <t>1.2.1.4/16/A/007</t>
  </si>
  <si>
    <t>1.2.1.4/16/A/008</t>
  </si>
  <si>
    <t>1.2.1.4/16/A/011</t>
  </si>
  <si>
    <t>1.2.1.4/16/A/012</t>
  </si>
  <si>
    <t>1.2.1.4/16/A/014</t>
  </si>
  <si>
    <t>1.2.1.4/16/A/016</t>
  </si>
  <si>
    <t>1.2.1.4/16/A/018</t>
  </si>
  <si>
    <t>1.2.1.4/16/A/021</t>
  </si>
  <si>
    <t>1.2.1.4/16/A/031</t>
  </si>
  <si>
    <t>1.2.1.4/16/A/032</t>
  </si>
  <si>
    <t>1.2.1.4/16/A/033</t>
  </si>
  <si>
    <t>1.2.1.4/16/A/034</t>
  </si>
  <si>
    <t>1.2.1.4/16/A/038</t>
  </si>
  <si>
    <t>1.2.2.1/16/A/001</t>
  </si>
  <si>
    <t>1.2.2.1/16/A/002</t>
  </si>
  <si>
    <t>1.2.2.1/16/A/003</t>
  </si>
  <si>
    <t>1.2.2.1/16/A/004</t>
  </si>
  <si>
    <t>1.2.2.1/16/A/006</t>
  </si>
  <si>
    <t>1.2.2.1/16/A/007</t>
  </si>
  <si>
    <t>1.2.2.1/16/A/008</t>
  </si>
  <si>
    <t>1.2.2.1/16/A/009</t>
  </si>
  <si>
    <t>1.2.2.1/16/A/010</t>
  </si>
  <si>
    <t>1.2.2.1/16/A/011</t>
  </si>
  <si>
    <t>1.2.2.2/16/I/001</t>
  </si>
  <si>
    <t>1.2.2.3/16/I/001</t>
  </si>
  <si>
    <t>1.2.2.3/16/I/002</t>
  </si>
  <si>
    <t>1.2.2.3/16/I/003</t>
  </si>
  <si>
    <t>2.1.1.0/16/I/001</t>
  </si>
  <si>
    <t>2.2.1</t>
  </si>
  <si>
    <t>VARAM</t>
  </si>
  <si>
    <t>2.2.1.1</t>
  </si>
  <si>
    <t>2.2.1.1/16/I/001</t>
  </si>
  <si>
    <t>2.2.1.1/16/I/002</t>
  </si>
  <si>
    <t>2.2.1.1/16/I/003</t>
  </si>
  <si>
    <t>2.2.1.1/16/I/004</t>
  </si>
  <si>
    <t>2.2.1.1/17/I/001</t>
  </si>
  <si>
    <t>2.2.1.1/17/I/002</t>
  </si>
  <si>
    <t>2.2.1.1/17/I/003</t>
  </si>
  <si>
    <t>2.2.1.1/17/I/004</t>
  </si>
  <si>
    <t>2.2.1.1/17/I/005</t>
  </si>
  <si>
    <t>2.2.1.1/17/I/006</t>
  </si>
  <si>
    <t>2.2.1.1/17/I/007</t>
  </si>
  <si>
    <t>2.2.1.1/17/I/008</t>
  </si>
  <si>
    <t>2.2.1.1/17/I/009</t>
  </si>
  <si>
    <t>2.2.1.1/17/I/010</t>
  </si>
  <si>
    <t>2.2.1.1/17/I/011</t>
  </si>
  <si>
    <t>2.2.1.1/17/I/012</t>
  </si>
  <si>
    <t>2.2.1.1/17/I/013</t>
  </si>
  <si>
    <t>2.2.1.1/17/I/014</t>
  </si>
  <si>
    <t>2.2.1.1/17/I/015</t>
  </si>
  <si>
    <t>2.2.1.1/17/I/016</t>
  </si>
  <si>
    <t>2.2.1.1/17/I/018</t>
  </si>
  <si>
    <t>2.2.1.1/17/I/019</t>
  </si>
  <si>
    <t>2.2.1.1/17/I/020</t>
  </si>
  <si>
    <t>2.2.1.1/17/I/021</t>
  </si>
  <si>
    <t>2.2.1.1/17/I/022</t>
  </si>
  <si>
    <t>2.2.1.1/17/I/023</t>
  </si>
  <si>
    <t>2.2.1.1/17/I/024</t>
  </si>
  <si>
    <t>2.2.1.1/17/I/026</t>
  </si>
  <si>
    <t>2.2.1.1/17/I/027</t>
  </si>
  <si>
    <t>2.2.1.1/17/I/028</t>
  </si>
  <si>
    <t>2.2.1.1/17/I/033</t>
  </si>
  <si>
    <t>2.2.1.1/17/I/034</t>
  </si>
  <si>
    <t>2.2.1.1/17/I/035</t>
  </si>
  <si>
    <t>Pašvaldība</t>
  </si>
  <si>
    <t>2.2.1.2/17/I/001</t>
  </si>
  <si>
    <t>3.1.1</t>
  </si>
  <si>
    <t>3.1.1.5</t>
  </si>
  <si>
    <t>3.1.1.5/16/A/009</t>
  </si>
  <si>
    <t>3.1.1.5/16/A/010</t>
  </si>
  <si>
    <t>3.1.1.5/16/A/012</t>
  </si>
  <si>
    <t>3.1.1.5/16/A/013</t>
  </si>
  <si>
    <t>3.1.1.5/16/A/015</t>
  </si>
  <si>
    <t>3.1.1.5/16/A/016</t>
  </si>
  <si>
    <t>3.1.1.5/16/A/017</t>
  </si>
  <si>
    <t>3.1.1.5/16/A/025</t>
  </si>
  <si>
    <t>SIA "EHRLE EU"</t>
  </si>
  <si>
    <t>3.1.1.5/16/A/029</t>
  </si>
  <si>
    <t>3.1.1.5/16/A/033</t>
  </si>
  <si>
    <t>3.1.1.5/16/A/034</t>
  </si>
  <si>
    <t>3.1.1.5/16/A/035</t>
  </si>
  <si>
    <t>3.1.1.5/16/A/038</t>
  </si>
  <si>
    <t>3.1.1.5/16/A/040</t>
  </si>
  <si>
    <t>3.1.1.5/16/A/055</t>
  </si>
  <si>
    <t>Sabiedrība ar ierobežotu atbildību "TENAX"</t>
  </si>
  <si>
    <t>3.1.1.5/16/A/063</t>
  </si>
  <si>
    <t>3.1.1.5/16/A/066</t>
  </si>
  <si>
    <t>3.1.1.5/16/A/072</t>
  </si>
  <si>
    <t>3.1.1.6/16/I/001</t>
  </si>
  <si>
    <t>3.2.1.1/16/A/001</t>
  </si>
  <si>
    <t>3.2.1.1/16/A/002</t>
  </si>
  <si>
    <t>3.2.1.1/16/A/003</t>
  </si>
  <si>
    <t>3.2.1.1/16/A/004</t>
  </si>
  <si>
    <t>3.2.1.1/16/A/006</t>
  </si>
  <si>
    <t>3.2.1.1/16/A/007</t>
  </si>
  <si>
    <t>3.2.1.1/16/A/009</t>
  </si>
  <si>
    <t>3.2.1.1/16/A/010</t>
  </si>
  <si>
    <t>3.2.1.1/16/A/011</t>
  </si>
  <si>
    <t>3.2.1.1/16/A/012</t>
  </si>
  <si>
    <t>3.2.1.1/16/A/013</t>
  </si>
  <si>
    <t>3.2.1.1/16/A/014</t>
  </si>
  <si>
    <t>3.2.1.1/16/A/016</t>
  </si>
  <si>
    <t>3.2.1.1/16/A/017</t>
  </si>
  <si>
    <t>3.2.1.2/16/I/001</t>
  </si>
  <si>
    <t>3.2.1.2/16/I/002</t>
  </si>
  <si>
    <t>3.3.1.0/17/I/044</t>
  </si>
  <si>
    <t>3.3.1.0/16/I/001</t>
  </si>
  <si>
    <t>3.3.1.0/16/I/004</t>
  </si>
  <si>
    <t>3.3.1.0/16/I/030</t>
  </si>
  <si>
    <t>3.3.1.0/17/I/039</t>
  </si>
  <si>
    <t>Ludzas novada pašvaldība</t>
  </si>
  <si>
    <t>3.3.1.0/16/I/011</t>
  </si>
  <si>
    <t>3.3.1.0/16/I/013</t>
  </si>
  <si>
    <t>3.3.1.0/16/I/014</t>
  </si>
  <si>
    <t>3.3.1.0/16/I/020</t>
  </si>
  <si>
    <t>3.3.1.0/16/I/024</t>
  </si>
  <si>
    <t>3.3.1.0/16/I/025</t>
  </si>
  <si>
    <t>3.3.1.0/16/I/028</t>
  </si>
  <si>
    <t>3.3.1.0/16/I/033</t>
  </si>
  <si>
    <t>3.3.1.0/17/I/012</t>
  </si>
  <si>
    <t>3.3.1.0/17/I/013</t>
  </si>
  <si>
    <t>3.3.1.0/17/I/015</t>
  </si>
  <si>
    <t>3.3.1.0/17/I/029</t>
  </si>
  <si>
    <t>3.3.1.0/17/I/030</t>
  </si>
  <si>
    <t>3.3.1.0/17/I/033</t>
  </si>
  <si>
    <t>3.3.1.0/17/I/035</t>
  </si>
  <si>
    <t>Alojas novada dome</t>
  </si>
  <si>
    <t>3.3.1.0/17/I/040</t>
  </si>
  <si>
    <t>TM</t>
  </si>
  <si>
    <t>3.4.1.0/16/I/001</t>
  </si>
  <si>
    <t>3.4.2.0/15/I/001</t>
  </si>
  <si>
    <t>3.4.2.0/15/I/002</t>
  </si>
  <si>
    <t>3.4.2.0/15/I/003</t>
  </si>
  <si>
    <t>3.4.2.0/16/I/001</t>
  </si>
  <si>
    <t>3.4.2.2/16/I/001</t>
  </si>
  <si>
    <t>3.4.2.2/16/I/002</t>
  </si>
  <si>
    <t>3.4.2.3/18/I/001</t>
  </si>
  <si>
    <t>4.1.1.0/17/A/010</t>
  </si>
  <si>
    <t>4.1.1.0/17/A/012</t>
  </si>
  <si>
    <t>4.1.1.0/17/A/013</t>
  </si>
  <si>
    <t>4.1.1.0/17/A/019</t>
  </si>
  <si>
    <t>4.1.1.0/17/A/021</t>
  </si>
  <si>
    <t>4.1.1.0/17/A/025</t>
  </si>
  <si>
    <t>4.1.1.0/17/A/030</t>
  </si>
  <si>
    <t>4.2.1.1/16/I/001</t>
  </si>
  <si>
    <t>4.2.1.2</t>
  </si>
  <si>
    <t>4.2.1.2/16/I/004</t>
  </si>
  <si>
    <t>4.2.1.2/16/I/006</t>
  </si>
  <si>
    <t>4.2.1.2/17/I/002</t>
  </si>
  <si>
    <t>4.2.1.2/17/I/003</t>
  </si>
  <si>
    <t>4.2.1.2/17/I/008</t>
  </si>
  <si>
    <t>4.2.1.2/17/I/010</t>
  </si>
  <si>
    <t>4.2.1.2/17/I/017</t>
  </si>
  <si>
    <t>4.2.1.2/17/I/019</t>
  </si>
  <si>
    <t>4.2.1.2/17/I/020</t>
  </si>
  <si>
    <t>4.2.1.2/17/I/021</t>
  </si>
  <si>
    <t>4.2.1.2/17/I/027</t>
  </si>
  <si>
    <t>4.2.1.2/17/I/028</t>
  </si>
  <si>
    <t>4.2.1.2/17/I/031</t>
  </si>
  <si>
    <t>4.2.2</t>
  </si>
  <si>
    <t>4.2.2.0/16/I/001</t>
  </si>
  <si>
    <t>4.2.2.0/17/I/002</t>
  </si>
  <si>
    <t>4.2.2.0/17/I/013</t>
  </si>
  <si>
    <t>4.2.2.0/17/I/055</t>
  </si>
  <si>
    <t>4.2.2.0/17/I/108</t>
  </si>
  <si>
    <t>4.2.2.0/17/I/005</t>
  </si>
  <si>
    <t>Grobiņas novada dome</t>
  </si>
  <si>
    <t>4.2.2.0/17/I/015</t>
  </si>
  <si>
    <t>4.2.2.0/17/I/053</t>
  </si>
  <si>
    <t>4.2.2.0/17/I/066</t>
  </si>
  <si>
    <t>4.2.2.0/17/I/068</t>
  </si>
  <si>
    <t>4.2.2.0/17/I/069</t>
  </si>
  <si>
    <t>4.2.2.0/17/I/077</t>
  </si>
  <si>
    <t>4.3.1.0/17/A/002</t>
  </si>
  <si>
    <t>4.3.1.0/17/A/005</t>
  </si>
  <si>
    <t>4.3.1.0/17/A/006</t>
  </si>
  <si>
    <t>4.3.1.0/17/A/009</t>
  </si>
  <si>
    <t>4.3.1.0/17/A/010</t>
  </si>
  <si>
    <t>4.3.1.0/17/A/015</t>
  </si>
  <si>
    <t>4.3.1.0/17/A/016</t>
  </si>
  <si>
    <t>4.3.1.0/17/A/020</t>
  </si>
  <si>
    <t>4.3.1.0/17/A/023</t>
  </si>
  <si>
    <t>4.3.1.0/17/A/026</t>
  </si>
  <si>
    <t>4.3.1.0/17/A/029</t>
  </si>
  <si>
    <t>4.3.1.0/17/A/030</t>
  </si>
  <si>
    <t>4.3.1.0/17/A/031</t>
  </si>
  <si>
    <t>4.3.1.0/17/A/032</t>
  </si>
  <si>
    <t>4.3.1.0/17/A/033</t>
  </si>
  <si>
    <t>4.3.1.0/17/A/035</t>
  </si>
  <si>
    <t>4.3.1.0/17/A/036</t>
  </si>
  <si>
    <t>4.3.1.0/17/A/037</t>
  </si>
  <si>
    <t>4.3.1.0/17/A/038</t>
  </si>
  <si>
    <t>4.3.1.0/17/A/039</t>
  </si>
  <si>
    <t>4.3.1.0/17/A/040</t>
  </si>
  <si>
    <t>4.3.1.0/17/A/041</t>
  </si>
  <si>
    <t>4.3.1.0/17/A/042</t>
  </si>
  <si>
    <t>4.3.1.0/17/A/043</t>
  </si>
  <si>
    <t>4.3.1.0/17/A/044</t>
  </si>
  <si>
    <t>4.3.1.0/17/A/045</t>
  </si>
  <si>
    <t>4.3.1.0/17/A/046</t>
  </si>
  <si>
    <t>4.3.1.0/17/A/047</t>
  </si>
  <si>
    <t>4.3.1.0/17/A/048</t>
  </si>
  <si>
    <t>4.3.1.0/17/A/053</t>
  </si>
  <si>
    <t>4.3.1.0/17/A/055</t>
  </si>
  <si>
    <t>4.3.1.0/17/A/056</t>
  </si>
  <si>
    <t>4.3.1.0/17/A/058</t>
  </si>
  <si>
    <t>4.3.1.0/17/A/059</t>
  </si>
  <si>
    <t>4.3.1.0/17/A/060</t>
  </si>
  <si>
    <t>4.3.1.0/17/A/061</t>
  </si>
  <si>
    <t>4.3.1.0/17/A/062</t>
  </si>
  <si>
    <t>4.3.1.0/17/A/063</t>
  </si>
  <si>
    <t>4.3.1.0/17/A/064</t>
  </si>
  <si>
    <t>4.3.1.0/17/A/065</t>
  </si>
  <si>
    <t>4.3.1.0/17/A/066</t>
  </si>
  <si>
    <t>4.3.1.0/17/A/067</t>
  </si>
  <si>
    <t>4.3.1.0/17/A/068</t>
  </si>
  <si>
    <t>4.3.1.0/17/A/069</t>
  </si>
  <si>
    <t>4.3.1.0/17/A/070</t>
  </si>
  <si>
    <t>4.3.1.0/17/A/072</t>
  </si>
  <si>
    <t>4.3.1.0/17/A/073</t>
  </si>
  <si>
    <t>4.3.1.0/17/A/076</t>
  </si>
  <si>
    <t>SIA "Cesvaines siltums"</t>
  </si>
  <si>
    <t>4.3.1.0/17/A/079</t>
  </si>
  <si>
    <t>4.3.1.0/17/A/080</t>
  </si>
  <si>
    <t>4.3.1.0/17/A/081</t>
  </si>
  <si>
    <t>4.3.1.0/17/A/082</t>
  </si>
  <si>
    <t>4.3.1.0/17/A/083</t>
  </si>
  <si>
    <t>4.3.1.0/17/A/084</t>
  </si>
  <si>
    <t>4.3.1.0/17/A/085</t>
  </si>
  <si>
    <t>4.4.1.0/16/I/001</t>
  </si>
  <si>
    <t>4.5.1.1/16/I/001</t>
  </si>
  <si>
    <t>4.5.1.1/16/I/002</t>
  </si>
  <si>
    <t>4.5.1.1/16/I/003</t>
  </si>
  <si>
    <t>4.5.1.2/17/I/002</t>
  </si>
  <si>
    <t>4.5.1.2/17/I/003</t>
  </si>
  <si>
    <t>4.5.1.2/17/I/004</t>
  </si>
  <si>
    <t>4.5.1.2/17/I/005</t>
  </si>
  <si>
    <t>4.5.1.2/17/I/006</t>
  </si>
  <si>
    <t>5.1.1.0/17/I/001</t>
  </si>
  <si>
    <t>5.1.1.0/17/I/002</t>
  </si>
  <si>
    <t>5.1.1.0/17/I/003</t>
  </si>
  <si>
    <t>5.1.1.0/17/I/004</t>
  </si>
  <si>
    <t>5.1.1.0/17/I/005</t>
  </si>
  <si>
    <t>5.1.1.0/17/I/006</t>
  </si>
  <si>
    <t>5.1.1.0/17/I/007</t>
  </si>
  <si>
    <t>5.1.2.0/16/I/002</t>
  </si>
  <si>
    <t>5.1.2.0/16/I/005</t>
  </si>
  <si>
    <t>5.1.2.0/17/I/002</t>
  </si>
  <si>
    <t>5.1.2.0/17/I/004</t>
  </si>
  <si>
    <t>5.1.2.0/17/I/005</t>
  </si>
  <si>
    <t>5.1.2.0/17/I/006</t>
  </si>
  <si>
    <t>5.1.2.0/17/I/007</t>
  </si>
  <si>
    <t>5.1.2.0/17/I/008</t>
  </si>
  <si>
    <t>5.1.2.0/17/I/009</t>
  </si>
  <si>
    <t>5.1.2.0/17/I/010</t>
  </si>
  <si>
    <t>5.1.2.0/17/I/011</t>
  </si>
  <si>
    <t>5.1.2.0/18/I/001</t>
  </si>
  <si>
    <t>5.1.2.0/18/I/002</t>
  </si>
  <si>
    <t>5.1.2.0/18/I/003</t>
  </si>
  <si>
    <t>5.1.2.0/18/I/004</t>
  </si>
  <si>
    <t>5.1.2.0/18/I/005</t>
  </si>
  <si>
    <t>5.2.1.2/17/A/002</t>
  </si>
  <si>
    <t>5.2.1.2/17/A/005</t>
  </si>
  <si>
    <t>5.2.1.2/17/A/008</t>
  </si>
  <si>
    <t>5.3.1.0/16/I/001</t>
  </si>
  <si>
    <t>5.3.1.0/16/I/002</t>
  </si>
  <si>
    <t>5.3.1.0/16/I/003</t>
  </si>
  <si>
    <t>5.3.1.0/16/I/004</t>
  </si>
  <si>
    <t>5.3.1.0/16/I/005</t>
  </si>
  <si>
    <t>5.3.1.0/16/I/006</t>
  </si>
  <si>
    <t>5.3.1.0/16/I/007</t>
  </si>
  <si>
    <t>5.3.1.0/16/I/008</t>
  </si>
  <si>
    <t>5.3.1.0/16/I/009</t>
  </si>
  <si>
    <t>5.3.1.0/16/I/010</t>
  </si>
  <si>
    <t>5.3.1.0/16/I/011</t>
  </si>
  <si>
    <t>5.3.1.0/16/I/012</t>
  </si>
  <si>
    <t>5.3.1.0/16/I/013</t>
  </si>
  <si>
    <t>5.3.1.0/16/I/014</t>
  </si>
  <si>
    <t>5.3.1.0/16/I/015</t>
  </si>
  <si>
    <t>5.3.1.0/17/I/001</t>
  </si>
  <si>
    <t>5.3.1.0/17/I/002</t>
  </si>
  <si>
    <t>5.3.1.0/17/I/003</t>
  </si>
  <si>
    <t>5.3.1.0/17/I/004</t>
  </si>
  <si>
    <t>5.3.1.0/17/I/005</t>
  </si>
  <si>
    <t>5.3.1.0/17/I/006</t>
  </si>
  <si>
    <t>5.3.1.0/17/I/007</t>
  </si>
  <si>
    <t>Pašvaldības aģentūra</t>
  </si>
  <si>
    <t>5.3.1.0/17/I/008</t>
  </si>
  <si>
    <t>5.3.1.0/17/I/009</t>
  </si>
  <si>
    <t>5.3.1.0/17/I/010</t>
  </si>
  <si>
    <t>5.3.1.0/17/I/011</t>
  </si>
  <si>
    <t>5.3.1.0/17/I/013</t>
  </si>
  <si>
    <t>5.3.1.0/17/I/014</t>
  </si>
  <si>
    <t>5.3.1.0/17/I/015</t>
  </si>
  <si>
    <t>5.3.1.0/17/I/016</t>
  </si>
  <si>
    <t>5.3.1.0/17/I/017</t>
  </si>
  <si>
    <t>5.3.1.0/17/I/018</t>
  </si>
  <si>
    <t>5.3.1.0/17/I/019</t>
  </si>
  <si>
    <t>5.3.1.0/17/I/020</t>
  </si>
  <si>
    <t>5.3.1.0/17/I/022</t>
  </si>
  <si>
    <t>5.3.1.0/17/I/023</t>
  </si>
  <si>
    <t>5.3.1.0/17/I/024</t>
  </si>
  <si>
    <t>5.3.1.0/17/I/025</t>
  </si>
  <si>
    <t>5.3.1.0/17/I/026</t>
  </si>
  <si>
    <t>5.3.1.0/17/I/027</t>
  </si>
  <si>
    <t>5.3.1.0/17/I/028</t>
  </si>
  <si>
    <t>5.3.1.0/17/I/029</t>
  </si>
  <si>
    <t>5.3.1.0/17/I/030</t>
  </si>
  <si>
    <t>5.3.1.0/18/I/001</t>
  </si>
  <si>
    <t>5.4.1.1/17/A/020</t>
  </si>
  <si>
    <t>5.4.1.1/17/A/024</t>
  </si>
  <si>
    <t>5.4.1.1/17/A/027</t>
  </si>
  <si>
    <t>5.4.1.1/17/A/030</t>
  </si>
  <si>
    <t>5.4.2.1/16/I/001</t>
  </si>
  <si>
    <t>Dabas aizsardzības pārvalde</t>
  </si>
  <si>
    <t>5.4.2.2/17/I/001</t>
  </si>
  <si>
    <t>5.4.2.2/17/I/002</t>
  </si>
  <si>
    <t>5.5.1.0/17/I/001</t>
  </si>
  <si>
    <t>5.5.1.0/17/I/002</t>
  </si>
  <si>
    <t>5.5.1.0/17/I/004</t>
  </si>
  <si>
    <t>5.5.1.0/17/I/005</t>
  </si>
  <si>
    <t>5.5.1.0/17/I/007</t>
  </si>
  <si>
    <t>5.5.1.0/17/I/008</t>
  </si>
  <si>
    <t>5.5.1.0/17/I/003</t>
  </si>
  <si>
    <t>5.6.1.0/17/I/001</t>
  </si>
  <si>
    <t>5.6.2.0/17/I/002</t>
  </si>
  <si>
    <t>5.6.2.0/17/I/005</t>
  </si>
  <si>
    <t>5.6.2.0/16/I/004</t>
  </si>
  <si>
    <t>5.6.2.0/16/I/008</t>
  </si>
  <si>
    <t>5.6.2.0/16/I/010</t>
  </si>
  <si>
    <t>5.6.2.0/16/I/011</t>
  </si>
  <si>
    <t>5.6.2.0/16/I/013</t>
  </si>
  <si>
    <t>Preiļu novada dome</t>
  </si>
  <si>
    <t>5.6.2.0/16/I/016</t>
  </si>
  <si>
    <t>5.6.2.0/16/I/019</t>
  </si>
  <si>
    <t>5.6.2.0/16/I/023</t>
  </si>
  <si>
    <t>5.6.2.0/17/I/006</t>
  </si>
  <si>
    <t>5.6.2.0/17/I/013</t>
  </si>
  <si>
    <t>5.6.2.0/17/I/023</t>
  </si>
  <si>
    <t>5.6.2.0/16/I/003</t>
  </si>
  <si>
    <t>5.6.2.0/16/I/006</t>
  </si>
  <si>
    <t>5.6.2.0/16/I/018</t>
  </si>
  <si>
    <t>5.6.3.0/17/I/001</t>
  </si>
  <si>
    <t>6.1.1.0/17/I/001</t>
  </si>
  <si>
    <t>6.1.1.0/17/I/002</t>
  </si>
  <si>
    <t>6.1.1.0/17/I/003</t>
  </si>
  <si>
    <t>6.1.1.0/17/I/004</t>
  </si>
  <si>
    <t>6.1.1.0/17/I/005</t>
  </si>
  <si>
    <t>6.1.1.0/17/I/006</t>
  </si>
  <si>
    <t>6.1.2.0/16/I/001</t>
  </si>
  <si>
    <t>6.1.3.1/16/I/001</t>
  </si>
  <si>
    <t>6.1.4.2/17/I/001</t>
  </si>
  <si>
    <t>6.1.4.2/17/I/002</t>
  </si>
  <si>
    <t>6.1.4.2/17/I/003</t>
  </si>
  <si>
    <t>6.1.4.2/17/I/005</t>
  </si>
  <si>
    <t>6.1.4.2/17/I/006</t>
  </si>
  <si>
    <t>6.1.4.2/17/I/007</t>
  </si>
  <si>
    <t>6.1.4.2/17/I/008</t>
  </si>
  <si>
    <t>6.1.5.0/16/I/001</t>
  </si>
  <si>
    <t>6.1.5.0/16/I/003</t>
  </si>
  <si>
    <t>6.1.5.0/17/I/001</t>
  </si>
  <si>
    <t>6.1.5.0/17/I/002</t>
  </si>
  <si>
    <t>6.1.5.0/17/I/003</t>
  </si>
  <si>
    <t>6.2.1.2/16/I/001</t>
  </si>
  <si>
    <t>6.2.1.2/16/I/002</t>
  </si>
  <si>
    <t>6.2.1.2/16/I/003</t>
  </si>
  <si>
    <t>6.3.1.0/16/I/003</t>
  </si>
  <si>
    <t>6.3.1.0/16/I/006</t>
  </si>
  <si>
    <t>6.3.1.0/16/I/016</t>
  </si>
  <si>
    <t>6.3.1.0/16/I/017</t>
  </si>
  <si>
    <t>6.3.1.0/16/I/018</t>
  </si>
  <si>
    <t>6.3.1.0/16/I/019</t>
  </si>
  <si>
    <t>6.3.1.0/16/I/020</t>
  </si>
  <si>
    <t>6.3.1.0/17/I/001</t>
  </si>
  <si>
    <t>6.3.1.0/17/I/002</t>
  </si>
  <si>
    <t>6.3.1.0/17/I/004</t>
  </si>
  <si>
    <t>6.3.1.0/17/I/005</t>
  </si>
  <si>
    <t>6.3.1.0/17/I/006</t>
  </si>
  <si>
    <t>6.3.1.0/17/I/007</t>
  </si>
  <si>
    <t>6.3.1.0/17/I/008</t>
  </si>
  <si>
    <t>6.3.1.0/17/I/009</t>
  </si>
  <si>
    <t>6.3.1.0/17/I/010</t>
  </si>
  <si>
    <t>6.3.1.0/17/I/011</t>
  </si>
  <si>
    <t>LM</t>
  </si>
  <si>
    <t>7.1.1.0/15/I/001</t>
  </si>
  <si>
    <t>7.1.2.1/15/I/001</t>
  </si>
  <si>
    <t>7.1.2.2/16/I/001</t>
  </si>
  <si>
    <t>7.2.1.1/15/I/001</t>
  </si>
  <si>
    <t>7.2.1.2/15/I/001</t>
  </si>
  <si>
    <t>7.3.1.0/16/I/001</t>
  </si>
  <si>
    <t>7.3.2.0/16/I/001</t>
  </si>
  <si>
    <t>8.1.1.0/17/I/001</t>
  </si>
  <si>
    <t>8.1.1.0/17/I/002</t>
  </si>
  <si>
    <t>8.1.1.0/17/I/003</t>
  </si>
  <si>
    <t>8.1.1.0/17/I/004</t>
  </si>
  <si>
    <t>8.1.1.0/17/I/005</t>
  </si>
  <si>
    <t>8.1.1.0/17/I/006</t>
  </si>
  <si>
    <t>8.1.1.0/17/I/007</t>
  </si>
  <si>
    <t>8.1.1.0/17/I/009</t>
  </si>
  <si>
    <t>8.1.1.0/17/I/010</t>
  </si>
  <si>
    <t>8.1.1.0/17/I/011</t>
  </si>
  <si>
    <t>8.1.1.0/17/I/012</t>
  </si>
  <si>
    <t>8.1.1.0/17/I/013</t>
  </si>
  <si>
    <t>8.1.1.0/17/I/014</t>
  </si>
  <si>
    <t>8.1.2</t>
  </si>
  <si>
    <t>8.1.2.0/17/I/020</t>
  </si>
  <si>
    <t>8.1.2.0/17/I/021</t>
  </si>
  <si>
    <t>8.1.2.0/17/I/002</t>
  </si>
  <si>
    <t>8.1.2.0/17/I/003</t>
  </si>
  <si>
    <t>8.1.2.0/17/I/004</t>
  </si>
  <si>
    <t>8.1.2.0/17/I/005</t>
  </si>
  <si>
    <t>8.1.2.0/17/I/008</t>
  </si>
  <si>
    <t>8.1.2.0/17/I/009</t>
  </si>
  <si>
    <t>8.1.2.0/17/I/011</t>
  </si>
  <si>
    <t>8.1.2.0/17/I/012</t>
  </si>
  <si>
    <t>8.1.2.0/17/I/013</t>
  </si>
  <si>
    <t>8.1.2.0/17/I/014</t>
  </si>
  <si>
    <t>8.1.2.0/17/I/015</t>
  </si>
  <si>
    <t>8.1.2.0/17/I/016</t>
  </si>
  <si>
    <t>8.1.2.0/17/I/017</t>
  </si>
  <si>
    <t>8.1.2.0/17/I/018</t>
  </si>
  <si>
    <t>8.1.2.0/17/I/019</t>
  </si>
  <si>
    <t>8.1.2.0/17/I/025</t>
  </si>
  <si>
    <t>8.1.2.0/17/I/027</t>
  </si>
  <si>
    <t>8.1.2.0/17/I/034</t>
  </si>
  <si>
    <t>8.1.2.0/18/I/002</t>
  </si>
  <si>
    <t>8.1.2.0/18/I/005</t>
  </si>
  <si>
    <t>8.1.2.0/17/I/006</t>
  </si>
  <si>
    <t>8.1.2.0/17/I/010</t>
  </si>
  <si>
    <t>8.1.2.0/17/I/028</t>
  </si>
  <si>
    <t>8.1.2.0/18/I/001</t>
  </si>
  <si>
    <t>8.1.3.0/16/I/001</t>
  </si>
  <si>
    <t>8.1.3.0/16/I/002</t>
  </si>
  <si>
    <t>8.1.3.0/16/I/003</t>
  </si>
  <si>
    <t>8.1.3.0/16/I/004</t>
  </si>
  <si>
    <t>8.1.3.0/16/I/005</t>
  </si>
  <si>
    <t>8.1.3.0/16/I/006</t>
  </si>
  <si>
    <t>8.1.3.0/16/I/007</t>
  </si>
  <si>
    <t>8.1.3.0/16/I/008</t>
  </si>
  <si>
    <t>8.1.3.0/16/I/009</t>
  </si>
  <si>
    <t>8.1.3.0/16/I/011</t>
  </si>
  <si>
    <t>8.1.3.0/16/I/012</t>
  </si>
  <si>
    <t>8.1.3.0/16/I/013</t>
  </si>
  <si>
    <t>8.1.3.0/16/I/015</t>
  </si>
  <si>
    <t>8.1.3.0/16/I/016</t>
  </si>
  <si>
    <t>8.1.3.0/17/I/001</t>
  </si>
  <si>
    <t>8.1.3.0/17/I/003</t>
  </si>
  <si>
    <t>8.1.3.0/17/I/004</t>
  </si>
  <si>
    <t>8.1.3.0/17/I/007</t>
  </si>
  <si>
    <t>8.1.3.0/16/I/010</t>
  </si>
  <si>
    <t>8.1.3.0/16/I/014</t>
  </si>
  <si>
    <t>8.1.3.0/17/I/002</t>
  </si>
  <si>
    <t>8.1.3.0/17/I/005</t>
  </si>
  <si>
    <t>8.1.3.0/17/I/006</t>
  </si>
  <si>
    <t>8.1.4.0/17/I/001</t>
  </si>
  <si>
    <t>8.1.4.0/17/I/002</t>
  </si>
  <si>
    <t>8.1.4.0/17/I/003</t>
  </si>
  <si>
    <t>8.1.4.0/17/I/005</t>
  </si>
  <si>
    <t>8.1.4.0/17/I/006</t>
  </si>
  <si>
    <t>Jēkabpils Agrobiznesa koledža</t>
  </si>
  <si>
    <t>8.1.4.0/17/I/008</t>
  </si>
  <si>
    <t>8.2.4.0/15/I/001</t>
  </si>
  <si>
    <t>8.3.1.1/16/I/002</t>
  </si>
  <si>
    <t>8.3.2.1/16/I/002</t>
  </si>
  <si>
    <t>8.3.2.2/16/I/001</t>
  </si>
  <si>
    <t>8.3.3.0/15/I/001</t>
  </si>
  <si>
    <t>8.3.4.0/16/I/001</t>
  </si>
  <si>
    <t>8.3.5.0/16/I/001</t>
  </si>
  <si>
    <t>8.3.6.1/16/I/001</t>
  </si>
  <si>
    <t>8.3.6.2/17/I/001</t>
  </si>
  <si>
    <t>8.4.1.0/16/I/001</t>
  </si>
  <si>
    <t>8.5.1.0/16/I/001</t>
  </si>
  <si>
    <t>8.5.2.0/16/I/001</t>
  </si>
  <si>
    <t>8.5.3.0/16/I/001</t>
  </si>
  <si>
    <t>9.1.1.1/15/I/001</t>
  </si>
  <si>
    <t>9.1.1.2/15/I/001</t>
  </si>
  <si>
    <t>9.1.1.3/15/I/001</t>
  </si>
  <si>
    <t>9.1.2</t>
  </si>
  <si>
    <t>9.1.2.0/16/I/001</t>
  </si>
  <si>
    <t>9.1.3.0/16/I/001</t>
  </si>
  <si>
    <t>9.1.4.1/16/I/001</t>
  </si>
  <si>
    <t>9.1.4.2/16/I/001</t>
  </si>
  <si>
    <t>9.1.4.3/16/I/001</t>
  </si>
  <si>
    <t>9.1.4.4/16/I/001</t>
  </si>
  <si>
    <t>9.2.1.1/15/I/001</t>
  </si>
  <si>
    <t>9.2.1.2/15/I/001</t>
  </si>
  <si>
    <t>9.2.1.3/16/I/001</t>
  </si>
  <si>
    <t>9.2.2.1/15/I/001</t>
  </si>
  <si>
    <t>9.2.2.1/15/I/002</t>
  </si>
  <si>
    <t>9.2.2.1/15/I/003</t>
  </si>
  <si>
    <t>9.2.2.1/15/I/004</t>
  </si>
  <si>
    <t>9.2.2.1/15/I/005</t>
  </si>
  <si>
    <t>9.2.2.2/16/I/001</t>
  </si>
  <si>
    <t>VM</t>
  </si>
  <si>
    <t>9.2.3.0/15/I/001</t>
  </si>
  <si>
    <t>9.2.4.1/16/I/001</t>
  </si>
  <si>
    <t>9.2.4.2/16/I/001</t>
  </si>
  <si>
    <t>9.2.4.2/16/I/002</t>
  </si>
  <si>
    <t>9.2.4.2/16/I/004</t>
  </si>
  <si>
    <t>9.2.4.2/16/I/005</t>
  </si>
  <si>
    <t>9.2.4.2/16/I/006</t>
  </si>
  <si>
    <t>9.2.4.2/16/I/007</t>
  </si>
  <si>
    <t>9.2.4.2/16/I/008</t>
  </si>
  <si>
    <t>9.2.4.2/16/I/011</t>
  </si>
  <si>
    <t>9.2.4.2/16/I/012</t>
  </si>
  <si>
    <t>9.2.4.2/16/I/014</t>
  </si>
  <si>
    <t>9.2.4.2/16/I/015</t>
  </si>
  <si>
    <t>9.2.4.2/16/I/016</t>
  </si>
  <si>
    <t>9.2.4.2/16/I/017</t>
  </si>
  <si>
    <t>9.2.4.2/16/I/018</t>
  </si>
  <si>
    <t>9.2.4.2/16/I/019</t>
  </si>
  <si>
    <t>9.2.4.2/16/I/020</t>
  </si>
  <si>
    <t>9.2.4.2/16/I/021</t>
  </si>
  <si>
    <t>9.2.4.2/16/I/022</t>
  </si>
  <si>
    <t>9.2.4.2/16/I/023</t>
  </si>
  <si>
    <t>9.2.4.2/16/I/024</t>
  </si>
  <si>
    <t>9.2.4.2/16/I/026</t>
  </si>
  <si>
    <t>9.2.4.2/16/I/027</t>
  </si>
  <si>
    <t>9.2.4.2/16/I/028</t>
  </si>
  <si>
    <t>9.2.4.2/16/I/029</t>
  </si>
  <si>
    <t>9.2.4.2/16/I/030</t>
  </si>
  <si>
    <t>9.2.4.2/16/I/031</t>
  </si>
  <si>
    <t>9.2.4.2/16/I/032</t>
  </si>
  <si>
    <t>9.2.4.2/16/I/033</t>
  </si>
  <si>
    <t>9.2.4.2/16/I/034</t>
  </si>
  <si>
    <t>9.2.4.2/16/I/035</t>
  </si>
  <si>
    <t>9.2.4.2/16/I/036</t>
  </si>
  <si>
    <t>9.2.4.2/16/I/037</t>
  </si>
  <si>
    <t>9.2.4.2/16/I/038</t>
  </si>
  <si>
    <t>9.2.4.2/16/I/039</t>
  </si>
  <si>
    <t>9.2.4.2/16/I/040</t>
  </si>
  <si>
    <t>9.2.4.2/16/I/041</t>
  </si>
  <si>
    <t>9.2.4.2/16/I/042</t>
  </si>
  <si>
    <t>9.2.4.2/16/I/043</t>
  </si>
  <si>
    <t>9.2.4.2/16/I/044</t>
  </si>
  <si>
    <t>9.2.4.2/16/I/045</t>
  </si>
  <si>
    <t>9.2.4.2/16/I/046</t>
  </si>
  <si>
    <t>9.2.4.2/16/I/047</t>
  </si>
  <si>
    <t>9.2.4.2/16/I/048</t>
  </si>
  <si>
    <t>9.2.4.2/16/I/049</t>
  </si>
  <si>
    <t>9.2.4.2/16/I/050</t>
  </si>
  <si>
    <t>9.2.4.2/16/I/051</t>
  </si>
  <si>
    <t>9.2.4.2/16/I/052</t>
  </si>
  <si>
    <t>9.2.4.2/16/I/053</t>
  </si>
  <si>
    <t>9.2.4.2/16/I/054</t>
  </si>
  <si>
    <t>9.2.4.2/16/I/055</t>
  </si>
  <si>
    <t>9.2.4.2/16/I/056</t>
  </si>
  <si>
    <t>9.2.4.2/16/I/057</t>
  </si>
  <si>
    <t>9.2.4.2/16/I/058</t>
  </si>
  <si>
    <t>9.2.4.2/16/I/059</t>
  </si>
  <si>
    <t>9.2.4.2/16/I/060</t>
  </si>
  <si>
    <t>9.2.4.2/16/I/061</t>
  </si>
  <si>
    <t>9.2.4.2/16/I/062</t>
  </si>
  <si>
    <t>9.2.4.2/16/I/063</t>
  </si>
  <si>
    <t>9.2.4.2/16/I/064</t>
  </si>
  <si>
    <t>9.2.4.2/16/I/065</t>
  </si>
  <si>
    <t>9.2.4.2/16/I/066</t>
  </si>
  <si>
    <t>9.2.4.2/16/I/067</t>
  </si>
  <si>
    <t>9.2.4.2/16/I/069</t>
  </si>
  <si>
    <t>9.2.4.2/16/I/070</t>
  </si>
  <si>
    <t>9.2.4.2/16/I/072</t>
  </si>
  <si>
    <t>9.2.4.2/16/I/073</t>
  </si>
  <si>
    <t>9.2.4.2/16/I/074</t>
  </si>
  <si>
    <t>9.2.4.2/16/I/075</t>
  </si>
  <si>
    <t>9.2.4.2/16/I/076</t>
  </si>
  <si>
    <t>9.2.4.2/16/I/077</t>
  </si>
  <si>
    <t>9.2.4.2/16/I/078</t>
  </si>
  <si>
    <t>9.2.4.2/16/I/079</t>
  </si>
  <si>
    <t>9.2.4.2/16/I/080</t>
  </si>
  <si>
    <t>9.2.4.2/16/I/081</t>
  </si>
  <si>
    <t>9.2.4.2/16/I/082</t>
  </si>
  <si>
    <t>9.2.4.2/16/I/083</t>
  </si>
  <si>
    <t>9.2.4.2/16/I/084</t>
  </si>
  <si>
    <t>9.2.4.2/16/I/085</t>
  </si>
  <si>
    <t>9.2.4.2/16/I/086</t>
  </si>
  <si>
    <t>9.2.4.2/16/I/087</t>
  </si>
  <si>
    <t>9.2.4.2/16/I/088</t>
  </si>
  <si>
    <t>9.2.4.2/16/I/090</t>
  </si>
  <si>
    <t>9.2.4.2/16/I/091</t>
  </si>
  <si>
    <t>9.2.4.2/16/I/092</t>
  </si>
  <si>
    <t>9.2.4.2/16/I/094</t>
  </si>
  <si>
    <t>9.2.4.2/16/I/095</t>
  </si>
  <si>
    <t>9.2.4.2/16/I/097</t>
  </si>
  <si>
    <t>9.2.4.2/16/I/098</t>
  </si>
  <si>
    <t>9.2.4.2/16/I/099</t>
  </si>
  <si>
    <t>9.2.4.2/16/I/100</t>
  </si>
  <si>
    <t>9.2.4.2/16/I/101</t>
  </si>
  <si>
    <t>9.2.4.2/16/I/102</t>
  </si>
  <si>
    <t>9.2.4.2/16/I/103</t>
  </si>
  <si>
    <t>9.2.4.2/16/I/104</t>
  </si>
  <si>
    <t>9.2.4.2/16/I/105</t>
  </si>
  <si>
    <t>9.2.4.2/16/I/106</t>
  </si>
  <si>
    <t>9.2.5.0/17/I/001</t>
  </si>
  <si>
    <t>9.2.6.0/17/I/001</t>
  </si>
  <si>
    <t>9.3.1.2/16/I/001</t>
  </si>
  <si>
    <t>9.3.2</t>
  </si>
  <si>
    <t>9.3.2.0/17/I/001</t>
  </si>
  <si>
    <t>9.3.2.0/17/I/002</t>
  </si>
  <si>
    <t>9.3.2.0/17/I/003</t>
  </si>
  <si>
    <t>9.3.2.0/17/I/004</t>
  </si>
  <si>
    <t>9.3.2.0/17/I/005</t>
  </si>
  <si>
    <t>9.3.2.0/17/I/006</t>
  </si>
  <si>
    <t>9.3.2.0/17/I/007</t>
  </si>
  <si>
    <t>9.3.2.0/17/I/008</t>
  </si>
  <si>
    <t>9.3.2.0/17/I/009</t>
  </si>
  <si>
    <t>9.3.2.0/17/I/010</t>
  </si>
  <si>
    <t>Sabiedrība ar ierobežotu atbildību "Daugavpils reģionālā slimnīca"</t>
  </si>
  <si>
    <t>9.3.2.0/17/I/011</t>
  </si>
  <si>
    <t>9.3.2.0/17/I/012</t>
  </si>
  <si>
    <t>FM</t>
  </si>
  <si>
    <t>10.1.1.0/15/TP/001</t>
  </si>
  <si>
    <t>10.1.2.0/15/TP/001</t>
  </si>
  <si>
    <t>10.1.2.0/15/TP/002</t>
  </si>
  <si>
    <t>10.1.2.0/15/TP/003</t>
  </si>
  <si>
    <t>10.1.2.0/15/TP/004</t>
  </si>
  <si>
    <t>10.1.2.0/15/TP/005</t>
  </si>
  <si>
    <t>10.1.2.0/15/TP/006</t>
  </si>
  <si>
    <t>10.1.2.0/15/TP/007</t>
  </si>
  <si>
    <t>10.1.2.0/15/TP/008</t>
  </si>
  <si>
    <t>10.1.2.0/15/TP/009</t>
  </si>
  <si>
    <t>10.1.2.0/15/TP/010</t>
  </si>
  <si>
    <t>10.1.2.0/15/TP/011</t>
  </si>
  <si>
    <t>11.1.1.0/15/TP/001</t>
  </si>
  <si>
    <t>11.1.1.0/15/TP/002</t>
  </si>
  <si>
    <t>11.1.1.0/15/TP/003</t>
  </si>
  <si>
    <t>11.1.1.0/15/TP/004</t>
  </si>
  <si>
    <t>11.1.1.0/15/TP/005</t>
  </si>
  <si>
    <t>11.1.1.0/15/TP/006</t>
  </si>
  <si>
    <t>11.1.1.0/15/TP/007</t>
  </si>
  <si>
    <t>11.1.1.0/15/TP/008</t>
  </si>
  <si>
    <t>11.1.1.0/15/TP/009</t>
  </si>
  <si>
    <t>11.1.1.0/15/TP/010</t>
  </si>
  <si>
    <t>11.1.1.0/15/TP/011</t>
  </si>
  <si>
    <t>11.1.1.0/15/TP/012</t>
  </si>
  <si>
    <t>11.1.1.0/15/TP/013</t>
  </si>
  <si>
    <t>11.1.1.0/15/TP/014</t>
  </si>
  <si>
    <t>11.1.1.0/15/TP/015</t>
  </si>
  <si>
    <t>11.1.1.0/15/TP/016</t>
  </si>
  <si>
    <t>11.1.1.0/15/TP/017</t>
  </si>
  <si>
    <t>11.1.1.0/15/TP/018</t>
  </si>
  <si>
    <t>11.1.1.0/15/TP/020</t>
  </si>
  <si>
    <t>11.1.1.0/15/TP/021</t>
  </si>
  <si>
    <t>12.1.1.0/15/TP/001</t>
  </si>
  <si>
    <t>12.1.1.0/15/TP/002</t>
  </si>
  <si>
    <t>12.1.1.0/15/TP/003</t>
  </si>
  <si>
    <t>12.1.1.0/15/TP/004</t>
  </si>
  <si>
    <t>12.1.1.0/15/TP/005</t>
  </si>
  <si>
    <t>Row Labels</t>
  </si>
  <si>
    <t>Grand Total</t>
  </si>
  <si>
    <t>Column Labels</t>
  </si>
  <si>
    <t>PVA</t>
  </si>
  <si>
    <t>SAM</t>
  </si>
  <si>
    <t>SAMP</t>
  </si>
  <si>
    <t>Kopā</t>
  </si>
  <si>
    <t>4a</t>
  </si>
  <si>
    <t>SAM nosaukumi</t>
  </si>
  <si>
    <t>5a</t>
  </si>
  <si>
    <t>IPIA/APIA/ITI</t>
  </si>
  <si>
    <t>PASV</t>
  </si>
  <si>
    <t>AI</t>
  </si>
  <si>
    <t>Proj.Nr.</t>
  </si>
  <si>
    <t>Saņēmēja tips</t>
  </si>
  <si>
    <t>procentu.dalijums</t>
  </si>
  <si>
    <t>statuss</t>
  </si>
  <si>
    <t>PV</t>
  </si>
  <si>
    <t>P&amp;A&amp;I</t>
  </si>
  <si>
    <t>Zinātnisko institūciju P&amp;I kapacitāte</t>
  </si>
  <si>
    <t>Informāciju un komunikāciju tehnoloģijas (IKT)</t>
  </si>
  <si>
    <t>IKT un procesu pilnveide</t>
  </si>
  <si>
    <t>MVK konkurētspēja</t>
  </si>
  <si>
    <t>MVK izveide un attīstība</t>
  </si>
  <si>
    <t>Videi draudzīga ekonomika</t>
  </si>
  <si>
    <t>Valsts ēku energoefektivitāte</t>
  </si>
  <si>
    <t>Pašvaldību ēku energoefektivitāte</t>
  </si>
  <si>
    <t>Izglītība</t>
  </si>
  <si>
    <t>Vispārējās izglītības infrastruktūra</t>
  </si>
  <si>
    <t>Sociālā iekļaušana</t>
  </si>
  <si>
    <t>Bijušo ieslodzīto integrācija sabiedrībā</t>
  </si>
  <si>
    <t>Infrastruktūra bērnu aprūpei ģimeniskā vidē un personu ar invaliditāti integrācijai sabiedrībā</t>
  </si>
  <si>
    <t>9.3.1.1</t>
  </si>
  <si>
    <t>Veselības aprūpes infrastruktūra</t>
  </si>
  <si>
    <t>PVNosaukums</t>
  </si>
  <si>
    <t>Nr.p.k.</t>
  </si>
  <si>
    <t>Specifiskā atbalsta mērķa numurs</t>
  </si>
  <si>
    <t>Finansējuma saņēmējs</t>
  </si>
  <si>
    <t>Projekta nosaukums</t>
  </si>
  <si>
    <t>Energoietilpīga ražošanas procesa optimāla plānošana un tā elektroenerģijas patēriņa optimizācija atkarībā no tirgus cenas izmaiņām</t>
  </si>
  <si>
    <t>Valsts un pašvaldību iestāžu tīmekļvietņu vienotā platforma</t>
  </si>
  <si>
    <t>Latvijas eksporta un investīciju informācijas sistēma</t>
  </si>
  <si>
    <t>“SIA “EHRLE EU” industriālās ēkas būvniecība iznomāšanai ražošanas uzņēmumiem”</t>
  </si>
  <si>
    <t>Daudzslāņu siltumizolācijas paneļu “TENAX” ražotnes paplašināšana</t>
  </si>
  <si>
    <t>„Ludzas vispārējās izglītības iestāžu mācību vides modernizācija”</t>
  </si>
  <si>
    <t>Uzlabot vispārējās izglītības iestāžu mācību vidi Ogres novadā</t>
  </si>
  <si>
    <t>Bijušo ieslodzīto integrācija sabiedrībā un darba tirgū</t>
  </si>
  <si>
    <t>Sabiedrības ar ierobežotu atbildību “Daugavpils reģionālā slimnīca” kvalitatīvu veselības aprūpes pakalpojumu pieejamības uzlabošana un infrastruktūras attīstība</t>
  </si>
  <si>
    <t>6.1.3.1/17/I/001</t>
  </si>
  <si>
    <t>3.3.1.0/17/I/014</t>
  </si>
  <si>
    <t>4.2.1.2/17/I/046</t>
  </si>
  <si>
    <t>4.2.2.0/17/I/063</t>
  </si>
  <si>
    <t>4.2.2.0/17/I/091</t>
  </si>
  <si>
    <t>5.5.1.0/17/I/006</t>
  </si>
  <si>
    <t>5.5.1.0/17/I/009</t>
  </si>
  <si>
    <t>8.1.2.0/17/I/036</t>
  </si>
  <si>
    <t>1.1.1.5/18/I/004</t>
  </si>
  <si>
    <t>1.1.1.5/18/I/007</t>
  </si>
  <si>
    <t>1.1.1.5/18/I/009</t>
  </si>
  <si>
    <t>2.2.1.1/17/I/025</t>
  </si>
  <si>
    <t>2.2.1.1/17/I/031</t>
  </si>
  <si>
    <t>3.3.1.0/17/I/034</t>
  </si>
  <si>
    <t>3.3.1.0/17/I/042</t>
  </si>
  <si>
    <t>4.2.1.2/17/I/033</t>
  </si>
  <si>
    <t>4.2.1.2/17/I/055</t>
  </si>
  <si>
    <t>4.2.2.0/17/I/057</t>
  </si>
  <si>
    <t>4.2.2.0/17/I/058</t>
  </si>
  <si>
    <t>4.2.2.0/17/I/062</t>
  </si>
  <si>
    <t>4.2.2.0/17/I/050</t>
  </si>
  <si>
    <t>4.2.2.0/17/I/085</t>
  </si>
  <si>
    <t>4.3.1.0/17/A/077</t>
  </si>
  <si>
    <t>4.3.1.0/17/A/078</t>
  </si>
  <si>
    <t>4.3.1.0/18/A/012</t>
  </si>
  <si>
    <t>4.3.1.0/18/A/016</t>
  </si>
  <si>
    <t>4.3.1.0/18/A/018</t>
  </si>
  <si>
    <t>8.1.2.0/17/I/029</t>
  </si>
  <si>
    <t>1.1.1.5/18/I/011</t>
  </si>
  <si>
    <t>1.1.1.5/18/I/012</t>
  </si>
  <si>
    <t>1.1.1.5/18/I/013</t>
  </si>
  <si>
    <t>1.1.1.5/18/I/014</t>
  </si>
  <si>
    <t>1.1.1.5/18/I/017</t>
  </si>
  <si>
    <t>1.1.1.5/18/I/018</t>
  </si>
  <si>
    <t>2.2.1.1/17/I/032</t>
  </si>
  <si>
    <t>3.3.1.0/17/I/028</t>
  </si>
  <si>
    <t>3.3.1.0/17/I/043</t>
  </si>
  <si>
    <t>3.3.1.0/17/I/024</t>
  </si>
  <si>
    <t>3.3.1.0/18/I/002</t>
  </si>
  <si>
    <t>4.2.1.2/17/I/030</t>
  </si>
  <si>
    <t>4.2.1.2/17/I/047</t>
  </si>
  <si>
    <t>4.2.1.2/17/I/057</t>
  </si>
  <si>
    <t>4.2.1.2/17/I/058</t>
  </si>
  <si>
    <t>4.2.1.2/17/I/059</t>
  </si>
  <si>
    <t>4.2.1.2/18/I/011</t>
  </si>
  <si>
    <t>4.2.1.2/18/I/012</t>
  </si>
  <si>
    <t>4.2.2.0/17/I/073</t>
  </si>
  <si>
    <t>4.2.2.0/17/I/094</t>
  </si>
  <si>
    <t>4.2.2.0/17/I/103</t>
  </si>
  <si>
    <t>4.3.1.0/18/A/003</t>
  </si>
  <si>
    <t>4.3.1.0/18/A/004</t>
  </si>
  <si>
    <t>4.3.1.0/18/A/011</t>
  </si>
  <si>
    <t>4.3.1.0/18/A/015</t>
  </si>
  <si>
    <t>4.3.1.0/18/A/017</t>
  </si>
  <si>
    <t>4.3.1.0/18/A/022</t>
  </si>
  <si>
    <t>4.3.1.0/18/A/025</t>
  </si>
  <si>
    <t>4.3.1.0/18/A/032</t>
  </si>
  <si>
    <t>Siltumtīklu izbūve Cesvainē</t>
  </si>
  <si>
    <t>5.3.1.0/18/I/002</t>
  </si>
  <si>
    <t>5.6.1.0/17/I/003</t>
  </si>
  <si>
    <t>5.6.1.0/17/I/004</t>
  </si>
  <si>
    <t>5.6.1.0/17/I/005</t>
  </si>
  <si>
    <t>5.6.2.0/16/I/021</t>
  </si>
  <si>
    <t>5.6.2.0/17/I/028</t>
  </si>
  <si>
    <t>5.6.2.0/17/I/031</t>
  </si>
  <si>
    <t>5.6.2.0/17/I/018</t>
  </si>
  <si>
    <t>6.1.4.1/18/I/001</t>
  </si>
  <si>
    <t>6.1.5.0/18/I/001</t>
  </si>
  <si>
    <t>8.1.2.0/17/I/026</t>
  </si>
  <si>
    <t>8.1.2.0/17/I/035</t>
  </si>
  <si>
    <t>8.2.1.0/18/I/001</t>
  </si>
  <si>
    <t>9.3.2.0/18/I/004</t>
  </si>
  <si>
    <t>5.6.2.0/18/I/009</t>
  </si>
  <si>
    <t>4.2.2.0/17/I/016</t>
  </si>
  <si>
    <t>4.2.2.0/17/I/060</t>
  </si>
  <si>
    <t>4.3.1.0/18/A/019</t>
  </si>
  <si>
    <t>5.1.2.0/18/I/006</t>
  </si>
  <si>
    <t>OGRES NOVADA PAŠVALDĪBA</t>
  </si>
  <si>
    <t>3.3.1.0/17/I/045</t>
  </si>
  <si>
    <t>4.2.2.0/17/I/061</t>
  </si>
  <si>
    <t>4.2.2.0/17/I/088</t>
  </si>
  <si>
    <t>4.3.1.0/18/A/014</t>
  </si>
  <si>
    <t>5.3.1.0/17/I/031</t>
  </si>
  <si>
    <t>5.6.2.0/18/I/004</t>
  </si>
  <si>
    <t>Jauns</t>
  </si>
  <si>
    <t>4.2.2.0/18/I/009</t>
  </si>
  <si>
    <t>4.2.2.0/18/I/010</t>
  </si>
  <si>
    <t>4.3.1.0/18/A/001</t>
  </si>
  <si>
    <t>4.3.1.0/18/A/002</t>
  </si>
  <si>
    <t>4.3.1.0/18/A/006</t>
  </si>
  <si>
    <t>4.3.1.0/18/A/007</t>
  </si>
  <si>
    <t>4.3.1.0/18/A/008</t>
  </si>
  <si>
    <t>4.3.1.0/18/A/009</t>
  </si>
  <si>
    <t>Pārtraukts</t>
  </si>
  <si>
    <t>1.1.1.1/18/A/004</t>
  </si>
  <si>
    <t>1.1.1.1/18/A/006</t>
  </si>
  <si>
    <t>1.1.1.1/18/A/022</t>
  </si>
  <si>
    <t>1.1.1.1/18/A/023</t>
  </si>
  <si>
    <t>1.1.1.1/18/A/026</t>
  </si>
  <si>
    <t>1.1.1.1/18/A/039</t>
  </si>
  <si>
    <t>1.1.1.1/18/A/043</t>
  </si>
  <si>
    <t>Inovatīvi risinājumi pavasara savvaļas ārstniecības un aromātisko augu audzēšanas tehnoloģijās un izmantošanā</t>
  </si>
  <si>
    <t>1.1.1.1/18/A/045</t>
  </si>
  <si>
    <t>1.1.1.1/18/A/053</t>
  </si>
  <si>
    <t>1.1.1.1/18/A/055</t>
  </si>
  <si>
    <t>1.1.1.1/18/A/063</t>
  </si>
  <si>
    <t>1.1.1.1/18/A/068</t>
  </si>
  <si>
    <t>1.1.1.1/18/A/073</t>
  </si>
  <si>
    <t>1.1.1.1/18/A/075</t>
  </si>
  <si>
    <t>1.1.1.1/18/A/084</t>
  </si>
  <si>
    <t>1.1.1.1/18/A/089</t>
  </si>
  <si>
    <t>1.1.1.1/18/A/092</t>
  </si>
  <si>
    <t>1.1.1.1/18/A/096</t>
  </si>
  <si>
    <t>1.1.1.1/18/A/097</t>
  </si>
  <si>
    <t>1.1.1.1/18/A/099</t>
  </si>
  <si>
    <t>1.1.1.1/18/A/108</t>
  </si>
  <si>
    <t>1.1.1.1/18/A/115</t>
  </si>
  <si>
    <t>1.1.1.1/18/A/120</t>
  </si>
  <si>
    <t>1.1.1.1/18/A/125</t>
  </si>
  <si>
    <t>1.1.1.1/18/A/127</t>
  </si>
  <si>
    <t>Multifaktorāla televīzijas reālā laika skatītāju profilēšanas un responsīva reklāmas tārgetēšanas risinājuma izstrāde</t>
  </si>
  <si>
    <t>1.1.1.1/18/A/132</t>
  </si>
  <si>
    <t>1.1.1.1/18/A/133</t>
  </si>
  <si>
    <t>1.1.1.1/18/A/134</t>
  </si>
  <si>
    <t>1.1.1.1/18/A/138</t>
  </si>
  <si>
    <t>1.1.1.1/18/A/139</t>
  </si>
  <si>
    <t>1.1.1.1/18/A/146</t>
  </si>
  <si>
    <t>1.1.1.1/18/A/148</t>
  </si>
  <si>
    <t>1.1.1.1/18/A/149</t>
  </si>
  <si>
    <t>1.1.1.1/18/A/151</t>
  </si>
  <si>
    <t>1.1.1.1/18/A/153</t>
  </si>
  <si>
    <t>1.1.1.1/18/A/155</t>
  </si>
  <si>
    <t>1.1.1.1/18/A/164</t>
  </si>
  <si>
    <t>Toksicitātes pētījums (28 dienas) izmantojot žurku modeli</t>
  </si>
  <si>
    <t>Sabiedrība ar ierobežotu atbildību "Latima"</t>
  </si>
  <si>
    <t>1.1.1.1/18/A/165</t>
  </si>
  <si>
    <t>1.1.1.1/18/A/168</t>
  </si>
  <si>
    <t>1.1.1.1/18/A/176</t>
  </si>
  <si>
    <t>1.1.1.1/18/A/179</t>
  </si>
  <si>
    <t>1.1.1.1/18/A/182</t>
  </si>
  <si>
    <t>1.1.1.1/18/A/183</t>
  </si>
  <si>
    <t>1.1.1.1/18/A/184</t>
  </si>
  <si>
    <t>1.1.1.5/18/I/016</t>
  </si>
  <si>
    <t>1.2.1.4/18/A/001</t>
  </si>
  <si>
    <t>1.2.1.4/18/A/002</t>
  </si>
  <si>
    <t>1.2.1.4/18/A/003</t>
  </si>
  <si>
    <t>1.2.1.4/18/A/006</t>
  </si>
  <si>
    <t>1.2.1.4/18/A/009</t>
  </si>
  <si>
    <t>1.2.1.4/18/A/012</t>
  </si>
  <si>
    <t>1.2.1.4/18/A/014</t>
  </si>
  <si>
    <t>1.2.1.4/18/A/016</t>
  </si>
  <si>
    <t>1.2.1.4/18/A/017</t>
  </si>
  <si>
    <t>1.2.1.4/18/A/020</t>
  </si>
  <si>
    <t>1.2.1.4/18/A/024</t>
  </si>
  <si>
    <t>1.2.1.4/18/A/027</t>
  </si>
  <si>
    <t>1.2.1.4/18/A/028</t>
  </si>
  <si>
    <t>1.2.1.4/18/A/034</t>
  </si>
  <si>
    <t>1.2.1.4/18/A/035</t>
  </si>
  <si>
    <t>1.2.1.4/18/A/036</t>
  </si>
  <si>
    <t>1.2.1.4/18/A/038</t>
  </si>
  <si>
    <t>1.2.1.4/18/A/040</t>
  </si>
  <si>
    <t>1.2.1.4/18/A/041</t>
  </si>
  <si>
    <t>1.2.1.4/18/A/042</t>
  </si>
  <si>
    <t>1.2.1.4/18/A/043</t>
  </si>
  <si>
    <t>1.2.1.4/18/A/047</t>
  </si>
  <si>
    <t>1.2.1.4/18/A/051</t>
  </si>
  <si>
    <t>2.2.1.1/17/I/030</t>
  </si>
  <si>
    <t>2.2.1.1/18/I/001</t>
  </si>
  <si>
    <t>3.3.1.0/17/I/023</t>
  </si>
  <si>
    <t>3.3.1.0/17/I/025</t>
  </si>
  <si>
    <t>3.3.1.0/17/I/032</t>
  </si>
  <si>
    <t>3.3.1.0/17/I/036</t>
  </si>
  <si>
    <t>3.3.1.0/17/I/038</t>
  </si>
  <si>
    <t>3.3.1.0/18/I/001</t>
  </si>
  <si>
    <t>4.1.1.0/18/A/001</t>
  </si>
  <si>
    <t>4.1.1.0/18/A/002</t>
  </si>
  <si>
    <t>4.1.1.0/18/A/003</t>
  </si>
  <si>
    <t>4.1.1.0/18/A/009</t>
  </si>
  <si>
    <t>4.1.1.0/18/A/013</t>
  </si>
  <si>
    <t>4.1.1.0/18/A/015</t>
  </si>
  <si>
    <t>4.1.1.0/18/A/017</t>
  </si>
  <si>
    <t>4.1.1.0/18/A/018</t>
  </si>
  <si>
    <t>4.1.1.0/18/A/020</t>
  </si>
  <si>
    <t>4.1.1.0/18/A/022</t>
  </si>
  <si>
    <t>4.1.1.0/18/A/024</t>
  </si>
  <si>
    <t>4.1.1.0/18/A/027</t>
  </si>
  <si>
    <t>4.1.1.0/18/A/030</t>
  </si>
  <si>
    <t>4.1.1.0/18/A/031</t>
  </si>
  <si>
    <t>4.1.1.0/18/A/036</t>
  </si>
  <si>
    <t>4.1.1.0/18/A/037</t>
  </si>
  <si>
    <t>4.1.1.0/18/A/038</t>
  </si>
  <si>
    <t>4.1.1.0/18/A/040</t>
  </si>
  <si>
    <t>4.1.1.0/18/A/041</t>
  </si>
  <si>
    <t>4.2.1.2/17/I/005</t>
  </si>
  <si>
    <t>4.2.1.2/17/I/009</t>
  </si>
  <si>
    <t>4.2.1.2/17/I/015</t>
  </si>
  <si>
    <t>4.2.1.2/17/I/022</t>
  </si>
  <si>
    <t>4.2.1.2/17/I/024</t>
  </si>
  <si>
    <t>4.2.1.2/17/I/025</t>
  </si>
  <si>
    <t>4.2.1.2/17/I/040</t>
  </si>
  <si>
    <t>4.2.1.2/17/I/042</t>
  </si>
  <si>
    <t>4.2.1.2/17/I/043</t>
  </si>
  <si>
    <t>4.2.1.2/17/I/045</t>
  </si>
  <si>
    <t>4.2.1.2/17/I/048</t>
  </si>
  <si>
    <t>4.2.1.2/17/I/050</t>
  </si>
  <si>
    <t>4.2.1.2/17/I/052</t>
  </si>
  <si>
    <t>4.2.1.2/17/I/053</t>
  </si>
  <si>
    <t>4.2.1.2/17/I/054</t>
  </si>
  <si>
    <t>4.2.1.2/17/I/056</t>
  </si>
  <si>
    <t>4.2.1.2/18/I/001</t>
  </si>
  <si>
    <t>4.2.1.2/18/I/002</t>
  </si>
  <si>
    <t>4.2.1.2/18/I/003</t>
  </si>
  <si>
    <t>4.2.1.2/18/I/004</t>
  </si>
  <si>
    <t>4.2.1.2/18/I/005</t>
  </si>
  <si>
    <t>4.2.1.2/18/I/006</t>
  </si>
  <si>
    <t>4.2.1.2/18/I/007</t>
  </si>
  <si>
    <t>4.2.1.2/18/I/008</t>
  </si>
  <si>
    <t>4.2.1.2/18/I/009</t>
  </si>
  <si>
    <t>4.2.1.2/18/I/010</t>
  </si>
  <si>
    <t>4.2.1.2/18/I/013</t>
  </si>
  <si>
    <t>4.2.1.2/18/I/014</t>
  </si>
  <si>
    <t>4.2.1.2/18/I/015</t>
  </si>
  <si>
    <t>4.2.1.2/18/I/016</t>
  </si>
  <si>
    <t>4.2.1.2/18/I/017</t>
  </si>
  <si>
    <t>4.2.1.2/18/I/019</t>
  </si>
  <si>
    <t>4.2.1.2/18/I/020</t>
  </si>
  <si>
    <t>4.2.1.2/18/I/021</t>
  </si>
  <si>
    <t>4.2.1.2/18/I/022</t>
  </si>
  <si>
    <t>4.2.1.2/18/I/023</t>
  </si>
  <si>
    <t>4.2.1.2/18/I/024</t>
  </si>
  <si>
    <t>4.2.1.2/18/I/025</t>
  </si>
  <si>
    <t>4.2.1.2/18/I/026</t>
  </si>
  <si>
    <t>4.2.1.2/18/I/027</t>
  </si>
  <si>
    <t>4.2.1.2/18/I/029</t>
  </si>
  <si>
    <t>Dabas aizsardzības pārvaldes administratīvās ēkas Aiviekstes ielā 3, Ļaudonā, Ļaudonas pagastā, Madonas novadā, energoefektivitātes paaugstināšanas pasākumi</t>
  </si>
  <si>
    <t>4.2.1.2/18/I/030</t>
  </si>
  <si>
    <t>4.2.1.2/18/I/032</t>
  </si>
  <si>
    <t>4.2.1.2/18/I/035</t>
  </si>
  <si>
    <t>4.2.1.2/18/I/036</t>
  </si>
  <si>
    <t>4.2.2.0/17/I/056</t>
  </si>
  <si>
    <t>4.2.2.0/17/I/072</t>
  </si>
  <si>
    <t>"Energoefektivitātes paaugstināšana pirmsskolas izglītības iestādes "Čiekuriņš" ēkai"</t>
  </si>
  <si>
    <t>4.2.2.0/17/I/076</t>
  </si>
  <si>
    <t>4.2.2.0/17/I/078</t>
  </si>
  <si>
    <t>4.2.2.0/17/I/079</t>
  </si>
  <si>
    <t>4.2.2.0/17/I/080</t>
  </si>
  <si>
    <t>4.2.2.0/17/I/081</t>
  </si>
  <si>
    <t>4.2.2.0/17/I/083</t>
  </si>
  <si>
    <t>4.2.2.0/17/I/086</t>
  </si>
  <si>
    <t>4.2.2.0/17/I/087</t>
  </si>
  <si>
    <t>4.2.2.0/17/I/089</t>
  </si>
  <si>
    <t>4.2.2.0/17/I/090</t>
  </si>
  <si>
    <t>4.2.2.0/17/I/093</t>
  </si>
  <si>
    <t>4.2.2.0/17/I/095</t>
  </si>
  <si>
    <t>4.2.2.0/17/I/096</t>
  </si>
  <si>
    <t>4.2.2.0/17/I/098</t>
  </si>
  <si>
    <t>4.2.2.0/17/I/100</t>
  </si>
  <si>
    <t>4.2.2.0/17/I/101</t>
  </si>
  <si>
    <t>Preiļu novada pašvaldības ēkas energoefektivitātes uzlabošana Raiņa bulvārī 19, Preiļos</t>
  </si>
  <si>
    <t>4.2.2.0/17/I/102</t>
  </si>
  <si>
    <t>4.2.2.0/17/I/105</t>
  </si>
  <si>
    <t>4.2.2.0/17/I/106</t>
  </si>
  <si>
    <t>4.2.2.0/17/I/109</t>
  </si>
  <si>
    <t>4.2.2.0/17/I/110</t>
  </si>
  <si>
    <t>4.2.2.0/17/I/111</t>
  </si>
  <si>
    <t>4.2.2.0/17/I/112</t>
  </si>
  <si>
    <t>4.2.2.0/18/I/001</t>
  </si>
  <si>
    <t>4.2.2.0/18/I/002</t>
  </si>
  <si>
    <t>4.2.2.0/18/I/004</t>
  </si>
  <si>
    <t>4.2.2.0/18/I/007</t>
  </si>
  <si>
    <t>4.2.2.0/18/I/008</t>
  </si>
  <si>
    <t>4.2.2.0/18/I/011</t>
  </si>
  <si>
    <t>4.2.2.0/18/I/012</t>
  </si>
  <si>
    <t>4.2.2.0/18/I/013</t>
  </si>
  <si>
    <t>4.3.1.0/18/A/010</t>
  </si>
  <si>
    <t>4.3.1.0/18/A/013</t>
  </si>
  <si>
    <t>4.3.1.0/18/A/021</t>
  </si>
  <si>
    <t>4.3.1.0/18/A/023</t>
  </si>
  <si>
    <t>4.3.1.0/18/A/024</t>
  </si>
  <si>
    <t>4.3.1.0/18/A/027</t>
  </si>
  <si>
    <t>4.3.1.0/18/A/028</t>
  </si>
  <si>
    <t>4.3.1.0/18/A/029</t>
  </si>
  <si>
    <t>4.3.1.0/18/A/030</t>
  </si>
  <si>
    <t>4.3.1.0/18/A/031</t>
  </si>
  <si>
    <t>4.3.1.0/18/A/033</t>
  </si>
  <si>
    <t>4.3.1.0/18/A/034</t>
  </si>
  <si>
    <t>4.3.1.0/18/A/035</t>
  </si>
  <si>
    <t>4.3.1.0/18/A/037</t>
  </si>
  <si>
    <t>4.3.1.0/18/A/038</t>
  </si>
  <si>
    <t>4.3.1.0/18/A/039</t>
  </si>
  <si>
    <t>4.3.1.0/18/A/040</t>
  </si>
  <si>
    <t>5.1.1.0/17/I/008</t>
  </si>
  <si>
    <t>5.1.1.0/17/I/009</t>
  </si>
  <si>
    <t>5.1.2.0/18/I/007</t>
  </si>
  <si>
    <t>5.1.2.0/18/I/008</t>
  </si>
  <si>
    <t>5.2.1.2/18/A/008</t>
  </si>
  <si>
    <t>5.4.2.2/18/I/001</t>
  </si>
  <si>
    <t>5.5.1.0/17/I/010</t>
  </si>
  <si>
    <t>5.5.1.0/18/I/002</t>
  </si>
  <si>
    <t>5.6.2.0/17/I/014</t>
  </si>
  <si>
    <t>5.6.2.0/17/I/016</t>
  </si>
  <si>
    <t>5.6.2.0/17/I/017</t>
  </si>
  <si>
    <t>5.6.2.0/17/I/020</t>
  </si>
  <si>
    <t>5.6.2.0/17/I/021</t>
  </si>
  <si>
    <t>5.6.2.0/17/I/022</t>
  </si>
  <si>
    <t>5.6.2.0/17/I/024</t>
  </si>
  <si>
    <t>5.6.2.0/17/I/025</t>
  </si>
  <si>
    <t>5.6.2.0/17/I/026</t>
  </si>
  <si>
    <t>5.6.2.0/17/I/027</t>
  </si>
  <si>
    <t>5.6.2.0/17/I/029</t>
  </si>
  <si>
    <t>5.6.2.0/17/I/033</t>
  </si>
  <si>
    <t>5.6.2.0/17/I/035</t>
  </si>
  <si>
    <t>5.6.2.0/17/I/036</t>
  </si>
  <si>
    <t>5.6.2.0/18/I/001</t>
  </si>
  <si>
    <t>5.6.2.0/18/I/002</t>
  </si>
  <si>
    <t>5.6.2.0/18/I/005</t>
  </si>
  <si>
    <t>5.6.2.0/18/I/006</t>
  </si>
  <si>
    <t>5.6.2.0/18/I/007</t>
  </si>
  <si>
    <t>5.6.2.0/18/I/008</t>
  </si>
  <si>
    <t>5.6.2.0/18/I/010</t>
  </si>
  <si>
    <t>5.6.2.0/18/I/011</t>
  </si>
  <si>
    <t>5.6.2.0/18/I/012</t>
  </si>
  <si>
    <t>6.1.3.1/18/I/001</t>
  </si>
  <si>
    <t>6.3.1.0/18/I/001</t>
  </si>
  <si>
    <t>8.1.2.0/17/I/030</t>
  </si>
  <si>
    <t>8.1.2.0/17/I/031</t>
  </si>
  <si>
    <t>8.1.2.0/18/I/004</t>
  </si>
  <si>
    <t>8.1.2.0/18/I/006</t>
  </si>
  <si>
    <t>8.1.2.0/18/I/007</t>
  </si>
  <si>
    <t>8.2.1.0/18/I/002</t>
  </si>
  <si>
    <t>8.2.1.0/18/I/003</t>
  </si>
  <si>
    <t>8.2.1.0/18/I/004</t>
  </si>
  <si>
    <t>8.2.1.0/18/I/005</t>
  </si>
  <si>
    <t>8.2.1.0/18/I/006</t>
  </si>
  <si>
    <t>8.2.2.0/18/A/007</t>
  </si>
  <si>
    <t>8.2.2.0/18/A/008</t>
  </si>
  <si>
    <t>8.2.2.0/18/A/009</t>
  </si>
  <si>
    <t>8.2.2.0/18/A/010</t>
  </si>
  <si>
    <t>8.2.2.0/18/A/011</t>
  </si>
  <si>
    <t>8.2.2.0/18/A/012</t>
  </si>
  <si>
    <t>8.2.2.0/18/A/013</t>
  </si>
  <si>
    <t>8.2.2.0/18/A/014</t>
  </si>
  <si>
    <t>8.2.2.0/18/A/015</t>
  </si>
  <si>
    <t>8.2.2.0/18/A/016</t>
  </si>
  <si>
    <t>8.2.2.0/18/A/017</t>
  </si>
  <si>
    <t>8.2.2.0/18/A/018</t>
  </si>
  <si>
    <t>8.2.2.0/18/A/019</t>
  </si>
  <si>
    <t>8.2.2.0/18/A/020</t>
  </si>
  <si>
    <t>8.2.2.0/18/A/021</t>
  </si>
  <si>
    <t>8.2.2.0/18/A/022</t>
  </si>
  <si>
    <t>8.2.2.0/18/A/023</t>
  </si>
  <si>
    <t>8.2.2.0/18/A/024</t>
  </si>
  <si>
    <t>8.2.2.0/18/I/001</t>
  </si>
  <si>
    <t>8.2.2.0/18/I/002</t>
  </si>
  <si>
    <t>8.2.2.0/18/I/003</t>
  </si>
  <si>
    <t>8.2.2.0/18/I/004</t>
  </si>
  <si>
    <t>8.2.2.0/18/I/005</t>
  </si>
  <si>
    <t>8.2.2.0/18/I/006</t>
  </si>
  <si>
    <t>8.2.3.0/18/A/001</t>
  </si>
  <si>
    <t>8.2.3.0/18/A/002</t>
  </si>
  <si>
    <t>8.2.3.0/18/A/004</t>
  </si>
  <si>
    <t>8.2.3.0/18/A/005</t>
  </si>
  <si>
    <t>8.2.3.0/18/A/006</t>
  </si>
  <si>
    <t>8.2.3.0/18/A/007</t>
  </si>
  <si>
    <t>8.2.3.0/18/A/009</t>
  </si>
  <si>
    <t>8.2.3.0/18/A/010</t>
  </si>
  <si>
    <t>8.2.3.0/18/A/011</t>
  </si>
  <si>
    <t>8.2.3.0/18/A/012</t>
  </si>
  <si>
    <t>8.2.3.0/18/A/013</t>
  </si>
  <si>
    <t>8.2.3.0/18/A/014</t>
  </si>
  <si>
    <t>8.2.3.0/18/A/015</t>
  </si>
  <si>
    <t>8.2.3.0/18/A/017</t>
  </si>
  <si>
    <t>8.2.3.0/18/A/018</t>
  </si>
  <si>
    <t>8.2.3.0/18/A/019</t>
  </si>
  <si>
    <t>8.2.3.0/18/A/020</t>
  </si>
  <si>
    <t>9.2.2.3/18/A/001</t>
  </si>
  <si>
    <t>9.2.2.3/18/A/002</t>
  </si>
  <si>
    <t>9.2.2.3/18/A/003</t>
  </si>
  <si>
    <t>9.2.2.3/18/A/004</t>
  </si>
  <si>
    <t>9.2.2.3/18/A/005</t>
  </si>
  <si>
    <t>9.2.2.3/18/A/007</t>
  </si>
  <si>
    <t>9.2.2.3/18/A/008</t>
  </si>
  <si>
    <t>9.2.2.3/18/A/009</t>
  </si>
  <si>
    <t>9.2.2.3/18/A/010</t>
  </si>
  <si>
    <t>9.2.2.3/18/A/011</t>
  </si>
  <si>
    <t>9.2.2.3/18/A/012</t>
  </si>
  <si>
    <t>9.2.2.3/18/A/014</t>
  </si>
  <si>
    <t>9.3.2.0/18/I/001</t>
  </si>
  <si>
    <t>9.3.2.0/18/I/002</t>
  </si>
  <si>
    <t>9.3.2.0/18/I/003</t>
  </si>
  <si>
    <t>9.3.2.0/18/I/005</t>
  </si>
  <si>
    <t>9.3.2.0/18/I/006</t>
  </si>
  <si>
    <t>9.3.2.0/18/I/007</t>
  </si>
  <si>
    <t>9.3.2.0/18/I/008</t>
  </si>
  <si>
    <t>9.3.2.0/18/I/009</t>
  </si>
  <si>
    <t>9.3.2.0/18/I/010</t>
  </si>
  <si>
    <t>9.3.2.0/18/I/011</t>
  </si>
  <si>
    <t>9.3.2.0/18/I/013</t>
  </si>
  <si>
    <t>9.3.2.0/18/I/014</t>
  </si>
  <si>
    <t>9.3.2.0/18/I/015</t>
  </si>
  <si>
    <t>9.3.2.0/18/I/016</t>
  </si>
  <si>
    <t>9.3.2.0/18/I/017</t>
  </si>
  <si>
    <t>9.3.2.0/18/I/018</t>
  </si>
  <si>
    <t>9.3.2.0/18/I/019</t>
  </si>
  <si>
    <t>9.3.2.0/18/I/020</t>
  </si>
  <si>
    <t>9.3.2.0/18/I/021</t>
  </si>
  <si>
    <t>9.3.2.0/18/I/022</t>
  </si>
  <si>
    <t>Komersanti</t>
  </si>
  <si>
    <t>4.2.1.2/18/I/037</t>
  </si>
  <si>
    <t>9.2.2.3/18/A/015</t>
  </si>
  <si>
    <t>9.2.2.3/18/A/016</t>
  </si>
  <si>
    <t>Grupa</t>
  </si>
  <si>
    <t>Kopā ar virsplāna izpildi</t>
  </si>
  <si>
    <t>Augstskolas, plānošanas reģioni</t>
  </si>
  <si>
    <t>4.2.1.2/18/I/038</t>
  </si>
  <si>
    <t>4.2.1.2/18/I/039</t>
  </si>
  <si>
    <t>4.2.1.2/18/I/040</t>
  </si>
  <si>
    <t>4.2.1.2/18/I/041</t>
  </si>
  <si>
    <t>4.2.1.2/18/I/043</t>
  </si>
  <si>
    <t>4.2.1.2/18/I/044</t>
  </si>
  <si>
    <t>4.2.2.0/18/I/063</t>
  </si>
  <si>
    <t>4.2.2.0/18/I/064</t>
  </si>
  <si>
    <t xml:space="preserve">Projekti ar plānu izpildi līdz 75% </t>
  </si>
  <si>
    <t>1.1.1.5/18/A/019</t>
  </si>
  <si>
    <t>10.1.1.0/18/TP/001</t>
  </si>
  <si>
    <t>10.1.2.0/18/TP/001</t>
  </si>
  <si>
    <t>10.1.2.0/18/TP/002</t>
  </si>
  <si>
    <t>10.1.2.0/18/TP/003</t>
  </si>
  <si>
    <t>10.1.2.0/18/TP/004</t>
  </si>
  <si>
    <t>10.1.2.0/18/TP/005</t>
  </si>
  <si>
    <t>10.1.2.0/18/TP/006</t>
  </si>
  <si>
    <t>10.1.2.0/18/TP/007</t>
  </si>
  <si>
    <t>10.1.2.0/18/TP/008</t>
  </si>
  <si>
    <t>10.1.2.0/18/TP/009</t>
  </si>
  <si>
    <t>10.1.2.0/18/TP/010</t>
  </si>
  <si>
    <t>10.1.2.0/18/TP/011</t>
  </si>
  <si>
    <t>10.1.3.0/18/TP/001</t>
  </si>
  <si>
    <t>10.1.3.0/18/TP/002</t>
  </si>
  <si>
    <t>10.1.3.0/18/TP/003</t>
  </si>
  <si>
    <t>10.1.3.0/18/TP/004</t>
  </si>
  <si>
    <t>10.1.3.0/18/TP/005</t>
  </si>
  <si>
    <t>10.1.3.0/18/TP/006</t>
  </si>
  <si>
    <t>10.1.3.0/18/TP/007</t>
  </si>
  <si>
    <t>10.1.3.0/18/TP/008</t>
  </si>
  <si>
    <t>10.1.3.0/18/TP/009</t>
  </si>
  <si>
    <t>10.1.3.0/18/TP/010</t>
  </si>
  <si>
    <t>10.1.3.0/18/TP/011</t>
  </si>
  <si>
    <t>10.1.3.0/18/TP/012</t>
  </si>
  <si>
    <t>10.1.3.0/18/TP/013</t>
  </si>
  <si>
    <t>10.1.3.0/18/TP/014</t>
  </si>
  <si>
    <t>10.1.3.0/18/TP/015</t>
  </si>
  <si>
    <t>11.1.1.0/18/TP/001</t>
  </si>
  <si>
    <t>11.1.1.0/18/TP/002</t>
  </si>
  <si>
    <t>11.1.1.0/18/TP/003</t>
  </si>
  <si>
    <t>11.1.1.0/18/TP/004</t>
  </si>
  <si>
    <t>11.1.1.0/18/TP/005</t>
  </si>
  <si>
    <t>11.1.1.0/18/TP/006</t>
  </si>
  <si>
    <t>11.1.1.0/18/TP/007</t>
  </si>
  <si>
    <t>11.1.1.0/18/TP/008</t>
  </si>
  <si>
    <t>11.1.1.0/18/TP/009</t>
  </si>
  <si>
    <t>11.1.1.0/18/TP/010</t>
  </si>
  <si>
    <t>12.1.1.0/18/TP/001</t>
  </si>
  <si>
    <t>12.1.1.0/18/TP/002</t>
  </si>
  <si>
    <t>2.2.1.1/18/I/002</t>
  </si>
  <si>
    <t>4.2.1.2/18/I/045</t>
  </si>
  <si>
    <t>Valsts augu aizsardzības dienesta administratīvās ēkas energoefektivitātes paaugstināšanas pasākumi</t>
  </si>
  <si>
    <t>Valsts augu aizsardzības dienests</t>
  </si>
  <si>
    <t>4.2.1.2/18/I/047</t>
  </si>
  <si>
    <t>5.1.2.0/18/I/009</t>
  </si>
  <si>
    <t>5.6.2.0/18/I/015</t>
  </si>
  <si>
    <t>6.1.5.0/18/I/002</t>
  </si>
  <si>
    <t>8.1.2.0/18/I/008</t>
  </si>
  <si>
    <t>9.3.1.1/18/I/001</t>
  </si>
  <si>
    <t>4.2.1.2/18/I/049</t>
  </si>
  <si>
    <t>4.2.2.0/18/I/065</t>
  </si>
  <si>
    <t>8.2.1.0/18/A/007</t>
  </si>
  <si>
    <t>1.1.1.5/18/A/020</t>
  </si>
  <si>
    <t>1.2.1.1/18/A/001</t>
  </si>
  <si>
    <t>1.2.1.1/18/A/002</t>
  </si>
  <si>
    <t>1.2.1.1/18/A/003</t>
  </si>
  <si>
    <t>1.2.1.1/18/A/004</t>
  </si>
  <si>
    <t>1.2.1.1/18/A/005</t>
  </si>
  <si>
    <t>1.2.1.1/18/A/006</t>
  </si>
  <si>
    <t>1.2.1.1/18/A/007</t>
  </si>
  <si>
    <t>1.2.1.1/18/A/008</t>
  </si>
  <si>
    <t>VALSTS KANCELEJA</t>
  </si>
  <si>
    <t>2.2.1.1/18/I/003</t>
  </si>
  <si>
    <t>3.3.1.0/18/I/004</t>
  </si>
  <si>
    <t>4.2.1.2/18/I/054</t>
  </si>
  <si>
    <t>Energoefektivitātes uzlabošana Talsu ielā 1, Rīga.</t>
  </si>
  <si>
    <t>Latvijas Teātra darbinieku savienība</t>
  </si>
  <si>
    <t>4.2.2.0/18/I/066</t>
  </si>
  <si>
    <t>6.3.1.0/18/I/002</t>
  </si>
  <si>
    <t>9.3.1.1/18/I/002</t>
  </si>
  <si>
    <t>1.1.1.3/18/A/001</t>
  </si>
  <si>
    <t>1.1.1.3/18/A/004</t>
  </si>
  <si>
    <t>1.1.1.3/18/A/006</t>
  </si>
  <si>
    <t>1.1.1.3/18/A/007</t>
  </si>
  <si>
    <t>3.3.1.0/18/I/005</t>
  </si>
  <si>
    <t>3.3.1.0/18/I/007</t>
  </si>
  <si>
    <t>4.2.1.2/18/I/058</t>
  </si>
  <si>
    <t>4.2.1.2/18/I/060</t>
  </si>
  <si>
    <t>4.2.1.2/18/I/062</t>
  </si>
  <si>
    <t>5.6.2.0/18/I/016</t>
  </si>
  <si>
    <t>5.6.2.0/18/I/017</t>
  </si>
  <si>
    <t>5.6.2.0/18/I/019</t>
  </si>
  <si>
    <t>8.2.1.0/18/A/008</t>
  </si>
  <si>
    <t>8.2.1.0/18/A/009</t>
  </si>
  <si>
    <t>8.2.1.0/18/A/010</t>
  </si>
  <si>
    <t>8.2.1.0/18/A/011</t>
  </si>
  <si>
    <t>8.2.1.0/18/A/012</t>
  </si>
  <si>
    <t>8.2.1.0/18/A/013</t>
  </si>
  <si>
    <t>8.2.1.0/18/A/014</t>
  </si>
  <si>
    <t>8.2.1.0/18/A/015</t>
  </si>
  <si>
    <t>8.2.1.0/18/A/016</t>
  </si>
  <si>
    <t>8.2.1.0/18/A/017</t>
  </si>
  <si>
    <t>8.2.1.0/18/A/018</t>
  </si>
  <si>
    <t>8.2.1.0/18/A/019</t>
  </si>
  <si>
    <t>8.2.1.0/18/A/020</t>
  </si>
  <si>
    <t>RAUNAS NOVADA DOME</t>
  </si>
  <si>
    <t>9.3.1.1/18/I/003</t>
  </si>
  <si>
    <t>9.3.1.1/18/I/004</t>
  </si>
  <si>
    <t>9.3.1.1/18/I/006</t>
  </si>
  <si>
    <t>9.3.1.1/18/I/007</t>
  </si>
  <si>
    <t>9.3.1.1/18/I/008</t>
  </si>
  <si>
    <t>9.3.1.1/18/I/009</t>
  </si>
  <si>
    <t>9.3.1.1/18/I/010</t>
  </si>
  <si>
    <t>9.3.1.1/18/I/011</t>
  </si>
  <si>
    <t>9.3.1.1/18/I/012</t>
  </si>
  <si>
    <t>9.3.1.1/18/I/013</t>
  </si>
  <si>
    <t>9.3.1.1/18/I/015</t>
  </si>
  <si>
    <t>9.3.1.1/18/I/016</t>
  </si>
  <si>
    <t>9.3.1.1/18/I/017</t>
  </si>
  <si>
    <t>9.3.1.1/18/I/019</t>
  </si>
  <si>
    <t>9.3.1.1/18/I/020</t>
  </si>
  <si>
    <t>9.3.1.1/18/I/021</t>
  </si>
  <si>
    <t>9.3.1.1/18/I/022</t>
  </si>
  <si>
    <t>9.3.1.1/18/I/025</t>
  </si>
  <si>
    <t>9.3.1.1/18/I/026</t>
  </si>
  <si>
    <t>9.3.1.1/18/I/027</t>
  </si>
  <si>
    <t>9.3.1.1/18/I/028</t>
  </si>
  <si>
    <t>2019</t>
  </si>
  <si>
    <t>ERAF</t>
  </si>
  <si>
    <t>ESF</t>
  </si>
  <si>
    <t>K0</t>
  </si>
  <si>
    <t>LIELVĀRDES NOVADA PAŠVALDĪBA</t>
  </si>
  <si>
    <t>4.2.1.2/19/I/001</t>
  </si>
  <si>
    <t>Energoefektivitātes paaugstināšanas pasākumu īstenošana Jēkabpils Agrobiznesa koledžas mācību korpusa ēkai, Pasta ielā 1, Jēkabpilī</t>
  </si>
  <si>
    <t>4.2.1.2/19/I/002</t>
  </si>
  <si>
    <t>Energoefektivitātes paaugstināšanas pasākumu īstenošana Jēkabpils Agrobiznesa koledžas Barkavas struktūrvienības mācību – ražošanas korpusa ēkai Dzirnavu ielā 1, Barkavā</t>
  </si>
  <si>
    <t>6.3.1.0/19/I/001</t>
  </si>
  <si>
    <t>9.3.1</t>
  </si>
  <si>
    <t>bāze</t>
  </si>
  <si>
    <t>Gads</t>
  </si>
  <si>
    <t>Sum of ES+JNI+VB</t>
  </si>
  <si>
    <t>Mēnesis</t>
  </si>
  <si>
    <t>Sum of MP pieprasītā summa</t>
  </si>
  <si>
    <t>4.2.1.1/16/FI/001</t>
  </si>
  <si>
    <t>3.0.0.0/16/FI/001</t>
  </si>
  <si>
    <t>RACA</t>
  </si>
  <si>
    <t>Pašv</t>
  </si>
  <si>
    <t>3.3.1.0/19/I/001</t>
  </si>
  <si>
    <t>8.1.2.0/19/I/001</t>
  </si>
  <si>
    <t>9.3.1.1/19/I/003</t>
  </si>
  <si>
    <t>9.3.1.1/19/I/012</t>
  </si>
  <si>
    <t>jauns</t>
  </si>
  <si>
    <t>(Multiple Items)</t>
  </si>
  <si>
    <t>1.1.1.5/19/A/001</t>
  </si>
  <si>
    <t>2.2.1.1/19/I/002</t>
  </si>
  <si>
    <t>3.3.1.0/19/I/002</t>
  </si>
  <si>
    <t>5.6.2.0/19/I/002</t>
  </si>
  <si>
    <t>9.3.1.1/19/I/002</t>
  </si>
  <si>
    <t>9.3.1.1/19/I/005</t>
  </si>
  <si>
    <t>9.3.1.1/19/I/007</t>
  </si>
  <si>
    <t>9.3.1.1/19/I/011</t>
  </si>
  <si>
    <t>1. P&amp;A&amp;I</t>
  </si>
  <si>
    <t>2. Informāciju un komunikāciju tehnoloģijas (IKT)</t>
  </si>
  <si>
    <t>3. MVK konkurētspēja</t>
  </si>
  <si>
    <t>4. Videi draudzīga ekonomika</t>
  </si>
  <si>
    <t>8. Izglītība</t>
  </si>
  <si>
    <t>9. Sociālā iekļaušana</t>
  </si>
  <si>
    <t>Resors</t>
  </si>
  <si>
    <t>5.5.1.0/19/I/002</t>
  </si>
  <si>
    <t>5.6.2.0/19/I/003</t>
  </si>
  <si>
    <t>5.6.2.0/19/I/004</t>
  </si>
  <si>
    <t>5.6.2.0/19/I/005</t>
  </si>
  <si>
    <t>9.3.1.1/19/I/016</t>
  </si>
  <si>
    <t>9.3.2.0/19/A/001</t>
  </si>
  <si>
    <t>Fiziska persona</t>
  </si>
  <si>
    <t>1.1.1.5/19/A/003</t>
  </si>
  <si>
    <t>JĒKABPILS PILSĒTAS PAŠVALDĪBA</t>
  </si>
  <si>
    <t>3.1.1.5/19/A/012</t>
  </si>
  <si>
    <t>3.1.1.5/19/A/020</t>
  </si>
  <si>
    <t>3.1.1.5/19/A/050</t>
  </si>
  <si>
    <t>Infrastruktūras izveide sabiedrībā balstītu sociālo pakalpojumu nodrošināšanai dzīvesvietā</t>
  </si>
  <si>
    <t>9.3.1.1/19/I/032</t>
  </si>
  <si>
    <t>9.3.1.1/19/I/034</t>
  </si>
  <si>
    <t>9.3.2.0/19/A/002</t>
  </si>
  <si>
    <t>9.3.2.0/19/A/003</t>
  </si>
  <si>
    <t>9.3.2.0/19/A/005</t>
  </si>
  <si>
    <t>9.3.2.0/19/A/006</t>
  </si>
  <si>
    <t>Primārās veselības aprūpes infrastruktūras un tehniskā nodrošinājuma uzlabošana SIA “Zolitūdes doktorāts” ģimenes ārsta praksē.</t>
  </si>
  <si>
    <t>Sabiedrība ar ierobežotu atbildību "Zolitūdes doktorāts"</t>
  </si>
  <si>
    <t>9.3.2.0/19/A/008</t>
  </si>
  <si>
    <t>9.3.2.0/19/A/009</t>
  </si>
  <si>
    <t>9.3.2.0/19/A/010</t>
  </si>
  <si>
    <t>9.3.2.0/19/A/011</t>
  </si>
  <si>
    <t>9.3.2.0/19/A/012</t>
  </si>
  <si>
    <t>9.3.2.0/19/A/013</t>
  </si>
  <si>
    <t>9.3.2.0/19/A/014</t>
  </si>
  <si>
    <t>9.3.2.0/19/A/015</t>
  </si>
  <si>
    <t>9.3.2.0/19/A/017</t>
  </si>
  <si>
    <t>9.3.2.0/19/A/018</t>
  </si>
  <si>
    <t>9.3.2.0/19/A/019</t>
  </si>
  <si>
    <t>9.3.2.0/19/A/020</t>
  </si>
  <si>
    <t>9.3.2.0/19/A/021</t>
  </si>
  <si>
    <t>9.3.2.0/19/A/022</t>
  </si>
  <si>
    <t>9.3.2.0/19/A/023</t>
  </si>
  <si>
    <t>9.3.2.0/19/A/024</t>
  </si>
  <si>
    <t>9.3.2.0/19/A/025</t>
  </si>
  <si>
    <t>Jakušenoka doktorāta modernizācija</t>
  </si>
  <si>
    <t>Sabiedrība ar ierobežotu atbildību "JAKUŠENOKA DOKTORĀTS"</t>
  </si>
  <si>
    <t>9.3.2.0/19/A/026</t>
  </si>
  <si>
    <t>9.3.2.0/19/A/027</t>
  </si>
  <si>
    <t>Māras Oses ģimenes ārsta prakses modernizācija</t>
  </si>
  <si>
    <t>Māras Oses ģimenes ārsta prakse</t>
  </si>
  <si>
    <t>9.3.2.0/19/A/028</t>
  </si>
  <si>
    <t>9.3.2.0/19/A/029</t>
  </si>
  <si>
    <t>9.3.2.0/19/A/030</t>
  </si>
  <si>
    <t>Primārās veselības aprūpes infrastruktūras uzlabošana Šķirmantes E. ģimenes ārsta praksē</t>
  </si>
  <si>
    <t>9.3.2.0/19/A/031</t>
  </si>
  <si>
    <t>Ģimenes ārstes Beires prakses modernizācija</t>
  </si>
  <si>
    <t>Sabiedrība ar ierobežotu atbildību "Beires prakse"</t>
  </si>
  <si>
    <t>9.3.2.0/19/A/032</t>
  </si>
  <si>
    <t>9.3.2.0/19/A/033</t>
  </si>
  <si>
    <t>9.3.2.0/19/A/034</t>
  </si>
  <si>
    <t>9.3.2.0/19/A/035</t>
  </si>
  <si>
    <t>9.3.2.0/19/A/036</t>
  </si>
  <si>
    <t>Gundegas Meinertes ģimenes ārsta prakses modernizācija</t>
  </si>
  <si>
    <t>Gundegas Meinertes ģimenes ārsta prakse</t>
  </si>
  <si>
    <t>9.3.2.0/19/A/037</t>
  </si>
  <si>
    <t>9.3.2.0/19/A/038</t>
  </si>
  <si>
    <t>9.3.2.0/19/A/039</t>
  </si>
  <si>
    <t>9.3.2.0/19/A/040</t>
  </si>
  <si>
    <t>9.3.2.0/19/A/041</t>
  </si>
  <si>
    <t>"M&amp;M centrs" ģimenes ārsta prakses modernizācija</t>
  </si>
  <si>
    <t>Sabiedrība ar ierobežotu atbildību "M &amp; M centrs"</t>
  </si>
  <si>
    <t>9.3.2.0/19/A/042</t>
  </si>
  <si>
    <t>9.3.2.0/19/A/043</t>
  </si>
  <si>
    <t>9.3.2.0/19/A/044</t>
  </si>
  <si>
    <t>9.3.2.0/19/A/046</t>
  </si>
  <si>
    <t>9.3.2.0/19/A/047</t>
  </si>
  <si>
    <t>9.3.2.0/19/A/048</t>
  </si>
  <si>
    <t>Primārās veselības aprūpes infrastruktūras un tehniskā nodrošinājuma  uzlabošana AS “Veselības centru apvienība” ģimenes ārsta praksēs un Jevgeņijas Soboļevskas  ģimenes ārsta praksē</t>
  </si>
  <si>
    <t>AS "Veselības centru apvienība"</t>
  </si>
  <si>
    <t>9.3.2.0/19/A/050</t>
  </si>
  <si>
    <t>9.3.2.0/19/A/051</t>
  </si>
  <si>
    <t>Vivejas Epiņas ģimenes ārsta prakses modernizācija</t>
  </si>
  <si>
    <t>SIA "Vivejas Epiņas ģimenes ārsta prakse"</t>
  </si>
  <si>
    <t>9.3.2.0/19/A/052</t>
  </si>
  <si>
    <t>9.3.2.0/19/A/053</t>
  </si>
  <si>
    <t>9.3.2.0/19/A/054</t>
  </si>
  <si>
    <t>Aprīkojuma uzlabošana primārās aprūpes sniegšanai PA Ķekavas ambulance</t>
  </si>
  <si>
    <t>Pašvaldības aģentūra "Ķekavas ambulance"</t>
  </si>
  <si>
    <t>9.3.2.0/19/A/055</t>
  </si>
  <si>
    <t>9.3.2.0/19/A/056</t>
  </si>
  <si>
    <t>Primārās veselības aprūpes infrastruktūras un tehniskā nodrošinājuma uzlabošana Veselības centrs 4 ģimenes ārstu praksēs.</t>
  </si>
  <si>
    <t>Sabiedrība ar ierobežotu atbildību "VESELĪBAS CENTRS 4"</t>
  </si>
  <si>
    <t>9.3.2.0/19/A/057</t>
  </si>
  <si>
    <t>9.3.2.0/19/A/058</t>
  </si>
  <si>
    <t>9.3.2.0/19/A/059</t>
  </si>
  <si>
    <t>9.3.2.0/19/A/060</t>
  </si>
  <si>
    <t>9.3.2.0/19/A/061</t>
  </si>
  <si>
    <t>Primārās veselības aprūpes tehniskā nodrošinājuma uzlabošana Anitas Vorkales  ģimenes ārsta  un arodveselības un arodslimību ārsta praksē.</t>
  </si>
  <si>
    <t>Anita Vorkale ģimenes ārsta un arodveselības un arodslimību ārsta prakse</t>
  </si>
  <si>
    <t>9.3.2.0/19/A/062</t>
  </si>
  <si>
    <t>9.3.2.0/19/A/063</t>
  </si>
  <si>
    <t>9.3.2.0/19/A/066</t>
  </si>
  <si>
    <t>9.3.2.0/19/A/067</t>
  </si>
  <si>
    <t>Primārās veselības aprūpes infrastruktūras un tehniskā nodrošinājuma uzlabošana ģim. ārsta praksē SIA "ESI SPIRGTS"</t>
  </si>
  <si>
    <t>SIA "ESI SPIRGTS"</t>
  </si>
  <si>
    <t>9.3.2.0/19/A/068</t>
  </si>
  <si>
    <t>9.3.2.0/19/A/069</t>
  </si>
  <si>
    <t>9.3.2.0/19/A/070</t>
  </si>
  <si>
    <t>Sabiedrība ar ierobežotu atbildību "Vilitas Melbārdes ārsta prakse"</t>
  </si>
  <si>
    <t>9.3.2.0/19/A/071</t>
  </si>
  <si>
    <t>9.3.2.0/19/A/072</t>
  </si>
  <si>
    <t>9.3.2.0/19/A/073</t>
  </si>
  <si>
    <t>9.3.2.0/19/A/074</t>
  </si>
  <si>
    <t>9.3.2.0/19/A/075</t>
  </si>
  <si>
    <t>Primārās veselības aprūpes infrastruktūras uzlabošana pediatra praksē</t>
  </si>
  <si>
    <t>Gārša Inese - ārsta prakse pediatrijā</t>
  </si>
  <si>
    <t>9.3.2.0/19/A/076</t>
  </si>
  <si>
    <t>9.3.2.0/19/A/077</t>
  </si>
  <si>
    <t>9.3.2.0/19/A/079</t>
  </si>
  <si>
    <t>9.3.2.0/19/A/080</t>
  </si>
  <si>
    <t>Primārās veselības aprūpes tehniskā nodrošinājuma uzlabošana SIA “Druvas Doktorāts”</t>
  </si>
  <si>
    <t>SIA "DRUVAS DOKTORĀTS"</t>
  </si>
  <si>
    <t>9.3.2.0/19/A/081</t>
  </si>
  <si>
    <t>9.3.2.0/19/A/083</t>
  </si>
  <si>
    <t>9.3.2.0/19/A/085</t>
  </si>
  <si>
    <t>Primārās veselības aprūpes infrastruktūras un tehniskā nodrošinājuma uzlabošana “Pārventas poliklīnikā"</t>
  </si>
  <si>
    <t>Sabiedrība ar ierobežotu atbildību "Kronoss"</t>
  </si>
  <si>
    <t>9.3.2.0/19/A/086</t>
  </si>
  <si>
    <t>9.3.2.0/19/A/088</t>
  </si>
  <si>
    <t>Ineses Krastiņas ģimenes ārsta prakses modernizācija</t>
  </si>
  <si>
    <t>Ineses Krastiņas ģimenes ārsta prakse</t>
  </si>
  <si>
    <t>9.3.2.0/19/A/089</t>
  </si>
  <si>
    <t>9.3.2.0/19/A/090</t>
  </si>
  <si>
    <t>Tehniskā nodrošinājuma uzlabošana Jeļenas Požarskas ģimenes ārsta praksē</t>
  </si>
  <si>
    <t>Jeļenas Požarskas ģimenes ārsta prakse</t>
  </si>
  <si>
    <t>9.3.2.0/19/A/091</t>
  </si>
  <si>
    <t>9.3.2.0/19/A/093</t>
  </si>
  <si>
    <t>9.3.2.0/19/A/094</t>
  </si>
  <si>
    <t>9.3.2.0/19/A/095</t>
  </si>
  <si>
    <t>9.3.2.0/19/A/096</t>
  </si>
  <si>
    <t>9.3.2.0/19/A/098</t>
  </si>
  <si>
    <t>Primārās veselības aprūpes infrastruktūras un tehniskā nodrošinājuma uzlabošana sia"M.Zakse-Grigorjana ģimenes ārsta praksē"</t>
  </si>
  <si>
    <t>SIA "M.Zakse-Grigorjana ģimenes ārsta prakse"</t>
  </si>
  <si>
    <t>9.3.2.0/19/A/101</t>
  </si>
  <si>
    <t>Jumpravas doktorāta primārās veselības aprūpes infrastruktūras uzlabošana G.Tīcmanes ģimenes ārsta praksē.</t>
  </si>
  <si>
    <t>9.3.2.0/19/A/102</t>
  </si>
  <si>
    <t>9.3.2.0/19/A/104</t>
  </si>
  <si>
    <t>9.3.2.0/19/A/105</t>
  </si>
  <si>
    <t>9.3.2.0/19/A/106</t>
  </si>
  <si>
    <t>9.3.2.0/19/A/107</t>
  </si>
  <si>
    <t>9.3.2.0/19/A/108</t>
  </si>
  <si>
    <t>9.3.2.0/19/A/109</t>
  </si>
  <si>
    <t>Primārās veselības aprūpes infrastruktūras un tehniskā nodrošinājuma uzlabošana Marinas Procevskas ģimenes ārsta praksē un Jeļenas Krasnikovas ģimenes ārsta praksē.</t>
  </si>
  <si>
    <t>Procevska Marina ģimenes ārste prakse</t>
  </si>
  <si>
    <t>9.3.2.0/19/A/110</t>
  </si>
  <si>
    <t>Sabiedrība ar ierobežotu atbildību "JELGAVAS POLIKLĪNIKA"</t>
  </si>
  <si>
    <t>9.3.2.0/19/A/111</t>
  </si>
  <si>
    <t>Primārās veselības aprūpes infrastruktūras un tehniskā nodrošinājuma uzlabošana SIA "JELGAVAS POLIKLĪNIKA" ģimenes ārstu sadarbības praksei Nr.1</t>
  </si>
  <si>
    <t>9.3.2.0/19/A/113</t>
  </si>
  <si>
    <t>Primārās veselības aprūpes infrastruktūras un tehniskā nodrošinājuma uzlabošana “Sanitas Jansones” ģimenes ārsta praksē</t>
  </si>
  <si>
    <t>9.3.2.0/19/A/114</t>
  </si>
  <si>
    <t>9.3.2.0/19/A/115</t>
  </si>
  <si>
    <t>Primārās veselības aprūpes infrastruktūras un tehniskā nodrošinājuma uzlabošana "Ilgas Vidajas ģimenes ārsta praksē"</t>
  </si>
  <si>
    <t>Ilgas Vidajas ģimenes ārsta prakse</t>
  </si>
  <si>
    <t>9.3.2.0/19/A/116</t>
  </si>
  <si>
    <t>Pāvulāna Andra ģimenes ārsta prakses modernizācija</t>
  </si>
  <si>
    <t>Pāvulāns Andris - ģimenes ārsta un arodveselības un arodslimību ārsta prakse</t>
  </si>
  <si>
    <t>9.3.2.0/19/A/119</t>
  </si>
  <si>
    <t>9.3.2.0/19/A/120</t>
  </si>
  <si>
    <t>9.3.2.0/19/A/121</t>
  </si>
  <si>
    <t>9.3.2.0/19/A/125</t>
  </si>
  <si>
    <t>9.3.2.0/19/A/126</t>
  </si>
  <si>
    <t>9.3.2.0/19/A/127</t>
  </si>
  <si>
    <t>9.3.2.0/19/A/128</t>
  </si>
  <si>
    <t>9.3.2.0/19/A/129</t>
  </si>
  <si>
    <t>Primārās veselības aprūpes infrastruktūras un tehniskā nodrošinājuma uzlabošana “SIA L.Ņemņasevas ģimenes ārsta un pediatra praksē” .</t>
  </si>
  <si>
    <t>Sabiedrība ar ierobežotu atbildību "L.Ņemņasevas ģimenes ārsta un pediatra prakse"</t>
  </si>
  <si>
    <t>9.3.2.0/19/A/130</t>
  </si>
  <si>
    <t>Primārās veselības aprūpes infrastruktūras un tehniskā nodrošinājuma  uzlabošana Tatjanas Valuckas ģimenes ārsta praksē.</t>
  </si>
  <si>
    <t>Tatjanas Valuckas ģimenes ārsta prakse</t>
  </si>
  <si>
    <t>9.3.2.0/19/A/131</t>
  </si>
  <si>
    <t>9.3.2.0/19/A/133</t>
  </si>
  <si>
    <t>9.3.2.0/19/A/134</t>
  </si>
  <si>
    <t>9.3.2.0/19/A/136</t>
  </si>
  <si>
    <t>Primārās veselības aprūpes infrastruktūras un tehniskā nodrošinājuma uzlabošana SIA"ES-ģimenes ārsta prakse"</t>
  </si>
  <si>
    <t>Sabiedrība ar ierobežotu atbildību "ES-ģimenes ārsta prakse"</t>
  </si>
  <si>
    <t>9.3.2.0/19/A/137</t>
  </si>
  <si>
    <t>Primārās veselības aprūpes infrastruktūras un tehniskā nodrošinājuma  uzlabošana  Gerasimova  Ella – ģimenes ārsta prakse</t>
  </si>
  <si>
    <t>Gerasimova Ella - ģimenes ārsta prakse</t>
  </si>
  <si>
    <t>9.3.2.0/19/A/139</t>
  </si>
  <si>
    <t>9.3.2.0/19/A/140</t>
  </si>
  <si>
    <t>S130160</t>
  </si>
  <si>
    <t>S110000</t>
  </si>
  <si>
    <t>Sabiedrība ar ierobežotu atbildību "Tet"</t>
  </si>
  <si>
    <t>S130120</t>
  </si>
  <si>
    <t>S130110</t>
  </si>
  <si>
    <t>1.1.1.5/19/A/004</t>
  </si>
  <si>
    <t>S130310</t>
  </si>
  <si>
    <t>Ieslodzījuma vietu pārvalde</t>
  </si>
  <si>
    <t>S130320</t>
  </si>
  <si>
    <t>S130330</t>
  </si>
  <si>
    <t>6.3.1.0/19/I/002</t>
  </si>
  <si>
    <t>8.3.1.2/19/A/002</t>
  </si>
  <si>
    <t>8.3.1.2/19/A/003</t>
  </si>
  <si>
    <t>8.3.1.2/19/A/004</t>
  </si>
  <si>
    <t>8.3.1.2/19/A/005</t>
  </si>
  <si>
    <t>8.3.1.2/19/A/006</t>
  </si>
  <si>
    <t>8.3.1.2/19/A/011</t>
  </si>
  <si>
    <t>8.3.1.2/19/A/014</t>
  </si>
  <si>
    <t>8.3.1.2/19/A/015</t>
  </si>
  <si>
    <t>8.3.1.2/19/A/016</t>
  </si>
  <si>
    <t>9.3.1.1/19/I/036</t>
  </si>
  <si>
    <t>ISK</t>
  </si>
  <si>
    <t>Tieša_ietekme</t>
  </si>
  <si>
    <t>4.2.1.2/19/I/019</t>
  </si>
  <si>
    <t>Saimnieciskās darbības veicējs</t>
  </si>
  <si>
    <t>Primārās veselības aprūpes infrastruktūras un tehniskā nodrošinājuma uzlabošana “Vilitas Melbārdes ārsta prakse”  ģimenes ārsta praksē</t>
  </si>
  <si>
    <t>Pārtrauktie projekti.</t>
  </si>
  <si>
    <t>Tehnoloģiska mācību e-ekosistēma ar gadījumarakstura mijiedarbībām - TELECI</t>
  </si>
  <si>
    <t>3.1.1. MVK izveide un attīstība</t>
  </si>
  <si>
    <t>9.3.2. Veselības aprūpes infrastruktūra</t>
  </si>
  <si>
    <t>9.3.1. Infrastruktūra bērnu aprūpei ģimeniskā vidē un personu ar invaliditāti integrācijai sabiedrībā</t>
  </si>
  <si>
    <t>9.1.2. Bijušo ieslodzīto integrācija sabiedrībā</t>
  </si>
  <si>
    <t>2.2.1. IKT un procesu pilnveide</t>
  </si>
  <si>
    <t>1.1.1. Zinātnisko institūciju P&amp;I kapacitāte</t>
  </si>
  <si>
    <t>8.1.2. Vispārējās izglītības infrastruktūra</t>
  </si>
  <si>
    <t>4.2.1.2. Valsts ēku energoefektivitāte</t>
  </si>
  <si>
    <t>4.2.2. Pašvaldību ēku energoefektivitāte</t>
  </si>
  <si>
    <t>ITI</t>
  </si>
  <si>
    <t>bez ietekmē uz valdības budžeta bilanci</t>
  </si>
  <si>
    <t xml:space="preserve"> vispārēja ietekmē uz valdības budžeta bilanci</t>
  </si>
  <si>
    <t>Izpilde virs plāna (+), neizpilde(-), 0=100%</t>
  </si>
  <si>
    <t>5.6.2.0/19/I/001</t>
  </si>
  <si>
    <t>9.3.1.1/19/I/027</t>
  </si>
  <si>
    <t>9.3.1.1/19/I/044</t>
  </si>
  <si>
    <t>9.3.1.1/19/I/049</t>
  </si>
  <si>
    <t>9.3.2.0/19/A/064</t>
  </si>
  <si>
    <t>9.3.1.1/18/I/018</t>
  </si>
  <si>
    <t>9.3.1.1/19/I/020</t>
  </si>
  <si>
    <t>9.3.2.0/19/A/004</t>
  </si>
  <si>
    <t xml:space="preserve">103% (1335) </t>
  </si>
  <si>
    <t xml:space="preserve">31% (169) </t>
  </si>
  <si>
    <t>kkk</t>
  </si>
  <si>
    <r>
      <rPr>
        <b/>
        <sz val="10"/>
        <color rgb="FF000000"/>
        <rFont val="Times New Roman"/>
        <family val="1"/>
        <charset val="186"/>
      </rPr>
      <t>Tieslietu ministrija</t>
    </r>
    <r>
      <rPr>
        <sz val="10"/>
        <color rgb="FF000000"/>
        <rFont val="Times New Roman"/>
        <family val="1"/>
        <charset val="186"/>
      </rPr>
      <t xml:space="preserve"> lūdz MK noteikt izņēmuma gadījumu attiecībā uz projektu Nr. 9.1.2.0/16/I/001 "Bijušo ieslodzīto integrācija sabiedrībā un darba tirgū" (turpmāk – 9.1.2. projekts) un atļaut CFLA nesamazināt projekta ES fondu un valsts budžeta līdzfinansējumu. 9.1.2. projekta uzraudzības komiteja 2019.gada 22.novembra sēdē pieņēma lēmumu veikt finansējuma pārdali no 9.1.2. projekta uz projektu Nr. 9.1.3.0/16/I/001 "Resocializācijas sistēmas efektivitātes paaugstināšana" (turpmāk – 9.1.3. projekts) 410 465 euro apmērā, kā rezultātā 9.1.2. projekta attiecināmās izmaksas 2019. gadā tika samazinātas par 88 657 euro (Vienošanās grozījumi Nr.8 par attiecināmo izmaksu samazināšanu Sadarbības iestādei tika iesniegti 2019. gada 29. novembrī). 2019.gadā 9.1.2. projektā bija plānots apgūt finansējumu 1 026 992 euro, tika iesniegti maksājuma pieprasījumi par 677 084 euro, jeb 65.93% no plānotā. Ņemot vērā pārdali no 9.1.2. projekta uz 9.1.3. projektu, attiecīgi samazinās arī kalendārā gada plāna neizpilde - 261 250.82 euro jeb 25,44%. Neizpilde saistīta ar projekta īstenošanas personāla mainību 2019. gadā, kuras apjomu nebija iespējams iepriekš paredzēt, ne arī novērst, kā arī ar kavējumiem projekta iepirkumos, kurus nebija iespējams sagatavot, izsludināt un īstenot plānotajos termiņos iepirkumu speciālistu trūkuma dēļ. Tieslietu ministrija sadarbībā ar  finansējuma saņēmēju ir pārskatījusi  identificēto personāla mainības un cilvēkresursu nepietiekamības riska iestāšanās varbūtību un ietekmi, kā arī turpina darbu pie  papildus pasākumiem tā mazināšanai un novēršanai. Ņemot vērā apstākļus, Tieslietu ministrijas ieskatā ir pietiekošs pamatojums finanšu disciplīnas pasākumu nepiemērošanai 9.1.2. projektam. Tieslietu ministrija ir izstrādājusi un virzīs saskaņošanai grozījumus attiecīgo SAM regulējošos MK noteikumos.</t>
    </r>
  </si>
  <si>
    <r>
      <rPr>
        <b/>
        <sz val="10"/>
        <color rgb="FF000000"/>
        <rFont val="Times New Roman"/>
        <family val="1"/>
        <charset val="186"/>
      </rPr>
      <t>Ekonomikas ministrija</t>
    </r>
    <r>
      <rPr>
        <sz val="10"/>
        <color rgb="FF000000"/>
        <rFont val="Times New Roman"/>
        <family val="1"/>
        <charset val="186"/>
      </rPr>
      <t xml:space="preserve"> lūdz izskatīt Ministru kabinetā,  piemērot IZŅĒMUMU, nepiemērojot finanšu disciplīnu. Ņemot vērā to, ka 2.kārtas iepirkums netika izsludināts objektīvu iemeslu dēļ pamatojoties uz norādītajiem konstatējumiem 1.kārtā no VUGD un "Dobeles Ūdens" , kas konkrētajā gadījumā būtu uzskatāmi par trešo pusi un ņemot vērā, ka SIA TENAX ir nozīmīgs darba devējs Zemgales reģionā  (saskaņā ar projekta iesniegumā norādīto, projektā ir paredzēts izveidot 29 jaunas darba vietas), ir piemērojams izņēmums.</t>
    </r>
  </si>
  <si>
    <r>
      <rPr>
        <b/>
        <sz val="10"/>
        <color rgb="FF000000"/>
        <rFont val="Times New Roman"/>
        <family val="1"/>
        <charset val="186"/>
      </rPr>
      <t xml:space="preserve">Ekonomikas ministrija </t>
    </r>
    <r>
      <rPr>
        <sz val="10"/>
        <color rgb="FF000000"/>
        <rFont val="Times New Roman"/>
        <family val="1"/>
        <charset val="186"/>
      </rPr>
      <t xml:space="preserve">lūdz izskatīt Ministru kabinetā,  piemērot IZŅĒMUMU, nepiemērojot finanšu disciplīnu. Pamatojoties uz CFLA telefoniski sniegto informāciju, ka FS jau sākotnēji, iesniedzot projekta iesniegumu, biznesa plānā bija paredzējis projekta īstenošanas vietu Mārupē, Zeltiņu ielā 112, bet ņemot vērā vērtēšanas procesā konstatēto, ka teritorija neatbilst funkcionālajam zonējumam, kurā pieļaujama rūpnieciskās ražošanas ēkas būvniecība, FS nomainīja projekta īstenošanas vietu. Uz doto brīdi FS vēlas mainīt atpakaļ projekta īstenošanas vietu uz sākotnēji biznesa plānā norādīto Zeltiņu ielu 112, jo 25.09.2019. Mārupes novada Dome pieņēmusi lēmumu Nr. 11 (sēdes protok.Nr.12) “Par Mārupes novada Teritorijas plānojuma 2014.-2026.gadam  grozījumu apstiprināšanu”, saskaņā ar ko Zeltiņu iela 112 tiktu noteikta par Vieglās rūpniecības uzņēmumu apbūves teritoriju (13001). FS ir skaidrojis, ka projekta atrašanās vietas maiņa ir vitāli svarīga projekta sekmīgai īstenošanai (blakus atrodas iecerētā nomnieka noliktavas, plānotajam zemes gabalam attīstītāka infrastruktūra). Sazinoties telefoniski ar Mārupes novada domes pārstāvi tika noskaidrots, ka noteikumi Nr.19/2019 “Mārupes novada Teritorijas plānojuma 2014.-2026.gadam ar 2019.gada grozījumiem Teritorijas izmantošanas un apbūves noteikumi un Grafiskā daļa” ar 22.01.2020. ir atcelti un atkārtoti tiks nodoti publiskajai apspriešanai, tiek plānots noteikumus pieņemt š.g. vidū. </t>
    </r>
  </si>
  <si>
    <r>
      <rPr>
        <b/>
        <sz val="10"/>
        <color rgb="FF000000"/>
        <rFont val="Times New Roman"/>
        <family val="1"/>
        <charset val="186"/>
      </rPr>
      <t>Ekonomikas ministrija</t>
    </r>
    <r>
      <rPr>
        <sz val="10"/>
        <color rgb="FF000000"/>
        <rFont val="Times New Roman"/>
        <family val="1"/>
        <charset val="186"/>
      </rPr>
      <t xml:space="preserve"> lūdz izskatīt Ministru kabinetā,  piemērot IZŅĒMUMU, nepiemērojot finanšu disciplīnu. Finansējuma plūsma pārcelta, projekts tiek īstenots un tiks iesniegts noslēguma maksājums.</t>
    </r>
  </si>
  <si>
    <r>
      <rPr>
        <b/>
        <sz val="10"/>
        <color rgb="FF000000"/>
        <rFont val="Times New Roman"/>
        <family val="1"/>
        <charset val="186"/>
      </rPr>
      <t>Ekonomikas ministrija</t>
    </r>
    <r>
      <rPr>
        <sz val="10"/>
        <color rgb="FF000000"/>
        <rFont val="Times New Roman"/>
        <family val="1"/>
        <charset val="186"/>
      </rPr>
      <t xml:space="preserve"> lūdz izskatīt Ministru kabinetā,  piemērot IZŅĒMUMU, nepiemērojot finanšu disciplīnu. Ir iesniegti pamatojošie dokumenti, bet nekorekti aizpildīts maksājuma pieprasījums, tiek atkārtoti precizēts.</t>
    </r>
  </si>
  <si>
    <r>
      <rPr>
        <b/>
        <sz val="10"/>
        <color rgb="FF000000"/>
        <rFont val="Times New Roman"/>
        <family val="1"/>
        <charset val="186"/>
      </rPr>
      <t>Ekonomikas ministrija</t>
    </r>
    <r>
      <rPr>
        <sz val="10"/>
        <color rgb="FF000000"/>
        <rFont val="Times New Roman"/>
        <family val="1"/>
        <charset val="186"/>
      </rPr>
      <t xml:space="preserve"> lūdz izskatīt Ministru kabinetā,  piemērot IZŅĒMUMU, nepiemērojot finanšu disciplīnu. Rodoties papildus izdevumiem, maksājuma pieprasījums neatbilst iesniegtai dokumentācijai. Dokumentācija tiek precizēta.</t>
    </r>
  </si>
  <si>
    <t>Iespējamais atbalsta samazinājums (ES fondu +Valsts budžeta daļa)</t>
  </si>
  <si>
    <r>
      <rPr>
        <b/>
        <sz val="10"/>
        <color rgb="FF000000"/>
        <rFont val="Times New Roman"/>
        <family val="1"/>
        <charset val="186"/>
      </rPr>
      <t>Labklājības ministrija rosina nepiemērot finanšu disciplīnu. Pamatojums:</t>
    </r>
    <r>
      <rPr>
        <sz val="10"/>
        <color rgb="FF000000"/>
        <rFont val="Times New Roman"/>
        <family val="1"/>
        <charset val="186"/>
      </rPr>
      <t xml:space="preserve"> Jēkabpils pilsētas pašvaldības projekts Nr.9.3.1.1/18/I/001 “Infrastruktūras izveide sabiedrībā balstītu sociālo pakalpojumu nodrošināšanai dzīvesvietā” – minētā projekta ietvaros 2019.gadā iesniegti maksājumi par 58 916,09 euro jeb 15,46% no plānotā. Saskaņā ar MK noteikumu Nr.784  51.3 punktu projektam būtu jāsamazina finansējums par 226 974,15 euro. Plāna izpildes novirzi lielāku par 25% finansējuma saņēmējs skaidro ar domes lēmumu par finansējuma piešķiršanu būvprojekta izmaiņu veikšanai, izmainot sākotnējos projekta risinājumus (līdz ar to atbilstoši Publisko iepirkumu likumam bija jāveic jauns iepirkums, kas pēc visas nepieciešamās iepirkuma dokumentācijas sagatavošanas, tika izsludināts 2019.gada 15.novembrī, šobrīd notiek piedāvājumu izvērtēšana)</t>
    </r>
  </si>
  <si>
    <r>
      <rPr>
        <b/>
        <sz val="10"/>
        <color rgb="FF000000"/>
        <rFont val="Times New Roman"/>
        <family val="1"/>
        <charset val="186"/>
      </rPr>
      <t>Vides aizsardzības un reģionālās attīstības ministrija rosina nepiemērot finanšu disciplīnu. Pamatojums:</t>
    </r>
    <r>
      <rPr>
        <sz val="10"/>
        <color rgb="FF000000"/>
        <rFont val="Times New Roman"/>
        <family val="1"/>
        <charset val="186"/>
      </rPr>
      <t xml:space="preserve"> "Grobiņas novada domes projektam Nr. 4.2.2.0/17/I/072 “Energoefektivitātes paaugstināšana pirmsskolas izglītības iestādes "Čiekuriņš" ēkai” - 2019. gadā iesniegti maksājumi par 122 605 euro jeb 64 % no plānotā. Būtiskās nobīdes no finansējuma apguves plāna radušās sakarā ar sarežģījumiem būvniecības norisē, par kuriem FS savlaicīgi un regulāri ir informējis. Būvdarbu veicējs būtiski kavē būvdarbu līguma izpildes grafiku. Papildus tam būvprojekta izstrādātājs atteicās no autoruzraudzības veikšanas, tādēļ bija jāmeklē cits autoruzraudzības nodrošinātājs. CFLA vērtējumā finanšu disciplīnas pasākumi šobrīd nebūtu jāpiemēro. VARAM kā 4.2.2. specifiskā atbalsta mērķa “Atbilstoši pašvaldības integrētajām attīstības programmām sekmēt energoefektivitātes paaugstināšanu un atjaunojamo energoresursu izmantošanu pašvaldību ēkām” atbildīgā iestāde atbalsta ierosināto rīcību un aicina projektam nesamazināt ES fonda un valsts budžeta līdzfinansējumu."</t>
    </r>
  </si>
  <si>
    <r>
      <rPr>
        <b/>
        <sz val="10"/>
        <color rgb="FF000000"/>
        <rFont val="Times New Roman"/>
        <family val="1"/>
        <charset val="186"/>
      </rPr>
      <t xml:space="preserve">Vides aizsardzības un reģionālās attīstības ministrija rosina nepiemērot finanšu disciplīnu. Pamatojums: </t>
    </r>
    <r>
      <rPr>
        <sz val="10"/>
        <color rgb="FF000000"/>
        <rFont val="Times New Roman"/>
        <family val="1"/>
        <charset val="186"/>
      </rPr>
      <t>"Latvijas Investīciju un attīstības aģentūras projektam Nr. 2.2.1.1/17/I/026 “Latvijas eksporta un investīciju informācijas sistēma” - 2019. gadā iesniegti maksājumi par 122 164 euro jeb 72 % no plānotā. Būtiskākās nobīdes no finansējuma apguves plāna radušās sakarā ar lēno iepirkumu gaitu - 2019. gadā 2 iepirkumi (projektu vadības un informācijas sistēmas (turpmāk - IS) izstrādes) noslēdzās 7 mēnešus vēlāk, nekā bija plānots. Konkursa procedūrā ar sarunām par IS izstrādi konstatēta nepieciešamība precizēt gan tehniskās specifikācijas, gan finanšu piedāvājuma formu. 13.01.2020. saņemta Ekonomikas ministrijas vēstule par projekta riskiem, kurā norādīts, ka kopējais IS izstrādes termiņš šobrīd iekļaujas projekta termiņā. 07.12.2019. pieņemti IS izstrādes 1.posma nodevumi, 27.12.2019. projekta vadības grupa saskaņoja un pieņēma 2.posma nodevumus. CFLA skatījumā finanšu neizpilde radusies iepriekš neplānotu apstākļu rezultātā, ņemot vērā šobrīd novērojamo darbu ieviešanas progresu, finanšu disciplīnas pasākumi nebūtu piemērojami. Ņemot vērā, ka ir noslēgts iepirkuma līgums par IS izstrādi un tiek veikti izstrādes darbi, VARAM kā 2.2.1.1. pasākuma “Centralizētu publiskās pārvaldes IKT platformu izveide, publiskās pārvaldes procesu optimizēšana un attīstība” atbildīgā iestāde atbalsta ierosināto rīcību un aicina projektam nesamazināt ES fonda un valsts budžeta līdzfinansējumu"</t>
    </r>
  </si>
  <si>
    <r>
      <rPr>
        <b/>
        <sz val="10"/>
        <color rgb="FF000000"/>
        <rFont val="Times New Roman"/>
        <family val="1"/>
        <charset val="186"/>
      </rPr>
      <t>Vides aizsardzības un reģionālās attīstības ministrija rosina nepiemērot finanšu disciplīnu. Pamatojums:</t>
    </r>
    <r>
      <rPr>
        <sz val="10"/>
        <color rgb="FF000000"/>
        <rFont val="Times New Roman"/>
        <family val="1"/>
        <charset val="186"/>
      </rPr>
      <t xml:space="preserve"> "Preiļu novada domes projektam Nr. 4.2.2.0/17/I/101 “Preiļu novada pašvaldības ēkas energoefektivitātes uzlabošana Raiņa bulvārī 19, Preiļos” - 2019. gadā iesniegti maksājumi par 216 164 euro jeb 47 % no plānotā. CFLA ir saņēmusi Korupcijas novēršanas un apkarošanas biroja (turpmāk – KNAB) 14.11.2019. vēstuli Nr.1/6341 „Par informācijas sniegšanu”, kurā KNAB informē, ka 04.10.2019. ir uzsākts kriminālprocess Nr.16870004319 par iespējamu Preiļu novada domes ēkas pieņemšanas ekspluatācijā akta viltošanu saistībā ar Preiļu novada domes ēkas atjaunošanas un teritorijas labiekārtošanas 1. un 2. kārtas būvdarbiem. 05.12.2019. vadības grupas sēdē (05.12.2019. vadības grupas protokols Nr.113) tika pieņemts lēmums atzīt līguma Nr.4-26/2018/16 un līguma Nr. 4-26/2018/15 izmaksas (attiecināmo daļu, t.sk., veikto avansa maksājumu) par neatbilstoši veiktiem izdevumiem līdz lēmuma pieņemšanai KNAB ierosinātajā kriminālprocesā. CFLA vērtējumā finanšu disciplīnas pasākumi šobrīd nebūtu jāpiemēro. VARAM kā 4.2.2. specifiskā atbalsta mērķa “Atbilstoši pašvaldības integrētajām attīstības programmām sekmēt energoefektivitātes paaugstināšanu un atjaunojamo energoresursu izmantošanu pašvaldību ēkām” atbildīgā iestāde atbalsta ierosināto rīcību un aicina projektam nesamazināt ES fonda un valsts budžeta līdzfinansējumu"</t>
    </r>
  </si>
  <si>
    <t>Ekonomikas ministrijas ierosinājumi</t>
  </si>
  <si>
    <t>Vides aizsardzības un reģionālās attīstības ministrijas ierosinājumi</t>
  </si>
  <si>
    <t>Izglītības un zinātnes ministrijas ierosinājumi</t>
  </si>
  <si>
    <t>Veselības ministrijas ierosinājumi</t>
  </si>
  <si>
    <t>Labklājības ministrijas ierosinājumi</t>
  </si>
  <si>
    <t>Tieslietu ministrijas ierosinājumi</t>
  </si>
  <si>
    <t>Izpildītie % (projektu skaits)</t>
  </si>
  <si>
    <t>Finanšu ministrs</t>
  </si>
  <si>
    <t>J.Reirs</t>
  </si>
  <si>
    <t>ints.pelnis@fm.gov.lv</t>
  </si>
  <si>
    <r>
      <t xml:space="preserve">Izglītības un zinātnes ministrija rosina nepiemērot finanšu disciplīnu. Pamatojums: </t>
    </r>
    <r>
      <rPr>
        <sz val="10"/>
        <color rgb="FF000000"/>
        <rFont val="Times New Roman"/>
        <family val="1"/>
        <charset val="186"/>
      </rPr>
      <t>"2019.gadā faktiski veikto izdevumu un sadarbības iestādē iesniegto maksājuma pieprasījumu plāna (turpmāk – maksājuma pieprasījumu plāns) neizpilde lielāka par 25% (5% izpilde) ir radusies līgumpētījuma izpildītāja - Rīgas Tehniskās universitātes - darbu izpildes kavējumu dēļ. Finansējuma saņēmējs ir brīdinājis līgumpētījuma izpildītāju par līgumsoda piemērošanu. Ņemot vērā radušos apstākļus, tai skaitā projekta īstenošanas termiņu – 2020.gada 29.februāris (vairs nav pagarināms, saglabājot Eiropas Savienības fonda finansējumu), sadarbība iestāde šobrīd ir apturējusi maksājumu veikšanu līdz pozitīva zinātniskās kvalitātes gala atskaites vērtējuma no Eiropas Komisijas datubāzē reģistrēto ekspertu saņemšanas. Finansējuma saņēmējs ir apliecinājis apņemšanos pabeigt projekta īstenošanu par saviem līdzekļiem, ievērojot noteikumu Nr.784 51.5punktā noteikto. Attiecīgi finanšu disciplīnas pasākumu piemērošana ierobežotu projekta īstenošanas turpināšanu, un projektā plānotā mērķa un rezultāta sasniegšanu. Ministrijas ieskatā projekta īstenošanas pabeigšana ir būtiska 1.prioritārajam virzienam noteikto iznākuma rādītāju – a) privātās investīcijas, kas papildina valsts atbalstu inovācijām vai pētniecības un izstrādes projektiem; b) un jaunu produktu un tehnoloģiju skaits, kas ir komercializējamas un kuru izstrādei sniegts atbalsts projekta ietvaros, sasniegšanā.</t>
    </r>
  </si>
  <si>
    <r>
      <t>Izglītības un zinātnes ministrija rosina nepiemērot finanšu disciplīnu. Pamatojums:</t>
    </r>
    <r>
      <rPr>
        <sz val="10"/>
        <color rgb="FF000000"/>
        <rFont val="Times New Roman"/>
        <family val="1"/>
        <charset val="186"/>
      </rPr>
      <t>"Maksājuma pieprasījumu plāna neizpilde lielāka par 25% (44% izpilde) ir radusies līgumpētījuma izpildītāja – ārvalstu laboratorijas Charles River Laboratories – darbu izpildes kavējumu dēļ, kas skaidrojumi ar iepriekš neparedzamu papildus pētniecības darbību veikšanu. Atbilstoši projektam minētās darbības uzsākšana un pabeigšana tika paredzēta 2019.gada 4.ceturksnī, un šīs pētniecības veikšanas izmaksas tika plānotas kā būtiska 2019.gadā plānoto maksājumu pieprasījumu daļa. Attiecīgi var konstatēt finansējuma saņēmēja pārāk optimistisku finanšu plānošanu. Finansējums saņēmējs prognozē, ka projekta īstenošana tiks pabeigta sākotnēji plānotajos termiņos (2020.gada 31.marts). Ministrijas ieskatā projekta īstenošanas pabeigšana ir būtiska 1.prioritārajam virzienam noteiktā iznākuma rādītāju – a) privātās investīcijas, kas papildina valsts atbalstu inovācijām vai pētniecības un izstrādes projektiem; b) un jaunu produktu un tehnoloģiju skaits, kas ir komercializējamas un kuru izstrādei sniegts atbalsts projekta ietvaros, sasniegšanā."</t>
    </r>
  </si>
  <si>
    <r>
      <rPr>
        <b/>
        <sz val="10"/>
        <color rgb="FF000000"/>
        <rFont val="Times New Roman"/>
        <family val="1"/>
        <charset val="186"/>
      </rPr>
      <t>Izglītības un zinātnes ministrija rosina nepiemērot finanšu disciplīnu. Pamatojums:</t>
    </r>
    <r>
      <rPr>
        <sz val="10"/>
        <color rgb="FF000000"/>
        <rFont val="Times New Roman"/>
        <family val="1"/>
        <charset val="186"/>
      </rPr>
      <t xml:space="preserve"> "Maksājuma pieprasījumu plāna neizpilde lielāka par 25% (0% izpilde) ir radusies vairākkārtējas iepirkuma procedūras par jaunas Ogres Valsts ģimnāzijas ēkas būvniecību pārtraukšanas dēļ, kā rezultātā nav notikusi 2019.gada 19.decembrī plānotā avansa maksājuma 136 856 euro apmērā (tai skaitā 105 142 euro Eiropas Savienības fonda finansējums) pieprasīšana. 2019.gada 12.novembrī pēc iepirkuma nolikuma precizēšanas un tā saskaņošanas ar Iepirkumu uzraudzības biroju, tika atkārtoti uzsākta iepirkuma procedūra, kuras ietvaros šobrīd norit iesniegtā piedāvājuma vērtēšana. Būvdarbu līguma noslēgšana plānota š.g. februārī, pēc kā paredzēta iepriekšminētā avansa maksājuma pieprasīšana sadarbības iestādei. Ņemot vērā nebūtisko avansa maksājuma pieprasīšanas termiņa novirzi, kā arī ņemot vērā pašvaldības pašas būtisko līdzfinansējumu projekta īstenošanā, ministrija aicina nesamazināt projekta Eiropas Savienības fonda finansējuma, lai neradītu risku projekta mērķa un rezultāta sasniegšanā. Ministrijas ieskatā projekta īstenošanas pabeigšana ir būtiska uzraudzības rādītāja – 100-115 pilnībā modernizētas vispārējās izglītības iestādēs – sasniegšanā, kā arī saistībā ar būtisko izglītojamo skaita pieaugumu Ogres pilsētā, un nepietiekamo esošo vispārējās izglītības iestāžu ēku kapacitāti."</t>
    </r>
  </si>
  <si>
    <r>
      <rPr>
        <b/>
        <sz val="10"/>
        <color rgb="FF000000"/>
        <rFont val="Times New Roman"/>
        <family val="1"/>
        <charset val="186"/>
      </rPr>
      <t>Izglītības un zinātnes ministrija rosina nepiemērot finanšu disciplīnu. Pamatojums:</t>
    </r>
    <r>
      <rPr>
        <sz val="10"/>
        <color rgb="FF000000"/>
        <rFont val="Times New Roman"/>
        <family val="1"/>
        <charset val="186"/>
      </rPr>
      <t xml:space="preserve"> "Maksājuma pieprasījumu plāna neizpilde lielāka par 25% (61% izpilde) ir radusies dēļ Ministru kabineta noteikumos  paredzētā Eiropas Komisijas datubāzē reģistrēto ekspertu vērtējuma (negatīvs) par projekta zinātnisko kvalitāti projekta īstenošanas vidusposmā, kā rezultātā sadarbības iestāde šobrīd ir apturējusi maksājumu veikšanu. Atbilstoši minēto noteikumu 64.3.apakšpunktam Ministrija, Izglītības un zinātnes ministrija kā atbildīgā iestāde, sadarbības iestāde un finansējuma saņēmējs ir vienojušies par grozījumiem projekta darba plānā, ievērojot Eiropas Komisijas ekspertu atzinumā sniegtās rekomendācijas. Minēto nosacījumu izpilde nodrošinās projekta īstenošanas kvalitātes uzlabošanu un projekta mērķa un rezultātu sasniegšanu. Sadarbības iestādes maksājumu atjaunošana iespējama pēc projekta īstenošanas kvalitātes uzlabošanas un pozitīva gala rezultātu zinātniskās kvalitātes izvērtējuma saņemšanas. Ministrijas ieskatā projekta īstenošanas pabeigšana ir būtiska 1.prioritārajam virzienam noteiktā iznākuma rādītāja – jaunu produktu un tehnoloģiju skaits, kas ir komercializējamas un kuru izstrādei sniegts atbalsts projekta ietvaros, sasniegšanā."</t>
    </r>
  </si>
  <si>
    <r>
      <rPr>
        <b/>
        <sz val="10"/>
        <color rgb="FF000000"/>
        <rFont val="Times New Roman"/>
        <family val="1"/>
        <charset val="186"/>
      </rPr>
      <t>Izglītības un zinātnes ministrija rosina nepiemērot finanšu disciplīnu. Pamatojums:</t>
    </r>
    <r>
      <rPr>
        <sz val="10"/>
        <color rgb="FF000000"/>
        <rFont val="Times New Roman"/>
        <family val="1"/>
        <charset val="186"/>
      </rPr>
      <t xml:space="preserve"> "Maksājuma pieprasījumu plāna neizpilde lielāka par 25% (68% izpilde) ir radusies pētījumu veikšanai nepieciešamo bioloģisko materiālu pakāpeniskas iegādes dēļ, pretēji projektā sākotnēji plānotajam, kā arī amortizējamo pamatlīdzekļu iegādes/izveides izmaksu samazinājuma dēļ. Minēto darbību rezultātā 2019.gada neizmantotais finansējums būs nepieciešams turpmākajos projekta īstenošanas gados (projekta īstenošanas termiņš – 2022.gada 28.februāris), lai sasniegtu projektā plānoto mērķi un rezultātus. Ministrijas ieskatā projekta īstenošanas pabeigšana ir būtiska 1.prioritārajam virzienam noteikto iznākuma rādītāju – a) privātās investīcijas, kas papildina valsts atbalstu inovācijām vai pētniecības un izstrādes projektiem; b) un jaunu produktu un tehnoloģiju skaits, kas ir komercializējamas un kuru izstrādei sniegts atbalsts projekta ietvaros, sasniegšanā."</t>
    </r>
  </si>
  <si>
    <r>
      <rPr>
        <b/>
        <sz val="10"/>
        <color rgb="FF000000"/>
        <rFont val="Times New Roman"/>
        <family val="1"/>
        <charset val="186"/>
      </rPr>
      <t xml:space="preserve">Izglītības un zinātnes ministrija rosina nepiemērot finanšu disciplīnu. Pamatojums: </t>
    </r>
    <r>
      <rPr>
        <sz val="10"/>
        <color rgb="FF000000"/>
        <rFont val="Times New Roman"/>
        <family val="1"/>
        <charset val="186"/>
      </rPr>
      <t>"Maksājuma pieprasījumu plāna neizpilde lielāka par 25% (66% izpilde) ir radusies dēļ iepriekš neparedzamiem apstākļiem līgumpētījuma izpildītāja – Latvijas universitātes – pētījumā, kur konstatēta algoritma izstrādei nepieciešamo datu nepieejamība, kuriem ir būtiska ietekme uz projekta rezultātu sasniegšanu. Ņemot vērā, ka minētie apstākļi ir kavējuši projekta ieviešanu kopumā, finansējuma saņēmējs ir vērsies sadarbības iestādē par termiņa pagarināšanu par trim mēnešiem. Ministrijas ieskatā projekta īstenošanas pabeigšana ir būtiska 1.prioritārajam virzienam noteikto iznākuma rādītāju – a) privātās investīcijas, kas papildina valsts atbalstu inovācijām vai pētniecības un izstrādes projektiem; b) un jaunu produktu un tehnoloģiju skaits, kas ir komercializējamas un kuru izstrādei sniegts atbalsts projekta ietvaros, sasniegšanā."</t>
    </r>
  </si>
  <si>
    <r>
      <rPr>
        <b/>
        <sz val="10"/>
        <color rgb="FF000000"/>
        <rFont val="Times New Roman"/>
        <family val="1"/>
        <charset val="186"/>
      </rPr>
      <t>Veselības ministrija</t>
    </r>
    <r>
      <rPr>
        <sz val="10"/>
        <color rgb="FF000000"/>
        <rFont val="Times New Roman"/>
        <family val="1"/>
        <charset val="186"/>
      </rPr>
      <t xml:space="preserve"> lūdz projektu iekļaut pusgada informatīvajā ziņojumā nosakot izņēmuma gadījumu - pamatojoties uz to, ka no Finansējuma saņēmēja neatkarīgiem iemesliem būvprojekta ekspertīze vairākkārt tiek precizēta no būvekspertu puses, kas kavē būvniecības darbu iepirkuma procedūras uzsākšanu. Ņemot vērā to, ka problēmas projekta īstenošanā ir tikai vienā SAM 9.3.2. 1.kārtas projektā, turklāt tās nav radušās finansējuma saņēmēja vainas rezultātā, uzskatāms, ka atbalsta pasākuma mehānisms ir efektīvs un izmaiņas nav nepieciešamas. Tāpat kā iepriekš Veselības ministrija nodrošinās šī un arī citu šī atbalsta pasākuma augstā riska projektu virskontroli, tādējādi nodrošinot projektu uzraudzību un komunikāciju ar finansējuma saņēmējiem, lai izvairītos no finanšu disciplīnas pārkāpumiem. </t>
    </r>
  </si>
  <si>
    <t>4.3.1.</t>
  </si>
  <si>
    <t>4.3.1</t>
  </si>
  <si>
    <t xml:space="preserve"> Centralizētās siltumapgādes energoefektivitāte</t>
  </si>
  <si>
    <t>4.3.1.  Centralizētās siltumapgādes energoefektivitāte</t>
  </si>
  <si>
    <t>KF</t>
  </si>
  <si>
    <t>Sabiedrība ar ierobežotu atbildību "Krāslavas nami"</t>
  </si>
  <si>
    <t>Siltumapgādes ražošanas avota Latgales ielā 14, Krāslavā, pārbūve, uzstādot jaunu biomasas katlu</t>
  </si>
  <si>
    <t>Priekšlikumi atbalsta samazinājuma nepiemērošanai projektos</t>
  </si>
  <si>
    <t>5</t>
  </si>
  <si>
    <t>Vide un teritoriālā attīstība</t>
  </si>
  <si>
    <t>5. Vide un teritoriālā attīstība</t>
  </si>
  <si>
    <t>5.3.1</t>
  </si>
  <si>
    <t>Ūdenssaimniecība</t>
  </si>
  <si>
    <t>5.3.1. Ūdenssaimniecība</t>
  </si>
  <si>
    <t>SIA "Kandavas komunālie pakalpojumi"</t>
  </si>
  <si>
    <t>"Ūdenssaimniecības pakalpojumu attīstība Kandavā, II kārta"</t>
  </si>
  <si>
    <r>
      <t>Vides aizsardzības un reģionālās attīstības ministrija rosina nepiemērot finanšu disciplīnu. Pamatojums:</t>
    </r>
    <r>
      <rPr>
        <sz val="10"/>
        <color rgb="FF000000"/>
        <rFont val="Times New Roman"/>
        <family val="1"/>
        <charset val="186"/>
      </rPr>
      <t>"Skaidrojam, ka novirzes no  projekta naudas plūsmas un īstenošanas laika grafika radušās, jo laika periodā līdz iepirkuma līguma noslēgšanai:
• finansējuma saņēmējs veica rūpīgu iepirkuma dokumentu sagatavošanu būvdarbu iepirkuma pretendentu konkurences nodrošināšanai, lai saņemtu labākos un tirgus cenām atbilstošākos piedāvājumus. Rūpīgas plānošanas rezultātā Finansējuma saņēmējs par iepirkuma procedūras nolikumu saņēma pozitīvu iepirkuma pirmspārbaudes atzinumu no CFLA, kā arī lielu piedāvājumu skaitu - piecus piedāvājumus.
• Iepirkuma komisija veica rūpīgu visu piecu saņemto piedāvājumu izvērtēšanu un konstatēja, ka visi piedāvājumi ir atbilstoši nolikuma prasībām, piedāvājums ar zemāko cenu nav nepamatoti lēts un ir atbilstošs tirgus cenām, savukārt konkursā dārgākais piedāvājums gandrīz divreiz pārsniedz piedāvājumu ar viszemāko cenu. Par konkursa uzvarētāju tika atzīsts saimnieciski izdevīgākais piedāvājums ar zemāko piedāvāto līgumcenu. 
• finansējums saņēmējam bija jāveic papildus pasākumi, kas saistās ar dokumentu sagatavošanu izskatīšanai Kandavas novada pašvaldības domes ārkārtas sēdē un kredītlīdzekļu saņemšanu Valsts kasē (trešā puse). Līdz ar to laiks, kas vajadzīgs domes lēmuma saņemšanai, aizdevuma pieprasījumam un finansējuma saņemšanai, aizkavēja līguma slēgšanu un maksājumu izmaksu."</t>
    </r>
    <r>
      <rPr>
        <b/>
        <sz val="10"/>
        <color rgb="FF000000"/>
        <rFont val="Times New Roman"/>
        <family val="1"/>
        <charset val="186"/>
      </rPr>
      <t xml:space="preserve">
</t>
    </r>
  </si>
  <si>
    <r>
      <rPr>
        <b/>
        <sz val="10"/>
        <color rgb="FF000000"/>
        <rFont val="Times New Roman"/>
        <family val="1"/>
        <charset val="186"/>
      </rPr>
      <t>Ekonomikas ministrija</t>
    </r>
    <r>
      <rPr>
        <sz val="10"/>
        <color rgb="FF000000"/>
        <rFont val="Times New Roman"/>
        <family val="1"/>
        <charset val="186"/>
      </rPr>
      <t xml:space="preserve"> lūdz izskatīt Ministru kabinetā,  piemērot IZŅĒMUMU, nepiemērojot finanšu disciplīnu. Darbu izpildītājs kavē termiņus, FS bija gatavi lauzt līgumu, bet vienojās par soda %. Projekts tiek īstenots.</t>
    </r>
  </si>
  <si>
    <r>
      <t xml:space="preserve">Gada nogalē plānotais </t>
    </r>
    <r>
      <rPr>
        <b/>
        <sz val="10"/>
        <color rgb="FF000000"/>
        <rFont val="Times New Roman"/>
        <family val="1"/>
        <charset val="186"/>
      </rPr>
      <t>maksājuma pieprasījums iesniegts/atsaukts un atkārtoti iesniegts</t>
    </r>
    <r>
      <rPr>
        <sz val="10"/>
        <color rgb="FF000000"/>
        <rFont val="Times New Roman"/>
        <family val="1"/>
        <charset val="186"/>
      </rPr>
      <t xml:space="preserve"> 30.01.2020. par  699 150 euro. Finanšu ministrija rosina nepiemērot finanšu disciplīnas sankcijas projektiem, kuri 2019.gada maksājumu pieprasījumu iesniegšanas plānu ir izpildījuši janvārī</t>
    </r>
  </si>
  <si>
    <r>
      <t xml:space="preserve">Gada nogalē plānotais </t>
    </r>
    <r>
      <rPr>
        <b/>
        <sz val="10"/>
        <color rgb="FF000000"/>
        <rFont val="Times New Roman"/>
        <family val="1"/>
        <charset val="186"/>
      </rPr>
      <t>maksājuma pieprasījums iesniegts/atsaukts un atkārtoti iesniegts</t>
    </r>
    <r>
      <rPr>
        <sz val="10"/>
        <color rgb="FF000000"/>
        <rFont val="Times New Roman"/>
        <family val="1"/>
        <charset val="186"/>
      </rPr>
      <t xml:space="preserve"> 30.01.2020. par 294 673 euro. Finanšu ministrija rosina nepiemērot finanšu disciplīnas sankcijas projektiem, kuri 2019.gada maksājumu pieprasījumu iesniegšanas plānu ir izpildījuši janvārī</t>
    </r>
  </si>
  <si>
    <r>
      <t xml:space="preserve">Gada nogalē plānotais </t>
    </r>
    <r>
      <rPr>
        <b/>
        <sz val="10"/>
        <color rgb="FF000000"/>
        <rFont val="Times New Roman"/>
        <family val="1"/>
        <charset val="186"/>
      </rPr>
      <t xml:space="preserve">maksājuma pieprasījums iesniegts/atsaukts un atkārtoti iesniegts </t>
    </r>
    <r>
      <rPr>
        <sz val="10"/>
        <color rgb="FF000000"/>
        <rFont val="Times New Roman"/>
        <family val="1"/>
        <charset val="186"/>
      </rPr>
      <t>14.01.2020. par 219 814 euro. Finanšu ministrija rosina nepiemērot finanšu disciplīnas sankcijas projektiem, kuri 2019.gada maksājumu pieprasījumu iesniegšanas plānu ir izpildījuši janvārī</t>
    </r>
  </si>
  <si>
    <r>
      <t xml:space="preserve">Gada nogalē plānotais </t>
    </r>
    <r>
      <rPr>
        <b/>
        <sz val="10"/>
        <color rgb="FF000000"/>
        <rFont val="Times New Roman"/>
        <family val="1"/>
        <charset val="186"/>
      </rPr>
      <t xml:space="preserve">maksājumu pieprasījums iesniegts 03.01.2020. </t>
    </r>
    <r>
      <rPr>
        <sz val="10"/>
        <color rgb="FF000000"/>
        <rFont val="Times New Roman"/>
        <family val="1"/>
        <charset val="186"/>
      </rPr>
      <t>par 36 392,98 euro.  Finanšu ministrija rosina nepiemērot finanšu disciplīnas sankcijas projektiem, kuri 2019.gada maksājumu pieprasījumu iesniegšanas plānu ir izpildījuši janvārī</t>
    </r>
  </si>
  <si>
    <r>
      <t>1) Dati apkopoti analīzei, balstoties uz MK 2014. gada 16. decembra  noteikumu Nr.784 "Kārtība, kādā Eiropas Savienības struktūrfondu un Kohēzijas fonda vadībā iesaistītās institūcijas nodrošina plānošanas dokumentu sagatavošanu un šo fondu ieviešanu 2014.–2020.gada plānošanas periodā" 51.</t>
    </r>
    <r>
      <rPr>
        <vertAlign val="superscript"/>
        <sz val="10"/>
        <color theme="1"/>
        <rFont val="Times New Roman"/>
        <family val="1"/>
        <charset val="186"/>
      </rPr>
      <t>3</t>
    </r>
    <r>
      <rPr>
        <sz val="10"/>
        <color theme="1"/>
        <rFont val="Times New Roman"/>
        <family val="1"/>
        <charset val="186"/>
      </rPr>
      <t xml:space="preserve"> punktā noteikto. Tabulā apkopoti divi finanšu avoti: ES fondu finansējums un valsts budžeta finansējums (Valsts budžeta dotācijas pašvaldībām aprēķinos neizmanto).</t>
    </r>
  </si>
  <si>
    <r>
      <t xml:space="preserve">1) Izņēmuma gadījumi, atbilstoši MK noteikumu 784 51. </t>
    </r>
    <r>
      <rPr>
        <i/>
        <vertAlign val="superscript"/>
        <sz val="10"/>
        <color rgb="FF000000"/>
        <rFont val="Times New Roman"/>
        <family val="1"/>
        <charset val="186"/>
      </rPr>
      <t>4</t>
    </r>
    <r>
      <rPr>
        <i/>
        <sz val="10"/>
        <color rgb="FF000000"/>
        <rFont val="Times New Roman"/>
        <family val="1"/>
        <charset val="186"/>
      </rPr>
      <t xml:space="preserve"> 1. - 51. </t>
    </r>
    <r>
      <rPr>
        <i/>
        <vertAlign val="superscript"/>
        <sz val="10"/>
        <color rgb="FF000000"/>
        <rFont val="Times New Roman"/>
        <family val="1"/>
        <charset val="186"/>
      </rPr>
      <t>4</t>
    </r>
    <r>
      <rPr>
        <i/>
        <sz val="10"/>
        <color rgb="FF000000"/>
        <rFont val="Times New Roman"/>
        <family val="1"/>
        <charset val="186"/>
      </rPr>
      <t xml:space="preserve"> 6. apakšpunktiem un 51.</t>
    </r>
    <r>
      <rPr>
        <i/>
        <vertAlign val="superscript"/>
        <sz val="10"/>
        <color rgb="FF000000"/>
        <rFont val="Times New Roman"/>
        <family val="1"/>
        <charset val="186"/>
      </rPr>
      <t>1</t>
    </r>
    <r>
      <rPr>
        <i/>
        <sz val="10"/>
        <color rgb="FF000000"/>
        <rFont val="Times New Roman"/>
        <family val="1"/>
        <charset val="186"/>
      </rPr>
      <t xml:space="preserve"> punktam</t>
    </r>
  </si>
  <si>
    <t>2) Projekti, kuriem atbildīgā iestāde rosina lemt par atbalsta nesamazināšanu</t>
  </si>
  <si>
    <t>2.1.) Projekti, kuriem nebūtisks kavējums (līdz vienam mēnesim) - MK rosināt lemt par atbalsta nesamazināšanu</t>
  </si>
  <si>
    <t>4)Atbildīgā iestāde rosina piemērot atbalsta samazinājumu</t>
  </si>
  <si>
    <r>
      <rPr>
        <b/>
        <sz val="10"/>
        <color rgb="FF000000"/>
        <rFont val="Times New Roman"/>
        <family val="1"/>
        <charset val="186"/>
      </rPr>
      <t>Vides aizsardzības un reģionālās attīstības ministrija rosina nepiemērot finanšu disciplīnu. Valsts kancelejas pamatojums:</t>
    </r>
    <r>
      <rPr>
        <sz val="10"/>
        <color rgb="FF000000"/>
        <rFont val="Times New Roman"/>
        <family val="1"/>
        <charset val="186"/>
      </rPr>
      <t xml:space="preserve"> "Valsts kanceleja lūdz MK attiecībā uz projektu Nr. 2.2.1.1/17/I/016 “Valsts un pašvaldību iestāžu tīmekļvietņu vienotā platforma”- 2019. gadā iesniegti maksājumi par 150 614 euro jeb 26 % no plānotā. Saskaņā ar MK noteikumu Nr. 784 51.3 punktu projektam būtu jāsamazina ES fondu un valsts budžeta atbalsts par 291 980 euro . Valsts kanceleja skaidro plāna izpildes novirzi lielāku par 25 % ar to, ka plānojot nepieciešamo finansējumu 2019. gadam, vēl nebija veikts iepirkums. Vienlaikus Valsts kanceleja skaidro, ka ir veiktas operatīvas darbības darbu kavēšanās risku mazināšanai. Projekta īstenotājs atzīst pārāk optimistisku finanšu plānošanu. Turpmāk maksājumu pieprasījumus plānos piesardzīgāk – gadījumos, kad nav skaidrs iepirkuma rezultāts, līdz iepirkuma līguma noslēgšanai maksājumu pieprasījumu plānošanā piemērojot piesardzības/konservatīvu metodi un izvērtējot uz riskiem balstītu pieeju atkarībā no projekta attīstības stadijas u.c. faktoriem, lai uzlabotu plānošanas kvalitāti (izpilde pret plānu precizitāte/sniegums). Ierosināto rīcību atbalsta VARAM kā 2.2.1.1. pasākuma “Centralizētu publiskās pārvaldes IKT platformu izveide, publiskās pārvaldes procesu optimizēšana un attīstība” atbildīgā iestāde. Plašāka informācija pieejama ES fondu tīmekļa vietnē ES fondi 2014 - 2020 → Ieviešana → Ieviešanas plāni un to izpilde → 2019→”2. Projektu iesniegšanas plānu izpilde ierobežotas projektu iesniegšanas atlašu projektiem un maksājumu pieprasījumu iesniegšanas plānu izpilde” → XII mēnesis → ”Slēgums” → izklājlapā V_KANC_zin" </t>
    </r>
  </si>
  <si>
    <t>Pelnis 670654470</t>
  </si>
  <si>
    <t xml:space="preserve"> Projekti, kuri plānotās saistības izpildīja janvārī</t>
  </si>
  <si>
    <t>8.2.2</t>
  </si>
  <si>
    <t>Akadēmiskā personāla stratēģiskās specializācijas stiprināšana</t>
  </si>
  <si>
    <t>8.2.2. Akadēmiskā personāla stratēģiskās specializācijas stiprināšana</t>
  </si>
  <si>
    <t>VIDZEMES AUGSTSKOLA</t>
  </si>
  <si>
    <t>Vidzemes Augstskolas akadēmiskā personāla pilnveide un cilvēkresursu attīstība</t>
  </si>
  <si>
    <r>
      <rPr>
        <b/>
        <sz val="10"/>
        <color rgb="FF000000"/>
        <rFont val="Times New Roman"/>
        <family val="1"/>
        <charset val="186"/>
      </rPr>
      <t>Izglītības un zinātnes ministrija rosina nepiemērot finanšu disciplīnu. Pamatojums:</t>
    </r>
    <r>
      <rPr>
        <sz val="10"/>
        <color rgb="FF000000"/>
        <rFont val="Times New Roman"/>
        <family val="1"/>
        <charset val="186"/>
      </rPr>
      <t xml:space="preserve"> "Maksājuma pieprasījumu plāna neizpilde lielāka par 25% (66% izpilde) ir radusies atsevišķām doktorantu un ārvalstu akadēmiskā personāla atlasēm beidzoties bez rezultāta, tādējādi nenodrošinot visu sākotnēji projektā 2019.gadā plānoto vakanču aizpildīšanu. Finansējuma saņēmējs ir nodrošinājis minēto atlašu organizēšanu atbilstoši Ministru kabineta noteikumos  noteiktajām prasībām (atlašu konkursu paziņojumi tiek publicēti oficiālajā izdevumā „Latvijas Vēstnesis”, Eiropas Komisijas portālā „Euraxess” un ministrijas tīmekļvietnē). Vienlaikus finansējuma saņēmējs ir informējis, ka 2019.gadā ar pozitīvu rezultātu ir noslēgušās atsevišķas personāla atlases par doktorantu un ārvalstu docētāju piesaisti. Pēc ministrijas pieprasījuma finansējuma saņēmējs gatavo un š.g. martā ministrijā iesniegs precizētu projekta rīcības plānu par turpmākajiem pasākumiem projekta mērķa un rezultātu sasniegšanā, kā arī, lai nodrošinātu plānoto maksājumu pieprasījumu iesniegšanas grafika izpildi turpmākiem projekta īstenošanas gadiem. Pēc minētā rīcības plāna izvērtēšanas ministrija lems par tālākām nepieciešamām darbībām.</t>
    </r>
  </si>
  <si>
    <r>
      <t>Priekšlikums MK lēmumam: Saskaņā ar MK  2014. gada 16. decembra noteikumu Nr. 784 51.</t>
    </r>
    <r>
      <rPr>
        <vertAlign val="superscript"/>
        <sz val="10"/>
        <rFont val="Times New Roman"/>
        <family val="1"/>
        <charset val="186"/>
      </rPr>
      <t>4.</t>
    </r>
    <r>
      <rPr>
        <sz val="10"/>
        <rFont val="Times New Roman"/>
        <family val="1"/>
        <charset val="186"/>
      </rPr>
      <t xml:space="preserve">7. apakšpunktu atbalstīt atsevišķu izņēmuma gadījumu piemērošanu un </t>
    </r>
    <r>
      <rPr>
        <b/>
        <sz val="10"/>
        <rFont val="Times New Roman"/>
        <family val="1"/>
        <charset val="186"/>
      </rPr>
      <t>atļaut Centrālajai finanšu un līgumu aģentūrai nesamazināt ES fonda un valsts budžeta līdzfinansējumu</t>
    </r>
    <r>
      <rPr>
        <sz val="10"/>
        <rFont val="Times New Roman"/>
        <family val="1"/>
        <charset val="186"/>
      </rPr>
      <t>, ja tāds projektā ir paredzēts, par starpību, kas pārsniedz 25 % no plānoto maksājuma pieprasījumu iesniegšanas grafikā paredzētā: (1) saskaņā ar atbildīgo iestāžu iesniegtajiem priekšlikumiem: - Vides aizsardzības un reģionālās attīstības ministrijai pieciem projektiem; - Izglītības un zinātnes ministrijai septiņiem projektiem;  - Veselības ministrijai 31 projektam; - Ekonomikas ministrijai sešiem projektiem; - Labklājības ministrijai vienam projektam; - Tieslietu ministrijai vienam projektam, kuriem ieviešanas kavējumi saistīti, galvenokārt, ar trešo personu rīcību: (2) četriem projektiem, kas projekta īstenošanas līguma ietvaros uzņemto saistību izpildi nodrošināja 2020.gada janvārī</t>
    </r>
  </si>
  <si>
    <t>Veselības ministrija lūdz sekojošos projektus iekļaut pusgada informatīvajā ziņojumā, nosakot izņēmuma gadījumu, pamatojoties uz to, ka:
1.Finansējuma saņēmējiem tika liegtas bankas garantijas projekta avansa saņemšanai no Sadarbības iestādes, nepietiekamā pašu finansējuma dēļ,  tādējādi Sadarbības iestādei nebija iespējas piešķirt sākotnēji plānotos avansus projekta realizācijai un priekšfinansējumam, kā rezultātā Finansējuma saņēmēji bija spiesti projektus realizēt izmantojot privāto finansējumu. Attiecīgi projektu virzība ir tieši pakārtota pieejamajiem finanšu resursiem.
2.Finanšu neizpilde skaidrojama arī ar preču piegādātāju nespēju preci piegādāt noteiktajos termiņos.
Ņemot vērā no sadarbības iestādes saņemto informāciju Veselības ministrija kā atbildīgā iestāde secina, ka finanšu apguves problēmas faktiski nav bijušas atkarīgas no finansējuma saņēmējiem un to spējām plānot un īstenot projektus. Papildus izvērtējot konkrētos projektus, kuros konstatēts finanšu disciplīnas pārkāpums, redzams, ka neapgūtās summas ir salīdzinoši nelielas un nerada būtisku ietekmi uz finansējuma apguvi un projektu īstenošanu kopumā. 
Ņemot vērā  projektu salīdzinoši mazo finansiālo apmēru projektu sagatavotāji un īstenotāji pēc profesijas pamatā ir ārsti, kuriem pieredze projektu īstenošanā ir samērā neliela un līdz ar to Veselības ministrija, balstoties uz iepriekšējā ES fondu plānošanas periodā gūto pieredzi, jau izstrādājot atbalsta nosacījumus ģimenes ārstiem paredzēja virkni būtisku atbalsta saņemšanas nosacījumu vienkāršošanu, piemēram, valsts atbalsta piemērošanā, vienkāršoto izmaksu piemērošanā medicīnas tehnoloģiju iegādē, projekta veidlapas izstrādē un projektu vērtēšanas kritēriju piemērošanā u.c.. Tāpat arī tikuši nodrošināti semināri gan projektu sagatavošanas procesā, gan pēc līgumu noslēgšanas attiecībā uz projektu praktisku īstenošanu, kā arī tiek nodrošinātas individuālas konsultācijas finansējuma saņēmējiem. Līdz ar to  uzskatāms, ka atbalsta mehānisms šobrīd ir efektīvs, tomēr nepieciešams turpināt darbu un apmācīt finansējuma saņēmējus projektu īstenošanas jautājumos. Tāpēc, lai turpmāk veicinātu projektu labāku plānošanu un attiecīgi samazinātu finanšu disciplīnas iestāšanās riskus, organizējot seminārus finansējuma saņēmējiem par projektu īstenošanu, pastiprināti tiks pievērsta uzmanība ar projektu plānošanu un finanšu disciplīnu saistītiem jautājumiem.</t>
  </si>
  <si>
    <t>Komentāru skatīt 7. lapaspusē</t>
  </si>
  <si>
    <t>Sagatavots 24.02.2020.</t>
  </si>
  <si>
    <t xml:space="preserve">
</t>
  </si>
  <si>
    <t xml:space="preserve">3) Projektu kārtošanas prioritāte: Iespējamās atbalsta samazinājuma summas secībā no lielākās uz mazāko, atbildīgo iestāžu dalījumā </t>
  </si>
  <si>
    <t>2) Projektos identificētās novirzes virs noteikumos noteiktajiem 25 % ir iekrāsotas.</t>
  </si>
  <si>
    <t>3) Nepieciešama papildu informācija, turpmāka rīcība.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</si>
</sst>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0.000"/>
  </numFmts>
  <fonts count="19" x14ac:knownFonts="1">
    <font>
      <sz val="10"/>
      <color rgb="FF000000"/>
      <name val="Arial"/>
    </font>
    <font>
      <b/>
      <sz val="10"/>
      <name val="Times New Roman"/>
      <family val="1"/>
      <charset val="186"/>
    </font>
    <font>
      <i/>
      <sz val="10"/>
      <name val="Times New Roman"/>
      <family val="1"/>
      <charset val="186"/>
    </font>
    <font>
      <sz val="10"/>
      <name val="Times New Roman"/>
      <family val="1"/>
      <charset val="186"/>
    </font>
    <font>
      <sz val="10"/>
      <color rgb="FF000000"/>
      <name val="Arial"/>
      <family val="2"/>
      <charset val="186"/>
    </font>
    <font>
      <sz val="11"/>
      <color theme="1"/>
      <name val="Calibri"/>
      <family val="2"/>
      <scheme val="minor"/>
    </font>
    <font>
      <sz val="10"/>
      <color rgb="FF000000"/>
      <name val="Times New Roman"/>
      <family val="1"/>
      <charset val="186"/>
    </font>
    <font>
      <b/>
      <sz val="10"/>
      <color rgb="FF000000"/>
      <name val="Arial"/>
      <family val="2"/>
      <charset val="186"/>
    </font>
    <font>
      <sz val="10"/>
      <color theme="1"/>
      <name val="Times New Roman"/>
      <family val="1"/>
      <charset val="186"/>
    </font>
    <font>
      <b/>
      <sz val="10"/>
      <color theme="1"/>
      <name val="Times New Roman"/>
      <family val="1"/>
      <charset val="186"/>
    </font>
    <font>
      <i/>
      <sz val="10"/>
      <color theme="1"/>
      <name val="Times New Roman"/>
      <family val="1"/>
      <charset val="186"/>
    </font>
    <font>
      <b/>
      <sz val="10"/>
      <color rgb="FF000000"/>
      <name val="Times New Roman"/>
      <family val="1"/>
      <charset val="186"/>
    </font>
    <font>
      <i/>
      <sz val="10"/>
      <color rgb="FF000000"/>
      <name val="Times New Roman"/>
      <family val="1"/>
      <charset val="186"/>
    </font>
    <font>
      <sz val="14"/>
      <color theme="1"/>
      <name val="Times New Roman"/>
      <family val="1"/>
      <charset val="186"/>
    </font>
    <font>
      <u/>
      <sz val="10"/>
      <color theme="10"/>
      <name val="Arial"/>
      <family val="2"/>
      <charset val="186"/>
    </font>
    <font>
      <i/>
      <vertAlign val="superscript"/>
      <sz val="10"/>
      <color rgb="FF000000"/>
      <name val="Times New Roman"/>
      <family val="1"/>
      <charset val="186"/>
    </font>
    <font>
      <sz val="16"/>
      <color theme="1"/>
      <name val="Times New Roman"/>
      <family val="1"/>
      <charset val="186"/>
    </font>
    <font>
      <vertAlign val="superscript"/>
      <sz val="10"/>
      <name val="Times New Roman"/>
      <family val="1"/>
      <charset val="186"/>
    </font>
    <font>
      <vertAlign val="superscript"/>
      <sz val="10"/>
      <color theme="1"/>
      <name val="Times New Roman"/>
      <family val="1"/>
      <charset val="186"/>
    </font>
  </fonts>
  <fills count="9">
    <fill>
      <patternFill patternType="none"/>
    </fill>
    <fill>
      <patternFill patternType="gray125"/>
    </fill>
    <fill>
      <patternFill patternType="solid">
        <fgColor theme="0"/>
        <bgColor indexed="64"/>
      </patternFill>
    </fill>
    <fill>
      <gradientFill degree="270">
        <stop position="0">
          <color theme="0"/>
        </stop>
        <stop position="1">
          <color theme="9" tint="0.80001220740379042"/>
        </stop>
      </gradientFill>
    </fill>
    <fill>
      <gradientFill degree="270">
        <stop position="0">
          <color theme="0"/>
        </stop>
        <stop position="1">
          <color theme="5" tint="0.80001220740379042"/>
        </stop>
      </gradientFill>
    </fill>
    <fill>
      <patternFill patternType="solid">
        <fgColor rgb="FFFFFF00"/>
        <bgColor indexed="64"/>
      </patternFill>
    </fill>
    <fill>
      <gradientFill degree="90">
        <stop position="0">
          <color theme="0"/>
        </stop>
        <stop position="1">
          <color rgb="FFFFD1D1"/>
        </stop>
      </gradientFill>
    </fill>
    <fill>
      <patternFill patternType="solid">
        <fgColor theme="0" tint="-4.9989318521683403E-2"/>
        <bgColor indexed="65"/>
      </patternFill>
    </fill>
    <fill>
      <gradientFill degree="90">
        <stop position="0">
          <color theme="0"/>
        </stop>
        <stop position="1">
          <color theme="8" tint="0.80001220740379042"/>
        </stop>
      </gradient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5" fillId="0" borderId="0"/>
    <xf numFmtId="0" fontId="4" fillId="0" borderId="0"/>
    <xf numFmtId="9" fontId="4" fillId="0" borderId="0" applyFont="0" applyFill="0" applyBorder="0" applyAlignment="0" applyProtection="0"/>
    <xf numFmtId="0" fontId="14" fillId="0" borderId="0" applyNumberFormat="0" applyFill="0" applyBorder="0" applyAlignment="0" applyProtection="0"/>
  </cellStyleXfs>
  <cellXfs count="97">
    <xf numFmtId="0" fontId="0" fillId="0" borderId="0" xfId="0"/>
    <xf numFmtId="0" fontId="3" fillId="0" borderId="1" xfId="2" applyFont="1" applyFill="1" applyBorder="1" applyAlignment="1">
      <alignment horizontal="center" vertical="center" wrapText="1"/>
    </xf>
    <xf numFmtId="3"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left"/>
    </xf>
    <xf numFmtId="0" fontId="6" fillId="0" borderId="0" xfId="0" applyFont="1" applyBorder="1" applyAlignment="1">
      <alignment horizontal="center" vertical="center"/>
    </xf>
    <xf numFmtId="0" fontId="0" fillId="0" borderId="1" xfId="0" applyBorder="1"/>
    <xf numFmtId="0" fontId="4" fillId="0" borderId="1" xfId="0" applyFont="1" applyBorder="1" applyAlignment="1">
      <alignment horizontal="left"/>
    </xf>
    <xf numFmtId="0" fontId="4" fillId="0" borderId="1" xfId="0" applyFont="1" applyBorder="1"/>
    <xf numFmtId="0" fontId="6" fillId="0" borderId="0" xfId="0" applyFont="1"/>
    <xf numFmtId="0" fontId="6" fillId="0" borderId="0" xfId="0" applyFont="1" applyAlignment="1">
      <alignment horizontal="center"/>
    </xf>
    <xf numFmtId="0" fontId="8" fillId="0" borderId="0" xfId="0" applyFont="1"/>
    <xf numFmtId="10" fontId="8" fillId="0" borderId="1" xfId="3" applyNumberFormat="1" applyFont="1" applyFill="1" applyBorder="1" applyAlignment="1">
      <alignment horizontal="center" vertical="center" wrapText="1"/>
    </xf>
    <xf numFmtId="0" fontId="8" fillId="3" borderId="1" xfId="2" applyFont="1" applyFill="1" applyBorder="1" applyAlignment="1">
      <alignment horizontal="center" vertical="center" wrapText="1"/>
    </xf>
    <xf numFmtId="9" fontId="8" fillId="3" borderId="1" xfId="3" applyFont="1" applyFill="1" applyBorder="1" applyAlignment="1">
      <alignment horizontal="center" vertical="center" wrapText="1"/>
    </xf>
    <xf numFmtId="3" fontId="8" fillId="3" borderId="1" xfId="2" applyNumberFormat="1" applyFont="1" applyFill="1" applyBorder="1" applyAlignment="1">
      <alignment horizontal="center" vertical="center" wrapText="1"/>
    </xf>
    <xf numFmtId="3" fontId="8" fillId="0" borderId="1" xfId="3" applyNumberFormat="1" applyFont="1" applyFill="1" applyBorder="1" applyAlignment="1">
      <alignment horizontal="center" vertical="center" wrapText="1"/>
    </xf>
    <xf numFmtId="0" fontId="8" fillId="7" borderId="1" xfId="2"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0" fillId="0" borderId="1" xfId="0" applyFill="1" applyBorder="1" applyAlignment="1">
      <alignment horizontal="left"/>
    </xf>
    <xf numFmtId="0" fontId="6" fillId="0" borderId="1" xfId="0" applyNumberFormat="1" applyFont="1" applyFill="1" applyBorder="1" applyAlignment="1">
      <alignment horizontal="center" vertical="center"/>
    </xf>
    <xf numFmtId="3" fontId="7" fillId="0" borderId="0" xfId="0" applyNumberFormat="1" applyFont="1"/>
    <xf numFmtId="3" fontId="8" fillId="0" borderId="0" xfId="0" applyNumberFormat="1" applyFont="1"/>
    <xf numFmtId="3" fontId="0" fillId="0" borderId="0" xfId="0" applyNumberFormat="1"/>
    <xf numFmtId="0" fontId="4" fillId="0" borderId="0" xfId="0" applyFont="1"/>
    <xf numFmtId="0" fontId="8" fillId="2" borderId="0" xfId="0" applyFont="1" applyFill="1"/>
    <xf numFmtId="0" fontId="8" fillId="2" borderId="0" xfId="0" applyFont="1" applyFill="1" applyAlignment="1">
      <alignment wrapText="1"/>
    </xf>
    <xf numFmtId="0" fontId="8" fillId="2" borderId="0" xfId="2" applyFont="1" applyFill="1" applyBorder="1" applyAlignment="1">
      <alignment vertical="center"/>
    </xf>
    <xf numFmtId="3" fontId="8" fillId="2" borderId="0" xfId="0" applyNumberFormat="1" applyFont="1" applyFill="1"/>
    <xf numFmtId="0" fontId="6" fillId="0" borderId="0" xfId="0" applyFont="1" applyAlignment="1">
      <alignment horizontal="center" wrapText="1"/>
    </xf>
    <xf numFmtId="0" fontId="6" fillId="0" borderId="1" xfId="0" applyFont="1" applyFill="1" applyBorder="1" applyAlignment="1">
      <alignment horizontal="center" vertical="center" wrapText="1"/>
    </xf>
    <xf numFmtId="3" fontId="0" fillId="0" borderId="1" xfId="0" applyNumberFormat="1" applyBorder="1" applyAlignment="1">
      <alignment horizontal="center" vertical="center"/>
    </xf>
    <xf numFmtId="0" fontId="0" fillId="5" borderId="0" xfId="0" applyFill="1"/>
    <xf numFmtId="3" fontId="0" fillId="5" borderId="1" xfId="0" applyNumberForma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3" fontId="0" fillId="0" borderId="4" xfId="0" applyNumberFormat="1" applyBorder="1" applyAlignment="1">
      <alignment horizontal="center" vertical="center"/>
    </xf>
    <xf numFmtId="0" fontId="0" fillId="0" borderId="0" xfId="0" applyAlignment="1">
      <alignment horizontal="left"/>
    </xf>
    <xf numFmtId="0" fontId="0" fillId="0" borderId="0" xfId="0" applyNumberFormat="1"/>
    <xf numFmtId="4" fontId="0" fillId="0" borderId="0" xfId="0" applyNumberFormat="1"/>
    <xf numFmtId="4" fontId="6" fillId="0" borderId="1" xfId="0" applyNumberFormat="1" applyFont="1" applyBorder="1" applyAlignment="1">
      <alignment horizontal="center" vertical="center"/>
    </xf>
    <xf numFmtId="165" fontId="8" fillId="2" borderId="0" xfId="0" applyNumberFormat="1" applyFont="1" applyFill="1"/>
    <xf numFmtId="3" fontId="6" fillId="0" borderId="1" xfId="0" applyNumberFormat="1" applyFont="1" applyFill="1" applyBorder="1" applyAlignment="1">
      <alignment horizontal="center" vertical="center"/>
    </xf>
    <xf numFmtId="3" fontId="12" fillId="8" borderId="1" xfId="0" applyNumberFormat="1" applyFont="1" applyFill="1" applyBorder="1" applyAlignment="1">
      <alignment horizontal="center" vertical="center"/>
    </xf>
    <xf numFmtId="0" fontId="4" fillId="0" borderId="1" xfId="0" applyFont="1" applyFill="1" applyBorder="1" applyAlignment="1">
      <alignment horizontal="left"/>
    </xf>
    <xf numFmtId="3" fontId="1" fillId="4" borderId="1" xfId="2" applyNumberFormat="1" applyFont="1" applyFill="1" applyBorder="1" applyAlignment="1">
      <alignment horizontal="center" vertical="center"/>
    </xf>
    <xf numFmtId="0" fontId="6" fillId="2" borderId="0" xfId="0" applyFont="1" applyFill="1" applyAlignment="1">
      <alignment horizontal="center"/>
    </xf>
    <xf numFmtId="0" fontId="6" fillId="2" borderId="0" xfId="0" applyFont="1" applyFill="1" applyAlignment="1">
      <alignment horizontal="center" wrapText="1"/>
    </xf>
    <xf numFmtId="0" fontId="6" fillId="2" borderId="0" xfId="0" applyFont="1" applyFill="1" applyBorder="1" applyAlignment="1">
      <alignment horizontal="center"/>
    </xf>
    <xf numFmtId="0" fontId="6" fillId="2" borderId="0" xfId="0" applyFont="1" applyFill="1" applyBorder="1" applyAlignment="1">
      <alignment horizontal="center" wrapText="1"/>
    </xf>
    <xf numFmtId="0" fontId="6" fillId="2" borderId="0" xfId="0" applyFont="1" applyFill="1"/>
    <xf numFmtId="0" fontId="13" fillId="2" borderId="0" xfId="0" applyFont="1" applyFill="1" applyBorder="1" applyAlignment="1">
      <alignment horizontal="left"/>
    </xf>
    <xf numFmtId="0" fontId="13" fillId="2" borderId="3" xfId="0" applyFont="1" applyFill="1" applyBorder="1" applyAlignment="1">
      <alignment wrapText="1"/>
    </xf>
    <xf numFmtId="0" fontId="13" fillId="2" borderId="0" xfId="0" applyFont="1" applyFill="1"/>
    <xf numFmtId="0" fontId="14" fillId="2" borderId="0" xfId="4" applyFill="1"/>
    <xf numFmtId="0" fontId="8" fillId="7" borderId="2"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3" fontId="6" fillId="2" borderId="0" xfId="0" applyNumberFormat="1" applyFont="1" applyFill="1" applyBorder="1" applyAlignment="1">
      <alignment horizontal="center" vertical="center"/>
    </xf>
    <xf numFmtId="10" fontId="8" fillId="2" borderId="0" xfId="3" applyNumberFormat="1" applyFont="1" applyFill="1" applyBorder="1" applyAlignment="1">
      <alignment horizontal="center" vertical="center" wrapText="1"/>
    </xf>
    <xf numFmtId="3" fontId="8" fillId="2" borderId="0" xfId="3" applyNumberFormat="1" applyFont="1" applyFill="1" applyBorder="1" applyAlignment="1">
      <alignment horizontal="center" vertical="center" wrapText="1"/>
    </xf>
    <xf numFmtId="0" fontId="6" fillId="0" borderId="0" xfId="0" applyFont="1" applyFill="1"/>
    <xf numFmtId="3" fontId="3" fillId="0" borderId="1" xfId="2"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8" fillId="0" borderId="1"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6" fillId="0" borderId="0" xfId="0" applyFont="1" applyFill="1" applyAlignment="1">
      <alignment horizontal="center"/>
    </xf>
    <xf numFmtId="3" fontId="3" fillId="0" borderId="1" xfId="2" applyNumberFormat="1" applyFont="1" applyFill="1" applyBorder="1" applyAlignment="1">
      <alignment horizontal="center" vertical="center"/>
    </xf>
    <xf numFmtId="0" fontId="8" fillId="2" borderId="0" xfId="0" applyFont="1" applyFill="1" applyAlignment="1">
      <alignment horizontal="left" vertical="center"/>
    </xf>
    <xf numFmtId="0" fontId="6" fillId="0" borderId="0" xfId="0" applyFont="1" applyBorder="1" applyAlignment="1">
      <alignment horizontal="left" vertical="center" wrapText="1"/>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11" fillId="0" borderId="1" xfId="0" applyFont="1" applyBorder="1" applyAlignment="1">
      <alignment horizontal="left" vertical="center" wrapText="1"/>
    </xf>
    <xf numFmtId="164" fontId="6" fillId="0" borderId="1" xfId="0" applyNumberFormat="1" applyFont="1" applyBorder="1" applyAlignment="1">
      <alignment horizontal="left" vertical="center" wrapText="1"/>
    </xf>
    <xf numFmtId="0" fontId="6" fillId="2" borderId="0" xfId="0" applyFont="1" applyFill="1" applyAlignment="1">
      <alignment horizontal="left"/>
    </xf>
    <xf numFmtId="0" fontId="6" fillId="0" borderId="0" xfId="0" applyFont="1" applyAlignment="1">
      <alignment horizontal="left"/>
    </xf>
    <xf numFmtId="0" fontId="3" fillId="3" borderId="1" xfId="2" applyFont="1" applyFill="1" applyBorder="1" applyAlignment="1">
      <alignment horizontal="center" vertical="center" wrapText="1"/>
    </xf>
    <xf numFmtId="3" fontId="1" fillId="4" borderId="1" xfId="2" applyNumberFormat="1" applyFont="1" applyFill="1" applyBorder="1" applyAlignment="1">
      <alignment horizontal="left" vertical="center"/>
    </xf>
    <xf numFmtId="3" fontId="2" fillId="4" borderId="1" xfId="2" applyNumberFormat="1" applyFont="1" applyFill="1" applyBorder="1" applyAlignment="1">
      <alignment horizontal="center" vertical="center" wrapText="1"/>
    </xf>
    <xf numFmtId="3" fontId="9" fillId="6" borderId="1" xfId="2" applyNumberFormat="1" applyFont="1" applyFill="1" applyBorder="1" applyAlignment="1">
      <alignment horizontal="center" vertical="center" wrapText="1"/>
    </xf>
    <xf numFmtId="3" fontId="10" fillId="4" borderId="1" xfId="2" applyNumberFormat="1" applyFont="1" applyFill="1" applyBorder="1" applyAlignment="1">
      <alignment horizontal="center" vertical="center" wrapText="1"/>
    </xf>
    <xf numFmtId="0" fontId="6" fillId="0" borderId="1" xfId="0" applyFont="1" applyFill="1" applyBorder="1" applyAlignment="1">
      <alignment horizontal="left" wrapText="1"/>
    </xf>
    <xf numFmtId="0" fontId="6" fillId="2" borderId="0" xfId="0" applyFont="1" applyFill="1" applyBorder="1" applyAlignment="1">
      <alignment horizontal="right" wrapText="1"/>
    </xf>
    <xf numFmtId="0" fontId="16" fillId="2" borderId="0" xfId="0" applyFont="1" applyFill="1" applyBorder="1" applyAlignment="1">
      <alignment horizontal="center" vertical="center"/>
    </xf>
    <xf numFmtId="0" fontId="6" fillId="0" borderId="1" xfId="0" applyFont="1" applyBorder="1" applyAlignment="1">
      <alignment horizontal="center" vertical="center" wrapText="1"/>
    </xf>
    <xf numFmtId="3" fontId="1" fillId="4" borderId="1" xfId="2" applyNumberFormat="1" applyFont="1" applyFill="1" applyBorder="1" applyAlignment="1">
      <alignment horizontal="left" vertical="center"/>
    </xf>
    <xf numFmtId="0" fontId="8" fillId="2" borderId="0" xfId="0" applyFont="1" applyFill="1" applyBorder="1" applyAlignment="1">
      <alignment horizontal="left" wrapText="1"/>
    </xf>
    <xf numFmtId="0" fontId="3" fillId="3" borderId="1" xfId="2" applyFont="1" applyFill="1" applyBorder="1" applyAlignment="1">
      <alignment horizontal="center" vertical="center" textRotation="90" wrapText="1"/>
    </xf>
    <xf numFmtId="3" fontId="9" fillId="6" borderId="1" xfId="2" applyNumberFormat="1" applyFont="1" applyFill="1" applyBorder="1" applyAlignment="1">
      <alignment horizontal="center" vertical="center" wrapText="1"/>
    </xf>
    <xf numFmtId="3" fontId="10" fillId="4" borderId="1" xfId="2" applyNumberFormat="1" applyFont="1" applyFill="1" applyBorder="1" applyAlignment="1">
      <alignment horizontal="center" vertical="center" wrapText="1"/>
    </xf>
    <xf numFmtId="0" fontId="3" fillId="3" borderId="1" xfId="2" applyFont="1" applyFill="1" applyBorder="1" applyAlignment="1">
      <alignment horizontal="left" vertical="center" wrapText="1"/>
    </xf>
    <xf numFmtId="3" fontId="2" fillId="4" borderId="1" xfId="2" applyNumberFormat="1"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0" fontId="8" fillId="3" borderId="1" xfId="2" applyFont="1" applyFill="1" applyBorder="1" applyAlignment="1">
      <alignment horizontal="center" vertical="center" wrapText="1"/>
    </xf>
  </cellXfs>
  <cellStyles count="5">
    <cellStyle name="Hyperlink" xfId="4" builtinId="8"/>
    <cellStyle name="Normal" xfId="0" builtinId="0"/>
    <cellStyle name="Normal 2" xfId="1"/>
    <cellStyle name="Normal 3" xfId="2"/>
    <cellStyle name="Percent" xfId="3" builtinId="5"/>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font>
      <fill>
        <gradientFill degree="90">
          <stop position="0">
            <color theme="0"/>
          </stop>
          <stop position="1">
            <color rgb="FFFFD1D1"/>
          </stop>
        </gradientFill>
      </fill>
    </dxf>
    <dxf>
      <font>
        <b val="0"/>
        <i val="0"/>
      </font>
      <fill>
        <gradientFill degree="90">
          <stop position="0">
            <color theme="0"/>
          </stop>
          <stop position="1">
            <color rgb="FFECF5E7"/>
          </stop>
        </gradientFill>
      </fill>
    </dxf>
    <dxf>
      <font>
        <b/>
        <i/>
      </font>
      <fill>
        <gradientFill degree="90">
          <stop position="0">
            <color theme="0"/>
          </stop>
          <stop position="1">
            <color rgb="FFFFD1D1"/>
          </stop>
        </gradientFill>
      </fill>
    </dxf>
    <dxf>
      <font>
        <b val="0"/>
        <i val="0"/>
      </font>
      <fill>
        <gradientFill degree="90">
          <stop position="0">
            <color theme="0"/>
          </stop>
          <stop position="1">
            <color rgb="FFECF5E7"/>
          </stop>
        </gradientFill>
      </fill>
    </dxf>
    <dxf>
      <font>
        <color rgb="FF9C0006"/>
      </font>
      <fill>
        <patternFill>
          <bgColor rgb="FFFFC7CE"/>
        </patternFill>
      </fill>
    </dxf>
    <dxf>
      <font>
        <b/>
        <i/>
      </font>
      <fill>
        <gradientFill degree="90">
          <stop position="0">
            <color theme="0"/>
          </stop>
          <stop position="1">
            <color rgb="FFFFD1D1"/>
          </stop>
        </gradientFill>
      </fill>
    </dxf>
    <dxf>
      <font>
        <b val="0"/>
        <i val="0"/>
      </font>
      <fill>
        <gradientFill degree="90">
          <stop position="0">
            <color theme="0"/>
          </stop>
          <stop position="1">
            <color rgb="FFECF5E7"/>
          </stop>
        </gradientFill>
      </fill>
    </dxf>
    <dxf>
      <font>
        <color rgb="FF9C0006"/>
      </font>
      <fill>
        <patternFill>
          <bgColor rgb="FFFFC7CE"/>
        </patternFill>
      </fill>
    </dxf>
    <dxf>
      <font>
        <color rgb="FF9C0006"/>
      </font>
      <fill>
        <patternFill>
          <bgColor rgb="FFFFC7CE"/>
        </patternFill>
      </fill>
    </dxf>
    <dxf>
      <font>
        <b/>
        <i/>
      </font>
      <fill>
        <gradientFill degree="90">
          <stop position="0">
            <color theme="0"/>
          </stop>
          <stop position="1">
            <color rgb="FFFFD1D1"/>
          </stop>
        </gradientFill>
      </fill>
    </dxf>
    <dxf>
      <font>
        <b val="0"/>
        <i val="0"/>
      </font>
      <fill>
        <gradientFill degree="90">
          <stop position="0">
            <color theme="0"/>
          </stop>
          <stop position="1">
            <color rgb="FFECF5E7"/>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font>
      <fill>
        <gradientFill degree="90">
          <stop position="0">
            <color theme="0"/>
          </stop>
          <stop position="1">
            <color rgb="FFFFD1D1"/>
          </stop>
        </gradientFill>
      </fill>
    </dxf>
    <dxf>
      <font>
        <b val="0"/>
        <i val="0"/>
      </font>
      <fill>
        <gradientFill degree="90">
          <stop position="0">
            <color theme="0"/>
          </stop>
          <stop position="1">
            <color rgb="FFECF5E7"/>
          </stop>
        </gradientFill>
      </fill>
    </dxf>
    <dxf>
      <font>
        <color rgb="FF9C0006"/>
      </font>
      <fill>
        <patternFill>
          <bgColor rgb="FFFFC7CE"/>
        </patternFill>
      </fill>
    </dxf>
    <dxf>
      <font>
        <color rgb="FF9C0006"/>
      </font>
      <fill>
        <patternFill>
          <bgColor rgb="FFFFC7CE"/>
        </patternFill>
      </fill>
    </dxf>
    <dxf>
      <border>
        <left style="thin">
          <color auto="1"/>
        </left>
        <right style="thin">
          <color auto="1"/>
        </right>
        <top style="thin">
          <color auto="1"/>
        </top>
        <bottom style="thin">
          <color auto="1"/>
        </bottom>
        <vertical style="thin">
          <color auto="1"/>
        </vertical>
        <horizontal style="thin">
          <color auto="1"/>
        </horizontal>
      </border>
    </dxf>
    <dxf>
      <fill>
        <gradientFill degree="90">
          <stop position="0">
            <color theme="0"/>
          </stop>
          <stop position="0.5">
            <color theme="4" tint="0.80001220740379042"/>
          </stop>
          <stop position="1">
            <color theme="0"/>
          </stop>
        </gradientFill>
      </fill>
    </dxf>
    <dxf>
      <font>
        <b/>
        <i val="0"/>
      </font>
    </dxf>
    <dxf>
      <font>
        <b/>
        <i val="0"/>
      </font>
    </dxf>
    <dxf>
      <font>
        <b/>
        <i val="0"/>
      </font>
    </dxf>
    <dxf>
      <fill>
        <patternFill>
          <bgColor theme="5" tint="0.79998168889431442"/>
        </patternFill>
      </fill>
    </dxf>
    <dxf>
      <fill>
        <patternFill>
          <bgColor theme="4" tint="0.79998168889431442"/>
        </patternFill>
      </fill>
    </dxf>
    <dxf>
      <font>
        <b/>
        <i val="0"/>
      </font>
    </dxf>
    <dxf>
      <font>
        <b/>
        <i val="0"/>
      </font>
      <fill>
        <gradientFill degree="90">
          <stop position="0">
            <color theme="0"/>
          </stop>
          <stop position="0.5">
            <color theme="4" tint="0.80001220740379042"/>
          </stop>
          <stop position="1">
            <color theme="0"/>
          </stop>
        </gradientFill>
      </fill>
    </dxf>
    <dxf>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Table Style 1">
    <tableStyle name="PivotTable Style 1" table="0" count="8">
      <tableStyleElement type="wholeTable" dxfId="49"/>
      <tableStyleElement type="headerRow" dxfId="48"/>
      <tableStyleElement type="totalRow" dxfId="47"/>
      <tableStyleElement type="firstRowStripe" dxfId="46"/>
      <tableStyleElement type="secondRowStripe" dxfId="45"/>
      <tableStyleElement type="firstSubtotalColumn" dxfId="44"/>
      <tableStyleElement type="firstSubtotalRow" dxfId="43"/>
      <tableStyleElement type="firstColumnSubheading" dxfId="42"/>
    </tableStyle>
    <tableStyle name="PivotTable Style 2" table="0" count="2">
      <tableStyleElement type="firstRowStripe" dxfId="41"/>
      <tableStyleElement type="secondRowStripe"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s.pelnis@fm.gov.l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0"/>
  <sheetViews>
    <sheetView topLeftCell="A304" workbookViewId="0">
      <selection activeCell="A341" sqref="A341:XFD342"/>
    </sheetView>
  </sheetViews>
  <sheetFormatPr defaultRowHeight="12.75" x14ac:dyDescent="0.2"/>
  <sheetData>
    <row r="1" spans="1:2" x14ac:dyDescent="0.2">
      <c r="A1" t="s">
        <v>11</v>
      </c>
      <c r="B1">
        <v>48236.160000000003</v>
      </c>
    </row>
    <row r="2" spans="1:2" x14ac:dyDescent="0.2">
      <c r="A2" t="s">
        <v>13</v>
      </c>
      <c r="B2">
        <v>81220.53</v>
      </c>
    </row>
    <row r="3" spans="1:2" x14ac:dyDescent="0.2">
      <c r="A3" t="s">
        <v>24</v>
      </c>
      <c r="B3">
        <v>76399.75</v>
      </c>
    </row>
    <row r="4" spans="1:2" x14ac:dyDescent="0.2">
      <c r="A4" t="s">
        <v>28</v>
      </c>
      <c r="B4">
        <v>98729.39</v>
      </c>
    </row>
    <row r="5" spans="1:2" x14ac:dyDescent="0.2">
      <c r="A5" t="s">
        <v>30</v>
      </c>
      <c r="B5">
        <v>108850.9</v>
      </c>
    </row>
    <row r="6" spans="1:2" x14ac:dyDescent="0.2">
      <c r="A6" t="s">
        <v>31</v>
      </c>
      <c r="B6">
        <v>48645.09</v>
      </c>
    </row>
    <row r="7" spans="1:2" x14ac:dyDescent="0.2">
      <c r="A7" t="s">
        <v>33</v>
      </c>
      <c r="B7">
        <v>45669.53</v>
      </c>
    </row>
    <row r="8" spans="1:2" x14ac:dyDescent="0.2">
      <c r="A8" t="s">
        <v>44</v>
      </c>
      <c r="B8">
        <v>72525.009999999995</v>
      </c>
    </row>
    <row r="9" spans="1:2" x14ac:dyDescent="0.2">
      <c r="A9" t="s">
        <v>50</v>
      </c>
      <c r="B9">
        <v>61662.75</v>
      </c>
    </row>
    <row r="10" spans="1:2" x14ac:dyDescent="0.2">
      <c r="A10" t="s">
        <v>52</v>
      </c>
      <c r="B10">
        <v>46716.87</v>
      </c>
    </row>
    <row r="11" spans="1:2" x14ac:dyDescent="0.2">
      <c r="A11" t="s">
        <v>53</v>
      </c>
      <c r="B11">
        <v>55124.22</v>
      </c>
    </row>
    <row r="12" spans="1:2" x14ac:dyDescent="0.2">
      <c r="A12" t="s">
        <v>55</v>
      </c>
      <c r="B12">
        <v>20974.94</v>
      </c>
    </row>
    <row r="13" spans="1:2" x14ac:dyDescent="0.2">
      <c r="A13" t="s">
        <v>56</v>
      </c>
      <c r="B13">
        <v>95841.54</v>
      </c>
    </row>
    <row r="14" spans="1:2" x14ac:dyDescent="0.2">
      <c r="A14" t="s">
        <v>57</v>
      </c>
      <c r="B14">
        <v>43835.42</v>
      </c>
    </row>
    <row r="15" spans="1:2" x14ac:dyDescent="0.2">
      <c r="A15" t="s">
        <v>60</v>
      </c>
      <c r="B15">
        <v>99835.27</v>
      </c>
    </row>
    <row r="16" spans="1:2" x14ac:dyDescent="0.2">
      <c r="A16" t="s">
        <v>69</v>
      </c>
      <c r="B16">
        <v>25468.02</v>
      </c>
    </row>
    <row r="17" spans="1:2" x14ac:dyDescent="0.2">
      <c r="A17" t="s">
        <v>75</v>
      </c>
      <c r="B17">
        <v>71535.37</v>
      </c>
    </row>
    <row r="18" spans="1:2" x14ac:dyDescent="0.2">
      <c r="A18" t="s">
        <v>81</v>
      </c>
      <c r="B18">
        <v>62197.98</v>
      </c>
    </row>
    <row r="19" spans="1:2" x14ac:dyDescent="0.2">
      <c r="A19" t="s">
        <v>85</v>
      </c>
      <c r="B19">
        <v>52293.599999999999</v>
      </c>
    </row>
    <row r="20" spans="1:2" x14ac:dyDescent="0.2">
      <c r="A20" t="s">
        <v>922</v>
      </c>
      <c r="B20">
        <v>15747.03</v>
      </c>
    </row>
    <row r="21" spans="1:2" x14ac:dyDescent="0.2">
      <c r="A21" t="s">
        <v>928</v>
      </c>
      <c r="B21">
        <v>193074.76</v>
      </c>
    </row>
    <row r="22" spans="1:2" x14ac:dyDescent="0.2">
      <c r="A22" t="s">
        <v>929</v>
      </c>
      <c r="B22">
        <v>45207.01</v>
      </c>
    </row>
    <row r="23" spans="1:2" x14ac:dyDescent="0.2">
      <c r="A23" t="s">
        <v>930</v>
      </c>
      <c r="B23">
        <v>95581.51</v>
      </c>
    </row>
    <row r="24" spans="1:2" x14ac:dyDescent="0.2">
      <c r="A24" t="s">
        <v>935</v>
      </c>
      <c r="B24">
        <v>25000</v>
      </c>
    </row>
    <row r="25" spans="1:2" x14ac:dyDescent="0.2">
      <c r="A25" t="s">
        <v>939</v>
      </c>
      <c r="B25">
        <v>51116.81</v>
      </c>
    </row>
    <row r="26" spans="1:2" x14ac:dyDescent="0.2">
      <c r="A26" t="s">
        <v>941</v>
      </c>
      <c r="B26">
        <v>35908.82</v>
      </c>
    </row>
    <row r="27" spans="1:2" x14ac:dyDescent="0.2">
      <c r="A27" t="s">
        <v>947</v>
      </c>
      <c r="B27">
        <v>68324.95</v>
      </c>
    </row>
    <row r="28" spans="1:2" x14ac:dyDescent="0.2">
      <c r="A28" t="s">
        <v>956</v>
      </c>
      <c r="B28">
        <v>100286.7</v>
      </c>
    </row>
    <row r="29" spans="1:2" x14ac:dyDescent="0.2">
      <c r="A29" t="s">
        <v>958</v>
      </c>
      <c r="B29">
        <v>38526.120000000003</v>
      </c>
    </row>
    <row r="30" spans="1:2" x14ac:dyDescent="0.2">
      <c r="A30" t="s">
        <v>966</v>
      </c>
      <c r="B30">
        <v>134974.71</v>
      </c>
    </row>
    <row r="31" spans="1:2" x14ac:dyDescent="0.2">
      <c r="A31" t="s">
        <v>967</v>
      </c>
      <c r="B31">
        <v>87983.38</v>
      </c>
    </row>
    <row r="32" spans="1:2" x14ac:dyDescent="0.2">
      <c r="A32" t="s">
        <v>1321</v>
      </c>
      <c r="B32">
        <v>34173.949999999997</v>
      </c>
    </row>
    <row r="33" spans="1:2" x14ac:dyDescent="0.2">
      <c r="A33" t="s">
        <v>1322</v>
      </c>
      <c r="B33">
        <v>11524.48</v>
      </c>
    </row>
    <row r="34" spans="1:2" x14ac:dyDescent="0.2">
      <c r="A34" t="s">
        <v>91</v>
      </c>
      <c r="B34">
        <v>945343.87</v>
      </c>
    </row>
    <row r="35" spans="1:2" x14ac:dyDescent="0.2">
      <c r="A35" t="s">
        <v>92</v>
      </c>
      <c r="B35">
        <v>740894.68</v>
      </c>
    </row>
    <row r="36" spans="1:2" x14ac:dyDescent="0.2">
      <c r="A36" t="s">
        <v>99</v>
      </c>
      <c r="B36">
        <v>30000</v>
      </c>
    </row>
    <row r="37" spans="1:2" x14ac:dyDescent="0.2">
      <c r="A37" t="s">
        <v>117</v>
      </c>
      <c r="B37">
        <v>14938.05</v>
      </c>
    </row>
    <row r="38" spans="1:2" x14ac:dyDescent="0.2">
      <c r="A38" t="s">
        <v>118</v>
      </c>
      <c r="B38">
        <v>14938.05</v>
      </c>
    </row>
    <row r="39" spans="1:2" x14ac:dyDescent="0.2">
      <c r="A39" t="s">
        <v>110</v>
      </c>
      <c r="B39">
        <v>34722.370000000003</v>
      </c>
    </row>
    <row r="40" spans="1:2" x14ac:dyDescent="0.2">
      <c r="A40" t="s">
        <v>111</v>
      </c>
      <c r="B40">
        <v>7500</v>
      </c>
    </row>
    <row r="41" spans="1:2" x14ac:dyDescent="0.2">
      <c r="A41" t="s">
        <v>834</v>
      </c>
      <c r="B41">
        <v>26555.17</v>
      </c>
    </row>
    <row r="42" spans="1:2" x14ac:dyDescent="0.2">
      <c r="A42" t="s">
        <v>113</v>
      </c>
      <c r="B42">
        <v>31537.02</v>
      </c>
    </row>
    <row r="43" spans="1:2" x14ac:dyDescent="0.2">
      <c r="A43" t="s">
        <v>114</v>
      </c>
      <c r="B43">
        <v>53170.41</v>
      </c>
    </row>
    <row r="44" spans="1:2" x14ac:dyDescent="0.2">
      <c r="A44" t="s">
        <v>836</v>
      </c>
      <c r="B44">
        <v>29093.21</v>
      </c>
    </row>
    <row r="45" spans="1:2" x14ac:dyDescent="0.2">
      <c r="A45" t="s">
        <v>1598</v>
      </c>
      <c r="B45">
        <v>90224.88</v>
      </c>
    </row>
    <row r="46" spans="1:2" x14ac:dyDescent="0.2">
      <c r="A46" t="s">
        <v>1309</v>
      </c>
      <c r="B46">
        <v>328093.59999999998</v>
      </c>
    </row>
    <row r="47" spans="1:2" x14ac:dyDescent="0.2">
      <c r="A47" t="s">
        <v>141</v>
      </c>
      <c r="B47">
        <v>57606.85</v>
      </c>
    </row>
    <row r="48" spans="1:2" x14ac:dyDescent="0.2">
      <c r="A48" t="s">
        <v>987</v>
      </c>
      <c r="B48">
        <v>241375.15</v>
      </c>
    </row>
    <row r="49" spans="1:2" x14ac:dyDescent="0.2">
      <c r="A49" t="s">
        <v>144</v>
      </c>
      <c r="B49">
        <v>14436.05</v>
      </c>
    </row>
    <row r="50" spans="1:2" x14ac:dyDescent="0.2">
      <c r="A50" t="s">
        <v>145</v>
      </c>
      <c r="B50">
        <v>53162.03</v>
      </c>
    </row>
    <row r="51" spans="1:2" x14ac:dyDescent="0.2">
      <c r="A51" t="s">
        <v>153</v>
      </c>
      <c r="B51">
        <v>64638.2</v>
      </c>
    </row>
    <row r="52" spans="1:2" x14ac:dyDescent="0.2">
      <c r="A52" t="s">
        <v>156</v>
      </c>
      <c r="B52">
        <v>143449.5</v>
      </c>
    </row>
    <row r="53" spans="1:2" x14ac:dyDescent="0.2">
      <c r="A53" t="s">
        <v>741</v>
      </c>
      <c r="B53">
        <v>163052.70000000001</v>
      </c>
    </row>
    <row r="54" spans="1:2" x14ac:dyDescent="0.2">
      <c r="A54" t="s">
        <v>1252</v>
      </c>
      <c r="B54">
        <v>25241.89</v>
      </c>
    </row>
    <row r="55" spans="1:2" x14ac:dyDescent="0.2">
      <c r="A55" t="s">
        <v>1254</v>
      </c>
      <c r="B55">
        <v>90609.38</v>
      </c>
    </row>
    <row r="56" spans="1:2" x14ac:dyDescent="0.2">
      <c r="A56" t="s">
        <v>1256</v>
      </c>
      <c r="B56">
        <v>22952.69</v>
      </c>
    </row>
    <row r="57" spans="1:2" x14ac:dyDescent="0.2">
      <c r="A57" t="s">
        <v>1257</v>
      </c>
      <c r="B57">
        <v>106609.14</v>
      </c>
    </row>
    <row r="58" spans="1:2" x14ac:dyDescent="0.2">
      <c r="A58" t="s">
        <v>1260</v>
      </c>
      <c r="B58">
        <v>120473.81</v>
      </c>
    </row>
    <row r="59" spans="1:2" x14ac:dyDescent="0.2">
      <c r="A59" t="s">
        <v>1261</v>
      </c>
      <c r="B59">
        <v>66230.77</v>
      </c>
    </row>
    <row r="60" spans="1:2" x14ac:dyDescent="0.2">
      <c r="A60" t="s">
        <v>1263</v>
      </c>
      <c r="B60">
        <v>97237.77</v>
      </c>
    </row>
    <row r="61" spans="1:2" x14ac:dyDescent="0.2">
      <c r="A61" t="s">
        <v>1264</v>
      </c>
      <c r="B61">
        <v>4474.75</v>
      </c>
    </row>
    <row r="62" spans="1:2" x14ac:dyDescent="0.2">
      <c r="A62" t="s">
        <v>1265</v>
      </c>
      <c r="B62">
        <v>11464.74</v>
      </c>
    </row>
    <row r="63" spans="1:2" x14ac:dyDescent="0.2">
      <c r="A63" t="s">
        <v>1267</v>
      </c>
      <c r="B63">
        <v>8886.7000000000007</v>
      </c>
    </row>
    <row r="64" spans="1:2" x14ac:dyDescent="0.2">
      <c r="A64" t="s">
        <v>1268</v>
      </c>
      <c r="B64">
        <v>13303.15</v>
      </c>
    </row>
    <row r="65" spans="1:2" x14ac:dyDescent="0.2">
      <c r="A65" t="s">
        <v>1270</v>
      </c>
      <c r="B65">
        <v>109881.92</v>
      </c>
    </row>
    <row r="66" spans="1:2" x14ac:dyDescent="0.2">
      <c r="A66" t="s">
        <v>1271</v>
      </c>
      <c r="B66">
        <v>20807.93</v>
      </c>
    </row>
    <row r="67" spans="1:2" x14ac:dyDescent="0.2">
      <c r="A67" t="s">
        <v>1273</v>
      </c>
      <c r="B67">
        <v>4893.84</v>
      </c>
    </row>
    <row r="68" spans="1:2" x14ac:dyDescent="0.2">
      <c r="A68" t="s">
        <v>1277</v>
      </c>
      <c r="B68">
        <v>108944.27</v>
      </c>
    </row>
    <row r="69" spans="1:2" x14ac:dyDescent="0.2">
      <c r="A69" t="s">
        <v>1278</v>
      </c>
      <c r="B69">
        <v>164893.88</v>
      </c>
    </row>
    <row r="70" spans="1:2" x14ac:dyDescent="0.2">
      <c r="A70" t="s">
        <v>168</v>
      </c>
      <c r="B70">
        <v>151091.91</v>
      </c>
    </row>
    <row r="71" spans="1:2" x14ac:dyDescent="0.2">
      <c r="A71" t="s">
        <v>169</v>
      </c>
      <c r="B71">
        <v>149907.75</v>
      </c>
    </row>
    <row r="72" spans="1:2" x14ac:dyDescent="0.2">
      <c r="A72" t="s">
        <v>171</v>
      </c>
      <c r="B72">
        <v>1393203.34</v>
      </c>
    </row>
    <row r="73" spans="1:2" x14ac:dyDescent="0.2">
      <c r="A73" t="s">
        <v>176</v>
      </c>
      <c r="B73">
        <v>56572.17</v>
      </c>
    </row>
    <row r="74" spans="1:2" x14ac:dyDescent="0.2">
      <c r="A74" t="s">
        <v>179</v>
      </c>
      <c r="B74">
        <v>162812.19</v>
      </c>
    </row>
    <row r="75" spans="1:2" x14ac:dyDescent="0.2">
      <c r="A75" t="s">
        <v>181</v>
      </c>
      <c r="B75">
        <v>86272.62</v>
      </c>
    </row>
    <row r="76" spans="1:2" x14ac:dyDescent="0.2">
      <c r="A76" t="s">
        <v>182</v>
      </c>
      <c r="B76">
        <v>41037.519999999997</v>
      </c>
    </row>
    <row r="77" spans="1:2" x14ac:dyDescent="0.2">
      <c r="A77" t="s">
        <v>187</v>
      </c>
      <c r="B77">
        <v>1405436.73</v>
      </c>
    </row>
    <row r="78" spans="1:2" x14ac:dyDescent="0.2">
      <c r="A78" t="s">
        <v>992</v>
      </c>
      <c r="B78">
        <v>9054.41</v>
      </c>
    </row>
    <row r="79" spans="1:2" x14ac:dyDescent="0.2">
      <c r="A79" t="s">
        <v>838</v>
      </c>
      <c r="B79">
        <v>158200.42000000001</v>
      </c>
    </row>
    <row r="80" spans="1:2" x14ac:dyDescent="0.2">
      <c r="A80" t="s">
        <v>860</v>
      </c>
      <c r="B80">
        <v>37197.61</v>
      </c>
    </row>
    <row r="81" spans="1:2" x14ac:dyDescent="0.2">
      <c r="A81" t="s">
        <v>194</v>
      </c>
      <c r="B81">
        <v>79572.899999999994</v>
      </c>
    </row>
    <row r="82" spans="1:2" x14ac:dyDescent="0.2">
      <c r="A82" t="s">
        <v>993</v>
      </c>
      <c r="B82">
        <v>16772.87</v>
      </c>
    </row>
    <row r="83" spans="1:2" x14ac:dyDescent="0.2">
      <c r="A83" t="s">
        <v>1394</v>
      </c>
      <c r="B83">
        <v>38103.870000000003</v>
      </c>
    </row>
    <row r="84" spans="1:2" x14ac:dyDescent="0.2">
      <c r="A84" t="s">
        <v>200</v>
      </c>
      <c r="B84">
        <v>35590.550000000003</v>
      </c>
    </row>
    <row r="85" spans="1:2" x14ac:dyDescent="0.2">
      <c r="A85" t="s">
        <v>1418</v>
      </c>
      <c r="B85">
        <v>298918.82</v>
      </c>
    </row>
    <row r="86" spans="1:2" x14ac:dyDescent="0.2">
      <c r="A86" t="s">
        <v>220</v>
      </c>
      <c r="B86">
        <v>21326.48</v>
      </c>
    </row>
    <row r="87" spans="1:2" x14ac:dyDescent="0.2">
      <c r="A87" t="s">
        <v>221</v>
      </c>
      <c r="B87">
        <v>37975.120000000003</v>
      </c>
    </row>
    <row r="88" spans="1:2" x14ac:dyDescent="0.2">
      <c r="A88" t="s">
        <v>224</v>
      </c>
      <c r="B88">
        <v>36021.26</v>
      </c>
    </row>
    <row r="89" spans="1:2" x14ac:dyDescent="0.2">
      <c r="A89" t="s">
        <v>225</v>
      </c>
      <c r="B89">
        <v>16237.8</v>
      </c>
    </row>
    <row r="90" spans="1:2" x14ac:dyDescent="0.2">
      <c r="A90" t="s">
        <v>227</v>
      </c>
      <c r="B90">
        <v>14713.7</v>
      </c>
    </row>
    <row r="91" spans="1:2" x14ac:dyDescent="0.2">
      <c r="A91" t="s">
        <v>228</v>
      </c>
      <c r="B91">
        <v>23763.46</v>
      </c>
    </row>
    <row r="92" spans="1:2" x14ac:dyDescent="0.2">
      <c r="A92" t="s">
        <v>861</v>
      </c>
      <c r="B92">
        <v>87982.2</v>
      </c>
    </row>
    <row r="93" spans="1:2" x14ac:dyDescent="0.2">
      <c r="A93" t="s">
        <v>996</v>
      </c>
      <c r="B93">
        <v>77353.399999999994</v>
      </c>
    </row>
    <row r="94" spans="1:2" x14ac:dyDescent="0.2">
      <c r="A94" t="s">
        <v>998</v>
      </c>
      <c r="B94">
        <v>27765.79</v>
      </c>
    </row>
    <row r="95" spans="1:2" x14ac:dyDescent="0.2">
      <c r="A95" t="s">
        <v>260</v>
      </c>
      <c r="B95">
        <v>480845.49</v>
      </c>
    </row>
    <row r="96" spans="1:2" x14ac:dyDescent="0.2">
      <c r="A96" t="s">
        <v>262</v>
      </c>
      <c r="B96">
        <v>231921.13</v>
      </c>
    </row>
    <row r="97" spans="1:2" x14ac:dyDescent="0.2">
      <c r="A97" t="s">
        <v>263</v>
      </c>
      <c r="B97">
        <v>76675.98</v>
      </c>
    </row>
    <row r="98" spans="1:2" x14ac:dyDescent="0.2">
      <c r="A98" t="s">
        <v>267</v>
      </c>
      <c r="B98">
        <v>101598.54</v>
      </c>
    </row>
    <row r="99" spans="1:2" x14ac:dyDescent="0.2">
      <c r="A99" t="s">
        <v>1007</v>
      </c>
      <c r="B99">
        <v>99851.42</v>
      </c>
    </row>
    <row r="100" spans="1:2" x14ac:dyDescent="0.2">
      <c r="A100" t="s">
        <v>277</v>
      </c>
      <c r="B100">
        <v>492971.61</v>
      </c>
    </row>
    <row r="101" spans="1:2" x14ac:dyDescent="0.2">
      <c r="A101" t="s">
        <v>1020</v>
      </c>
      <c r="B101">
        <v>350878</v>
      </c>
    </row>
    <row r="102" spans="1:2" x14ac:dyDescent="0.2">
      <c r="A102" t="s">
        <v>1021</v>
      </c>
      <c r="B102">
        <v>500000</v>
      </c>
    </row>
    <row r="103" spans="1:2" x14ac:dyDescent="0.2">
      <c r="A103" t="s">
        <v>1038</v>
      </c>
      <c r="B103">
        <v>100000</v>
      </c>
    </row>
    <row r="104" spans="1:2" x14ac:dyDescent="0.2">
      <c r="A104" t="s">
        <v>1041</v>
      </c>
      <c r="B104">
        <v>175718.51</v>
      </c>
    </row>
    <row r="105" spans="1:2" x14ac:dyDescent="0.2">
      <c r="A105" t="s">
        <v>1051</v>
      </c>
      <c r="B105">
        <v>1966.15</v>
      </c>
    </row>
    <row r="106" spans="1:2" x14ac:dyDescent="0.2">
      <c r="A106" t="s">
        <v>1055</v>
      </c>
      <c r="B106">
        <v>129613.37</v>
      </c>
    </row>
    <row r="107" spans="1:2" x14ac:dyDescent="0.2">
      <c r="A107" t="s">
        <v>1061</v>
      </c>
      <c r="B107">
        <v>20712.27</v>
      </c>
    </row>
    <row r="108" spans="1:2" x14ac:dyDescent="0.2">
      <c r="A108" t="s">
        <v>1327</v>
      </c>
      <c r="B108">
        <v>19090.41</v>
      </c>
    </row>
    <row r="109" spans="1:2" x14ac:dyDescent="0.2">
      <c r="A109" t="s">
        <v>1372</v>
      </c>
      <c r="B109">
        <v>294672.90999999997</v>
      </c>
    </row>
    <row r="110" spans="1:2" x14ac:dyDescent="0.2">
      <c r="A110" t="s">
        <v>1374</v>
      </c>
      <c r="B110">
        <v>699150</v>
      </c>
    </row>
    <row r="111" spans="1:2" x14ac:dyDescent="0.2">
      <c r="A111" t="s">
        <v>1066</v>
      </c>
      <c r="B111">
        <v>12647.69</v>
      </c>
    </row>
    <row r="112" spans="1:2" x14ac:dyDescent="0.2">
      <c r="A112" t="s">
        <v>1077</v>
      </c>
      <c r="B112">
        <v>160510.95000000001</v>
      </c>
    </row>
    <row r="113" spans="1:2" x14ac:dyDescent="0.2">
      <c r="A113" t="s">
        <v>1083</v>
      </c>
      <c r="B113">
        <v>240952</v>
      </c>
    </row>
    <row r="114" spans="1:2" x14ac:dyDescent="0.2">
      <c r="A114" t="s">
        <v>1085</v>
      </c>
      <c r="B114">
        <v>100662.02</v>
      </c>
    </row>
    <row r="115" spans="1:2" x14ac:dyDescent="0.2">
      <c r="A115" t="s">
        <v>1086</v>
      </c>
      <c r="B115">
        <v>39145.35</v>
      </c>
    </row>
    <row r="116" spans="1:2" x14ac:dyDescent="0.2">
      <c r="A116" t="s">
        <v>1096</v>
      </c>
      <c r="B116">
        <v>105928.21</v>
      </c>
    </row>
    <row r="117" spans="1:2" x14ac:dyDescent="0.2">
      <c r="A117" t="s">
        <v>1097</v>
      </c>
      <c r="B117">
        <v>89343.86</v>
      </c>
    </row>
    <row r="118" spans="1:2" x14ac:dyDescent="0.2">
      <c r="A118" t="s">
        <v>1099</v>
      </c>
      <c r="B118">
        <v>83801.289999999994</v>
      </c>
    </row>
    <row r="119" spans="1:2" x14ac:dyDescent="0.2">
      <c r="A119" t="s">
        <v>1247</v>
      </c>
      <c r="B119">
        <v>1109916.25</v>
      </c>
    </row>
    <row r="120" spans="1:2" x14ac:dyDescent="0.2">
      <c r="A120" t="s">
        <v>312</v>
      </c>
      <c r="B120">
        <v>7344</v>
      </c>
    </row>
    <row r="121" spans="1:2" x14ac:dyDescent="0.2">
      <c r="A121" t="s">
        <v>316</v>
      </c>
      <c r="B121">
        <v>1160000</v>
      </c>
    </row>
    <row r="122" spans="1:2" x14ac:dyDescent="0.2">
      <c r="A122" t="s">
        <v>317</v>
      </c>
      <c r="B122">
        <v>4645419.96</v>
      </c>
    </row>
    <row r="123" spans="1:2" x14ac:dyDescent="0.2">
      <c r="A123" t="s">
        <v>318</v>
      </c>
      <c r="B123">
        <v>432934</v>
      </c>
    </row>
    <row r="124" spans="1:2" x14ac:dyDescent="0.2">
      <c r="A124" t="s">
        <v>329</v>
      </c>
      <c r="B124">
        <v>65000</v>
      </c>
    </row>
    <row r="125" spans="1:2" x14ac:dyDescent="0.2">
      <c r="A125" t="s">
        <v>331</v>
      </c>
      <c r="B125">
        <v>36000</v>
      </c>
    </row>
    <row r="126" spans="1:2" x14ac:dyDescent="0.2">
      <c r="A126" t="s">
        <v>332</v>
      </c>
      <c r="B126">
        <v>0</v>
      </c>
    </row>
    <row r="127" spans="1:2" x14ac:dyDescent="0.2">
      <c r="A127" t="s">
        <v>876</v>
      </c>
      <c r="B127">
        <v>13193.9</v>
      </c>
    </row>
    <row r="128" spans="1:2" x14ac:dyDescent="0.2">
      <c r="A128" t="s">
        <v>915</v>
      </c>
      <c r="B128">
        <v>34380</v>
      </c>
    </row>
    <row r="129" spans="1:2" x14ac:dyDescent="0.2">
      <c r="A129" t="s">
        <v>916</v>
      </c>
      <c r="B129">
        <v>39300</v>
      </c>
    </row>
    <row r="130" spans="1:2" x14ac:dyDescent="0.2">
      <c r="A130" t="s">
        <v>917</v>
      </c>
      <c r="B130">
        <v>16000</v>
      </c>
    </row>
    <row r="131" spans="1:2" x14ac:dyDescent="0.2">
      <c r="A131" t="s">
        <v>918</v>
      </c>
      <c r="B131">
        <v>11280</v>
      </c>
    </row>
    <row r="132" spans="1:2" x14ac:dyDescent="0.2">
      <c r="A132" t="s">
        <v>850</v>
      </c>
      <c r="B132">
        <v>49196.639999999999</v>
      </c>
    </row>
    <row r="133" spans="1:2" x14ac:dyDescent="0.2">
      <c r="A133" t="s">
        <v>882</v>
      </c>
      <c r="B133">
        <v>36392.980000000003</v>
      </c>
    </row>
    <row r="134" spans="1:2" x14ac:dyDescent="0.2">
      <c r="A134" t="s">
        <v>360</v>
      </c>
      <c r="B134">
        <v>30330.98</v>
      </c>
    </row>
    <row r="135" spans="1:2" x14ac:dyDescent="0.2">
      <c r="A135" t="s">
        <v>363</v>
      </c>
      <c r="B135">
        <v>149282.39000000001</v>
      </c>
    </row>
    <row r="136" spans="1:2" x14ac:dyDescent="0.2">
      <c r="A136" t="s">
        <v>366</v>
      </c>
      <c r="B136">
        <v>1573.36</v>
      </c>
    </row>
    <row r="137" spans="1:2" x14ac:dyDescent="0.2">
      <c r="A137" t="s">
        <v>369</v>
      </c>
      <c r="B137">
        <v>815141.58</v>
      </c>
    </row>
    <row r="138" spans="1:2" x14ac:dyDescent="0.2">
      <c r="A138" t="s">
        <v>374</v>
      </c>
      <c r="B138">
        <v>593775.68000000005</v>
      </c>
    </row>
    <row r="139" spans="1:2" x14ac:dyDescent="0.2">
      <c r="A139" t="s">
        <v>1118</v>
      </c>
      <c r="B139">
        <v>151868.21</v>
      </c>
    </row>
    <row r="140" spans="1:2" x14ac:dyDescent="0.2">
      <c r="A140" t="s">
        <v>384</v>
      </c>
      <c r="B140">
        <v>18508.189999999999</v>
      </c>
    </row>
    <row r="141" spans="1:2" x14ac:dyDescent="0.2">
      <c r="A141" t="s">
        <v>385</v>
      </c>
      <c r="B141">
        <v>65544.990000000005</v>
      </c>
    </row>
    <row r="142" spans="1:2" x14ac:dyDescent="0.2">
      <c r="A142" t="s">
        <v>389</v>
      </c>
      <c r="B142">
        <v>1173231.6400000001</v>
      </c>
    </row>
    <row r="143" spans="1:2" x14ac:dyDescent="0.2">
      <c r="A143" t="s">
        <v>1119</v>
      </c>
      <c r="B143">
        <v>1334241.6299999999</v>
      </c>
    </row>
    <row r="144" spans="1:2" x14ac:dyDescent="0.2">
      <c r="A144" t="s">
        <v>1294</v>
      </c>
      <c r="B144">
        <v>830000</v>
      </c>
    </row>
    <row r="145" spans="1:2" x14ac:dyDescent="0.2">
      <c r="A145" t="s">
        <v>1121</v>
      </c>
      <c r="B145">
        <v>2090236.75</v>
      </c>
    </row>
    <row r="146" spans="1:2" x14ac:dyDescent="0.2">
      <c r="A146" t="s">
        <v>396</v>
      </c>
      <c r="B146">
        <v>1186467.29</v>
      </c>
    </row>
    <row r="147" spans="1:2" x14ac:dyDescent="0.2">
      <c r="A147" t="s">
        <v>400</v>
      </c>
      <c r="B147">
        <v>183358.47</v>
      </c>
    </row>
    <row r="148" spans="1:2" x14ac:dyDescent="0.2">
      <c r="A148" t="s">
        <v>407</v>
      </c>
      <c r="B148">
        <v>75735.009999999995</v>
      </c>
    </row>
    <row r="149" spans="1:2" x14ac:dyDescent="0.2">
      <c r="A149" t="s">
        <v>409</v>
      </c>
      <c r="B149">
        <v>278367.37</v>
      </c>
    </row>
    <row r="150" spans="1:2" x14ac:dyDescent="0.2">
      <c r="A150" t="s">
        <v>412</v>
      </c>
      <c r="B150">
        <v>143639.88</v>
      </c>
    </row>
    <row r="151" spans="1:2" x14ac:dyDescent="0.2">
      <c r="A151" t="s">
        <v>421</v>
      </c>
      <c r="B151">
        <v>170145.84</v>
      </c>
    </row>
    <row r="152" spans="1:2" x14ac:dyDescent="0.2">
      <c r="A152" t="s">
        <v>424</v>
      </c>
      <c r="B152">
        <v>81905.58</v>
      </c>
    </row>
    <row r="153" spans="1:2" x14ac:dyDescent="0.2">
      <c r="A153" t="s">
        <v>908</v>
      </c>
      <c r="B153">
        <v>23503.58</v>
      </c>
    </row>
    <row r="154" spans="1:2" x14ac:dyDescent="0.2">
      <c r="A154" t="s">
        <v>439</v>
      </c>
      <c r="B154">
        <v>285968.65000000002</v>
      </c>
    </row>
    <row r="155" spans="1:2" x14ac:dyDescent="0.2">
      <c r="A155" t="s">
        <v>444</v>
      </c>
      <c r="B155">
        <v>231420.69</v>
      </c>
    </row>
    <row r="156" spans="1:2" x14ac:dyDescent="0.2">
      <c r="A156" t="s">
        <v>449</v>
      </c>
      <c r="B156">
        <v>542555.63</v>
      </c>
    </row>
    <row r="157" spans="1:2" x14ac:dyDescent="0.2">
      <c r="A157" t="s">
        <v>450</v>
      </c>
      <c r="B157">
        <v>492812.12</v>
      </c>
    </row>
    <row r="158" spans="1:2" x14ac:dyDescent="0.2">
      <c r="A158" t="s">
        <v>831</v>
      </c>
      <c r="B158">
        <v>119883.02</v>
      </c>
    </row>
    <row r="159" spans="1:2" x14ac:dyDescent="0.2">
      <c r="A159" t="s">
        <v>452</v>
      </c>
      <c r="B159">
        <v>751704.32</v>
      </c>
    </row>
    <row r="160" spans="1:2" x14ac:dyDescent="0.2">
      <c r="A160" t="s">
        <v>453</v>
      </c>
      <c r="B160">
        <v>50060.72</v>
      </c>
    </row>
    <row r="161" spans="1:2" x14ac:dyDescent="0.2">
      <c r="A161" t="s">
        <v>832</v>
      </c>
      <c r="B161">
        <v>485221.93</v>
      </c>
    </row>
    <row r="162" spans="1:2" x14ac:dyDescent="0.2">
      <c r="A162" t="s">
        <v>1408</v>
      </c>
      <c r="B162">
        <v>208477.55</v>
      </c>
    </row>
    <row r="163" spans="1:2" x14ac:dyDescent="0.2">
      <c r="A163" t="s">
        <v>460</v>
      </c>
      <c r="B163">
        <v>651781.12</v>
      </c>
    </row>
    <row r="164" spans="1:2" x14ac:dyDescent="0.2">
      <c r="A164" t="s">
        <v>466</v>
      </c>
      <c r="B164">
        <v>689415.39</v>
      </c>
    </row>
    <row r="165" spans="1:2" x14ac:dyDescent="0.2">
      <c r="A165" t="s">
        <v>1125</v>
      </c>
      <c r="B165">
        <v>871523.53</v>
      </c>
    </row>
    <row r="166" spans="1:2" x14ac:dyDescent="0.2">
      <c r="A166" t="s">
        <v>1127</v>
      </c>
      <c r="B166">
        <v>397301.27</v>
      </c>
    </row>
    <row r="167" spans="1:2" x14ac:dyDescent="0.2">
      <c r="A167" t="s">
        <v>1128</v>
      </c>
      <c r="B167">
        <v>129352.21</v>
      </c>
    </row>
    <row r="168" spans="1:2" x14ac:dyDescent="0.2">
      <c r="A168" t="s">
        <v>1130</v>
      </c>
      <c r="B168">
        <v>166459.10999999999</v>
      </c>
    </row>
    <row r="169" spans="1:2" x14ac:dyDescent="0.2">
      <c r="A169" t="s">
        <v>1137</v>
      </c>
      <c r="B169">
        <v>1512861.1</v>
      </c>
    </row>
    <row r="170" spans="1:2" x14ac:dyDescent="0.2">
      <c r="A170" t="s">
        <v>1142</v>
      </c>
      <c r="B170">
        <v>165880.59</v>
      </c>
    </row>
    <row r="171" spans="1:2" x14ac:dyDescent="0.2">
      <c r="A171" t="s">
        <v>1146</v>
      </c>
      <c r="B171">
        <v>1368763.19</v>
      </c>
    </row>
    <row r="172" spans="1:2" x14ac:dyDescent="0.2">
      <c r="A172" t="s">
        <v>1295</v>
      </c>
      <c r="B172">
        <v>33133.279999999999</v>
      </c>
    </row>
    <row r="173" spans="1:2" x14ac:dyDescent="0.2">
      <c r="A173" t="s">
        <v>1331</v>
      </c>
      <c r="B173">
        <v>285345.86</v>
      </c>
    </row>
    <row r="174" spans="1:2" x14ac:dyDescent="0.2">
      <c r="A174" t="s">
        <v>1634</v>
      </c>
      <c r="B174">
        <v>7030.85</v>
      </c>
    </row>
    <row r="175" spans="1:2" x14ac:dyDescent="0.2">
      <c r="A175" t="s">
        <v>1409</v>
      </c>
      <c r="B175">
        <v>156717.48000000001</v>
      </c>
    </row>
    <row r="176" spans="1:2" x14ac:dyDescent="0.2">
      <c r="A176" t="s">
        <v>1410</v>
      </c>
      <c r="B176">
        <v>254000</v>
      </c>
    </row>
    <row r="177" spans="1:2" x14ac:dyDescent="0.2">
      <c r="A177" t="s">
        <v>475</v>
      </c>
      <c r="B177">
        <v>279401.49</v>
      </c>
    </row>
    <row r="178" spans="1:2" x14ac:dyDescent="0.2">
      <c r="A178" t="s">
        <v>476</v>
      </c>
      <c r="B178">
        <v>133904.84</v>
      </c>
    </row>
    <row r="179" spans="1:2" x14ac:dyDescent="0.2">
      <c r="A179" t="s">
        <v>477</v>
      </c>
      <c r="B179">
        <v>225144.12</v>
      </c>
    </row>
    <row r="180" spans="1:2" x14ac:dyDescent="0.2">
      <c r="A180" t="s">
        <v>478</v>
      </c>
      <c r="B180">
        <v>1666783.13</v>
      </c>
    </row>
    <row r="181" spans="1:2" x14ac:dyDescent="0.2">
      <c r="A181" t="s">
        <v>480</v>
      </c>
      <c r="B181">
        <v>67774.31</v>
      </c>
    </row>
    <row r="182" spans="1:2" x14ac:dyDescent="0.2">
      <c r="A182" t="s">
        <v>499</v>
      </c>
      <c r="B182">
        <v>177607.61</v>
      </c>
    </row>
    <row r="183" spans="1:2" x14ac:dyDescent="0.2">
      <c r="A183" t="s">
        <v>502</v>
      </c>
      <c r="B183">
        <v>655741.13</v>
      </c>
    </row>
    <row r="184" spans="1:2" x14ac:dyDescent="0.2">
      <c r="A184" t="s">
        <v>505</v>
      </c>
      <c r="B184">
        <v>74684.160000000003</v>
      </c>
    </row>
    <row r="185" spans="1:2" x14ac:dyDescent="0.2">
      <c r="A185" t="s">
        <v>506</v>
      </c>
      <c r="B185">
        <v>1500</v>
      </c>
    </row>
    <row r="186" spans="1:2" x14ac:dyDescent="0.2">
      <c r="A186" t="s">
        <v>1318</v>
      </c>
      <c r="B186">
        <v>912497.34</v>
      </c>
    </row>
    <row r="187" spans="1:2" x14ac:dyDescent="0.2">
      <c r="A187" t="s">
        <v>1376</v>
      </c>
      <c r="B187">
        <v>1655385.81</v>
      </c>
    </row>
    <row r="188" spans="1:2" x14ac:dyDescent="0.2">
      <c r="A188" t="s">
        <v>1603</v>
      </c>
      <c r="B188">
        <v>2842903.66</v>
      </c>
    </row>
    <row r="189" spans="1:2" x14ac:dyDescent="0.2">
      <c r="A189" t="s">
        <v>515</v>
      </c>
      <c r="B189">
        <v>4215042.5</v>
      </c>
    </row>
    <row r="190" spans="1:2" x14ac:dyDescent="0.2">
      <c r="A190" t="s">
        <v>517</v>
      </c>
      <c r="B190">
        <v>37771.69</v>
      </c>
    </row>
    <row r="191" spans="1:2" x14ac:dyDescent="0.2">
      <c r="A191" t="s">
        <v>519</v>
      </c>
      <c r="B191">
        <v>176245.65</v>
      </c>
    </row>
    <row r="192" spans="1:2" x14ac:dyDescent="0.2">
      <c r="A192" t="s">
        <v>521</v>
      </c>
      <c r="B192">
        <v>157000.76999999999</v>
      </c>
    </row>
    <row r="193" spans="1:2" x14ac:dyDescent="0.2">
      <c r="A193" t="s">
        <v>523</v>
      </c>
      <c r="B193">
        <v>313039.58</v>
      </c>
    </row>
    <row r="194" spans="1:2" x14ac:dyDescent="0.2">
      <c r="A194" t="s">
        <v>525</v>
      </c>
      <c r="B194">
        <v>38792.230000000003</v>
      </c>
    </row>
    <row r="195" spans="1:2" x14ac:dyDescent="0.2">
      <c r="A195" t="s">
        <v>539</v>
      </c>
      <c r="B195">
        <v>219814.81</v>
      </c>
    </row>
    <row r="196" spans="1:2" x14ac:dyDescent="0.2">
      <c r="A196" t="s">
        <v>541</v>
      </c>
      <c r="B196">
        <v>161297.31</v>
      </c>
    </row>
    <row r="197" spans="1:2" x14ac:dyDescent="0.2">
      <c r="A197" t="s">
        <v>545</v>
      </c>
      <c r="B197">
        <v>29631.19</v>
      </c>
    </row>
    <row r="198" spans="1:2" x14ac:dyDescent="0.2">
      <c r="A198" t="s">
        <v>894</v>
      </c>
      <c r="B198">
        <v>1074917.0899999999</v>
      </c>
    </row>
    <row r="199" spans="1:2" x14ac:dyDescent="0.2">
      <c r="A199" t="s">
        <v>895</v>
      </c>
      <c r="B199">
        <v>38646.35</v>
      </c>
    </row>
    <row r="200" spans="1:2" x14ac:dyDescent="0.2">
      <c r="A200" t="s">
        <v>1388</v>
      </c>
      <c r="B200">
        <v>3232888.96</v>
      </c>
    </row>
    <row r="201" spans="1:2" x14ac:dyDescent="0.2">
      <c r="A201" t="s">
        <v>565</v>
      </c>
      <c r="B201">
        <v>1918.44</v>
      </c>
    </row>
    <row r="202" spans="1:2" x14ac:dyDescent="0.2">
      <c r="A202" t="s">
        <v>571</v>
      </c>
      <c r="B202">
        <v>2151441.7000000002</v>
      </c>
    </row>
    <row r="203" spans="1:2" x14ac:dyDescent="0.2">
      <c r="A203" t="s">
        <v>572</v>
      </c>
      <c r="B203">
        <v>428608.97</v>
      </c>
    </row>
    <row r="204" spans="1:2" x14ac:dyDescent="0.2">
      <c r="A204" t="s">
        <v>575</v>
      </c>
      <c r="B204">
        <v>480539.97</v>
      </c>
    </row>
    <row r="205" spans="1:2" x14ac:dyDescent="0.2">
      <c r="A205" t="s">
        <v>585</v>
      </c>
      <c r="B205">
        <v>1024054.89</v>
      </c>
    </row>
    <row r="206" spans="1:2" x14ac:dyDescent="0.2">
      <c r="A206" t="s">
        <v>1301</v>
      </c>
      <c r="B206">
        <v>39236.699999999997</v>
      </c>
    </row>
    <row r="207" spans="1:2" x14ac:dyDescent="0.2">
      <c r="A207" t="s">
        <v>1334</v>
      </c>
      <c r="B207">
        <v>25580.19</v>
      </c>
    </row>
    <row r="208" spans="1:2" x14ac:dyDescent="0.2">
      <c r="A208" t="s">
        <v>1339</v>
      </c>
      <c r="B208">
        <v>305129.65000000002</v>
      </c>
    </row>
    <row r="209" spans="1:2" x14ac:dyDescent="0.2">
      <c r="A209" t="s">
        <v>1340</v>
      </c>
      <c r="B209">
        <v>29385.219999999998</v>
      </c>
    </row>
    <row r="210" spans="1:2" x14ac:dyDescent="0.2">
      <c r="A210" t="s">
        <v>1342</v>
      </c>
      <c r="B210">
        <v>97649.73000000001</v>
      </c>
    </row>
    <row r="211" spans="1:2" x14ac:dyDescent="0.2">
      <c r="A211" t="s">
        <v>1156</v>
      </c>
      <c r="B211">
        <v>21936.52</v>
      </c>
    </row>
    <row r="212" spans="1:2" x14ac:dyDescent="0.2">
      <c r="A212" t="s">
        <v>1158</v>
      </c>
      <c r="B212">
        <v>13847.38</v>
      </c>
    </row>
    <row r="213" spans="1:2" x14ac:dyDescent="0.2">
      <c r="A213" t="s">
        <v>1159</v>
      </c>
      <c r="B213">
        <v>4996.7</v>
      </c>
    </row>
    <row r="214" spans="1:2" x14ac:dyDescent="0.2">
      <c r="A214" t="s">
        <v>1163</v>
      </c>
      <c r="B214">
        <v>435702.75</v>
      </c>
    </row>
    <row r="215" spans="1:2" x14ac:dyDescent="0.2">
      <c r="A215" t="s">
        <v>1164</v>
      </c>
      <c r="B215">
        <v>148083.01</v>
      </c>
    </row>
    <row r="216" spans="1:2" x14ac:dyDescent="0.2">
      <c r="A216" t="s">
        <v>1166</v>
      </c>
      <c r="B216">
        <v>11862.42</v>
      </c>
    </row>
    <row r="217" spans="1:2" x14ac:dyDescent="0.2">
      <c r="A217" t="s">
        <v>1167</v>
      </c>
      <c r="B217">
        <v>29900.91</v>
      </c>
    </row>
    <row r="218" spans="1:2" x14ac:dyDescent="0.2">
      <c r="A218" t="s">
        <v>1169</v>
      </c>
      <c r="B218">
        <v>28363.279999999999</v>
      </c>
    </row>
    <row r="219" spans="1:2" x14ac:dyDescent="0.2">
      <c r="A219" t="s">
        <v>1172</v>
      </c>
      <c r="B219">
        <v>9125.1200000000008</v>
      </c>
    </row>
    <row r="220" spans="1:2" x14ac:dyDescent="0.2">
      <c r="A220" t="s">
        <v>1175</v>
      </c>
      <c r="B220">
        <v>88102.57</v>
      </c>
    </row>
    <row r="221" spans="1:2" x14ac:dyDescent="0.2">
      <c r="A221" t="s">
        <v>1179</v>
      </c>
      <c r="B221">
        <v>22714.55</v>
      </c>
    </row>
    <row r="222" spans="1:2" x14ac:dyDescent="0.2">
      <c r="A222" t="s">
        <v>1180</v>
      </c>
      <c r="B222">
        <v>38074.39</v>
      </c>
    </row>
    <row r="223" spans="1:2" x14ac:dyDescent="0.2">
      <c r="A223" t="s">
        <v>1181</v>
      </c>
      <c r="B223">
        <v>90476.09</v>
      </c>
    </row>
    <row r="224" spans="1:2" x14ac:dyDescent="0.2">
      <c r="A224" t="s">
        <v>1182</v>
      </c>
      <c r="B224">
        <v>33325.980000000003</v>
      </c>
    </row>
    <row r="225" spans="1:2" x14ac:dyDescent="0.2">
      <c r="A225" t="s">
        <v>1187</v>
      </c>
      <c r="B225">
        <v>30307.95</v>
      </c>
    </row>
    <row r="226" spans="1:2" x14ac:dyDescent="0.2">
      <c r="A226" t="s">
        <v>1192</v>
      </c>
      <c r="B226">
        <v>100756.97</v>
      </c>
    </row>
    <row r="227" spans="1:2" x14ac:dyDescent="0.2">
      <c r="A227" t="s">
        <v>1194</v>
      </c>
      <c r="B227">
        <v>61197.67</v>
      </c>
    </row>
    <row r="228" spans="1:2" x14ac:dyDescent="0.2">
      <c r="A228" t="s">
        <v>1196</v>
      </c>
      <c r="B228">
        <v>9941.2999999999993</v>
      </c>
    </row>
    <row r="229" spans="1:2" x14ac:dyDescent="0.2">
      <c r="A229" t="s">
        <v>1200</v>
      </c>
      <c r="B229">
        <v>96637.7</v>
      </c>
    </row>
    <row r="230" spans="1:2" x14ac:dyDescent="0.2">
      <c r="A230" t="s">
        <v>592</v>
      </c>
      <c r="B230">
        <v>104285.04</v>
      </c>
    </row>
    <row r="231" spans="1:2" x14ac:dyDescent="0.2">
      <c r="A231" t="s">
        <v>593</v>
      </c>
      <c r="B231">
        <v>1410779.22</v>
      </c>
    </row>
    <row r="232" spans="1:2" x14ac:dyDescent="0.2">
      <c r="A232" t="s">
        <v>1607</v>
      </c>
      <c r="B232">
        <v>13916.7</v>
      </c>
    </row>
    <row r="233" spans="1:2" x14ac:dyDescent="0.2">
      <c r="A233" t="s">
        <v>1608</v>
      </c>
      <c r="B233">
        <v>5667.39</v>
      </c>
    </row>
    <row r="234" spans="1:2" x14ac:dyDescent="0.2">
      <c r="A234" t="s">
        <v>1609</v>
      </c>
      <c r="B234">
        <v>23933.62</v>
      </c>
    </row>
    <row r="235" spans="1:2" x14ac:dyDescent="0.2">
      <c r="A235" t="s">
        <v>1611</v>
      </c>
      <c r="B235">
        <v>18982.25</v>
      </c>
    </row>
    <row r="236" spans="1:2" x14ac:dyDescent="0.2">
      <c r="A236" t="s">
        <v>1612</v>
      </c>
      <c r="B236">
        <v>19804.54</v>
      </c>
    </row>
    <row r="237" spans="1:2" x14ac:dyDescent="0.2">
      <c r="A237" t="s">
        <v>594</v>
      </c>
      <c r="B237">
        <v>109958.85</v>
      </c>
    </row>
    <row r="238" spans="1:2" x14ac:dyDescent="0.2">
      <c r="A238" t="s">
        <v>595</v>
      </c>
      <c r="B238">
        <v>2044428.06</v>
      </c>
    </row>
    <row r="239" spans="1:2" x14ac:dyDescent="0.2">
      <c r="A239" t="s">
        <v>596</v>
      </c>
      <c r="B239">
        <v>521540.09</v>
      </c>
    </row>
    <row r="240" spans="1:2" x14ac:dyDescent="0.2">
      <c r="A240" t="s">
        <v>597</v>
      </c>
      <c r="B240">
        <v>2793320.7</v>
      </c>
    </row>
    <row r="241" spans="1:2" x14ac:dyDescent="0.2">
      <c r="A241" t="s">
        <v>598</v>
      </c>
      <c r="B241">
        <v>1098793.5</v>
      </c>
    </row>
    <row r="242" spans="1:2" x14ac:dyDescent="0.2">
      <c r="A242" t="s">
        <v>600</v>
      </c>
      <c r="B242">
        <v>101741.31</v>
      </c>
    </row>
    <row r="243" spans="1:2" x14ac:dyDescent="0.2">
      <c r="A243" t="s">
        <v>602</v>
      </c>
      <c r="B243">
        <v>179486.79</v>
      </c>
    </row>
    <row r="244" spans="1:2" x14ac:dyDescent="0.2">
      <c r="A244" t="s">
        <v>603</v>
      </c>
      <c r="B244">
        <v>793332.32</v>
      </c>
    </row>
    <row r="245" spans="1:2" x14ac:dyDescent="0.2">
      <c r="A245" t="s">
        <v>604</v>
      </c>
      <c r="B245">
        <v>424528.1</v>
      </c>
    </row>
    <row r="246" spans="1:2" x14ac:dyDescent="0.2">
      <c r="A246" t="s">
        <v>605</v>
      </c>
      <c r="B246">
        <v>1634316.16</v>
      </c>
    </row>
    <row r="247" spans="1:2" x14ac:dyDescent="0.2">
      <c r="A247" t="s">
        <v>606</v>
      </c>
      <c r="B247">
        <v>999420.16</v>
      </c>
    </row>
    <row r="248" spans="1:2" x14ac:dyDescent="0.2">
      <c r="A248" t="s">
        <v>607</v>
      </c>
      <c r="B248">
        <v>569374.54</v>
      </c>
    </row>
    <row r="249" spans="1:2" x14ac:dyDescent="0.2">
      <c r="A249" t="s">
        <v>609</v>
      </c>
      <c r="B249">
        <v>72001.13</v>
      </c>
    </row>
    <row r="250" spans="1:2" x14ac:dyDescent="0.2">
      <c r="A250" t="s">
        <v>611</v>
      </c>
      <c r="B250">
        <v>153312.54</v>
      </c>
    </row>
    <row r="251" spans="1:2" x14ac:dyDescent="0.2">
      <c r="A251" t="s">
        <v>612</v>
      </c>
      <c r="B251">
        <v>22699.63</v>
      </c>
    </row>
    <row r="252" spans="1:2" x14ac:dyDescent="0.2">
      <c r="A252" t="s">
        <v>613</v>
      </c>
      <c r="B252">
        <v>55554.94</v>
      </c>
    </row>
    <row r="253" spans="1:2" x14ac:dyDescent="0.2">
      <c r="A253" t="s">
        <v>614</v>
      </c>
      <c r="B253">
        <v>294398.36</v>
      </c>
    </row>
    <row r="254" spans="1:2" x14ac:dyDescent="0.2">
      <c r="A254" t="s">
        <v>615</v>
      </c>
      <c r="B254">
        <v>310786.46999999997</v>
      </c>
    </row>
    <row r="255" spans="1:2" x14ac:dyDescent="0.2">
      <c r="A255" t="s">
        <v>616</v>
      </c>
      <c r="B255">
        <v>15731.7</v>
      </c>
    </row>
    <row r="256" spans="1:2" x14ac:dyDescent="0.2">
      <c r="A256" t="s">
        <v>618</v>
      </c>
      <c r="B256">
        <v>153334</v>
      </c>
    </row>
    <row r="257" spans="1:2" x14ac:dyDescent="0.2">
      <c r="A257" t="s">
        <v>619</v>
      </c>
      <c r="B257">
        <v>159685.16</v>
      </c>
    </row>
    <row r="258" spans="1:2" x14ac:dyDescent="0.2">
      <c r="A258" t="s">
        <v>620</v>
      </c>
      <c r="B258">
        <v>111884.66</v>
      </c>
    </row>
    <row r="259" spans="1:2" x14ac:dyDescent="0.2">
      <c r="A259" t="s">
        <v>621</v>
      </c>
      <c r="B259">
        <v>83523.13</v>
      </c>
    </row>
    <row r="260" spans="1:2" x14ac:dyDescent="0.2">
      <c r="A260" t="s">
        <v>622</v>
      </c>
      <c r="B260">
        <v>183692.65</v>
      </c>
    </row>
    <row r="261" spans="1:2" x14ac:dyDescent="0.2">
      <c r="A261" t="s">
        <v>623</v>
      </c>
      <c r="B261">
        <v>319912.39</v>
      </c>
    </row>
    <row r="262" spans="1:2" x14ac:dyDescent="0.2">
      <c r="A262" t="s">
        <v>1201</v>
      </c>
      <c r="B262">
        <v>29816.68</v>
      </c>
    </row>
    <row r="263" spans="1:2" x14ac:dyDescent="0.2">
      <c r="A263" t="s">
        <v>1202</v>
      </c>
      <c r="B263">
        <v>7698.88</v>
      </c>
    </row>
    <row r="264" spans="1:2" x14ac:dyDescent="0.2">
      <c r="A264" t="s">
        <v>1209</v>
      </c>
      <c r="B264">
        <v>17608.52</v>
      </c>
    </row>
    <row r="265" spans="1:2" x14ac:dyDescent="0.2">
      <c r="A265" t="s">
        <v>1211</v>
      </c>
      <c r="B265">
        <v>34525.17</v>
      </c>
    </row>
    <row r="266" spans="1:2" x14ac:dyDescent="0.2">
      <c r="A266" t="s">
        <v>629</v>
      </c>
      <c r="B266">
        <v>29038.04</v>
      </c>
    </row>
    <row r="267" spans="1:2" x14ac:dyDescent="0.2">
      <c r="A267" t="s">
        <v>636</v>
      </c>
      <c r="B267">
        <v>12939.17</v>
      </c>
    </row>
    <row r="268" spans="1:2" x14ac:dyDescent="0.2">
      <c r="A268" t="s">
        <v>638</v>
      </c>
      <c r="B268">
        <v>8821.2999999999993</v>
      </c>
    </row>
    <row r="269" spans="1:2" x14ac:dyDescent="0.2">
      <c r="A269" t="s">
        <v>640</v>
      </c>
      <c r="B269">
        <v>18443.439999999999</v>
      </c>
    </row>
    <row r="270" spans="1:2" x14ac:dyDescent="0.2">
      <c r="A270" t="s">
        <v>643</v>
      </c>
      <c r="B270">
        <v>640911.06000000006</v>
      </c>
    </row>
    <row r="271" spans="1:2" x14ac:dyDescent="0.2">
      <c r="A271" t="s">
        <v>645</v>
      </c>
      <c r="B271">
        <v>25530.75</v>
      </c>
    </row>
    <row r="272" spans="1:2" x14ac:dyDescent="0.2">
      <c r="A272" t="s">
        <v>648</v>
      </c>
      <c r="B272">
        <v>67045.25</v>
      </c>
    </row>
    <row r="273" spans="1:2" x14ac:dyDescent="0.2">
      <c r="A273" t="s">
        <v>655</v>
      </c>
      <c r="B273">
        <v>12849.49</v>
      </c>
    </row>
    <row r="274" spans="1:2" x14ac:dyDescent="0.2">
      <c r="A274" t="s">
        <v>656</v>
      </c>
      <c r="B274">
        <v>20940.45</v>
      </c>
    </row>
    <row r="275" spans="1:2" x14ac:dyDescent="0.2">
      <c r="A275" t="s">
        <v>661</v>
      </c>
      <c r="B275">
        <v>51106.49</v>
      </c>
    </row>
    <row r="276" spans="1:2" x14ac:dyDescent="0.2">
      <c r="A276" t="s">
        <v>665</v>
      </c>
      <c r="B276">
        <v>4482.91</v>
      </c>
    </row>
    <row r="277" spans="1:2" x14ac:dyDescent="0.2">
      <c r="A277" t="s">
        <v>671</v>
      </c>
      <c r="B277">
        <v>43719.82</v>
      </c>
    </row>
    <row r="278" spans="1:2" x14ac:dyDescent="0.2">
      <c r="A278" t="s">
        <v>672</v>
      </c>
      <c r="B278">
        <v>7755.94</v>
      </c>
    </row>
    <row r="279" spans="1:2" x14ac:dyDescent="0.2">
      <c r="A279" t="s">
        <v>677</v>
      </c>
      <c r="B279">
        <v>3176.17</v>
      </c>
    </row>
    <row r="280" spans="1:2" x14ac:dyDescent="0.2">
      <c r="A280" t="s">
        <v>680</v>
      </c>
      <c r="B280">
        <v>33086.9</v>
      </c>
    </row>
    <row r="281" spans="1:2" x14ac:dyDescent="0.2">
      <c r="A281" t="s">
        <v>686</v>
      </c>
      <c r="B281">
        <v>10569.37</v>
      </c>
    </row>
    <row r="282" spans="1:2" x14ac:dyDescent="0.2">
      <c r="A282" t="s">
        <v>693</v>
      </c>
      <c r="B282">
        <v>755.59</v>
      </c>
    </row>
    <row r="283" spans="1:2" x14ac:dyDescent="0.2">
      <c r="A283" t="s">
        <v>696</v>
      </c>
      <c r="B283">
        <v>5632.22</v>
      </c>
    </row>
    <row r="284" spans="1:2" x14ac:dyDescent="0.2">
      <c r="A284" t="s">
        <v>698</v>
      </c>
      <c r="B284">
        <v>7338.54</v>
      </c>
    </row>
    <row r="285" spans="1:2" x14ac:dyDescent="0.2">
      <c r="A285" t="s">
        <v>704</v>
      </c>
      <c r="B285">
        <v>83674.38</v>
      </c>
    </row>
    <row r="286" spans="1:2" x14ac:dyDescent="0.2">
      <c r="A286" t="s">
        <v>713</v>
      </c>
      <c r="B286">
        <v>40962.53</v>
      </c>
    </row>
    <row r="287" spans="1:2" x14ac:dyDescent="0.2">
      <c r="A287" t="s">
        <v>715</v>
      </c>
      <c r="B287">
        <v>13155.19</v>
      </c>
    </row>
    <row r="288" spans="1:2" x14ac:dyDescent="0.2">
      <c r="A288" t="s">
        <v>716</v>
      </c>
      <c r="B288">
        <v>6145.91</v>
      </c>
    </row>
    <row r="289" spans="1:2" x14ac:dyDescent="0.2">
      <c r="A289" t="s">
        <v>723</v>
      </c>
      <c r="B289">
        <v>853703.71</v>
      </c>
    </row>
    <row r="290" spans="1:2" x14ac:dyDescent="0.2">
      <c r="A290" t="s">
        <v>1298</v>
      </c>
      <c r="B290">
        <v>251967.92</v>
      </c>
    </row>
    <row r="291" spans="1:2" x14ac:dyDescent="0.2">
      <c r="A291" t="s">
        <v>1352</v>
      </c>
      <c r="B291">
        <v>75650.289999999994</v>
      </c>
    </row>
    <row r="292" spans="1:2" x14ac:dyDescent="0.2">
      <c r="A292" t="s">
        <v>1353</v>
      </c>
      <c r="B292">
        <v>179.98</v>
      </c>
    </row>
    <row r="293" spans="1:2" x14ac:dyDescent="0.2">
      <c r="A293" t="s">
        <v>1354</v>
      </c>
      <c r="B293">
        <v>28751.03</v>
      </c>
    </row>
    <row r="294" spans="1:2" x14ac:dyDescent="0.2">
      <c r="A294" t="s">
        <v>1355</v>
      </c>
      <c r="B294">
        <v>4505.05</v>
      </c>
    </row>
    <row r="295" spans="1:2" x14ac:dyDescent="0.2">
      <c r="A295" t="s">
        <v>1356</v>
      </c>
      <c r="B295">
        <v>43486.720000000001</v>
      </c>
    </row>
    <row r="296" spans="1:2" x14ac:dyDescent="0.2">
      <c r="A296" t="s">
        <v>1639</v>
      </c>
      <c r="B296">
        <v>178798.33</v>
      </c>
    </row>
    <row r="297" spans="1:2" x14ac:dyDescent="0.2">
      <c r="A297" t="s">
        <v>1363</v>
      </c>
      <c r="B297">
        <v>1851.3</v>
      </c>
    </row>
    <row r="298" spans="1:2" x14ac:dyDescent="0.2">
      <c r="A298" t="s">
        <v>1366</v>
      </c>
      <c r="B298">
        <v>139838.34</v>
      </c>
    </row>
    <row r="299" spans="1:2" x14ac:dyDescent="0.2">
      <c r="A299" t="s">
        <v>1397</v>
      </c>
      <c r="B299">
        <v>179611.81</v>
      </c>
    </row>
    <row r="300" spans="1:2" x14ac:dyDescent="0.2">
      <c r="A300" t="s">
        <v>1399</v>
      </c>
      <c r="B300">
        <v>10648.44</v>
      </c>
    </row>
    <row r="301" spans="1:2" x14ac:dyDescent="0.2">
      <c r="A301" t="s">
        <v>1390</v>
      </c>
      <c r="B301">
        <v>31434.7</v>
      </c>
    </row>
    <row r="302" spans="1:2" x14ac:dyDescent="0.2">
      <c r="A302" t="s">
        <v>1640</v>
      </c>
      <c r="B302">
        <v>15921.28</v>
      </c>
    </row>
    <row r="303" spans="1:2" x14ac:dyDescent="0.2">
      <c r="A303" t="s">
        <v>1635</v>
      </c>
      <c r="B303">
        <v>14712.81</v>
      </c>
    </row>
    <row r="304" spans="1:2" x14ac:dyDescent="0.2">
      <c r="A304" t="s">
        <v>1613</v>
      </c>
      <c r="B304">
        <v>33521.129999999997</v>
      </c>
    </row>
    <row r="305" spans="1:2" x14ac:dyDescent="0.2">
      <c r="A305" t="s">
        <v>1636</v>
      </c>
      <c r="B305">
        <v>70295.37</v>
      </c>
    </row>
    <row r="306" spans="1:2" x14ac:dyDescent="0.2">
      <c r="A306" t="s">
        <v>1637</v>
      </c>
      <c r="B306">
        <v>11131.76</v>
      </c>
    </row>
    <row r="307" spans="1:2" x14ac:dyDescent="0.2">
      <c r="A307" t="s">
        <v>725</v>
      </c>
      <c r="B307">
        <v>7021.85</v>
      </c>
    </row>
    <row r="308" spans="1:2" x14ac:dyDescent="0.2">
      <c r="A308" t="s">
        <v>730</v>
      </c>
      <c r="B308">
        <v>2186514.1800000002</v>
      </c>
    </row>
    <row r="309" spans="1:2" x14ac:dyDescent="0.2">
      <c r="A309" t="s">
        <v>1213</v>
      </c>
      <c r="B309">
        <v>423066.04000000004</v>
      </c>
    </row>
    <row r="310" spans="1:2" x14ac:dyDescent="0.2">
      <c r="A310" t="s">
        <v>1216</v>
      </c>
      <c r="B310">
        <v>89433.76</v>
      </c>
    </row>
    <row r="311" spans="1:2" x14ac:dyDescent="0.2">
      <c r="A311" t="s">
        <v>1641</v>
      </c>
      <c r="B311">
        <v>4368.12</v>
      </c>
    </row>
    <row r="312" spans="1:2" x14ac:dyDescent="0.2">
      <c r="A312" t="s">
        <v>1425</v>
      </c>
      <c r="B312">
        <v>1688.24</v>
      </c>
    </row>
    <row r="313" spans="1:2" x14ac:dyDescent="0.2">
      <c r="A313" t="s">
        <v>1426</v>
      </c>
      <c r="B313">
        <v>565.88</v>
      </c>
    </row>
    <row r="314" spans="1:2" x14ac:dyDescent="0.2">
      <c r="A314" t="s">
        <v>1431</v>
      </c>
      <c r="B314">
        <v>1257.1500000000001</v>
      </c>
    </row>
    <row r="315" spans="1:2" x14ac:dyDescent="0.2">
      <c r="A315" t="s">
        <v>1434</v>
      </c>
      <c r="B315">
        <v>674.89</v>
      </c>
    </row>
    <row r="316" spans="1:2" x14ac:dyDescent="0.2">
      <c r="A316" t="s">
        <v>1448</v>
      </c>
      <c r="B316">
        <v>4049.59</v>
      </c>
    </row>
    <row r="317" spans="1:2" x14ac:dyDescent="0.2">
      <c r="A317" t="s">
        <v>1449</v>
      </c>
      <c r="B317">
        <v>1975.88</v>
      </c>
    </row>
    <row r="318" spans="1:2" x14ac:dyDescent="0.2">
      <c r="A318" t="s">
        <v>1456</v>
      </c>
      <c r="B318">
        <v>1183.46</v>
      </c>
    </row>
    <row r="319" spans="1:2" x14ac:dyDescent="0.2">
      <c r="A319" t="s">
        <v>1460</v>
      </c>
      <c r="B319">
        <v>7770.04</v>
      </c>
    </row>
    <row r="320" spans="1:2" x14ac:dyDescent="0.2">
      <c r="A320" t="s">
        <v>1466</v>
      </c>
      <c r="B320">
        <v>1902.75</v>
      </c>
    </row>
    <row r="321" spans="1:2" x14ac:dyDescent="0.2">
      <c r="A321" t="s">
        <v>1473</v>
      </c>
      <c r="B321">
        <v>391.57</v>
      </c>
    </row>
    <row r="322" spans="1:2" x14ac:dyDescent="0.2">
      <c r="A322" t="s">
        <v>1478</v>
      </c>
      <c r="B322">
        <v>10340</v>
      </c>
    </row>
    <row r="323" spans="1:2" x14ac:dyDescent="0.2">
      <c r="A323" t="s">
        <v>1486</v>
      </c>
      <c r="B323">
        <v>6643.08</v>
      </c>
    </row>
    <row r="324" spans="1:2" x14ac:dyDescent="0.2">
      <c r="A324" t="s">
        <v>1496</v>
      </c>
      <c r="B324">
        <v>1394.02</v>
      </c>
    </row>
    <row r="325" spans="1:2" x14ac:dyDescent="0.2">
      <c r="A325" t="s">
        <v>1497</v>
      </c>
      <c r="B325">
        <v>2962.88</v>
      </c>
    </row>
    <row r="326" spans="1:2" x14ac:dyDescent="0.2">
      <c r="A326" t="s">
        <v>1638</v>
      </c>
      <c r="B326">
        <v>7357.86</v>
      </c>
    </row>
    <row r="327" spans="1:2" x14ac:dyDescent="0.2">
      <c r="A327" t="s">
        <v>1507</v>
      </c>
      <c r="B327">
        <v>7387.46</v>
      </c>
    </row>
    <row r="328" spans="1:2" x14ac:dyDescent="0.2">
      <c r="A328" t="s">
        <v>1518</v>
      </c>
      <c r="B328">
        <v>4700</v>
      </c>
    </row>
    <row r="329" spans="1:2" x14ac:dyDescent="0.2">
      <c r="A329" t="s">
        <v>1521</v>
      </c>
      <c r="B329">
        <v>5148.46</v>
      </c>
    </row>
    <row r="330" spans="1:2" x14ac:dyDescent="0.2">
      <c r="A330" t="s">
        <v>1526</v>
      </c>
      <c r="B330">
        <v>22560</v>
      </c>
    </row>
    <row r="331" spans="1:2" x14ac:dyDescent="0.2">
      <c r="A331" t="s">
        <v>1529</v>
      </c>
      <c r="B331">
        <v>1595.59</v>
      </c>
    </row>
    <row r="332" spans="1:2" x14ac:dyDescent="0.2">
      <c r="A332" t="s">
        <v>1530</v>
      </c>
      <c r="B332">
        <v>1964.61</v>
      </c>
    </row>
    <row r="333" spans="1:2" x14ac:dyDescent="0.2">
      <c r="A333" t="s">
        <v>1545</v>
      </c>
      <c r="B333">
        <v>6768</v>
      </c>
    </row>
    <row r="334" spans="1:2" x14ac:dyDescent="0.2">
      <c r="A334" t="s">
        <v>1549</v>
      </c>
      <c r="B334">
        <v>3621.85</v>
      </c>
    </row>
    <row r="335" spans="1:2" x14ac:dyDescent="0.2">
      <c r="A335" t="s">
        <v>1560</v>
      </c>
      <c r="B335">
        <v>2137.17</v>
      </c>
    </row>
    <row r="336" spans="1:2" x14ac:dyDescent="0.2">
      <c r="A336" t="s">
        <v>1563</v>
      </c>
      <c r="B336">
        <v>1168.42</v>
      </c>
    </row>
    <row r="337" spans="1:2" x14ac:dyDescent="0.2">
      <c r="A337" t="s">
        <v>1566</v>
      </c>
      <c r="B337">
        <v>2389.4899999999998</v>
      </c>
    </row>
    <row r="338" spans="1:2" x14ac:dyDescent="0.2">
      <c r="A338" t="s">
        <v>1572</v>
      </c>
      <c r="B338">
        <v>2146.87</v>
      </c>
    </row>
    <row r="339" spans="1:2" x14ac:dyDescent="0.2">
      <c r="A339" t="s">
        <v>1585</v>
      </c>
      <c r="B339">
        <v>2186.0500000000002</v>
      </c>
    </row>
    <row r="340" spans="1:2" x14ac:dyDescent="0.2">
      <c r="A340" t="s">
        <v>1588</v>
      </c>
      <c r="B340">
        <v>805.58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6"/>
  <sheetViews>
    <sheetView workbookViewId="0">
      <selection activeCell="S21" sqref="S21"/>
    </sheetView>
  </sheetViews>
  <sheetFormatPr defaultRowHeight="12.75" x14ac:dyDescent="0.2"/>
  <cols>
    <col min="2" max="2" width="11.85546875" customWidth="1"/>
    <col min="3" max="3" width="15" customWidth="1"/>
    <col min="4" max="4" width="12.5703125" customWidth="1"/>
    <col min="5" max="5" width="11.42578125" customWidth="1"/>
    <col min="6" max="6" width="14.7109375" customWidth="1"/>
  </cols>
  <sheetData>
    <row r="1" spans="1:7" x14ac:dyDescent="0.2">
      <c r="A1" t="s">
        <v>1379</v>
      </c>
      <c r="B1" s="40">
        <v>2019</v>
      </c>
      <c r="C1" s="40"/>
      <c r="D1" s="24" t="e">
        <f>#REF!</f>
        <v>#REF!</v>
      </c>
      <c r="E1" s="24">
        <f>SUMIF(D:D, "TRUE",B:B)</f>
        <v>0</v>
      </c>
      <c r="F1" s="24" t="e">
        <f>E1-D1</f>
        <v>#REF!</v>
      </c>
      <c r="G1" s="25" t="s">
        <v>919</v>
      </c>
    </row>
    <row r="2" spans="1:7" x14ac:dyDescent="0.2">
      <c r="A2" t="s">
        <v>1381</v>
      </c>
      <c r="B2" s="40" t="s">
        <v>1392</v>
      </c>
      <c r="C2" s="40"/>
    </row>
    <row r="3" spans="1:7" x14ac:dyDescent="0.2">
      <c r="A3" s="7" t="s">
        <v>1384</v>
      </c>
      <c r="B3" s="41">
        <v>12943680</v>
      </c>
      <c r="C3" s="40" t="e">
        <f>INDEX(#REF!,MATCH(A3,#REF!,0))</f>
        <v>#REF!</v>
      </c>
      <c r="D3" t="e">
        <f>C3=B3</f>
        <v>#REF!</v>
      </c>
    </row>
    <row r="4" spans="1:7" x14ac:dyDescent="0.2">
      <c r="B4" s="40"/>
      <c r="C4" s="40" t="e">
        <f>INDEX(#REF!,MATCH(A4,#REF!,0))</f>
        <v>#REF!</v>
      </c>
      <c r="D4" t="e">
        <f t="shared" ref="D4:D5" si="0">C4=B4</f>
        <v>#REF!</v>
      </c>
    </row>
    <row r="5" spans="1:7" x14ac:dyDescent="0.2">
      <c r="A5" t="s">
        <v>778</v>
      </c>
      <c r="B5" s="40" t="s">
        <v>1382</v>
      </c>
      <c r="C5" s="40" t="e">
        <f>INDEX(#REF!,MATCH(A5,#REF!,0))</f>
        <v>#REF!</v>
      </c>
      <c r="D5" t="e">
        <f t="shared" si="0"/>
        <v>#REF!</v>
      </c>
    </row>
    <row r="6" spans="1:7" x14ac:dyDescent="0.2">
      <c r="A6" t="s">
        <v>5</v>
      </c>
      <c r="B6">
        <v>184471.07</v>
      </c>
      <c r="C6" s="40" t="e">
        <f>INDEX(#REF!,MATCH(A6,#REF!,0))</f>
        <v>#REF!</v>
      </c>
      <c r="D6" t="e">
        <f t="shared" ref="D6:D69" si="1">C6=B6</f>
        <v>#REF!</v>
      </c>
    </row>
    <row r="7" spans="1:7" x14ac:dyDescent="0.2">
      <c r="A7" t="s">
        <v>8</v>
      </c>
      <c r="B7">
        <v>56982.64</v>
      </c>
      <c r="C7" s="40" t="e">
        <f>INDEX(#REF!,MATCH(A7,#REF!,0))</f>
        <v>#REF!</v>
      </c>
      <c r="D7" t="e">
        <f t="shared" si="1"/>
        <v>#REF!</v>
      </c>
    </row>
    <row r="8" spans="1:7" x14ac:dyDescent="0.2">
      <c r="A8" t="s">
        <v>10</v>
      </c>
      <c r="B8">
        <v>166389.82</v>
      </c>
      <c r="C8" s="40" t="e">
        <f>INDEX(#REF!,MATCH(A8,#REF!,0))</f>
        <v>#REF!</v>
      </c>
      <c r="D8" t="e">
        <f t="shared" si="1"/>
        <v>#REF!</v>
      </c>
    </row>
    <row r="9" spans="1:7" x14ac:dyDescent="0.2">
      <c r="A9" t="s">
        <v>11</v>
      </c>
      <c r="B9">
        <v>201338.22999999998</v>
      </c>
      <c r="C9" s="40" t="e">
        <f>INDEX(#REF!,MATCH(A9,#REF!,0))</f>
        <v>#REF!</v>
      </c>
      <c r="D9" t="e">
        <f t="shared" si="1"/>
        <v>#REF!</v>
      </c>
    </row>
    <row r="10" spans="1:7" x14ac:dyDescent="0.2">
      <c r="A10" t="s">
        <v>13</v>
      </c>
      <c r="B10">
        <v>113119.23000000001</v>
      </c>
      <c r="C10" s="40" t="e">
        <f>INDEX(#REF!,MATCH(A10,#REF!,0))</f>
        <v>#REF!</v>
      </c>
      <c r="D10" t="e">
        <f t="shared" si="1"/>
        <v>#REF!</v>
      </c>
    </row>
    <row r="11" spans="1:7" x14ac:dyDescent="0.2">
      <c r="A11" t="s">
        <v>14</v>
      </c>
      <c r="B11">
        <v>200771.62</v>
      </c>
      <c r="C11" s="40" t="e">
        <f>INDEX(#REF!,MATCH(A11,#REF!,0))</f>
        <v>#REF!</v>
      </c>
      <c r="D11" t="e">
        <f t="shared" si="1"/>
        <v>#REF!</v>
      </c>
    </row>
    <row r="12" spans="1:7" x14ac:dyDescent="0.2">
      <c r="A12" t="s">
        <v>16</v>
      </c>
      <c r="B12">
        <v>181356.81</v>
      </c>
      <c r="C12" s="40" t="e">
        <f>INDEX(#REF!,MATCH(A12,#REF!,0))</f>
        <v>#REF!</v>
      </c>
      <c r="D12" t="e">
        <f t="shared" si="1"/>
        <v>#REF!</v>
      </c>
    </row>
    <row r="13" spans="1:7" x14ac:dyDescent="0.2">
      <c r="A13" t="s">
        <v>17</v>
      </c>
      <c r="B13">
        <v>125270.81999999999</v>
      </c>
      <c r="C13" s="40" t="e">
        <f>INDEX(#REF!,MATCH(A13,#REF!,0))</f>
        <v>#REF!</v>
      </c>
      <c r="D13" t="e">
        <f t="shared" si="1"/>
        <v>#REF!</v>
      </c>
    </row>
    <row r="14" spans="1:7" x14ac:dyDescent="0.2">
      <c r="A14" t="s">
        <v>18</v>
      </c>
      <c r="B14">
        <v>218813.19</v>
      </c>
      <c r="C14" s="40" t="e">
        <f>INDEX(#REF!,MATCH(A14,#REF!,0))</f>
        <v>#REF!</v>
      </c>
      <c r="D14" t="e">
        <f t="shared" si="1"/>
        <v>#REF!</v>
      </c>
    </row>
    <row r="15" spans="1:7" x14ac:dyDescent="0.2">
      <c r="A15" t="s">
        <v>19</v>
      </c>
      <c r="B15">
        <v>173796.15999999997</v>
      </c>
      <c r="C15" s="40" t="e">
        <f>INDEX(#REF!,MATCH(A15,#REF!,0))</f>
        <v>#REF!</v>
      </c>
      <c r="D15" t="e">
        <f t="shared" si="1"/>
        <v>#REF!</v>
      </c>
    </row>
    <row r="16" spans="1:7" x14ac:dyDescent="0.2">
      <c r="A16" t="s">
        <v>20</v>
      </c>
      <c r="B16">
        <v>109626.83999999998</v>
      </c>
      <c r="C16" s="40" t="e">
        <f>INDEX(#REF!,MATCH(A16,#REF!,0))</f>
        <v>#REF!</v>
      </c>
      <c r="D16" t="e">
        <f t="shared" si="1"/>
        <v>#REF!</v>
      </c>
    </row>
    <row r="17" spans="1:4" x14ac:dyDescent="0.2">
      <c r="A17" t="s">
        <v>21</v>
      </c>
      <c r="B17">
        <v>159889.16999999998</v>
      </c>
      <c r="C17" s="40" t="e">
        <f>INDEX(#REF!,MATCH(A17,#REF!,0))</f>
        <v>#REF!</v>
      </c>
      <c r="D17" t="e">
        <f t="shared" si="1"/>
        <v>#REF!</v>
      </c>
    </row>
    <row r="18" spans="1:4" x14ac:dyDescent="0.2">
      <c r="A18" t="s">
        <v>23</v>
      </c>
      <c r="B18">
        <v>223707.83000000002</v>
      </c>
      <c r="C18" s="40" t="e">
        <f>INDEX(#REF!,MATCH(A18,#REF!,0))</f>
        <v>#REF!</v>
      </c>
      <c r="D18" t="e">
        <f t="shared" si="1"/>
        <v>#REF!</v>
      </c>
    </row>
    <row r="19" spans="1:4" x14ac:dyDescent="0.2">
      <c r="A19" t="s">
        <v>24</v>
      </c>
      <c r="B19">
        <v>148353.62</v>
      </c>
      <c r="C19" s="40" t="e">
        <f>INDEX(#REF!,MATCH(A19,#REF!,0))</f>
        <v>#REF!</v>
      </c>
      <c r="D19" t="e">
        <f t="shared" si="1"/>
        <v>#REF!</v>
      </c>
    </row>
    <row r="20" spans="1:4" x14ac:dyDescent="0.2">
      <c r="A20" t="s">
        <v>25</v>
      </c>
      <c r="B20">
        <v>195311.57</v>
      </c>
      <c r="C20" s="40" t="e">
        <f>INDEX(#REF!,MATCH(A20,#REF!,0))</f>
        <v>#REF!</v>
      </c>
      <c r="D20" t="e">
        <f t="shared" si="1"/>
        <v>#REF!</v>
      </c>
    </row>
    <row r="21" spans="1:4" x14ac:dyDescent="0.2">
      <c r="A21" t="s">
        <v>26</v>
      </c>
      <c r="B21">
        <v>191493.3</v>
      </c>
      <c r="C21" s="40" t="e">
        <f>INDEX(#REF!,MATCH(A21,#REF!,0))</f>
        <v>#REF!</v>
      </c>
      <c r="D21" t="e">
        <f t="shared" si="1"/>
        <v>#REF!</v>
      </c>
    </row>
    <row r="22" spans="1:4" x14ac:dyDescent="0.2">
      <c r="A22" t="s">
        <v>27</v>
      </c>
      <c r="B22">
        <v>193888.71000000002</v>
      </c>
      <c r="C22" s="40" t="e">
        <f>INDEX(#REF!,MATCH(A22,#REF!,0))</f>
        <v>#REF!</v>
      </c>
      <c r="D22" t="e">
        <f t="shared" si="1"/>
        <v>#REF!</v>
      </c>
    </row>
    <row r="23" spans="1:4" x14ac:dyDescent="0.2">
      <c r="A23" t="s">
        <v>28</v>
      </c>
      <c r="B23">
        <v>186618.19</v>
      </c>
      <c r="C23" s="40" t="e">
        <f>INDEX(#REF!,MATCH(A23,#REF!,0))</f>
        <v>#REF!</v>
      </c>
      <c r="D23" t="e">
        <f t="shared" si="1"/>
        <v>#REF!</v>
      </c>
    </row>
    <row r="24" spans="1:4" x14ac:dyDescent="0.2">
      <c r="A24" t="s">
        <v>29</v>
      </c>
      <c r="B24">
        <v>234594.21999999997</v>
      </c>
      <c r="C24" s="40" t="e">
        <f>INDEX(#REF!,MATCH(A24,#REF!,0))</f>
        <v>#REF!</v>
      </c>
      <c r="D24" t="e">
        <f t="shared" si="1"/>
        <v>#REF!</v>
      </c>
    </row>
    <row r="25" spans="1:4" x14ac:dyDescent="0.2">
      <c r="A25" t="s">
        <v>30</v>
      </c>
      <c r="B25">
        <v>196911.16</v>
      </c>
      <c r="C25" s="40" t="e">
        <f>INDEX(#REF!,MATCH(A25,#REF!,0))</f>
        <v>#REF!</v>
      </c>
      <c r="D25" t="e">
        <f t="shared" si="1"/>
        <v>#REF!</v>
      </c>
    </row>
    <row r="26" spans="1:4" x14ac:dyDescent="0.2">
      <c r="A26" t="s">
        <v>31</v>
      </c>
      <c r="B26">
        <v>69354</v>
      </c>
      <c r="C26" s="40" t="e">
        <f>INDEX(#REF!,MATCH(A26,#REF!,0))</f>
        <v>#REF!</v>
      </c>
      <c r="D26" t="e">
        <f t="shared" si="1"/>
        <v>#REF!</v>
      </c>
    </row>
    <row r="27" spans="1:4" x14ac:dyDescent="0.2">
      <c r="A27" t="s">
        <v>32</v>
      </c>
      <c r="B27">
        <v>139556.95000000001</v>
      </c>
      <c r="C27" s="40" t="e">
        <f>INDEX(#REF!,MATCH(A27,#REF!,0))</f>
        <v>#REF!</v>
      </c>
      <c r="D27" t="e">
        <f t="shared" si="1"/>
        <v>#REF!</v>
      </c>
    </row>
    <row r="28" spans="1:4" x14ac:dyDescent="0.2">
      <c r="A28" t="s">
        <v>33</v>
      </c>
      <c r="B28">
        <v>203894.44</v>
      </c>
      <c r="C28" s="40" t="e">
        <f>INDEX(#REF!,MATCH(A28,#REF!,0))</f>
        <v>#REF!</v>
      </c>
      <c r="D28" t="e">
        <f t="shared" si="1"/>
        <v>#REF!</v>
      </c>
    </row>
    <row r="29" spans="1:4" x14ac:dyDescent="0.2">
      <c r="A29" t="s">
        <v>34</v>
      </c>
      <c r="B29">
        <v>180109.88</v>
      </c>
      <c r="C29" s="40" t="e">
        <f>INDEX(#REF!,MATCH(A29,#REF!,0))</f>
        <v>#REF!</v>
      </c>
      <c r="D29" t="e">
        <f t="shared" si="1"/>
        <v>#REF!</v>
      </c>
    </row>
    <row r="30" spans="1:4" x14ac:dyDescent="0.2">
      <c r="A30" t="s">
        <v>35</v>
      </c>
      <c r="B30">
        <v>49614.66</v>
      </c>
      <c r="C30" s="40" t="e">
        <f>INDEX(#REF!,MATCH(A30,#REF!,0))</f>
        <v>#REF!</v>
      </c>
      <c r="D30" t="e">
        <f t="shared" si="1"/>
        <v>#REF!</v>
      </c>
    </row>
    <row r="31" spans="1:4" x14ac:dyDescent="0.2">
      <c r="A31" t="s">
        <v>36</v>
      </c>
      <c r="B31">
        <v>213479.15000000002</v>
      </c>
      <c r="C31" s="40" t="e">
        <f>INDEX(#REF!,MATCH(A31,#REF!,0))</f>
        <v>#REF!</v>
      </c>
      <c r="D31" t="e">
        <f t="shared" si="1"/>
        <v>#REF!</v>
      </c>
    </row>
    <row r="32" spans="1:4" x14ac:dyDescent="0.2">
      <c r="A32" t="s">
        <v>37</v>
      </c>
      <c r="B32">
        <v>147483.16999999998</v>
      </c>
      <c r="C32" s="40" t="e">
        <f>INDEX(#REF!,MATCH(A32,#REF!,0))</f>
        <v>#REF!</v>
      </c>
      <c r="D32" t="e">
        <f t="shared" si="1"/>
        <v>#REF!</v>
      </c>
    </row>
    <row r="33" spans="1:4" x14ac:dyDescent="0.2">
      <c r="A33" t="s">
        <v>38</v>
      </c>
      <c r="B33">
        <v>242704.34999999998</v>
      </c>
      <c r="C33" s="40" t="e">
        <f>INDEX(#REF!,MATCH(A33,#REF!,0))</f>
        <v>#REF!</v>
      </c>
      <c r="D33" t="e">
        <f t="shared" si="1"/>
        <v>#REF!</v>
      </c>
    </row>
    <row r="34" spans="1:4" x14ac:dyDescent="0.2">
      <c r="A34" t="s">
        <v>39</v>
      </c>
      <c r="B34">
        <v>221999.64</v>
      </c>
      <c r="C34" s="40" t="e">
        <f>INDEX(#REF!,MATCH(A34,#REF!,0))</f>
        <v>#REF!</v>
      </c>
      <c r="D34" t="e">
        <f t="shared" si="1"/>
        <v>#REF!</v>
      </c>
    </row>
    <row r="35" spans="1:4" x14ac:dyDescent="0.2">
      <c r="A35" t="s">
        <v>40</v>
      </c>
      <c r="B35">
        <v>187207.88</v>
      </c>
      <c r="C35" s="40" t="e">
        <f>INDEX(#REF!,MATCH(A35,#REF!,0))</f>
        <v>#REF!</v>
      </c>
      <c r="D35" t="e">
        <f t="shared" si="1"/>
        <v>#REF!</v>
      </c>
    </row>
    <row r="36" spans="1:4" x14ac:dyDescent="0.2">
      <c r="A36" t="s">
        <v>41</v>
      </c>
      <c r="B36">
        <v>204349.61000000002</v>
      </c>
      <c r="C36" s="40" t="e">
        <f>INDEX(#REF!,MATCH(A36,#REF!,0))</f>
        <v>#REF!</v>
      </c>
      <c r="D36" t="e">
        <f t="shared" si="1"/>
        <v>#REF!</v>
      </c>
    </row>
    <row r="37" spans="1:4" x14ac:dyDescent="0.2">
      <c r="A37" t="s">
        <v>42</v>
      </c>
      <c r="B37">
        <v>229455.32</v>
      </c>
      <c r="C37" s="40" t="e">
        <f>INDEX(#REF!,MATCH(A37,#REF!,0))</f>
        <v>#REF!</v>
      </c>
      <c r="D37" t="e">
        <f t="shared" si="1"/>
        <v>#REF!</v>
      </c>
    </row>
    <row r="38" spans="1:4" x14ac:dyDescent="0.2">
      <c r="A38" t="s">
        <v>43</v>
      </c>
      <c r="B38">
        <v>206111.05000000002</v>
      </c>
      <c r="C38" s="40" t="e">
        <f>INDEX(#REF!,MATCH(A38,#REF!,0))</f>
        <v>#REF!</v>
      </c>
      <c r="D38" t="e">
        <f t="shared" si="1"/>
        <v>#REF!</v>
      </c>
    </row>
    <row r="39" spans="1:4" x14ac:dyDescent="0.2">
      <c r="A39" t="s">
        <v>44</v>
      </c>
      <c r="B39">
        <v>189825.96999999997</v>
      </c>
      <c r="C39" s="40" t="e">
        <f>INDEX(#REF!,MATCH(A39,#REF!,0))</f>
        <v>#REF!</v>
      </c>
      <c r="D39" t="e">
        <f t="shared" si="1"/>
        <v>#REF!</v>
      </c>
    </row>
    <row r="40" spans="1:4" x14ac:dyDescent="0.2">
      <c r="A40" t="s">
        <v>45</v>
      </c>
      <c r="B40">
        <v>167617.47</v>
      </c>
      <c r="C40" s="40" t="e">
        <f>INDEX(#REF!,MATCH(A40,#REF!,0))</f>
        <v>#REF!</v>
      </c>
      <c r="D40" t="e">
        <f t="shared" si="1"/>
        <v>#REF!</v>
      </c>
    </row>
    <row r="41" spans="1:4" x14ac:dyDescent="0.2">
      <c r="A41" t="s">
        <v>46</v>
      </c>
      <c r="B41">
        <v>211984.09</v>
      </c>
      <c r="C41" s="40" t="e">
        <f>INDEX(#REF!,MATCH(A41,#REF!,0))</f>
        <v>#REF!</v>
      </c>
      <c r="D41" t="e">
        <f t="shared" si="1"/>
        <v>#REF!</v>
      </c>
    </row>
    <row r="42" spans="1:4" x14ac:dyDescent="0.2">
      <c r="A42" t="s">
        <v>47</v>
      </c>
      <c r="B42">
        <v>243414.93</v>
      </c>
      <c r="C42" s="40" t="e">
        <f>INDEX(#REF!,MATCH(A42,#REF!,0))</f>
        <v>#REF!</v>
      </c>
      <c r="D42" t="e">
        <f t="shared" si="1"/>
        <v>#REF!</v>
      </c>
    </row>
    <row r="43" spans="1:4" x14ac:dyDescent="0.2">
      <c r="A43" t="s">
        <v>48</v>
      </c>
      <c r="B43">
        <v>199972.19</v>
      </c>
      <c r="C43" s="40" t="e">
        <f>INDEX(#REF!,MATCH(A43,#REF!,0))</f>
        <v>#REF!</v>
      </c>
      <c r="D43" t="e">
        <f t="shared" si="1"/>
        <v>#REF!</v>
      </c>
    </row>
    <row r="44" spans="1:4" x14ac:dyDescent="0.2">
      <c r="A44" t="s">
        <v>49</v>
      </c>
      <c r="B44">
        <v>221109.37</v>
      </c>
      <c r="C44" s="40" t="e">
        <f>INDEX(#REF!,MATCH(A44,#REF!,0))</f>
        <v>#REF!</v>
      </c>
      <c r="D44" t="e">
        <f t="shared" si="1"/>
        <v>#REF!</v>
      </c>
    </row>
    <row r="45" spans="1:4" x14ac:dyDescent="0.2">
      <c r="A45" t="s">
        <v>50</v>
      </c>
      <c r="B45">
        <v>202442.63</v>
      </c>
      <c r="C45" s="40" t="e">
        <f>INDEX(#REF!,MATCH(A45,#REF!,0))</f>
        <v>#REF!</v>
      </c>
      <c r="D45" t="e">
        <f t="shared" si="1"/>
        <v>#REF!</v>
      </c>
    </row>
    <row r="46" spans="1:4" x14ac:dyDescent="0.2">
      <c r="A46" t="s">
        <v>51</v>
      </c>
      <c r="B46">
        <v>166463.38</v>
      </c>
      <c r="C46" s="40" t="e">
        <f>INDEX(#REF!,MATCH(A46,#REF!,0))</f>
        <v>#REF!</v>
      </c>
      <c r="D46" t="e">
        <f t="shared" si="1"/>
        <v>#REF!</v>
      </c>
    </row>
    <row r="47" spans="1:4" x14ac:dyDescent="0.2">
      <c r="A47" t="s">
        <v>52</v>
      </c>
      <c r="B47">
        <v>164709.29</v>
      </c>
      <c r="C47" s="40" t="e">
        <f>INDEX(#REF!,MATCH(A47,#REF!,0))</f>
        <v>#REF!</v>
      </c>
      <c r="D47" t="e">
        <f t="shared" si="1"/>
        <v>#REF!</v>
      </c>
    </row>
    <row r="48" spans="1:4" x14ac:dyDescent="0.2">
      <c r="A48" t="s">
        <v>53</v>
      </c>
      <c r="B48">
        <v>216247.65000000002</v>
      </c>
      <c r="C48" s="40" t="e">
        <f>INDEX(#REF!,MATCH(A48,#REF!,0))</f>
        <v>#REF!</v>
      </c>
      <c r="D48" t="e">
        <f t="shared" si="1"/>
        <v>#REF!</v>
      </c>
    </row>
    <row r="49" spans="1:4" x14ac:dyDescent="0.2">
      <c r="A49" t="s">
        <v>54</v>
      </c>
      <c r="B49">
        <v>144004.6</v>
      </c>
      <c r="C49" s="40" t="e">
        <f>INDEX(#REF!,MATCH(A49,#REF!,0))</f>
        <v>#REF!</v>
      </c>
      <c r="D49" t="e">
        <f t="shared" si="1"/>
        <v>#REF!</v>
      </c>
    </row>
    <row r="50" spans="1:4" x14ac:dyDescent="0.2">
      <c r="A50" t="s">
        <v>55</v>
      </c>
      <c r="B50">
        <v>116741.32</v>
      </c>
      <c r="C50" s="40" t="e">
        <f>INDEX(#REF!,MATCH(A50,#REF!,0))</f>
        <v>#REF!</v>
      </c>
      <c r="D50" t="e">
        <f t="shared" si="1"/>
        <v>#REF!</v>
      </c>
    </row>
    <row r="51" spans="1:4" x14ac:dyDescent="0.2">
      <c r="A51" t="s">
        <v>56</v>
      </c>
      <c r="B51">
        <v>209968</v>
      </c>
      <c r="C51" s="40" t="e">
        <f>INDEX(#REF!,MATCH(A51,#REF!,0))</f>
        <v>#REF!</v>
      </c>
      <c r="D51" t="e">
        <f t="shared" si="1"/>
        <v>#REF!</v>
      </c>
    </row>
    <row r="52" spans="1:4" x14ac:dyDescent="0.2">
      <c r="A52" t="s">
        <v>57</v>
      </c>
      <c r="B52">
        <v>143109.91999999998</v>
      </c>
      <c r="C52" s="40" t="e">
        <f>INDEX(#REF!,MATCH(A52,#REF!,0))</f>
        <v>#REF!</v>
      </c>
      <c r="D52" t="e">
        <f t="shared" si="1"/>
        <v>#REF!</v>
      </c>
    </row>
    <row r="53" spans="1:4" x14ac:dyDescent="0.2">
      <c r="A53" t="s">
        <v>58</v>
      </c>
      <c r="B53">
        <v>172189.66</v>
      </c>
      <c r="C53" s="40" t="e">
        <f>INDEX(#REF!,MATCH(A53,#REF!,0))</f>
        <v>#REF!</v>
      </c>
      <c r="D53" t="e">
        <f t="shared" si="1"/>
        <v>#REF!</v>
      </c>
    </row>
    <row r="54" spans="1:4" x14ac:dyDescent="0.2">
      <c r="A54" t="s">
        <v>59</v>
      </c>
      <c r="B54">
        <v>191450.93</v>
      </c>
      <c r="C54" s="40" t="e">
        <f>INDEX(#REF!,MATCH(A54,#REF!,0))</f>
        <v>#REF!</v>
      </c>
      <c r="D54" t="e">
        <f t="shared" si="1"/>
        <v>#REF!</v>
      </c>
    </row>
    <row r="55" spans="1:4" x14ac:dyDescent="0.2">
      <c r="A55" t="s">
        <v>60</v>
      </c>
      <c r="B55">
        <v>203283.23</v>
      </c>
      <c r="C55" s="40" t="e">
        <f>INDEX(#REF!,MATCH(A55,#REF!,0))</f>
        <v>#REF!</v>
      </c>
      <c r="D55" t="e">
        <f t="shared" si="1"/>
        <v>#REF!</v>
      </c>
    </row>
    <row r="56" spans="1:4" x14ac:dyDescent="0.2">
      <c r="A56" t="s">
        <v>61</v>
      </c>
      <c r="B56">
        <v>233189.68</v>
      </c>
      <c r="C56" s="40" t="e">
        <f>INDEX(#REF!,MATCH(A56,#REF!,0))</f>
        <v>#REF!</v>
      </c>
      <c r="D56" t="e">
        <f t="shared" si="1"/>
        <v>#REF!</v>
      </c>
    </row>
    <row r="57" spans="1:4" x14ac:dyDescent="0.2">
      <c r="A57" t="s">
        <v>62</v>
      </c>
      <c r="B57">
        <v>153407.34</v>
      </c>
      <c r="C57" s="40" t="e">
        <f>INDEX(#REF!,MATCH(A57,#REF!,0))</f>
        <v>#REF!</v>
      </c>
      <c r="D57" t="e">
        <f t="shared" si="1"/>
        <v>#REF!</v>
      </c>
    </row>
    <row r="58" spans="1:4" x14ac:dyDescent="0.2">
      <c r="A58" t="s">
        <v>63</v>
      </c>
      <c r="B58">
        <v>208862.43</v>
      </c>
      <c r="C58" s="40" t="e">
        <f>INDEX(#REF!,MATCH(A58,#REF!,0))</f>
        <v>#REF!</v>
      </c>
      <c r="D58" t="e">
        <f t="shared" si="1"/>
        <v>#REF!</v>
      </c>
    </row>
    <row r="59" spans="1:4" x14ac:dyDescent="0.2">
      <c r="A59" t="s">
        <v>64</v>
      </c>
      <c r="B59">
        <v>184266.21000000002</v>
      </c>
      <c r="C59" s="40" t="e">
        <f>INDEX(#REF!,MATCH(A59,#REF!,0))</f>
        <v>#REF!</v>
      </c>
      <c r="D59" t="e">
        <f t="shared" si="1"/>
        <v>#REF!</v>
      </c>
    </row>
    <row r="60" spans="1:4" x14ac:dyDescent="0.2">
      <c r="A60" t="s">
        <v>65</v>
      </c>
      <c r="B60">
        <v>180688.52</v>
      </c>
      <c r="C60" s="40" t="e">
        <f>INDEX(#REF!,MATCH(A60,#REF!,0))</f>
        <v>#REF!</v>
      </c>
      <c r="D60" t="e">
        <f t="shared" si="1"/>
        <v>#REF!</v>
      </c>
    </row>
    <row r="61" spans="1:4" x14ac:dyDescent="0.2">
      <c r="A61" t="s">
        <v>66</v>
      </c>
      <c r="B61">
        <v>150292.84</v>
      </c>
      <c r="C61" s="40" t="e">
        <f>INDEX(#REF!,MATCH(A61,#REF!,0))</f>
        <v>#REF!</v>
      </c>
      <c r="D61" t="e">
        <f t="shared" si="1"/>
        <v>#REF!</v>
      </c>
    </row>
    <row r="62" spans="1:4" x14ac:dyDescent="0.2">
      <c r="A62" t="s">
        <v>68</v>
      </c>
      <c r="B62">
        <v>252440.46000000002</v>
      </c>
      <c r="C62" s="40" t="e">
        <f>INDEX(#REF!,MATCH(A62,#REF!,0))</f>
        <v>#REF!</v>
      </c>
      <c r="D62" t="e">
        <f t="shared" si="1"/>
        <v>#REF!</v>
      </c>
    </row>
    <row r="63" spans="1:4" x14ac:dyDescent="0.2">
      <c r="A63" t="s">
        <v>69</v>
      </c>
      <c r="B63">
        <v>66281.299999999988</v>
      </c>
      <c r="C63" s="40" t="e">
        <f>INDEX(#REF!,MATCH(A63,#REF!,0))</f>
        <v>#REF!</v>
      </c>
      <c r="D63" t="e">
        <f t="shared" si="1"/>
        <v>#REF!</v>
      </c>
    </row>
    <row r="64" spans="1:4" x14ac:dyDescent="0.2">
      <c r="A64" t="s">
        <v>70</v>
      </c>
      <c r="B64">
        <v>108121.7</v>
      </c>
      <c r="C64" s="40" t="e">
        <f>INDEX(#REF!,MATCH(A64,#REF!,0))</f>
        <v>#REF!</v>
      </c>
      <c r="D64" t="e">
        <f t="shared" si="1"/>
        <v>#REF!</v>
      </c>
    </row>
    <row r="65" spans="1:4" x14ac:dyDescent="0.2">
      <c r="A65" t="s">
        <v>71</v>
      </c>
      <c r="B65">
        <v>155050.51999999999</v>
      </c>
      <c r="C65" s="40" t="e">
        <f>INDEX(#REF!,MATCH(A65,#REF!,0))</f>
        <v>#REF!</v>
      </c>
      <c r="D65" t="e">
        <f t="shared" si="1"/>
        <v>#REF!</v>
      </c>
    </row>
    <row r="66" spans="1:4" x14ac:dyDescent="0.2">
      <c r="A66" t="s">
        <v>72</v>
      </c>
      <c r="B66">
        <v>189168.13</v>
      </c>
      <c r="C66" s="40" t="e">
        <f>INDEX(#REF!,MATCH(A66,#REF!,0))</f>
        <v>#REF!</v>
      </c>
      <c r="D66" t="e">
        <f t="shared" si="1"/>
        <v>#REF!</v>
      </c>
    </row>
    <row r="67" spans="1:4" x14ac:dyDescent="0.2">
      <c r="A67" t="s">
        <v>73</v>
      </c>
      <c r="B67">
        <v>131082.72999999998</v>
      </c>
      <c r="C67" s="40" t="e">
        <f>INDEX(#REF!,MATCH(A67,#REF!,0))</f>
        <v>#REF!</v>
      </c>
      <c r="D67" t="e">
        <f t="shared" si="1"/>
        <v>#REF!</v>
      </c>
    </row>
    <row r="68" spans="1:4" x14ac:dyDescent="0.2">
      <c r="A68" t="s">
        <v>74</v>
      </c>
      <c r="B68">
        <v>187508.38</v>
      </c>
      <c r="C68" s="40" t="e">
        <f>INDEX(#REF!,MATCH(A68,#REF!,0))</f>
        <v>#REF!</v>
      </c>
      <c r="D68" t="e">
        <f t="shared" si="1"/>
        <v>#REF!</v>
      </c>
    </row>
    <row r="69" spans="1:4" x14ac:dyDescent="0.2">
      <c r="A69" t="s">
        <v>75</v>
      </c>
      <c r="B69">
        <v>105397.07</v>
      </c>
      <c r="C69" s="40" t="e">
        <f>INDEX(#REF!,MATCH(A69,#REF!,0))</f>
        <v>#REF!</v>
      </c>
      <c r="D69" t="e">
        <f t="shared" si="1"/>
        <v>#REF!</v>
      </c>
    </row>
    <row r="70" spans="1:4" x14ac:dyDescent="0.2">
      <c r="A70" t="s">
        <v>76</v>
      </c>
      <c r="B70">
        <v>141586.63</v>
      </c>
      <c r="C70" s="40" t="e">
        <f>INDEX(#REF!,MATCH(A70,#REF!,0))</f>
        <v>#REF!</v>
      </c>
      <c r="D70" t="e">
        <f t="shared" ref="D70:D133" si="2">C70=B70</f>
        <v>#REF!</v>
      </c>
    </row>
    <row r="71" spans="1:4" x14ac:dyDescent="0.2">
      <c r="A71" t="s">
        <v>77</v>
      </c>
      <c r="B71">
        <v>178444.77999999997</v>
      </c>
      <c r="C71" s="40" t="e">
        <f>INDEX(#REF!,MATCH(A71,#REF!,0))</f>
        <v>#REF!</v>
      </c>
      <c r="D71" t="e">
        <f t="shared" si="2"/>
        <v>#REF!</v>
      </c>
    </row>
    <row r="72" spans="1:4" x14ac:dyDescent="0.2">
      <c r="A72" t="s">
        <v>78</v>
      </c>
      <c r="B72">
        <v>205566.91999999998</v>
      </c>
      <c r="C72" s="40" t="e">
        <f>INDEX(#REF!,MATCH(A72,#REF!,0))</f>
        <v>#REF!</v>
      </c>
      <c r="D72" t="e">
        <f t="shared" si="2"/>
        <v>#REF!</v>
      </c>
    </row>
    <row r="73" spans="1:4" x14ac:dyDescent="0.2">
      <c r="A73" t="s">
        <v>79</v>
      </c>
      <c r="B73">
        <v>15906.21</v>
      </c>
      <c r="C73" s="40" t="e">
        <f>INDEX(#REF!,MATCH(A73,#REF!,0))</f>
        <v>#REF!</v>
      </c>
      <c r="D73" t="e">
        <f t="shared" si="2"/>
        <v>#REF!</v>
      </c>
    </row>
    <row r="74" spans="1:4" x14ac:dyDescent="0.2">
      <c r="A74" t="s">
        <v>81</v>
      </c>
      <c r="B74">
        <v>203425.96000000002</v>
      </c>
      <c r="C74" s="40" t="e">
        <f>INDEX(#REF!,MATCH(A74,#REF!,0))</f>
        <v>#REF!</v>
      </c>
      <c r="D74" t="e">
        <f t="shared" si="2"/>
        <v>#REF!</v>
      </c>
    </row>
    <row r="75" spans="1:4" x14ac:dyDescent="0.2">
      <c r="A75" t="s">
        <v>82</v>
      </c>
      <c r="B75">
        <v>196585.37</v>
      </c>
      <c r="C75" s="40" t="e">
        <f>INDEX(#REF!,MATCH(A75,#REF!,0))</f>
        <v>#REF!</v>
      </c>
      <c r="D75" t="e">
        <f t="shared" si="2"/>
        <v>#REF!</v>
      </c>
    </row>
    <row r="76" spans="1:4" x14ac:dyDescent="0.2">
      <c r="A76" t="s">
        <v>83</v>
      </c>
      <c r="B76">
        <v>227175.2</v>
      </c>
      <c r="C76" s="40" t="e">
        <f>INDEX(#REF!,MATCH(A76,#REF!,0))</f>
        <v>#REF!</v>
      </c>
      <c r="D76" t="e">
        <f t="shared" si="2"/>
        <v>#REF!</v>
      </c>
    </row>
    <row r="77" spans="1:4" x14ac:dyDescent="0.2">
      <c r="A77" t="s">
        <v>84</v>
      </c>
      <c r="B77">
        <v>146721.22</v>
      </c>
      <c r="C77" s="40" t="e">
        <f>INDEX(#REF!,MATCH(A77,#REF!,0))</f>
        <v>#REF!</v>
      </c>
      <c r="D77" t="e">
        <f t="shared" si="2"/>
        <v>#REF!</v>
      </c>
    </row>
    <row r="78" spans="1:4" x14ac:dyDescent="0.2">
      <c r="A78" t="s">
        <v>85</v>
      </c>
      <c r="B78">
        <v>180307.73</v>
      </c>
      <c r="C78" s="40" t="e">
        <f>INDEX(#REF!,MATCH(A78,#REF!,0))</f>
        <v>#REF!</v>
      </c>
      <c r="D78" t="e">
        <f t="shared" si="2"/>
        <v>#REF!</v>
      </c>
    </row>
    <row r="79" spans="1:4" x14ac:dyDescent="0.2">
      <c r="A79" t="s">
        <v>86</v>
      </c>
      <c r="B79">
        <v>204075.27</v>
      </c>
      <c r="C79" s="40" t="e">
        <f>INDEX(#REF!,MATCH(A79,#REF!,0))</f>
        <v>#REF!</v>
      </c>
      <c r="D79" t="e">
        <f t="shared" si="2"/>
        <v>#REF!</v>
      </c>
    </row>
    <row r="80" spans="1:4" x14ac:dyDescent="0.2">
      <c r="A80" t="s">
        <v>920</v>
      </c>
      <c r="B80">
        <v>81106.94</v>
      </c>
      <c r="C80" s="40" t="e">
        <f>INDEX(#REF!,MATCH(A80,#REF!,0))</f>
        <v>#REF!</v>
      </c>
      <c r="D80" t="e">
        <f t="shared" si="2"/>
        <v>#REF!</v>
      </c>
    </row>
    <row r="81" spans="1:4" x14ac:dyDescent="0.2">
      <c r="A81" t="s">
        <v>921</v>
      </c>
      <c r="B81">
        <v>72514.02</v>
      </c>
      <c r="C81" s="40" t="e">
        <f>INDEX(#REF!,MATCH(A81,#REF!,0))</f>
        <v>#REF!</v>
      </c>
      <c r="D81" t="e">
        <f t="shared" si="2"/>
        <v>#REF!</v>
      </c>
    </row>
    <row r="82" spans="1:4" x14ac:dyDescent="0.2">
      <c r="A82" t="s">
        <v>922</v>
      </c>
      <c r="B82">
        <v>131803.5</v>
      </c>
      <c r="C82" s="40" t="e">
        <f>INDEX(#REF!,MATCH(A82,#REF!,0))</f>
        <v>#REF!</v>
      </c>
      <c r="D82" t="e">
        <f t="shared" si="2"/>
        <v>#REF!</v>
      </c>
    </row>
    <row r="83" spans="1:4" x14ac:dyDescent="0.2">
      <c r="A83" t="s">
        <v>923</v>
      </c>
      <c r="B83">
        <v>235990.87</v>
      </c>
      <c r="C83" s="40" t="e">
        <f>INDEX(#REF!,MATCH(A83,#REF!,0))</f>
        <v>#REF!</v>
      </c>
      <c r="D83" t="e">
        <f t="shared" si="2"/>
        <v>#REF!</v>
      </c>
    </row>
    <row r="84" spans="1:4" x14ac:dyDescent="0.2">
      <c r="A84" t="s">
        <v>924</v>
      </c>
      <c r="B84">
        <v>185831.57</v>
      </c>
      <c r="C84" s="40" t="e">
        <f>INDEX(#REF!,MATCH(A84,#REF!,0))</f>
        <v>#REF!</v>
      </c>
      <c r="D84" t="e">
        <f t="shared" si="2"/>
        <v>#REF!</v>
      </c>
    </row>
    <row r="85" spans="1:4" x14ac:dyDescent="0.2">
      <c r="A85" t="s">
        <v>925</v>
      </c>
      <c r="B85">
        <v>31212.46</v>
      </c>
      <c r="C85" s="40" t="e">
        <f>INDEX(#REF!,MATCH(A85,#REF!,0))</f>
        <v>#REF!</v>
      </c>
      <c r="D85" t="e">
        <f t="shared" si="2"/>
        <v>#REF!</v>
      </c>
    </row>
    <row r="86" spans="1:4" x14ac:dyDescent="0.2">
      <c r="A86" t="s">
        <v>926</v>
      </c>
      <c r="B86">
        <v>51403.39</v>
      </c>
      <c r="C86" s="40" t="e">
        <f>INDEX(#REF!,MATCH(A86,#REF!,0))</f>
        <v>#REF!</v>
      </c>
      <c r="D86" t="e">
        <f t="shared" si="2"/>
        <v>#REF!</v>
      </c>
    </row>
    <row r="87" spans="1:4" x14ac:dyDescent="0.2">
      <c r="A87" t="s">
        <v>928</v>
      </c>
      <c r="B87">
        <v>105911.37</v>
      </c>
      <c r="C87" s="40" t="e">
        <f>INDEX(#REF!,MATCH(A87,#REF!,0))</f>
        <v>#REF!</v>
      </c>
      <c r="D87" t="e">
        <f t="shared" si="2"/>
        <v>#REF!</v>
      </c>
    </row>
    <row r="88" spans="1:4" x14ac:dyDescent="0.2">
      <c r="A88" t="s">
        <v>929</v>
      </c>
      <c r="B88">
        <v>177684.74</v>
      </c>
      <c r="C88" s="40" t="e">
        <f>INDEX(#REF!,MATCH(A88,#REF!,0))</f>
        <v>#REF!</v>
      </c>
      <c r="D88" t="e">
        <f t="shared" si="2"/>
        <v>#REF!</v>
      </c>
    </row>
    <row r="89" spans="1:4" x14ac:dyDescent="0.2">
      <c r="A89" t="s">
        <v>930</v>
      </c>
      <c r="B89">
        <v>312294.89</v>
      </c>
      <c r="C89" s="40" t="e">
        <f>INDEX(#REF!,MATCH(A89,#REF!,0))</f>
        <v>#REF!</v>
      </c>
      <c r="D89" t="e">
        <f t="shared" si="2"/>
        <v>#REF!</v>
      </c>
    </row>
    <row r="90" spans="1:4" x14ac:dyDescent="0.2">
      <c r="A90" t="s">
        <v>931</v>
      </c>
      <c r="B90">
        <v>99887.75</v>
      </c>
      <c r="C90" s="40" t="e">
        <f>INDEX(#REF!,MATCH(A90,#REF!,0))</f>
        <v>#REF!</v>
      </c>
      <c r="D90" t="e">
        <f t="shared" si="2"/>
        <v>#REF!</v>
      </c>
    </row>
    <row r="91" spans="1:4" x14ac:dyDescent="0.2">
      <c r="A91" t="s">
        <v>932</v>
      </c>
      <c r="B91">
        <v>274807.93</v>
      </c>
      <c r="C91" s="40" t="e">
        <f>INDEX(#REF!,MATCH(A91,#REF!,0))</f>
        <v>#REF!</v>
      </c>
      <c r="D91" t="e">
        <f t="shared" si="2"/>
        <v>#REF!</v>
      </c>
    </row>
    <row r="92" spans="1:4" x14ac:dyDescent="0.2">
      <c r="A92" t="s">
        <v>933</v>
      </c>
      <c r="B92">
        <v>317529.36</v>
      </c>
      <c r="C92" s="40" t="e">
        <f>INDEX(#REF!,MATCH(A92,#REF!,0))</f>
        <v>#REF!</v>
      </c>
      <c r="D92" t="e">
        <f t="shared" si="2"/>
        <v>#REF!</v>
      </c>
    </row>
    <row r="93" spans="1:4" x14ac:dyDescent="0.2">
      <c r="A93" t="s">
        <v>934</v>
      </c>
      <c r="B93">
        <v>111948.01999999999</v>
      </c>
      <c r="C93" s="40" t="e">
        <f>INDEX(#REF!,MATCH(A93,#REF!,0))</f>
        <v>#REF!</v>
      </c>
      <c r="D93" t="e">
        <f t="shared" si="2"/>
        <v>#REF!</v>
      </c>
    </row>
    <row r="94" spans="1:4" x14ac:dyDescent="0.2">
      <c r="A94" t="s">
        <v>935</v>
      </c>
      <c r="B94">
        <v>150591.57</v>
      </c>
      <c r="C94" s="40" t="e">
        <f>INDEX(#REF!,MATCH(A94,#REF!,0))</f>
        <v>#REF!</v>
      </c>
      <c r="D94" t="e">
        <f t="shared" si="2"/>
        <v>#REF!</v>
      </c>
    </row>
    <row r="95" spans="1:4" x14ac:dyDescent="0.2">
      <c r="A95" t="s">
        <v>936</v>
      </c>
      <c r="B95">
        <v>67357.37</v>
      </c>
      <c r="C95" s="40" t="e">
        <f>INDEX(#REF!,MATCH(A95,#REF!,0))</f>
        <v>#REF!</v>
      </c>
      <c r="D95" t="e">
        <f t="shared" si="2"/>
        <v>#REF!</v>
      </c>
    </row>
    <row r="96" spans="1:4" x14ac:dyDescent="0.2">
      <c r="A96" t="s">
        <v>937</v>
      </c>
      <c r="B96">
        <v>83720.86</v>
      </c>
      <c r="C96" s="40" t="e">
        <f>INDEX(#REF!,MATCH(A96,#REF!,0))</f>
        <v>#REF!</v>
      </c>
      <c r="D96" t="e">
        <f t="shared" si="2"/>
        <v>#REF!</v>
      </c>
    </row>
    <row r="97" spans="1:4" x14ac:dyDescent="0.2">
      <c r="A97" t="s">
        <v>938</v>
      </c>
      <c r="B97">
        <v>120628.98999999999</v>
      </c>
      <c r="C97" s="40" t="e">
        <f>INDEX(#REF!,MATCH(A97,#REF!,0))</f>
        <v>#REF!</v>
      </c>
      <c r="D97" t="e">
        <f t="shared" si="2"/>
        <v>#REF!</v>
      </c>
    </row>
    <row r="98" spans="1:4" x14ac:dyDescent="0.2">
      <c r="A98" t="s">
        <v>939</v>
      </c>
      <c r="B98">
        <v>58265.64</v>
      </c>
      <c r="C98" s="40" t="e">
        <f>INDEX(#REF!,MATCH(A98,#REF!,0))</f>
        <v>#REF!</v>
      </c>
      <c r="D98" t="e">
        <f t="shared" si="2"/>
        <v>#REF!</v>
      </c>
    </row>
    <row r="99" spans="1:4" x14ac:dyDescent="0.2">
      <c r="A99" t="s">
        <v>940</v>
      </c>
      <c r="B99">
        <v>207677.05</v>
      </c>
      <c r="C99" s="40" t="e">
        <f>INDEX(#REF!,MATCH(A99,#REF!,0))</f>
        <v>#REF!</v>
      </c>
      <c r="D99" t="e">
        <f t="shared" si="2"/>
        <v>#REF!</v>
      </c>
    </row>
    <row r="100" spans="1:4" x14ac:dyDescent="0.2">
      <c r="A100" t="s">
        <v>941</v>
      </c>
      <c r="B100">
        <v>123432.59</v>
      </c>
      <c r="C100" s="40" t="e">
        <f>INDEX(#REF!,MATCH(A100,#REF!,0))</f>
        <v>#REF!</v>
      </c>
      <c r="D100" t="e">
        <f t="shared" si="2"/>
        <v>#REF!</v>
      </c>
    </row>
    <row r="101" spans="1:4" x14ac:dyDescent="0.2">
      <c r="A101" t="s">
        <v>942</v>
      </c>
      <c r="B101">
        <v>73066.820000000007</v>
      </c>
      <c r="C101" s="40" t="e">
        <f>INDEX(#REF!,MATCH(A101,#REF!,0))</f>
        <v>#REF!</v>
      </c>
      <c r="D101" t="e">
        <f t="shared" si="2"/>
        <v>#REF!</v>
      </c>
    </row>
    <row r="102" spans="1:4" x14ac:dyDescent="0.2">
      <c r="A102" t="s">
        <v>943</v>
      </c>
      <c r="B102">
        <v>109337.65</v>
      </c>
      <c r="C102" s="40" t="e">
        <f>INDEX(#REF!,MATCH(A102,#REF!,0))</f>
        <v>#REF!</v>
      </c>
      <c r="D102" t="e">
        <f t="shared" si="2"/>
        <v>#REF!</v>
      </c>
    </row>
    <row r="103" spans="1:4" x14ac:dyDescent="0.2">
      <c r="A103" t="s">
        <v>944</v>
      </c>
      <c r="B103">
        <v>258825.73</v>
      </c>
      <c r="C103" s="40" t="e">
        <f>INDEX(#REF!,MATCH(A103,#REF!,0))</f>
        <v>#REF!</v>
      </c>
      <c r="D103" t="e">
        <f t="shared" si="2"/>
        <v>#REF!</v>
      </c>
    </row>
    <row r="104" spans="1:4" x14ac:dyDescent="0.2">
      <c r="A104" t="s">
        <v>945</v>
      </c>
      <c r="B104">
        <v>75192.95</v>
      </c>
      <c r="C104" s="40" t="e">
        <f>INDEX(#REF!,MATCH(A104,#REF!,0))</f>
        <v>#REF!</v>
      </c>
      <c r="D104" t="e">
        <f t="shared" si="2"/>
        <v>#REF!</v>
      </c>
    </row>
    <row r="105" spans="1:4" x14ac:dyDescent="0.2">
      <c r="A105" t="s">
        <v>947</v>
      </c>
      <c r="B105">
        <v>175240.22</v>
      </c>
      <c r="C105" s="40" t="e">
        <f>INDEX(#REF!,MATCH(A105,#REF!,0))</f>
        <v>#REF!</v>
      </c>
      <c r="D105" t="e">
        <f t="shared" si="2"/>
        <v>#REF!</v>
      </c>
    </row>
    <row r="106" spans="1:4" x14ac:dyDescent="0.2">
      <c r="A106" t="s">
        <v>948</v>
      </c>
      <c r="B106">
        <v>85709.65</v>
      </c>
      <c r="C106" s="40" t="e">
        <f>INDEX(#REF!,MATCH(A106,#REF!,0))</f>
        <v>#REF!</v>
      </c>
      <c r="D106" t="e">
        <f t="shared" si="2"/>
        <v>#REF!</v>
      </c>
    </row>
    <row r="107" spans="1:4" x14ac:dyDescent="0.2">
      <c r="A107" t="s">
        <v>949</v>
      </c>
      <c r="B107">
        <v>120483.57</v>
      </c>
      <c r="C107" s="40" t="e">
        <f>INDEX(#REF!,MATCH(A107,#REF!,0))</f>
        <v>#REF!</v>
      </c>
      <c r="D107" t="e">
        <f t="shared" si="2"/>
        <v>#REF!</v>
      </c>
    </row>
    <row r="108" spans="1:4" x14ac:dyDescent="0.2">
      <c r="A108" t="s">
        <v>950</v>
      </c>
      <c r="B108">
        <v>43358.89</v>
      </c>
      <c r="C108" s="40" t="e">
        <f>INDEX(#REF!,MATCH(A108,#REF!,0))</f>
        <v>#REF!</v>
      </c>
      <c r="D108" t="e">
        <f t="shared" si="2"/>
        <v>#REF!</v>
      </c>
    </row>
    <row r="109" spans="1:4" x14ac:dyDescent="0.2">
      <c r="A109" t="s">
        <v>951</v>
      </c>
      <c r="B109">
        <v>211950.41</v>
      </c>
      <c r="C109" s="40" t="e">
        <f>INDEX(#REF!,MATCH(A109,#REF!,0))</f>
        <v>#REF!</v>
      </c>
      <c r="D109" t="e">
        <f t="shared" si="2"/>
        <v>#REF!</v>
      </c>
    </row>
    <row r="110" spans="1:4" x14ac:dyDescent="0.2">
      <c r="A110" t="s">
        <v>952</v>
      </c>
      <c r="B110">
        <v>204877.06000000003</v>
      </c>
      <c r="C110" s="40" t="e">
        <f>INDEX(#REF!,MATCH(A110,#REF!,0))</f>
        <v>#REF!</v>
      </c>
      <c r="D110" t="e">
        <f t="shared" si="2"/>
        <v>#REF!</v>
      </c>
    </row>
    <row r="111" spans="1:4" x14ac:dyDescent="0.2">
      <c r="A111" t="s">
        <v>953</v>
      </c>
      <c r="B111">
        <v>100284.48000000001</v>
      </c>
      <c r="C111" s="40" t="e">
        <f>INDEX(#REF!,MATCH(A111,#REF!,0))</f>
        <v>#REF!</v>
      </c>
      <c r="D111" t="e">
        <f t="shared" si="2"/>
        <v>#REF!</v>
      </c>
    </row>
    <row r="112" spans="1:4" x14ac:dyDescent="0.2">
      <c r="A112" t="s">
        <v>954</v>
      </c>
      <c r="B112">
        <v>219055.71000000002</v>
      </c>
      <c r="C112" s="40" t="e">
        <f>INDEX(#REF!,MATCH(A112,#REF!,0))</f>
        <v>#REF!</v>
      </c>
      <c r="D112" t="e">
        <f t="shared" si="2"/>
        <v>#REF!</v>
      </c>
    </row>
    <row r="113" spans="1:4" x14ac:dyDescent="0.2">
      <c r="A113" t="s">
        <v>955</v>
      </c>
      <c r="B113">
        <v>151272.04999999999</v>
      </c>
      <c r="C113" s="40" t="e">
        <f>INDEX(#REF!,MATCH(A113,#REF!,0))</f>
        <v>#REF!</v>
      </c>
      <c r="D113" t="e">
        <f t="shared" si="2"/>
        <v>#REF!</v>
      </c>
    </row>
    <row r="114" spans="1:4" x14ac:dyDescent="0.2">
      <c r="A114" t="s">
        <v>956</v>
      </c>
      <c r="B114">
        <v>88469.77</v>
      </c>
      <c r="C114" s="40" t="e">
        <f>INDEX(#REF!,MATCH(A114,#REF!,0))</f>
        <v>#REF!</v>
      </c>
      <c r="D114" t="e">
        <f t="shared" si="2"/>
        <v>#REF!</v>
      </c>
    </row>
    <row r="115" spans="1:4" x14ac:dyDescent="0.2">
      <c r="A115" t="s">
        <v>957</v>
      </c>
      <c r="B115">
        <v>165580</v>
      </c>
      <c r="C115" s="40" t="e">
        <f>INDEX(#REF!,MATCH(A115,#REF!,0))</f>
        <v>#REF!</v>
      </c>
      <c r="D115" t="e">
        <f t="shared" si="2"/>
        <v>#REF!</v>
      </c>
    </row>
    <row r="116" spans="1:4" x14ac:dyDescent="0.2">
      <c r="A116" t="s">
        <v>958</v>
      </c>
      <c r="B116">
        <v>183329.65</v>
      </c>
      <c r="C116" s="40" t="e">
        <f>INDEX(#REF!,MATCH(A116,#REF!,0))</f>
        <v>#REF!</v>
      </c>
      <c r="D116" t="e">
        <f t="shared" si="2"/>
        <v>#REF!</v>
      </c>
    </row>
    <row r="117" spans="1:4" x14ac:dyDescent="0.2">
      <c r="A117" t="s">
        <v>961</v>
      </c>
      <c r="B117">
        <v>102015.18</v>
      </c>
      <c r="C117" s="40" t="e">
        <f>INDEX(#REF!,MATCH(A117,#REF!,0))</f>
        <v>#REF!</v>
      </c>
      <c r="D117" t="e">
        <f t="shared" si="2"/>
        <v>#REF!</v>
      </c>
    </row>
    <row r="118" spans="1:4" x14ac:dyDescent="0.2">
      <c r="A118" t="s">
        <v>962</v>
      </c>
      <c r="B118">
        <v>218401.5</v>
      </c>
      <c r="C118" s="40" t="e">
        <f>INDEX(#REF!,MATCH(A118,#REF!,0))</f>
        <v>#REF!</v>
      </c>
      <c r="D118" t="e">
        <f t="shared" si="2"/>
        <v>#REF!</v>
      </c>
    </row>
    <row r="119" spans="1:4" x14ac:dyDescent="0.2">
      <c r="A119" t="s">
        <v>963</v>
      </c>
      <c r="B119">
        <v>193757.94999999998</v>
      </c>
      <c r="C119" s="40" t="e">
        <f>INDEX(#REF!,MATCH(A119,#REF!,0))</f>
        <v>#REF!</v>
      </c>
      <c r="D119" t="e">
        <f t="shared" si="2"/>
        <v>#REF!</v>
      </c>
    </row>
    <row r="120" spans="1:4" x14ac:dyDescent="0.2">
      <c r="A120" t="s">
        <v>964</v>
      </c>
      <c r="B120">
        <v>169747.16999999998</v>
      </c>
      <c r="C120" s="40" t="e">
        <f>INDEX(#REF!,MATCH(A120,#REF!,0))</f>
        <v>#REF!</v>
      </c>
      <c r="D120" t="e">
        <f t="shared" si="2"/>
        <v>#REF!</v>
      </c>
    </row>
    <row r="121" spans="1:4" x14ac:dyDescent="0.2">
      <c r="A121" t="s">
        <v>965</v>
      </c>
      <c r="B121">
        <v>241265.44</v>
      </c>
      <c r="C121" s="40" t="e">
        <f>INDEX(#REF!,MATCH(A121,#REF!,0))</f>
        <v>#REF!</v>
      </c>
      <c r="D121" t="e">
        <f t="shared" si="2"/>
        <v>#REF!</v>
      </c>
    </row>
    <row r="122" spans="1:4" x14ac:dyDescent="0.2">
      <c r="A122" t="s">
        <v>966</v>
      </c>
      <c r="B122">
        <v>314771.42000000004</v>
      </c>
      <c r="C122" s="40" t="e">
        <f>INDEX(#REF!,MATCH(A122,#REF!,0))</f>
        <v>#REF!</v>
      </c>
      <c r="D122" t="e">
        <f t="shared" si="2"/>
        <v>#REF!</v>
      </c>
    </row>
    <row r="123" spans="1:4" x14ac:dyDescent="0.2">
      <c r="A123" t="s">
        <v>967</v>
      </c>
      <c r="B123">
        <v>52228.770000000004</v>
      </c>
      <c r="C123" s="40" t="e">
        <f>INDEX(#REF!,MATCH(A123,#REF!,0))</f>
        <v>#REF!</v>
      </c>
      <c r="D123" t="e">
        <f t="shared" si="2"/>
        <v>#REF!</v>
      </c>
    </row>
    <row r="124" spans="1:4" x14ac:dyDescent="0.2">
      <c r="A124" t="s">
        <v>88</v>
      </c>
      <c r="B124">
        <v>6157459.5800000001</v>
      </c>
      <c r="C124" s="40" t="e">
        <f>INDEX(#REF!,MATCH(A124,#REF!,0))</f>
        <v>#REF!</v>
      </c>
      <c r="D124" t="e">
        <f t="shared" si="2"/>
        <v>#REF!</v>
      </c>
    </row>
    <row r="125" spans="1:4" x14ac:dyDescent="0.2">
      <c r="A125" t="s">
        <v>1320</v>
      </c>
      <c r="B125">
        <v>293255.45</v>
      </c>
      <c r="C125" s="40" t="e">
        <f>INDEX(#REF!,MATCH(A125,#REF!,0))</f>
        <v>#REF!</v>
      </c>
      <c r="D125" t="e">
        <f t="shared" si="2"/>
        <v>#REF!</v>
      </c>
    </row>
    <row r="126" spans="1:4" x14ac:dyDescent="0.2">
      <c r="A126" t="s">
        <v>1321</v>
      </c>
      <c r="B126">
        <v>203010.58000000002</v>
      </c>
      <c r="C126" s="40" t="e">
        <f>INDEX(#REF!,MATCH(A126,#REF!,0))</f>
        <v>#REF!</v>
      </c>
      <c r="D126" t="e">
        <f t="shared" si="2"/>
        <v>#REF!</v>
      </c>
    </row>
    <row r="127" spans="1:4" x14ac:dyDescent="0.2">
      <c r="A127" t="s">
        <v>1323</v>
      </c>
      <c r="B127">
        <v>194823.89</v>
      </c>
      <c r="C127" s="40" t="e">
        <f>INDEX(#REF!,MATCH(A127,#REF!,0))</f>
        <v>#REF!</v>
      </c>
      <c r="D127" t="e">
        <f t="shared" si="2"/>
        <v>#REF!</v>
      </c>
    </row>
    <row r="128" spans="1:4" x14ac:dyDescent="0.2">
      <c r="A128" t="s">
        <v>90</v>
      </c>
      <c r="B128">
        <v>7714061.5100000007</v>
      </c>
      <c r="C128" s="40" t="e">
        <f>INDEX(#REF!,MATCH(A128,#REF!,0))</f>
        <v>#REF!</v>
      </c>
      <c r="D128" t="e">
        <f t="shared" si="2"/>
        <v>#REF!</v>
      </c>
    </row>
    <row r="129" spans="1:4" x14ac:dyDescent="0.2">
      <c r="A129" t="s">
        <v>91</v>
      </c>
      <c r="B129">
        <v>3033589.2600000002</v>
      </c>
      <c r="C129" s="40" t="e">
        <f>INDEX(#REF!,MATCH(A129,#REF!,0))</f>
        <v>#REF!</v>
      </c>
      <c r="D129" t="e">
        <f t="shared" si="2"/>
        <v>#REF!</v>
      </c>
    </row>
    <row r="130" spans="1:4" x14ac:dyDescent="0.2">
      <c r="A130" t="s">
        <v>92</v>
      </c>
      <c r="B130">
        <v>6941289.6500000004</v>
      </c>
      <c r="C130" s="40" t="e">
        <f>INDEX(#REF!,MATCH(A130,#REF!,0))</f>
        <v>#REF!</v>
      </c>
      <c r="D130" t="e">
        <f t="shared" si="2"/>
        <v>#REF!</v>
      </c>
    </row>
    <row r="131" spans="1:4" x14ac:dyDescent="0.2">
      <c r="A131" t="s">
        <v>93</v>
      </c>
      <c r="B131">
        <v>37170.21</v>
      </c>
      <c r="C131" s="40" t="e">
        <f>INDEX(#REF!,MATCH(A131,#REF!,0))</f>
        <v>#REF!</v>
      </c>
      <c r="D131" t="e">
        <f t="shared" si="2"/>
        <v>#REF!</v>
      </c>
    </row>
    <row r="132" spans="1:4" x14ac:dyDescent="0.2">
      <c r="A132" t="s">
        <v>94</v>
      </c>
      <c r="B132">
        <v>1089910.92</v>
      </c>
      <c r="C132" s="40" t="e">
        <f>INDEX(#REF!,MATCH(A132,#REF!,0))</f>
        <v>#REF!</v>
      </c>
      <c r="D132" t="e">
        <f t="shared" si="2"/>
        <v>#REF!</v>
      </c>
    </row>
    <row r="133" spans="1:4" x14ac:dyDescent="0.2">
      <c r="A133" t="s">
        <v>95</v>
      </c>
      <c r="B133">
        <v>1848745.21</v>
      </c>
      <c r="C133" s="40" t="e">
        <f>INDEX(#REF!,MATCH(A133,#REF!,0))</f>
        <v>#REF!</v>
      </c>
      <c r="D133" t="e">
        <f t="shared" si="2"/>
        <v>#REF!</v>
      </c>
    </row>
    <row r="134" spans="1:4" x14ac:dyDescent="0.2">
      <c r="A134" t="s">
        <v>97</v>
      </c>
      <c r="B134">
        <v>3778130.5599999996</v>
      </c>
      <c r="C134" s="40" t="e">
        <f>INDEX(#REF!,MATCH(A134,#REF!,0))</f>
        <v>#REF!</v>
      </c>
      <c r="D134" t="e">
        <f t="shared" ref="D134:D197" si="3">C134=B134</f>
        <v>#REF!</v>
      </c>
    </row>
    <row r="135" spans="1:4" x14ac:dyDescent="0.2">
      <c r="A135" t="s">
        <v>98</v>
      </c>
      <c r="B135">
        <v>251107.48</v>
      </c>
      <c r="C135" s="40" t="e">
        <f>INDEX(#REF!,MATCH(A135,#REF!,0))</f>
        <v>#REF!</v>
      </c>
      <c r="D135" t="e">
        <f t="shared" si="3"/>
        <v>#REF!</v>
      </c>
    </row>
    <row r="136" spans="1:4" x14ac:dyDescent="0.2">
      <c r="A136" t="s">
        <v>99</v>
      </c>
      <c r="B136">
        <v>144976.04999999999</v>
      </c>
      <c r="C136" s="40" t="e">
        <f>INDEX(#REF!,MATCH(A136,#REF!,0))</f>
        <v>#REF!</v>
      </c>
      <c r="D136" t="e">
        <f t="shared" si="3"/>
        <v>#REF!</v>
      </c>
    </row>
    <row r="137" spans="1:4" x14ac:dyDescent="0.2">
      <c r="A137" t="s">
        <v>101</v>
      </c>
      <c r="B137">
        <v>15525</v>
      </c>
      <c r="C137" s="40" t="e">
        <f>INDEX(#REF!,MATCH(A137,#REF!,0))</f>
        <v>#REF!</v>
      </c>
      <c r="D137" t="e">
        <f t="shared" si="3"/>
        <v>#REF!</v>
      </c>
    </row>
    <row r="138" spans="1:4" x14ac:dyDescent="0.2">
      <c r="A138" t="s">
        <v>102</v>
      </c>
      <c r="B138">
        <v>4272216.1500000004</v>
      </c>
      <c r="C138" s="40" t="e">
        <f>INDEX(#REF!,MATCH(A138,#REF!,0))</f>
        <v>#REF!</v>
      </c>
      <c r="D138" t="e">
        <f t="shared" si="3"/>
        <v>#REF!</v>
      </c>
    </row>
    <row r="139" spans="1:4" x14ac:dyDescent="0.2">
      <c r="A139" t="s">
        <v>104</v>
      </c>
      <c r="B139">
        <v>1302853.82</v>
      </c>
      <c r="C139" s="40" t="e">
        <f>INDEX(#REF!,MATCH(A139,#REF!,0))</f>
        <v>#REF!</v>
      </c>
      <c r="D139" t="e">
        <f t="shared" si="3"/>
        <v>#REF!</v>
      </c>
    </row>
    <row r="140" spans="1:4" x14ac:dyDescent="0.2">
      <c r="A140" t="s">
        <v>105</v>
      </c>
      <c r="B140">
        <v>139011.72</v>
      </c>
      <c r="C140" s="40" t="e">
        <f>INDEX(#REF!,MATCH(A140,#REF!,0))</f>
        <v>#REF!</v>
      </c>
      <c r="D140" t="e">
        <f t="shared" si="3"/>
        <v>#REF!</v>
      </c>
    </row>
    <row r="141" spans="1:4" x14ac:dyDescent="0.2">
      <c r="A141" t="s">
        <v>106</v>
      </c>
      <c r="B141">
        <v>13871658.41</v>
      </c>
      <c r="C141" s="40" t="e">
        <f>INDEX(#REF!,MATCH(A141,#REF!,0))</f>
        <v>#REF!</v>
      </c>
      <c r="D141" t="e">
        <f t="shared" si="3"/>
        <v>#REF!</v>
      </c>
    </row>
    <row r="142" spans="1:4" x14ac:dyDescent="0.2">
      <c r="A142" t="s">
        <v>117</v>
      </c>
      <c r="B142">
        <v>59752.2</v>
      </c>
      <c r="C142" s="40" t="e">
        <f>INDEX(#REF!,MATCH(A142,#REF!,0))</f>
        <v>#REF!</v>
      </c>
      <c r="D142" t="e">
        <f t="shared" si="3"/>
        <v>#REF!</v>
      </c>
    </row>
    <row r="143" spans="1:4" x14ac:dyDescent="0.2">
      <c r="A143" t="s">
        <v>118</v>
      </c>
      <c r="B143">
        <v>59752.2</v>
      </c>
      <c r="C143" s="40" t="e">
        <f>INDEX(#REF!,MATCH(A143,#REF!,0))</f>
        <v>#REF!</v>
      </c>
      <c r="D143" t="e">
        <f t="shared" si="3"/>
        <v>#REF!</v>
      </c>
    </row>
    <row r="144" spans="1:4" x14ac:dyDescent="0.2">
      <c r="A144" t="s">
        <v>107</v>
      </c>
      <c r="B144">
        <v>1091661.74</v>
      </c>
      <c r="C144" s="40" t="e">
        <f>INDEX(#REF!,MATCH(A144,#REF!,0))</f>
        <v>#REF!</v>
      </c>
      <c r="D144" t="e">
        <f t="shared" si="3"/>
        <v>#REF!</v>
      </c>
    </row>
    <row r="145" spans="1:4" x14ac:dyDescent="0.2">
      <c r="A145" t="s">
        <v>108</v>
      </c>
      <c r="B145">
        <v>753429.06</v>
      </c>
      <c r="C145" s="40" t="e">
        <f>INDEX(#REF!,MATCH(A145,#REF!,0))</f>
        <v>#REF!</v>
      </c>
      <c r="D145" t="e">
        <f t="shared" si="3"/>
        <v>#REF!</v>
      </c>
    </row>
    <row r="146" spans="1:4" x14ac:dyDescent="0.2">
      <c r="A146" t="s">
        <v>1249</v>
      </c>
      <c r="B146">
        <v>179606.32</v>
      </c>
      <c r="C146" s="40" t="e">
        <f>INDEX(#REF!,MATCH(A146,#REF!,0))</f>
        <v>#REF!</v>
      </c>
      <c r="D146" t="e">
        <f t="shared" si="3"/>
        <v>#REF!</v>
      </c>
    </row>
    <row r="147" spans="1:4" x14ac:dyDescent="0.2">
      <c r="A147" t="s">
        <v>1302</v>
      </c>
      <c r="B147">
        <v>216723.08000000002</v>
      </c>
      <c r="C147" s="40" t="e">
        <f>INDEX(#REF!,MATCH(A147,#REF!,0))</f>
        <v>#REF!</v>
      </c>
      <c r="D147" t="e">
        <f t="shared" si="3"/>
        <v>#REF!</v>
      </c>
    </row>
    <row r="148" spans="1:4" x14ac:dyDescent="0.2">
      <c r="A148" t="s">
        <v>109</v>
      </c>
      <c r="B148">
        <v>25032.71</v>
      </c>
      <c r="C148" s="40" t="e">
        <f>INDEX(#REF!,MATCH(A148,#REF!,0))</f>
        <v>#REF!</v>
      </c>
      <c r="D148" t="e">
        <f t="shared" si="3"/>
        <v>#REF!</v>
      </c>
    </row>
    <row r="149" spans="1:4" x14ac:dyDescent="0.2">
      <c r="A149" t="s">
        <v>110</v>
      </c>
      <c r="B149">
        <v>46737.08</v>
      </c>
      <c r="C149" s="40" t="e">
        <f>INDEX(#REF!,MATCH(A149,#REF!,0))</f>
        <v>#REF!</v>
      </c>
      <c r="D149" t="e">
        <f t="shared" si="3"/>
        <v>#REF!</v>
      </c>
    </row>
    <row r="150" spans="1:4" x14ac:dyDescent="0.2">
      <c r="A150" t="s">
        <v>111</v>
      </c>
      <c r="B150">
        <v>28673.65</v>
      </c>
      <c r="C150" s="40" t="e">
        <f>INDEX(#REF!,MATCH(A150,#REF!,0))</f>
        <v>#REF!</v>
      </c>
      <c r="D150" t="e">
        <f t="shared" si="3"/>
        <v>#REF!</v>
      </c>
    </row>
    <row r="151" spans="1:4" x14ac:dyDescent="0.2">
      <c r="A151" t="s">
        <v>834</v>
      </c>
      <c r="B151">
        <v>63031.950000000004</v>
      </c>
      <c r="C151" s="40" t="e">
        <f>INDEX(#REF!,MATCH(A151,#REF!,0))</f>
        <v>#REF!</v>
      </c>
      <c r="D151" t="e">
        <f t="shared" si="3"/>
        <v>#REF!</v>
      </c>
    </row>
    <row r="152" spans="1:4" x14ac:dyDescent="0.2">
      <c r="A152" t="s">
        <v>112</v>
      </c>
      <c r="B152">
        <v>32705.19</v>
      </c>
      <c r="C152" s="40" t="e">
        <f>INDEX(#REF!,MATCH(A152,#REF!,0))</f>
        <v>#REF!</v>
      </c>
      <c r="D152" t="e">
        <f t="shared" si="3"/>
        <v>#REF!</v>
      </c>
    </row>
    <row r="153" spans="1:4" x14ac:dyDescent="0.2">
      <c r="A153" t="s">
        <v>113</v>
      </c>
      <c r="B153">
        <v>64131.45</v>
      </c>
      <c r="C153" s="40" t="e">
        <f>INDEX(#REF!,MATCH(A153,#REF!,0))</f>
        <v>#REF!</v>
      </c>
      <c r="D153" t="e">
        <f t="shared" si="3"/>
        <v>#REF!</v>
      </c>
    </row>
    <row r="154" spans="1:4" x14ac:dyDescent="0.2">
      <c r="A154" t="s">
        <v>835</v>
      </c>
      <c r="B154">
        <v>99240.040000000008</v>
      </c>
      <c r="C154" s="40" t="e">
        <f>INDEX(#REF!,MATCH(A154,#REF!,0))</f>
        <v>#REF!</v>
      </c>
      <c r="D154" t="e">
        <f t="shared" si="3"/>
        <v>#REF!</v>
      </c>
    </row>
    <row r="155" spans="1:4" x14ac:dyDescent="0.2">
      <c r="A155" t="s">
        <v>114</v>
      </c>
      <c r="B155">
        <v>218652.41</v>
      </c>
      <c r="C155" s="40" t="e">
        <f>INDEX(#REF!,MATCH(A155,#REF!,0))</f>
        <v>#REF!</v>
      </c>
      <c r="D155" t="e">
        <f t="shared" si="3"/>
        <v>#REF!</v>
      </c>
    </row>
    <row r="156" spans="1:4" x14ac:dyDescent="0.2">
      <c r="A156" t="s">
        <v>836</v>
      </c>
      <c r="B156">
        <v>56269.340000000004</v>
      </c>
      <c r="C156" s="40" t="e">
        <f>INDEX(#REF!,MATCH(A156,#REF!,0))</f>
        <v>#REF!</v>
      </c>
      <c r="D156" t="e">
        <f t="shared" si="3"/>
        <v>#REF!</v>
      </c>
    </row>
    <row r="157" spans="1:4" x14ac:dyDescent="0.2">
      <c r="A157" t="s">
        <v>115</v>
      </c>
      <c r="B157">
        <v>28921.660000000003</v>
      </c>
      <c r="C157" s="40" t="e">
        <f>INDEX(#REF!,MATCH(A157,#REF!,0))</f>
        <v>#REF!</v>
      </c>
      <c r="D157" t="e">
        <f t="shared" si="3"/>
        <v>#REF!</v>
      </c>
    </row>
    <row r="158" spans="1:4" x14ac:dyDescent="0.2">
      <c r="A158" t="s">
        <v>854</v>
      </c>
      <c r="B158">
        <v>72290.66</v>
      </c>
      <c r="C158" s="40" t="e">
        <f>INDEX(#REF!,MATCH(A158,#REF!,0))</f>
        <v>#REF!</v>
      </c>
      <c r="D158" t="e">
        <f t="shared" si="3"/>
        <v>#REF!</v>
      </c>
    </row>
    <row r="159" spans="1:4" x14ac:dyDescent="0.2">
      <c r="A159" t="s">
        <v>855</v>
      </c>
      <c r="B159">
        <v>25350.940000000002</v>
      </c>
      <c r="C159" s="40" t="e">
        <f>INDEX(#REF!,MATCH(A159,#REF!,0))</f>
        <v>#REF!</v>
      </c>
      <c r="D159" t="e">
        <f t="shared" si="3"/>
        <v>#REF!</v>
      </c>
    </row>
    <row r="160" spans="1:4" x14ac:dyDescent="0.2">
      <c r="A160" t="s">
        <v>856</v>
      </c>
      <c r="B160">
        <v>42550.83</v>
      </c>
      <c r="C160" s="40" t="e">
        <f>INDEX(#REF!,MATCH(A160,#REF!,0))</f>
        <v>#REF!</v>
      </c>
      <c r="D160" t="e">
        <f t="shared" si="3"/>
        <v>#REF!</v>
      </c>
    </row>
    <row r="161" spans="1:4" x14ac:dyDescent="0.2">
      <c r="A161" t="s">
        <v>857</v>
      </c>
      <c r="B161">
        <v>34121.519999999997</v>
      </c>
      <c r="C161" s="40" t="e">
        <f>INDEX(#REF!,MATCH(A161,#REF!,0))</f>
        <v>#REF!</v>
      </c>
      <c r="D161" t="e">
        <f t="shared" si="3"/>
        <v>#REF!</v>
      </c>
    </row>
    <row r="162" spans="1:4" x14ac:dyDescent="0.2">
      <c r="A162" t="s">
        <v>116</v>
      </c>
      <c r="B162">
        <v>79060.89</v>
      </c>
      <c r="C162" s="40" t="e">
        <f>INDEX(#REF!,MATCH(A162,#REF!,0))</f>
        <v>#REF!</v>
      </c>
      <c r="D162" t="e">
        <f t="shared" si="3"/>
        <v>#REF!</v>
      </c>
    </row>
    <row r="163" spans="1:4" x14ac:dyDescent="0.2">
      <c r="A163" t="s">
        <v>968</v>
      </c>
      <c r="B163">
        <v>261226.46000000002</v>
      </c>
      <c r="C163" s="40" t="e">
        <f>INDEX(#REF!,MATCH(A163,#REF!,0))</f>
        <v>#REF!</v>
      </c>
      <c r="D163" t="e">
        <f t="shared" si="3"/>
        <v>#REF!</v>
      </c>
    </row>
    <row r="164" spans="1:4" x14ac:dyDescent="0.2">
      <c r="A164" t="s">
        <v>858</v>
      </c>
      <c r="B164">
        <v>32751.17</v>
      </c>
      <c r="C164" s="40" t="e">
        <f>INDEX(#REF!,MATCH(A164,#REF!,0))</f>
        <v>#REF!</v>
      </c>
      <c r="D164" t="e">
        <f t="shared" si="3"/>
        <v>#REF!</v>
      </c>
    </row>
    <row r="165" spans="1:4" x14ac:dyDescent="0.2">
      <c r="A165" t="s">
        <v>859</v>
      </c>
      <c r="B165">
        <v>18882.13</v>
      </c>
      <c r="C165" s="40" t="e">
        <f>INDEX(#REF!,MATCH(A165,#REF!,0))</f>
        <v>#REF!</v>
      </c>
      <c r="D165" t="e">
        <f t="shared" si="3"/>
        <v>#REF!</v>
      </c>
    </row>
    <row r="166" spans="1:4" x14ac:dyDescent="0.2">
      <c r="A166" t="s">
        <v>1393</v>
      </c>
      <c r="B166">
        <v>64259.360000000001</v>
      </c>
      <c r="C166" s="40" t="e">
        <f>INDEX(#REF!,MATCH(A166,#REF!,0))</f>
        <v>#REF!</v>
      </c>
      <c r="D166" t="e">
        <f t="shared" si="3"/>
        <v>#REF!</v>
      </c>
    </row>
    <row r="167" spans="1:4" x14ac:dyDescent="0.2">
      <c r="A167" t="s">
        <v>1415</v>
      </c>
      <c r="B167">
        <v>34590</v>
      </c>
      <c r="C167" s="40" t="e">
        <f>INDEX(#REF!,MATCH(A167,#REF!,0))</f>
        <v>#REF!</v>
      </c>
      <c r="D167" t="e">
        <f t="shared" si="3"/>
        <v>#REF!</v>
      </c>
    </row>
    <row r="168" spans="1:4" x14ac:dyDescent="0.2">
      <c r="A168" t="s">
        <v>121</v>
      </c>
      <c r="B168">
        <v>286888.38</v>
      </c>
      <c r="C168" s="40" t="e">
        <f>INDEX(#REF!,MATCH(A168,#REF!,0))</f>
        <v>#REF!</v>
      </c>
      <c r="D168" t="e">
        <f t="shared" si="3"/>
        <v>#REF!</v>
      </c>
    </row>
    <row r="169" spans="1:4" x14ac:dyDescent="0.2">
      <c r="A169" t="s">
        <v>122</v>
      </c>
      <c r="B169">
        <v>521046.48</v>
      </c>
      <c r="C169" s="40" t="e">
        <f>INDEX(#REF!,MATCH(A169,#REF!,0))</f>
        <v>#REF!</v>
      </c>
      <c r="D169" t="e">
        <f t="shared" si="3"/>
        <v>#REF!</v>
      </c>
    </row>
    <row r="170" spans="1:4" x14ac:dyDescent="0.2">
      <c r="A170" t="s">
        <v>123</v>
      </c>
      <c r="B170">
        <v>580761.51</v>
      </c>
      <c r="C170" s="40" t="e">
        <f>INDEX(#REF!,MATCH(A170,#REF!,0))</f>
        <v>#REF!</v>
      </c>
      <c r="D170" t="e">
        <f t="shared" si="3"/>
        <v>#REF!</v>
      </c>
    </row>
    <row r="171" spans="1:4" x14ac:dyDescent="0.2">
      <c r="A171" t="s">
        <v>124</v>
      </c>
      <c r="B171">
        <v>454838.99</v>
      </c>
      <c r="C171" s="40" t="e">
        <f>INDEX(#REF!,MATCH(A171,#REF!,0))</f>
        <v>#REF!</v>
      </c>
      <c r="D171" t="e">
        <f t="shared" si="3"/>
        <v>#REF!</v>
      </c>
    </row>
    <row r="172" spans="1:4" x14ac:dyDescent="0.2">
      <c r="A172" t="s">
        <v>125</v>
      </c>
      <c r="B172">
        <v>485002.56</v>
      </c>
      <c r="C172" s="40" t="e">
        <f>INDEX(#REF!,MATCH(A172,#REF!,0))</f>
        <v>#REF!</v>
      </c>
      <c r="D172" t="e">
        <f t="shared" si="3"/>
        <v>#REF!</v>
      </c>
    </row>
    <row r="173" spans="1:4" x14ac:dyDescent="0.2">
      <c r="A173" t="s">
        <v>126</v>
      </c>
      <c r="B173">
        <v>305261.53999999998</v>
      </c>
      <c r="C173" s="40" t="e">
        <f>INDEX(#REF!,MATCH(A173,#REF!,0))</f>
        <v>#REF!</v>
      </c>
      <c r="D173" t="e">
        <f t="shared" si="3"/>
        <v>#REF!</v>
      </c>
    </row>
    <row r="174" spans="1:4" x14ac:dyDescent="0.2">
      <c r="A174" t="s">
        <v>127</v>
      </c>
      <c r="B174">
        <v>304455.32</v>
      </c>
      <c r="C174" s="40" t="e">
        <f>INDEX(#REF!,MATCH(A174,#REF!,0))</f>
        <v>#REF!</v>
      </c>
      <c r="D174" t="e">
        <f t="shared" si="3"/>
        <v>#REF!</v>
      </c>
    </row>
    <row r="175" spans="1:4" x14ac:dyDescent="0.2">
      <c r="A175" t="s">
        <v>128</v>
      </c>
      <c r="B175">
        <v>847458.8</v>
      </c>
      <c r="C175" s="40" t="e">
        <f>INDEX(#REF!,MATCH(A175,#REF!,0))</f>
        <v>#REF!</v>
      </c>
      <c r="D175" t="e">
        <f t="shared" si="3"/>
        <v>#REF!</v>
      </c>
    </row>
    <row r="176" spans="1:4" x14ac:dyDescent="0.2">
      <c r="A176" t="s">
        <v>120</v>
      </c>
      <c r="B176">
        <v>74993.87</v>
      </c>
      <c r="C176" s="40" t="e">
        <f>INDEX(#REF!,MATCH(A176,#REF!,0))</f>
        <v>#REF!</v>
      </c>
      <c r="D176" t="e">
        <f t="shared" si="3"/>
        <v>#REF!</v>
      </c>
    </row>
    <row r="177" spans="1:4" x14ac:dyDescent="0.2">
      <c r="A177" t="s">
        <v>1303</v>
      </c>
      <c r="B177">
        <v>631805.44999999995</v>
      </c>
      <c r="C177" s="40" t="e">
        <f>INDEX(#REF!,MATCH(A177,#REF!,0))</f>
        <v>#REF!</v>
      </c>
      <c r="D177" t="e">
        <f t="shared" si="3"/>
        <v>#REF!</v>
      </c>
    </row>
    <row r="178" spans="1:4" x14ac:dyDescent="0.2">
      <c r="A178" t="s">
        <v>1304</v>
      </c>
      <c r="B178">
        <v>747961.44</v>
      </c>
      <c r="C178" s="40" t="e">
        <f>INDEX(#REF!,MATCH(A178,#REF!,0))</f>
        <v>#REF!</v>
      </c>
      <c r="D178" t="e">
        <f t="shared" si="3"/>
        <v>#REF!</v>
      </c>
    </row>
    <row r="179" spans="1:4" x14ac:dyDescent="0.2">
      <c r="A179" t="s">
        <v>1305</v>
      </c>
      <c r="B179">
        <v>372563.98</v>
      </c>
      <c r="C179" s="40" t="e">
        <f>INDEX(#REF!,MATCH(A179,#REF!,0))</f>
        <v>#REF!</v>
      </c>
      <c r="D179" t="e">
        <f t="shared" si="3"/>
        <v>#REF!</v>
      </c>
    </row>
    <row r="180" spans="1:4" x14ac:dyDescent="0.2">
      <c r="A180" t="s">
        <v>1306</v>
      </c>
      <c r="B180">
        <v>530300.75</v>
      </c>
      <c r="C180" s="40" t="e">
        <f>INDEX(#REF!,MATCH(A180,#REF!,0))</f>
        <v>#REF!</v>
      </c>
      <c r="D180" t="e">
        <f t="shared" si="3"/>
        <v>#REF!</v>
      </c>
    </row>
    <row r="181" spans="1:4" x14ac:dyDescent="0.2">
      <c r="A181" t="s">
        <v>1307</v>
      </c>
      <c r="B181">
        <v>541865.79</v>
      </c>
      <c r="C181" s="40" t="e">
        <f>INDEX(#REF!,MATCH(A181,#REF!,0))</f>
        <v>#REF!</v>
      </c>
      <c r="D181" t="e">
        <f t="shared" si="3"/>
        <v>#REF!</v>
      </c>
    </row>
    <row r="182" spans="1:4" x14ac:dyDescent="0.2">
      <c r="A182" t="s">
        <v>1308</v>
      </c>
      <c r="B182">
        <v>669875.28999999992</v>
      </c>
      <c r="C182" s="40" t="e">
        <f>INDEX(#REF!,MATCH(A182,#REF!,0))</f>
        <v>#REF!</v>
      </c>
      <c r="D182" t="e">
        <f t="shared" si="3"/>
        <v>#REF!</v>
      </c>
    </row>
    <row r="183" spans="1:4" x14ac:dyDescent="0.2">
      <c r="A183" t="s">
        <v>1309</v>
      </c>
      <c r="B183">
        <v>401013.15</v>
      </c>
      <c r="C183" s="40" t="e">
        <f>INDEX(#REF!,MATCH(A183,#REF!,0))</f>
        <v>#REF!</v>
      </c>
      <c r="D183" t="e">
        <f t="shared" si="3"/>
        <v>#REF!</v>
      </c>
    </row>
    <row r="184" spans="1:4" x14ac:dyDescent="0.2">
      <c r="A184" t="s">
        <v>1310</v>
      </c>
      <c r="B184">
        <v>505445.82</v>
      </c>
      <c r="C184" s="40" t="e">
        <f>INDEX(#REF!,MATCH(A184,#REF!,0))</f>
        <v>#REF!</v>
      </c>
      <c r="D184" t="e">
        <f t="shared" si="3"/>
        <v>#REF!</v>
      </c>
    </row>
    <row r="185" spans="1:4" x14ac:dyDescent="0.2">
      <c r="A185" t="s">
        <v>129</v>
      </c>
      <c r="B185">
        <v>4268483.0299999993</v>
      </c>
      <c r="C185" s="40" t="e">
        <f>INDEX(#REF!,MATCH(A185,#REF!,0))</f>
        <v>#REF!</v>
      </c>
      <c r="D185" t="e">
        <f t="shared" si="3"/>
        <v>#REF!</v>
      </c>
    </row>
    <row r="186" spans="1:4" x14ac:dyDescent="0.2">
      <c r="A186" t="s">
        <v>132</v>
      </c>
      <c r="B186">
        <v>127055.05</v>
      </c>
      <c r="C186" s="40" t="e">
        <f>INDEX(#REF!,MATCH(A186,#REF!,0))</f>
        <v>#REF!</v>
      </c>
      <c r="D186" t="e">
        <f t="shared" si="3"/>
        <v>#REF!</v>
      </c>
    </row>
    <row r="187" spans="1:4" x14ac:dyDescent="0.2">
      <c r="A187" t="s">
        <v>133</v>
      </c>
      <c r="B187">
        <v>56246.23</v>
      </c>
      <c r="C187" s="40" t="e">
        <f>INDEX(#REF!,MATCH(A187,#REF!,0))</f>
        <v>#REF!</v>
      </c>
      <c r="D187" t="e">
        <f t="shared" si="3"/>
        <v>#REF!</v>
      </c>
    </row>
    <row r="188" spans="1:4" x14ac:dyDescent="0.2">
      <c r="A188" t="s">
        <v>135</v>
      </c>
      <c r="B188">
        <v>959490.51</v>
      </c>
      <c r="C188" s="40" t="e">
        <f>INDEX(#REF!,MATCH(A188,#REF!,0))</f>
        <v>#REF!</v>
      </c>
      <c r="D188" t="e">
        <f t="shared" si="3"/>
        <v>#REF!</v>
      </c>
    </row>
    <row r="189" spans="1:4" x14ac:dyDescent="0.2">
      <c r="A189" t="s">
        <v>136</v>
      </c>
      <c r="B189">
        <v>342742.41</v>
      </c>
      <c r="C189" s="40" t="e">
        <f>INDEX(#REF!,MATCH(A189,#REF!,0))</f>
        <v>#REF!</v>
      </c>
      <c r="D189" t="e">
        <f t="shared" si="3"/>
        <v>#REF!</v>
      </c>
    </row>
    <row r="190" spans="1:4" x14ac:dyDescent="0.2">
      <c r="A190" t="s">
        <v>137</v>
      </c>
      <c r="B190">
        <v>229950</v>
      </c>
      <c r="C190" s="40" t="e">
        <f>INDEX(#REF!,MATCH(A190,#REF!,0))</f>
        <v>#REF!</v>
      </c>
      <c r="D190" t="e">
        <f t="shared" si="3"/>
        <v>#REF!</v>
      </c>
    </row>
    <row r="191" spans="1:4" x14ac:dyDescent="0.2">
      <c r="A191" t="s">
        <v>138</v>
      </c>
      <c r="B191">
        <v>708615.47000000009</v>
      </c>
      <c r="C191" s="40" t="e">
        <f>INDEX(#REF!,MATCH(A191,#REF!,0))</f>
        <v>#REF!</v>
      </c>
      <c r="D191" t="e">
        <f t="shared" si="3"/>
        <v>#REF!</v>
      </c>
    </row>
    <row r="192" spans="1:4" x14ac:dyDescent="0.2">
      <c r="A192" t="s">
        <v>140</v>
      </c>
      <c r="B192">
        <v>385492.66</v>
      </c>
      <c r="C192" s="40" t="e">
        <f>INDEX(#REF!,MATCH(A192,#REF!,0))</f>
        <v>#REF!</v>
      </c>
      <c r="D192" t="e">
        <f t="shared" si="3"/>
        <v>#REF!</v>
      </c>
    </row>
    <row r="193" spans="1:4" x14ac:dyDescent="0.2">
      <c r="A193" t="s">
        <v>141</v>
      </c>
      <c r="B193">
        <v>96250</v>
      </c>
      <c r="C193" s="40" t="e">
        <f>INDEX(#REF!,MATCH(A193,#REF!,0))</f>
        <v>#REF!</v>
      </c>
      <c r="D193" t="e">
        <f t="shared" si="3"/>
        <v>#REF!</v>
      </c>
    </row>
    <row r="194" spans="1:4" x14ac:dyDescent="0.2">
      <c r="A194" t="s">
        <v>142</v>
      </c>
      <c r="B194">
        <v>599919.25</v>
      </c>
      <c r="C194" s="40" t="e">
        <f>INDEX(#REF!,MATCH(A194,#REF!,0))</f>
        <v>#REF!</v>
      </c>
      <c r="D194" t="e">
        <f t="shared" si="3"/>
        <v>#REF!</v>
      </c>
    </row>
    <row r="195" spans="1:4" x14ac:dyDescent="0.2">
      <c r="A195" t="s">
        <v>143</v>
      </c>
      <c r="B195">
        <v>559999.99</v>
      </c>
      <c r="C195" s="40" t="e">
        <f>INDEX(#REF!,MATCH(A195,#REF!,0))</f>
        <v>#REF!</v>
      </c>
      <c r="D195" t="e">
        <f t="shared" si="3"/>
        <v>#REF!</v>
      </c>
    </row>
    <row r="196" spans="1:4" x14ac:dyDescent="0.2">
      <c r="A196" t="s">
        <v>969</v>
      </c>
      <c r="B196">
        <v>839973.75</v>
      </c>
      <c r="C196" s="40" t="e">
        <f>INDEX(#REF!,MATCH(A196,#REF!,0))</f>
        <v>#REF!</v>
      </c>
      <c r="D196" t="e">
        <f t="shared" si="3"/>
        <v>#REF!</v>
      </c>
    </row>
    <row r="197" spans="1:4" x14ac:dyDescent="0.2">
      <c r="A197" t="s">
        <v>970</v>
      </c>
      <c r="B197">
        <v>382800</v>
      </c>
      <c r="C197" s="40" t="e">
        <f>INDEX(#REF!,MATCH(A197,#REF!,0))</f>
        <v>#REF!</v>
      </c>
      <c r="D197" t="e">
        <f t="shared" si="3"/>
        <v>#REF!</v>
      </c>
    </row>
    <row r="198" spans="1:4" x14ac:dyDescent="0.2">
      <c r="A198" t="s">
        <v>971</v>
      </c>
      <c r="B198">
        <v>432765</v>
      </c>
      <c r="C198" s="40" t="e">
        <f>INDEX(#REF!,MATCH(A198,#REF!,0))</f>
        <v>#REF!</v>
      </c>
      <c r="D198" t="e">
        <f t="shared" ref="D198:D261" si="4">C198=B198</f>
        <v>#REF!</v>
      </c>
    </row>
    <row r="199" spans="1:4" x14ac:dyDescent="0.2">
      <c r="A199" t="s">
        <v>973</v>
      </c>
      <c r="B199">
        <v>406000</v>
      </c>
      <c r="C199" s="40" t="e">
        <f>INDEX(#REF!,MATCH(A199,#REF!,0))</f>
        <v>#REF!</v>
      </c>
      <c r="D199" t="e">
        <f t="shared" si="4"/>
        <v>#REF!</v>
      </c>
    </row>
    <row r="200" spans="1:4" x14ac:dyDescent="0.2">
      <c r="A200" t="s">
        <v>975</v>
      </c>
      <c r="B200">
        <v>128540.03</v>
      </c>
      <c r="C200" s="40" t="e">
        <f>INDEX(#REF!,MATCH(A200,#REF!,0))</f>
        <v>#REF!</v>
      </c>
      <c r="D200" t="e">
        <f t="shared" si="4"/>
        <v>#REF!</v>
      </c>
    </row>
    <row r="201" spans="1:4" x14ac:dyDescent="0.2">
      <c r="A201" t="s">
        <v>976</v>
      </c>
      <c r="B201">
        <v>116111.25</v>
      </c>
      <c r="C201" s="40" t="e">
        <f>INDEX(#REF!,MATCH(A201,#REF!,0))</f>
        <v>#REF!</v>
      </c>
      <c r="D201" t="e">
        <f t="shared" si="4"/>
        <v>#REF!</v>
      </c>
    </row>
    <row r="202" spans="1:4" x14ac:dyDescent="0.2">
      <c r="A202" t="s">
        <v>977</v>
      </c>
      <c r="B202">
        <v>158376.49</v>
      </c>
      <c r="C202" s="40" t="e">
        <f>INDEX(#REF!,MATCH(A202,#REF!,0))</f>
        <v>#REF!</v>
      </c>
      <c r="D202" t="e">
        <f t="shared" si="4"/>
        <v>#REF!</v>
      </c>
    </row>
    <row r="203" spans="1:4" x14ac:dyDescent="0.2">
      <c r="A203" t="s">
        <v>978</v>
      </c>
      <c r="B203">
        <v>251798.24</v>
      </c>
      <c r="C203" s="40" t="e">
        <f>INDEX(#REF!,MATCH(A203,#REF!,0))</f>
        <v>#REF!</v>
      </c>
      <c r="D203" t="e">
        <f t="shared" si="4"/>
        <v>#REF!</v>
      </c>
    </row>
    <row r="204" spans="1:4" x14ac:dyDescent="0.2">
      <c r="A204" t="s">
        <v>980</v>
      </c>
      <c r="B204">
        <v>1113656.19</v>
      </c>
      <c r="C204" s="40" t="e">
        <f>INDEX(#REF!,MATCH(A204,#REF!,0))</f>
        <v>#REF!</v>
      </c>
      <c r="D204" t="e">
        <f t="shared" si="4"/>
        <v>#REF!</v>
      </c>
    </row>
    <row r="205" spans="1:4" x14ac:dyDescent="0.2">
      <c r="A205" t="s">
        <v>981</v>
      </c>
      <c r="B205">
        <v>607289.30000000005</v>
      </c>
      <c r="C205" s="40" t="e">
        <f>INDEX(#REF!,MATCH(A205,#REF!,0))</f>
        <v>#REF!</v>
      </c>
      <c r="D205" t="e">
        <f t="shared" si="4"/>
        <v>#REF!</v>
      </c>
    </row>
    <row r="206" spans="1:4" x14ac:dyDescent="0.2">
      <c r="A206" t="s">
        <v>986</v>
      </c>
      <c r="B206">
        <v>2733961.35</v>
      </c>
      <c r="C206" s="40" t="e">
        <f>INDEX(#REF!,MATCH(A206,#REF!,0))</f>
        <v>#REF!</v>
      </c>
      <c r="D206" t="e">
        <f t="shared" si="4"/>
        <v>#REF!</v>
      </c>
    </row>
    <row r="207" spans="1:4" x14ac:dyDescent="0.2">
      <c r="A207" t="s">
        <v>987</v>
      </c>
      <c r="B207">
        <v>241096.19</v>
      </c>
      <c r="C207" s="40" t="e">
        <f>INDEX(#REF!,MATCH(A207,#REF!,0))</f>
        <v>#REF!</v>
      </c>
      <c r="D207" t="e">
        <f t="shared" si="4"/>
        <v>#REF!</v>
      </c>
    </row>
    <row r="208" spans="1:4" x14ac:dyDescent="0.2">
      <c r="A208" t="s">
        <v>988</v>
      </c>
      <c r="B208">
        <v>441074</v>
      </c>
      <c r="C208" s="40" t="e">
        <f>INDEX(#REF!,MATCH(A208,#REF!,0))</f>
        <v>#REF!</v>
      </c>
      <c r="D208" t="e">
        <f t="shared" si="4"/>
        <v>#REF!</v>
      </c>
    </row>
    <row r="209" spans="1:4" x14ac:dyDescent="0.2">
      <c r="A209" t="s">
        <v>144</v>
      </c>
      <c r="B209">
        <v>154024.6</v>
      </c>
      <c r="C209" s="40" t="e">
        <f>INDEX(#REF!,MATCH(A209,#REF!,0))</f>
        <v>#REF!</v>
      </c>
      <c r="D209" t="e">
        <f t="shared" si="4"/>
        <v>#REF!</v>
      </c>
    </row>
    <row r="210" spans="1:4" x14ac:dyDescent="0.2">
      <c r="A210" t="s">
        <v>145</v>
      </c>
      <c r="B210">
        <v>115142.72</v>
      </c>
      <c r="C210" s="40" t="e">
        <f>INDEX(#REF!,MATCH(A210,#REF!,0))</f>
        <v>#REF!</v>
      </c>
      <c r="D210" t="e">
        <f t="shared" si="4"/>
        <v>#REF!</v>
      </c>
    </row>
    <row r="211" spans="1:4" x14ac:dyDescent="0.2">
      <c r="A211" t="s">
        <v>146</v>
      </c>
      <c r="B211">
        <v>114470.45999999999</v>
      </c>
      <c r="C211" s="40" t="e">
        <f>INDEX(#REF!,MATCH(A211,#REF!,0))</f>
        <v>#REF!</v>
      </c>
      <c r="D211" t="e">
        <f t="shared" si="4"/>
        <v>#REF!</v>
      </c>
    </row>
    <row r="212" spans="1:4" x14ac:dyDescent="0.2">
      <c r="A212" t="s">
        <v>147</v>
      </c>
      <c r="B212">
        <v>288130.40000000002</v>
      </c>
      <c r="C212" s="40" t="e">
        <f>INDEX(#REF!,MATCH(A212,#REF!,0))</f>
        <v>#REF!</v>
      </c>
      <c r="D212" t="e">
        <f t="shared" si="4"/>
        <v>#REF!</v>
      </c>
    </row>
    <row r="213" spans="1:4" x14ac:dyDescent="0.2">
      <c r="A213" t="s">
        <v>148</v>
      </c>
      <c r="B213">
        <v>219284.7</v>
      </c>
      <c r="C213" s="40" t="e">
        <f>INDEX(#REF!,MATCH(A213,#REF!,0))</f>
        <v>#REF!</v>
      </c>
      <c r="D213" t="e">
        <f t="shared" si="4"/>
        <v>#REF!</v>
      </c>
    </row>
    <row r="214" spans="1:4" x14ac:dyDescent="0.2">
      <c r="A214" t="s">
        <v>149</v>
      </c>
      <c r="B214">
        <v>129200.36</v>
      </c>
      <c r="C214" s="40" t="e">
        <f>INDEX(#REF!,MATCH(A214,#REF!,0))</f>
        <v>#REF!</v>
      </c>
      <c r="D214" t="e">
        <f t="shared" si="4"/>
        <v>#REF!</v>
      </c>
    </row>
    <row r="215" spans="1:4" x14ac:dyDescent="0.2">
      <c r="A215" t="s">
        <v>150</v>
      </c>
      <c r="B215">
        <v>118160.9</v>
      </c>
      <c r="C215" s="40" t="e">
        <f>INDEX(#REF!,MATCH(A215,#REF!,0))</f>
        <v>#REF!</v>
      </c>
      <c r="D215" t="e">
        <f t="shared" si="4"/>
        <v>#REF!</v>
      </c>
    </row>
    <row r="216" spans="1:4" x14ac:dyDescent="0.2">
      <c r="A216" t="s">
        <v>151</v>
      </c>
      <c r="B216">
        <v>116329</v>
      </c>
      <c r="C216" s="40" t="e">
        <f>INDEX(#REF!,MATCH(A216,#REF!,0))</f>
        <v>#REF!</v>
      </c>
      <c r="D216" t="e">
        <f t="shared" si="4"/>
        <v>#REF!</v>
      </c>
    </row>
    <row r="217" spans="1:4" x14ac:dyDescent="0.2">
      <c r="A217" t="s">
        <v>152</v>
      </c>
      <c r="B217">
        <v>122231.5</v>
      </c>
      <c r="C217" s="40" t="e">
        <f>INDEX(#REF!,MATCH(A217,#REF!,0))</f>
        <v>#REF!</v>
      </c>
      <c r="D217" t="e">
        <f t="shared" si="4"/>
        <v>#REF!</v>
      </c>
    </row>
    <row r="218" spans="1:4" x14ac:dyDescent="0.2">
      <c r="A218" t="s">
        <v>153</v>
      </c>
      <c r="B218">
        <v>121591.62</v>
      </c>
      <c r="C218" s="40" t="e">
        <f>INDEX(#REF!,MATCH(A218,#REF!,0))</f>
        <v>#REF!</v>
      </c>
      <c r="D218" t="e">
        <f t="shared" si="4"/>
        <v>#REF!</v>
      </c>
    </row>
    <row r="219" spans="1:4" x14ac:dyDescent="0.2">
      <c r="A219" t="s">
        <v>154</v>
      </c>
      <c r="B219">
        <v>1177104.3799999999</v>
      </c>
      <c r="C219" s="40" t="e">
        <f>INDEX(#REF!,MATCH(A219,#REF!,0))</f>
        <v>#REF!</v>
      </c>
      <c r="D219" t="e">
        <f t="shared" si="4"/>
        <v>#REF!</v>
      </c>
    </row>
    <row r="220" spans="1:4" x14ac:dyDescent="0.2">
      <c r="A220" t="s">
        <v>155</v>
      </c>
      <c r="B220">
        <v>329207.05000000005</v>
      </c>
      <c r="C220" s="40" t="e">
        <f>INDEX(#REF!,MATCH(A220,#REF!,0))</f>
        <v>#REF!</v>
      </c>
      <c r="D220" t="e">
        <f t="shared" si="4"/>
        <v>#REF!</v>
      </c>
    </row>
    <row r="221" spans="1:4" x14ac:dyDescent="0.2">
      <c r="A221" t="s">
        <v>156</v>
      </c>
      <c r="B221">
        <v>246183.18000000002</v>
      </c>
      <c r="C221" s="40" t="e">
        <f>INDEX(#REF!,MATCH(A221,#REF!,0))</f>
        <v>#REF!</v>
      </c>
      <c r="D221" t="e">
        <f t="shared" si="4"/>
        <v>#REF!</v>
      </c>
    </row>
    <row r="222" spans="1:4" x14ac:dyDescent="0.2">
      <c r="A222" t="s">
        <v>157</v>
      </c>
      <c r="B222">
        <v>84062.91</v>
      </c>
      <c r="C222" s="40" t="e">
        <f>INDEX(#REF!,MATCH(A222,#REF!,0))</f>
        <v>#REF!</v>
      </c>
      <c r="D222" t="e">
        <f t="shared" si="4"/>
        <v>#REF!</v>
      </c>
    </row>
    <row r="223" spans="1:4" x14ac:dyDescent="0.2">
      <c r="A223" t="s">
        <v>741</v>
      </c>
      <c r="B223">
        <v>426832.20999999996</v>
      </c>
      <c r="C223" s="40" t="e">
        <f>INDEX(#REF!,MATCH(A223,#REF!,0))</f>
        <v>#REF!</v>
      </c>
      <c r="D223" t="e">
        <f t="shared" si="4"/>
        <v>#REF!</v>
      </c>
    </row>
    <row r="224" spans="1:4" x14ac:dyDescent="0.2">
      <c r="A224" t="s">
        <v>742</v>
      </c>
      <c r="B224">
        <v>141988.43</v>
      </c>
      <c r="C224" s="40" t="e">
        <f>INDEX(#REF!,MATCH(A224,#REF!,0))</f>
        <v>#REF!</v>
      </c>
      <c r="D224" t="e">
        <f t="shared" si="4"/>
        <v>#REF!</v>
      </c>
    </row>
    <row r="225" spans="1:4" x14ac:dyDescent="0.2">
      <c r="A225" t="s">
        <v>743</v>
      </c>
      <c r="B225">
        <v>28169.78</v>
      </c>
      <c r="C225" s="40" t="e">
        <f>INDEX(#REF!,MATCH(A225,#REF!,0))</f>
        <v>#REF!</v>
      </c>
      <c r="D225" t="e">
        <f t="shared" si="4"/>
        <v>#REF!</v>
      </c>
    </row>
    <row r="226" spans="1:4" x14ac:dyDescent="0.2">
      <c r="A226" t="s">
        <v>744</v>
      </c>
      <c r="B226">
        <v>142995.24</v>
      </c>
      <c r="C226" s="40" t="e">
        <f>INDEX(#REF!,MATCH(A226,#REF!,0))</f>
        <v>#REF!</v>
      </c>
      <c r="D226" t="e">
        <f t="shared" si="4"/>
        <v>#REF!</v>
      </c>
    </row>
    <row r="227" spans="1:4" x14ac:dyDescent="0.2">
      <c r="A227" t="s">
        <v>745</v>
      </c>
      <c r="B227">
        <v>12969.59</v>
      </c>
      <c r="C227" s="40" t="e">
        <f>INDEX(#REF!,MATCH(A227,#REF!,0))</f>
        <v>#REF!</v>
      </c>
      <c r="D227" t="e">
        <f t="shared" si="4"/>
        <v>#REF!</v>
      </c>
    </row>
    <row r="228" spans="1:4" x14ac:dyDescent="0.2">
      <c r="A228" t="s">
        <v>746</v>
      </c>
      <c r="B228">
        <v>22729.86</v>
      </c>
      <c r="C228" s="40" t="e">
        <f>INDEX(#REF!,MATCH(A228,#REF!,0))</f>
        <v>#REF!</v>
      </c>
      <c r="D228" t="e">
        <f t="shared" si="4"/>
        <v>#REF!</v>
      </c>
    </row>
    <row r="229" spans="1:4" x14ac:dyDescent="0.2">
      <c r="A229" t="s">
        <v>747</v>
      </c>
      <c r="B229">
        <v>59697.8</v>
      </c>
      <c r="C229" s="40" t="e">
        <f>INDEX(#REF!,MATCH(A229,#REF!,0))</f>
        <v>#REF!</v>
      </c>
      <c r="D229" t="e">
        <f t="shared" si="4"/>
        <v>#REF!</v>
      </c>
    </row>
    <row r="230" spans="1:4" x14ac:dyDescent="0.2">
      <c r="A230" t="s">
        <v>748</v>
      </c>
      <c r="B230">
        <v>18658.05</v>
      </c>
      <c r="C230" s="40" t="e">
        <f>INDEX(#REF!,MATCH(A230,#REF!,0))</f>
        <v>#REF!</v>
      </c>
      <c r="D230" t="e">
        <f t="shared" si="4"/>
        <v>#REF!</v>
      </c>
    </row>
    <row r="231" spans="1:4" x14ac:dyDescent="0.2">
      <c r="A231" t="s">
        <v>749</v>
      </c>
      <c r="B231">
        <v>60098.28</v>
      </c>
      <c r="C231" s="40" t="e">
        <f>INDEX(#REF!,MATCH(A231,#REF!,0))</f>
        <v>#REF!</v>
      </c>
      <c r="D231" t="e">
        <f t="shared" si="4"/>
        <v>#REF!</v>
      </c>
    </row>
    <row r="232" spans="1:4" x14ac:dyDescent="0.2">
      <c r="A232" t="s">
        <v>750</v>
      </c>
      <c r="B232">
        <v>216490.49</v>
      </c>
      <c r="C232" s="40" t="e">
        <f>INDEX(#REF!,MATCH(A232,#REF!,0))</f>
        <v>#REF!</v>
      </c>
      <c r="D232" t="e">
        <f t="shared" si="4"/>
        <v>#REF!</v>
      </c>
    </row>
    <row r="233" spans="1:4" x14ac:dyDescent="0.2">
      <c r="A233" t="s">
        <v>751</v>
      </c>
      <c r="B233">
        <v>22873.55</v>
      </c>
      <c r="C233" s="40" t="e">
        <f>INDEX(#REF!,MATCH(A233,#REF!,0))</f>
        <v>#REF!</v>
      </c>
      <c r="D233" t="e">
        <f t="shared" si="4"/>
        <v>#REF!</v>
      </c>
    </row>
    <row r="234" spans="1:4" x14ac:dyDescent="0.2">
      <c r="A234" t="s">
        <v>752</v>
      </c>
      <c r="B234">
        <v>87233.3</v>
      </c>
      <c r="C234" s="40" t="e">
        <f>INDEX(#REF!,MATCH(A234,#REF!,0))</f>
        <v>#REF!</v>
      </c>
      <c r="D234" t="e">
        <f t="shared" si="4"/>
        <v>#REF!</v>
      </c>
    </row>
    <row r="235" spans="1:4" x14ac:dyDescent="0.2">
      <c r="A235" t="s">
        <v>1251</v>
      </c>
      <c r="B235">
        <v>49775.06</v>
      </c>
      <c r="C235" s="40" t="e">
        <f>INDEX(#REF!,MATCH(A235,#REF!,0))</f>
        <v>#REF!</v>
      </c>
      <c r="D235" t="e">
        <f t="shared" si="4"/>
        <v>#REF!</v>
      </c>
    </row>
    <row r="236" spans="1:4" x14ac:dyDescent="0.2">
      <c r="A236" t="s">
        <v>1252</v>
      </c>
      <c r="B236">
        <v>21595.13</v>
      </c>
      <c r="C236" s="40" t="e">
        <f>INDEX(#REF!,MATCH(A236,#REF!,0))</f>
        <v>#REF!</v>
      </c>
      <c r="D236" t="e">
        <f t="shared" si="4"/>
        <v>#REF!</v>
      </c>
    </row>
    <row r="237" spans="1:4" x14ac:dyDescent="0.2">
      <c r="A237" t="s">
        <v>1253</v>
      </c>
      <c r="B237">
        <v>33650.65</v>
      </c>
      <c r="C237" s="40" t="e">
        <f>INDEX(#REF!,MATCH(A237,#REF!,0))</f>
        <v>#REF!</v>
      </c>
      <c r="D237" t="e">
        <f t="shared" si="4"/>
        <v>#REF!</v>
      </c>
    </row>
    <row r="238" spans="1:4" x14ac:dyDescent="0.2">
      <c r="A238" t="s">
        <v>1254</v>
      </c>
      <c r="B238">
        <v>63267.63</v>
      </c>
      <c r="C238" s="40" t="e">
        <f>INDEX(#REF!,MATCH(A238,#REF!,0))</f>
        <v>#REF!</v>
      </c>
      <c r="D238" t="e">
        <f t="shared" si="4"/>
        <v>#REF!</v>
      </c>
    </row>
    <row r="239" spans="1:4" x14ac:dyDescent="0.2">
      <c r="A239" t="s">
        <v>1255</v>
      </c>
      <c r="B239">
        <v>160711.14000000001</v>
      </c>
      <c r="C239" s="40" t="e">
        <f>INDEX(#REF!,MATCH(A239,#REF!,0))</f>
        <v>#REF!</v>
      </c>
      <c r="D239" t="e">
        <f t="shared" si="4"/>
        <v>#REF!</v>
      </c>
    </row>
    <row r="240" spans="1:4" x14ac:dyDescent="0.2">
      <c r="A240" t="s">
        <v>1256</v>
      </c>
      <c r="B240">
        <v>25087.599999999999</v>
      </c>
      <c r="C240" s="40" t="e">
        <f>INDEX(#REF!,MATCH(A240,#REF!,0))</f>
        <v>#REF!</v>
      </c>
      <c r="D240" t="e">
        <f t="shared" si="4"/>
        <v>#REF!</v>
      </c>
    </row>
    <row r="241" spans="1:4" x14ac:dyDescent="0.2">
      <c r="A241" t="s">
        <v>1257</v>
      </c>
      <c r="B241">
        <v>48400.54</v>
      </c>
      <c r="C241" s="40" t="e">
        <f>INDEX(#REF!,MATCH(A241,#REF!,0))</f>
        <v>#REF!</v>
      </c>
      <c r="D241" t="e">
        <f t="shared" si="4"/>
        <v>#REF!</v>
      </c>
    </row>
    <row r="242" spans="1:4" x14ac:dyDescent="0.2">
      <c r="A242" t="s">
        <v>1258</v>
      </c>
      <c r="B242">
        <v>26461.510000000002</v>
      </c>
      <c r="C242" s="40" t="e">
        <f>INDEX(#REF!,MATCH(A242,#REF!,0))</f>
        <v>#REF!</v>
      </c>
      <c r="D242" t="e">
        <f t="shared" si="4"/>
        <v>#REF!</v>
      </c>
    </row>
    <row r="243" spans="1:4" x14ac:dyDescent="0.2">
      <c r="A243" t="s">
        <v>1259</v>
      </c>
      <c r="B243">
        <v>24432.11</v>
      </c>
      <c r="C243" s="40" t="e">
        <f>INDEX(#REF!,MATCH(A243,#REF!,0))</f>
        <v>#REF!</v>
      </c>
      <c r="D243" t="e">
        <f t="shared" si="4"/>
        <v>#REF!</v>
      </c>
    </row>
    <row r="244" spans="1:4" x14ac:dyDescent="0.2">
      <c r="A244" t="s">
        <v>1260</v>
      </c>
      <c r="B244">
        <v>111980.53</v>
      </c>
      <c r="C244" s="40" t="e">
        <f>INDEX(#REF!,MATCH(A244,#REF!,0))</f>
        <v>#REF!</v>
      </c>
      <c r="D244" t="e">
        <f t="shared" si="4"/>
        <v>#REF!</v>
      </c>
    </row>
    <row r="245" spans="1:4" x14ac:dyDescent="0.2">
      <c r="A245" t="s">
        <v>1261</v>
      </c>
      <c r="B245">
        <v>90786.34</v>
      </c>
      <c r="C245" s="40" t="e">
        <f>INDEX(#REF!,MATCH(A245,#REF!,0))</f>
        <v>#REF!</v>
      </c>
      <c r="D245" t="e">
        <f t="shared" si="4"/>
        <v>#REF!</v>
      </c>
    </row>
    <row r="246" spans="1:4" x14ac:dyDescent="0.2">
      <c r="A246" t="s">
        <v>1262</v>
      </c>
      <c r="B246">
        <v>35178.729999999996</v>
      </c>
      <c r="C246" s="40" t="e">
        <f>INDEX(#REF!,MATCH(A246,#REF!,0))</f>
        <v>#REF!</v>
      </c>
      <c r="D246" t="e">
        <f t="shared" si="4"/>
        <v>#REF!</v>
      </c>
    </row>
    <row r="247" spans="1:4" x14ac:dyDescent="0.2">
      <c r="A247" t="s">
        <v>1263</v>
      </c>
      <c r="B247">
        <v>72197.210000000006</v>
      </c>
      <c r="C247" s="40" t="e">
        <f>INDEX(#REF!,MATCH(A247,#REF!,0))</f>
        <v>#REF!</v>
      </c>
      <c r="D247" t="e">
        <f t="shared" si="4"/>
        <v>#REF!</v>
      </c>
    </row>
    <row r="248" spans="1:4" x14ac:dyDescent="0.2">
      <c r="A248" t="s">
        <v>1264</v>
      </c>
      <c r="B248">
        <v>8542.0400000000009</v>
      </c>
      <c r="C248" s="40" t="e">
        <f>INDEX(#REF!,MATCH(A248,#REF!,0))</f>
        <v>#REF!</v>
      </c>
      <c r="D248" t="e">
        <f t="shared" si="4"/>
        <v>#REF!</v>
      </c>
    </row>
    <row r="249" spans="1:4" x14ac:dyDescent="0.2">
      <c r="A249" t="s">
        <v>1265</v>
      </c>
      <c r="B249">
        <v>9633.24</v>
      </c>
      <c r="C249" s="40" t="e">
        <f>INDEX(#REF!,MATCH(A249,#REF!,0))</f>
        <v>#REF!</v>
      </c>
      <c r="D249" t="e">
        <f t="shared" si="4"/>
        <v>#REF!</v>
      </c>
    </row>
    <row r="250" spans="1:4" x14ac:dyDescent="0.2">
      <c r="A250" t="s">
        <v>1266</v>
      </c>
      <c r="B250">
        <v>42999.49</v>
      </c>
      <c r="C250" s="40" t="e">
        <f>INDEX(#REF!,MATCH(A250,#REF!,0))</f>
        <v>#REF!</v>
      </c>
      <c r="D250" t="e">
        <f t="shared" si="4"/>
        <v>#REF!</v>
      </c>
    </row>
    <row r="251" spans="1:4" x14ac:dyDescent="0.2">
      <c r="A251" t="s">
        <v>1267</v>
      </c>
      <c r="B251">
        <v>31318.560000000001</v>
      </c>
      <c r="C251" s="40" t="e">
        <f>INDEX(#REF!,MATCH(A251,#REF!,0))</f>
        <v>#REF!</v>
      </c>
      <c r="D251" t="e">
        <f t="shared" si="4"/>
        <v>#REF!</v>
      </c>
    </row>
    <row r="252" spans="1:4" x14ac:dyDescent="0.2">
      <c r="A252" t="s">
        <v>1268</v>
      </c>
      <c r="B252">
        <v>16163.92</v>
      </c>
      <c r="C252" s="40" t="e">
        <f>INDEX(#REF!,MATCH(A252,#REF!,0))</f>
        <v>#REF!</v>
      </c>
      <c r="D252" t="e">
        <f t="shared" si="4"/>
        <v>#REF!</v>
      </c>
    </row>
    <row r="253" spans="1:4" x14ac:dyDescent="0.2">
      <c r="A253" t="s">
        <v>1269</v>
      </c>
      <c r="B253">
        <v>419435.43999999994</v>
      </c>
      <c r="C253" s="40" t="e">
        <f>INDEX(#REF!,MATCH(A253,#REF!,0))</f>
        <v>#REF!</v>
      </c>
      <c r="D253" t="e">
        <f t="shared" si="4"/>
        <v>#REF!</v>
      </c>
    </row>
    <row r="254" spans="1:4" x14ac:dyDescent="0.2">
      <c r="A254" t="s">
        <v>1270</v>
      </c>
      <c r="B254">
        <v>87559.16</v>
      </c>
      <c r="C254" s="40" t="e">
        <f>INDEX(#REF!,MATCH(A254,#REF!,0))</f>
        <v>#REF!</v>
      </c>
      <c r="D254" t="e">
        <f t="shared" si="4"/>
        <v>#REF!</v>
      </c>
    </row>
    <row r="255" spans="1:4" x14ac:dyDescent="0.2">
      <c r="A255" t="s">
        <v>1271</v>
      </c>
      <c r="B255">
        <v>15373.58</v>
      </c>
      <c r="C255" s="40" t="e">
        <f>INDEX(#REF!,MATCH(A255,#REF!,0))</f>
        <v>#REF!</v>
      </c>
      <c r="D255" t="e">
        <f t="shared" si="4"/>
        <v>#REF!</v>
      </c>
    </row>
    <row r="256" spans="1:4" x14ac:dyDescent="0.2">
      <c r="A256" t="s">
        <v>1272</v>
      </c>
      <c r="B256">
        <v>19850.16</v>
      </c>
      <c r="C256" s="40" t="e">
        <f>INDEX(#REF!,MATCH(A256,#REF!,0))</f>
        <v>#REF!</v>
      </c>
      <c r="D256" t="e">
        <f t="shared" si="4"/>
        <v>#REF!</v>
      </c>
    </row>
    <row r="257" spans="1:4" x14ac:dyDescent="0.2">
      <c r="A257" t="s">
        <v>1273</v>
      </c>
      <c r="B257">
        <v>19539.760000000002</v>
      </c>
      <c r="C257" s="40" t="e">
        <f>INDEX(#REF!,MATCH(A257,#REF!,0))</f>
        <v>#REF!</v>
      </c>
      <c r="D257" t="e">
        <f t="shared" si="4"/>
        <v>#REF!</v>
      </c>
    </row>
    <row r="258" spans="1:4" x14ac:dyDescent="0.2">
      <c r="A258" t="s">
        <v>1274</v>
      </c>
      <c r="B258">
        <v>21026.5</v>
      </c>
      <c r="C258" s="40" t="e">
        <f>INDEX(#REF!,MATCH(A258,#REF!,0))</f>
        <v>#REF!</v>
      </c>
      <c r="D258" t="e">
        <f t="shared" si="4"/>
        <v>#REF!</v>
      </c>
    </row>
    <row r="259" spans="1:4" x14ac:dyDescent="0.2">
      <c r="A259" t="s">
        <v>1275</v>
      </c>
      <c r="B259">
        <v>32076.17</v>
      </c>
      <c r="C259" s="40" t="e">
        <f>INDEX(#REF!,MATCH(A259,#REF!,0))</f>
        <v>#REF!</v>
      </c>
      <c r="D259" t="e">
        <f t="shared" si="4"/>
        <v>#REF!</v>
      </c>
    </row>
    <row r="260" spans="1:4" x14ac:dyDescent="0.2">
      <c r="A260" t="s">
        <v>1276</v>
      </c>
      <c r="B260">
        <v>665377.88</v>
      </c>
      <c r="C260" s="40" t="e">
        <f>INDEX(#REF!,MATCH(A260,#REF!,0))</f>
        <v>#REF!</v>
      </c>
      <c r="D260" t="e">
        <f t="shared" si="4"/>
        <v>#REF!</v>
      </c>
    </row>
    <row r="261" spans="1:4" x14ac:dyDescent="0.2">
      <c r="A261" t="s">
        <v>753</v>
      </c>
      <c r="B261">
        <v>8170.99</v>
      </c>
      <c r="C261" s="40" t="e">
        <f>INDEX(#REF!,MATCH(A261,#REF!,0))</f>
        <v>#REF!</v>
      </c>
      <c r="D261" t="e">
        <f t="shared" si="4"/>
        <v>#REF!</v>
      </c>
    </row>
    <row r="262" spans="1:4" x14ac:dyDescent="0.2">
      <c r="A262" t="s">
        <v>754</v>
      </c>
      <c r="B262">
        <v>53186.78</v>
      </c>
      <c r="C262" s="40" t="e">
        <f>INDEX(#REF!,MATCH(A262,#REF!,0))</f>
        <v>#REF!</v>
      </c>
      <c r="D262" t="e">
        <f t="shared" ref="D262:D325" si="5">C262=B262</f>
        <v>#REF!</v>
      </c>
    </row>
    <row r="263" spans="1:4" x14ac:dyDescent="0.2">
      <c r="A263" t="s">
        <v>755</v>
      </c>
      <c r="B263">
        <v>52028.17</v>
      </c>
      <c r="C263" s="40" t="e">
        <f>INDEX(#REF!,MATCH(A263,#REF!,0))</f>
        <v>#REF!</v>
      </c>
      <c r="D263" t="e">
        <f t="shared" si="5"/>
        <v>#REF!</v>
      </c>
    </row>
    <row r="264" spans="1:4" x14ac:dyDescent="0.2">
      <c r="A264" t="s">
        <v>756</v>
      </c>
      <c r="B264">
        <v>620622.27</v>
      </c>
      <c r="C264" s="40" t="e">
        <f>INDEX(#REF!,MATCH(A264,#REF!,0))</f>
        <v>#REF!</v>
      </c>
      <c r="D264" t="e">
        <f t="shared" si="5"/>
        <v>#REF!</v>
      </c>
    </row>
    <row r="265" spans="1:4" x14ac:dyDescent="0.2">
      <c r="A265" t="s">
        <v>757</v>
      </c>
      <c r="B265">
        <v>1182.3699999999999</v>
      </c>
      <c r="C265" s="40" t="e">
        <f>INDEX(#REF!,MATCH(A265,#REF!,0))</f>
        <v>#REF!</v>
      </c>
      <c r="D265" t="e">
        <f t="shared" si="5"/>
        <v>#REF!</v>
      </c>
    </row>
    <row r="266" spans="1:4" x14ac:dyDescent="0.2">
      <c r="A266" t="s">
        <v>758</v>
      </c>
      <c r="B266">
        <v>100645.74</v>
      </c>
      <c r="C266" s="40" t="e">
        <f>INDEX(#REF!,MATCH(A266,#REF!,0))</f>
        <v>#REF!</v>
      </c>
      <c r="D266" t="e">
        <f t="shared" si="5"/>
        <v>#REF!</v>
      </c>
    </row>
    <row r="267" spans="1:4" x14ac:dyDescent="0.2">
      <c r="A267" t="s">
        <v>759</v>
      </c>
      <c r="B267">
        <v>28829.15</v>
      </c>
      <c r="C267" s="40" t="e">
        <f>INDEX(#REF!,MATCH(A267,#REF!,0))</f>
        <v>#REF!</v>
      </c>
      <c r="D267" t="e">
        <f t="shared" si="5"/>
        <v>#REF!</v>
      </c>
    </row>
    <row r="268" spans="1:4" x14ac:dyDescent="0.2">
      <c r="A268" t="s">
        <v>760</v>
      </c>
      <c r="B268">
        <v>100378.75</v>
      </c>
      <c r="C268" s="40" t="e">
        <f>INDEX(#REF!,MATCH(A268,#REF!,0))</f>
        <v>#REF!</v>
      </c>
      <c r="D268" t="e">
        <f t="shared" si="5"/>
        <v>#REF!</v>
      </c>
    </row>
    <row r="269" spans="1:4" x14ac:dyDescent="0.2">
      <c r="A269" t="s">
        <v>761</v>
      </c>
      <c r="B269">
        <v>4393.95</v>
      </c>
      <c r="C269" s="40" t="e">
        <f>INDEX(#REF!,MATCH(A269,#REF!,0))</f>
        <v>#REF!</v>
      </c>
      <c r="D269" t="e">
        <f t="shared" si="5"/>
        <v>#REF!</v>
      </c>
    </row>
    <row r="270" spans="1:4" x14ac:dyDescent="0.2">
      <c r="A270" t="s">
        <v>762</v>
      </c>
      <c r="B270">
        <v>10740.26</v>
      </c>
      <c r="C270" s="40" t="e">
        <f>INDEX(#REF!,MATCH(A270,#REF!,0))</f>
        <v>#REF!</v>
      </c>
      <c r="D270" t="e">
        <f t="shared" si="5"/>
        <v>#REF!</v>
      </c>
    </row>
    <row r="271" spans="1:4" x14ac:dyDescent="0.2">
      <c r="A271" t="s">
        <v>763</v>
      </c>
      <c r="B271">
        <v>489494.24</v>
      </c>
      <c r="C271" s="40" t="e">
        <f>INDEX(#REF!,MATCH(A271,#REF!,0))</f>
        <v>#REF!</v>
      </c>
      <c r="D271" t="e">
        <f t="shared" si="5"/>
        <v>#REF!</v>
      </c>
    </row>
    <row r="272" spans="1:4" x14ac:dyDescent="0.2">
      <c r="A272" t="s">
        <v>764</v>
      </c>
      <c r="B272">
        <v>228407.75</v>
      </c>
      <c r="C272" s="40" t="e">
        <f>INDEX(#REF!,MATCH(A272,#REF!,0))</f>
        <v>#REF!</v>
      </c>
      <c r="D272" t="e">
        <f t="shared" si="5"/>
        <v>#REF!</v>
      </c>
    </row>
    <row r="273" spans="1:4" x14ac:dyDescent="0.2">
      <c r="A273" t="s">
        <v>765</v>
      </c>
      <c r="B273">
        <v>69631.17</v>
      </c>
      <c r="C273" s="40" t="e">
        <f>INDEX(#REF!,MATCH(A273,#REF!,0))</f>
        <v>#REF!</v>
      </c>
      <c r="D273" t="e">
        <f t="shared" si="5"/>
        <v>#REF!</v>
      </c>
    </row>
    <row r="274" spans="1:4" x14ac:dyDescent="0.2">
      <c r="A274" t="s">
        <v>766</v>
      </c>
      <c r="B274">
        <v>224823.76</v>
      </c>
      <c r="C274" s="40" t="e">
        <f>INDEX(#REF!,MATCH(A274,#REF!,0))</f>
        <v>#REF!</v>
      </c>
      <c r="D274" t="e">
        <f t="shared" si="5"/>
        <v>#REF!</v>
      </c>
    </row>
    <row r="275" spans="1:4" x14ac:dyDescent="0.2">
      <c r="A275" t="s">
        <v>767</v>
      </c>
      <c r="B275">
        <v>3398.99</v>
      </c>
      <c r="C275" s="40" t="e">
        <f>INDEX(#REF!,MATCH(A275,#REF!,0))</f>
        <v>#REF!</v>
      </c>
      <c r="D275" t="e">
        <f t="shared" si="5"/>
        <v>#REF!</v>
      </c>
    </row>
    <row r="276" spans="1:4" x14ac:dyDescent="0.2">
      <c r="A276" t="s">
        <v>768</v>
      </c>
      <c r="B276">
        <v>134674.09</v>
      </c>
      <c r="C276" s="40" t="e">
        <f>INDEX(#REF!,MATCH(A276,#REF!,0))</f>
        <v>#REF!</v>
      </c>
      <c r="D276" t="e">
        <f t="shared" si="5"/>
        <v>#REF!</v>
      </c>
    </row>
    <row r="277" spans="1:4" x14ac:dyDescent="0.2">
      <c r="A277" t="s">
        <v>769</v>
      </c>
      <c r="B277">
        <v>18248.79</v>
      </c>
      <c r="C277" s="40" t="e">
        <f>INDEX(#REF!,MATCH(A277,#REF!,0))</f>
        <v>#REF!</v>
      </c>
      <c r="D277" t="e">
        <f t="shared" si="5"/>
        <v>#REF!</v>
      </c>
    </row>
    <row r="278" spans="1:4" x14ac:dyDescent="0.2">
      <c r="A278" t="s">
        <v>770</v>
      </c>
      <c r="B278">
        <v>4378.3500000000004</v>
      </c>
      <c r="C278" s="40" t="e">
        <f>INDEX(#REF!,MATCH(A278,#REF!,0))</f>
        <v>#REF!</v>
      </c>
      <c r="D278" t="e">
        <f t="shared" si="5"/>
        <v>#REF!</v>
      </c>
    </row>
    <row r="279" spans="1:4" x14ac:dyDescent="0.2">
      <c r="A279" t="s">
        <v>771</v>
      </c>
      <c r="B279">
        <v>766.99</v>
      </c>
      <c r="C279" s="40" t="e">
        <f>INDEX(#REF!,MATCH(A279,#REF!,0))</f>
        <v>#REF!</v>
      </c>
      <c r="D279" t="e">
        <f t="shared" si="5"/>
        <v>#REF!</v>
      </c>
    </row>
    <row r="280" spans="1:4" x14ac:dyDescent="0.2">
      <c r="A280" t="s">
        <v>772</v>
      </c>
      <c r="B280">
        <v>374224.73</v>
      </c>
      <c r="C280" s="40" t="e">
        <f>INDEX(#REF!,MATCH(A280,#REF!,0))</f>
        <v>#REF!</v>
      </c>
      <c r="D280" t="e">
        <f t="shared" si="5"/>
        <v>#REF!</v>
      </c>
    </row>
    <row r="281" spans="1:4" x14ac:dyDescent="0.2">
      <c r="A281" t="s">
        <v>1277</v>
      </c>
      <c r="B281">
        <v>66630.880000000005</v>
      </c>
      <c r="C281" s="40" t="e">
        <f>INDEX(#REF!,MATCH(A281,#REF!,0))</f>
        <v>#REF!</v>
      </c>
      <c r="D281" t="e">
        <f t="shared" si="5"/>
        <v>#REF!</v>
      </c>
    </row>
    <row r="282" spans="1:4" x14ac:dyDescent="0.2">
      <c r="A282" t="s">
        <v>1278</v>
      </c>
      <c r="B282">
        <v>109787.06</v>
      </c>
      <c r="C282" s="40" t="e">
        <f>INDEX(#REF!,MATCH(A282,#REF!,0))</f>
        <v>#REF!</v>
      </c>
      <c r="D282" t="e">
        <f t="shared" si="5"/>
        <v>#REF!</v>
      </c>
    </row>
    <row r="283" spans="1:4" x14ac:dyDescent="0.2">
      <c r="A283" t="s">
        <v>1279</v>
      </c>
      <c r="B283">
        <v>334783.96999999997</v>
      </c>
      <c r="C283" s="40" t="e">
        <f>INDEX(#REF!,MATCH(A283,#REF!,0))</f>
        <v>#REF!</v>
      </c>
      <c r="D283" t="e">
        <f t="shared" si="5"/>
        <v>#REF!</v>
      </c>
    </row>
    <row r="284" spans="1:4" x14ac:dyDescent="0.2">
      <c r="A284" t="s">
        <v>1280</v>
      </c>
      <c r="B284">
        <v>375806.77</v>
      </c>
      <c r="C284" s="40" t="e">
        <f>INDEX(#REF!,MATCH(A284,#REF!,0))</f>
        <v>#REF!</v>
      </c>
      <c r="D284" t="e">
        <f t="shared" si="5"/>
        <v>#REF!</v>
      </c>
    </row>
    <row r="285" spans="1:4" x14ac:dyDescent="0.2">
      <c r="A285" t="s">
        <v>1281</v>
      </c>
      <c r="B285">
        <v>623008.23</v>
      </c>
      <c r="C285" s="40" t="e">
        <f>INDEX(#REF!,MATCH(A285,#REF!,0))</f>
        <v>#REF!</v>
      </c>
      <c r="D285" t="e">
        <f t="shared" si="5"/>
        <v>#REF!</v>
      </c>
    </row>
    <row r="286" spans="1:4" x14ac:dyDescent="0.2">
      <c r="A286" t="s">
        <v>1282</v>
      </c>
      <c r="B286">
        <v>291159.69</v>
      </c>
      <c r="C286" s="40" t="e">
        <f>INDEX(#REF!,MATCH(A286,#REF!,0))</f>
        <v>#REF!</v>
      </c>
      <c r="D286" t="e">
        <f t="shared" si="5"/>
        <v>#REF!</v>
      </c>
    </row>
    <row r="287" spans="1:4" x14ac:dyDescent="0.2">
      <c r="A287" t="s">
        <v>1283</v>
      </c>
      <c r="B287">
        <v>139079.57999999999</v>
      </c>
      <c r="C287" s="40" t="e">
        <f>INDEX(#REF!,MATCH(A287,#REF!,0))</f>
        <v>#REF!</v>
      </c>
      <c r="D287" t="e">
        <f t="shared" si="5"/>
        <v>#REF!</v>
      </c>
    </row>
    <row r="288" spans="1:4" x14ac:dyDescent="0.2">
      <c r="A288" t="s">
        <v>1284</v>
      </c>
      <c r="B288">
        <v>63172.73</v>
      </c>
      <c r="C288" s="40" t="e">
        <f>INDEX(#REF!,MATCH(A288,#REF!,0))</f>
        <v>#REF!</v>
      </c>
      <c r="D288" t="e">
        <f t="shared" si="5"/>
        <v>#REF!</v>
      </c>
    </row>
    <row r="289" spans="1:4" x14ac:dyDescent="0.2">
      <c r="A289" t="s">
        <v>1285</v>
      </c>
      <c r="B289">
        <v>1530763.71</v>
      </c>
      <c r="C289" s="40" t="e">
        <f>INDEX(#REF!,MATCH(A289,#REF!,0))</f>
        <v>#REF!</v>
      </c>
      <c r="D289" t="e">
        <f t="shared" si="5"/>
        <v>#REF!</v>
      </c>
    </row>
    <row r="290" spans="1:4" x14ac:dyDescent="0.2">
      <c r="A290" t="s">
        <v>1286</v>
      </c>
      <c r="B290">
        <v>720532.14</v>
      </c>
      <c r="C290" s="40" t="e">
        <f>INDEX(#REF!,MATCH(A290,#REF!,0))</f>
        <v>#REF!</v>
      </c>
      <c r="D290" t="e">
        <f t="shared" si="5"/>
        <v>#REF!</v>
      </c>
    </row>
    <row r="291" spans="1:4" x14ac:dyDescent="0.2">
      <c r="A291" t="s">
        <v>773</v>
      </c>
      <c r="B291">
        <v>211241.60000000001</v>
      </c>
      <c r="C291" s="40" t="e">
        <f>INDEX(#REF!,MATCH(A291,#REF!,0))</f>
        <v>#REF!</v>
      </c>
      <c r="D291" t="e">
        <f t="shared" si="5"/>
        <v>#REF!</v>
      </c>
    </row>
    <row r="292" spans="1:4" x14ac:dyDescent="0.2">
      <c r="A292" t="s">
        <v>774</v>
      </c>
      <c r="B292">
        <v>819658.82</v>
      </c>
      <c r="C292" s="40" t="e">
        <f>INDEX(#REF!,MATCH(A292,#REF!,0))</f>
        <v>#REF!</v>
      </c>
      <c r="D292" t="e">
        <f t="shared" si="5"/>
        <v>#REF!</v>
      </c>
    </row>
    <row r="293" spans="1:4" x14ac:dyDescent="0.2">
      <c r="A293" t="s">
        <v>775</v>
      </c>
      <c r="B293">
        <v>37504.89</v>
      </c>
      <c r="C293" s="40" t="e">
        <f>INDEX(#REF!,MATCH(A293,#REF!,0))</f>
        <v>#REF!</v>
      </c>
      <c r="D293" t="e">
        <f t="shared" si="5"/>
        <v>#REF!</v>
      </c>
    </row>
    <row r="294" spans="1:4" x14ac:dyDescent="0.2">
      <c r="A294" t="s">
        <v>776</v>
      </c>
      <c r="B294">
        <v>2240630.91</v>
      </c>
      <c r="C294" s="40" t="e">
        <f>INDEX(#REF!,MATCH(A294,#REF!,0))</f>
        <v>#REF!</v>
      </c>
      <c r="D294" t="e">
        <f t="shared" si="5"/>
        <v>#REF!</v>
      </c>
    </row>
    <row r="295" spans="1:4" x14ac:dyDescent="0.2">
      <c r="A295" t="s">
        <v>777</v>
      </c>
      <c r="B295">
        <v>19870.18</v>
      </c>
      <c r="C295" s="40" t="e">
        <f>INDEX(#REF!,MATCH(A295,#REF!,0))</f>
        <v>#REF!</v>
      </c>
      <c r="D295" t="e">
        <f t="shared" si="5"/>
        <v>#REF!</v>
      </c>
    </row>
    <row r="296" spans="1:4" x14ac:dyDescent="0.2">
      <c r="A296" t="s">
        <v>1287</v>
      </c>
      <c r="B296">
        <v>1742658.94</v>
      </c>
      <c r="C296" s="40" t="e">
        <f>INDEX(#REF!,MATCH(A296,#REF!,0))</f>
        <v>#REF!</v>
      </c>
      <c r="D296" t="e">
        <f t="shared" si="5"/>
        <v>#REF!</v>
      </c>
    </row>
    <row r="297" spans="1:4" x14ac:dyDescent="0.2">
      <c r="A297" t="s">
        <v>1288</v>
      </c>
      <c r="B297">
        <v>4004881.8600000003</v>
      </c>
      <c r="C297" s="40" t="e">
        <f>INDEX(#REF!,MATCH(A297,#REF!,0))</f>
        <v>#REF!</v>
      </c>
      <c r="D297" t="e">
        <f t="shared" si="5"/>
        <v>#REF!</v>
      </c>
    </row>
    <row r="298" spans="1:4" x14ac:dyDescent="0.2">
      <c r="A298" t="s">
        <v>158</v>
      </c>
      <c r="B298">
        <v>10445640.27</v>
      </c>
      <c r="C298" s="40" t="e">
        <f>INDEX(#REF!,MATCH(A298,#REF!,0))</f>
        <v>#REF!</v>
      </c>
      <c r="D298" t="e">
        <f t="shared" si="5"/>
        <v>#REF!</v>
      </c>
    </row>
    <row r="299" spans="1:4" x14ac:dyDescent="0.2">
      <c r="A299" t="s">
        <v>162</v>
      </c>
      <c r="B299">
        <v>2041315.51</v>
      </c>
      <c r="C299" s="40" t="e">
        <f>INDEX(#REF!,MATCH(A299,#REF!,0))</f>
        <v>#REF!</v>
      </c>
      <c r="D299" t="e">
        <f t="shared" si="5"/>
        <v>#REF!</v>
      </c>
    </row>
    <row r="300" spans="1:4" x14ac:dyDescent="0.2">
      <c r="A300" t="s">
        <v>163</v>
      </c>
      <c r="B300">
        <v>2562310.0500000003</v>
      </c>
      <c r="C300" s="40" t="e">
        <f>INDEX(#REF!,MATCH(A300,#REF!,0))</f>
        <v>#REF!</v>
      </c>
      <c r="D300" t="e">
        <f t="shared" si="5"/>
        <v>#REF!</v>
      </c>
    </row>
    <row r="301" spans="1:4" x14ac:dyDescent="0.2">
      <c r="A301" t="s">
        <v>164</v>
      </c>
      <c r="B301">
        <v>207349.25</v>
      </c>
      <c r="C301" s="40" t="e">
        <f>INDEX(#REF!,MATCH(A301,#REF!,0))</f>
        <v>#REF!</v>
      </c>
      <c r="D301" t="e">
        <f t="shared" si="5"/>
        <v>#REF!</v>
      </c>
    </row>
    <row r="302" spans="1:4" x14ac:dyDescent="0.2">
      <c r="A302" t="s">
        <v>165</v>
      </c>
      <c r="B302">
        <v>506154.89999999997</v>
      </c>
      <c r="C302" s="40" t="e">
        <f>INDEX(#REF!,MATCH(A302,#REF!,0))</f>
        <v>#REF!</v>
      </c>
      <c r="D302" t="e">
        <f t="shared" si="5"/>
        <v>#REF!</v>
      </c>
    </row>
    <row r="303" spans="1:4" x14ac:dyDescent="0.2">
      <c r="A303" t="s">
        <v>166</v>
      </c>
      <c r="B303">
        <v>2406768.41</v>
      </c>
      <c r="C303" s="40" t="e">
        <f>INDEX(#REF!,MATCH(A303,#REF!,0))</f>
        <v>#REF!</v>
      </c>
      <c r="D303" t="e">
        <f t="shared" si="5"/>
        <v>#REF!</v>
      </c>
    </row>
    <row r="304" spans="1:4" x14ac:dyDescent="0.2">
      <c r="A304" t="s">
        <v>167</v>
      </c>
      <c r="B304">
        <v>133114.22</v>
      </c>
      <c r="C304" s="40" t="e">
        <f>INDEX(#REF!,MATCH(A304,#REF!,0))</f>
        <v>#REF!</v>
      </c>
      <c r="D304" t="e">
        <f t="shared" si="5"/>
        <v>#REF!</v>
      </c>
    </row>
    <row r="305" spans="1:4" x14ac:dyDescent="0.2">
      <c r="A305" t="s">
        <v>168</v>
      </c>
      <c r="B305">
        <v>1375089.0799999998</v>
      </c>
      <c r="C305" s="40" t="e">
        <f>INDEX(#REF!,MATCH(A305,#REF!,0))</f>
        <v>#REF!</v>
      </c>
      <c r="D305" t="e">
        <f t="shared" si="5"/>
        <v>#REF!</v>
      </c>
    </row>
    <row r="306" spans="1:4" x14ac:dyDescent="0.2">
      <c r="A306" t="s">
        <v>169</v>
      </c>
      <c r="B306">
        <v>705556.71</v>
      </c>
      <c r="C306" s="40" t="e">
        <f>INDEX(#REF!,MATCH(A306,#REF!,0))</f>
        <v>#REF!</v>
      </c>
      <c r="D306" t="e">
        <f t="shared" si="5"/>
        <v>#REF!</v>
      </c>
    </row>
    <row r="307" spans="1:4" x14ac:dyDescent="0.2">
      <c r="A307" t="s">
        <v>170</v>
      </c>
      <c r="B307">
        <v>387463.04000000004</v>
      </c>
      <c r="C307" s="40" t="e">
        <f>INDEX(#REF!,MATCH(A307,#REF!,0))</f>
        <v>#REF!</v>
      </c>
      <c r="D307" t="e">
        <f t="shared" si="5"/>
        <v>#REF!</v>
      </c>
    </row>
    <row r="308" spans="1:4" x14ac:dyDescent="0.2">
      <c r="A308" t="s">
        <v>171</v>
      </c>
      <c r="B308">
        <v>132058.59999999998</v>
      </c>
      <c r="C308" s="40" t="e">
        <f>INDEX(#REF!,MATCH(A308,#REF!,0))</f>
        <v>#REF!</v>
      </c>
      <c r="D308" t="e">
        <f t="shared" si="5"/>
        <v>#REF!</v>
      </c>
    </row>
    <row r="309" spans="1:4" x14ac:dyDescent="0.2">
      <c r="A309" t="s">
        <v>172</v>
      </c>
      <c r="B309">
        <v>132013.29999999999</v>
      </c>
      <c r="C309" s="40" t="e">
        <f>INDEX(#REF!,MATCH(A309,#REF!,0))</f>
        <v>#REF!</v>
      </c>
      <c r="D309" t="e">
        <f t="shared" si="5"/>
        <v>#REF!</v>
      </c>
    </row>
    <row r="310" spans="1:4" x14ac:dyDescent="0.2">
      <c r="A310" t="s">
        <v>173</v>
      </c>
      <c r="B310">
        <v>192455.38999999998</v>
      </c>
      <c r="C310" s="40" t="e">
        <f>INDEX(#REF!,MATCH(A310,#REF!,0))</f>
        <v>#REF!</v>
      </c>
      <c r="D310" t="e">
        <f t="shared" si="5"/>
        <v>#REF!</v>
      </c>
    </row>
    <row r="311" spans="1:4" x14ac:dyDescent="0.2">
      <c r="A311" t="s">
        <v>174</v>
      </c>
      <c r="B311">
        <v>523694.56000000006</v>
      </c>
      <c r="C311" s="40" t="e">
        <f>INDEX(#REF!,MATCH(A311,#REF!,0))</f>
        <v>#REF!</v>
      </c>
      <c r="D311" t="e">
        <f t="shared" si="5"/>
        <v>#REF!</v>
      </c>
    </row>
    <row r="312" spans="1:4" x14ac:dyDescent="0.2">
      <c r="A312" t="s">
        <v>175</v>
      </c>
      <c r="B312">
        <v>122545.42</v>
      </c>
      <c r="C312" s="40" t="e">
        <f>INDEX(#REF!,MATCH(A312,#REF!,0))</f>
        <v>#REF!</v>
      </c>
      <c r="D312" t="e">
        <f t="shared" si="5"/>
        <v>#REF!</v>
      </c>
    </row>
    <row r="313" spans="1:4" x14ac:dyDescent="0.2">
      <c r="A313" t="s">
        <v>176</v>
      </c>
      <c r="B313">
        <v>32841.440000000002</v>
      </c>
      <c r="C313" s="40" t="e">
        <f>INDEX(#REF!,MATCH(A313,#REF!,0))</f>
        <v>#REF!</v>
      </c>
      <c r="D313" t="e">
        <f t="shared" si="5"/>
        <v>#REF!</v>
      </c>
    </row>
    <row r="314" spans="1:4" x14ac:dyDescent="0.2">
      <c r="A314" t="s">
        <v>177</v>
      </c>
      <c r="B314">
        <v>21262.120000000003</v>
      </c>
      <c r="C314" s="40" t="e">
        <f>INDEX(#REF!,MATCH(A314,#REF!,0))</f>
        <v>#REF!</v>
      </c>
      <c r="D314" t="e">
        <f t="shared" si="5"/>
        <v>#REF!</v>
      </c>
    </row>
    <row r="315" spans="1:4" x14ac:dyDescent="0.2">
      <c r="A315" t="s">
        <v>178</v>
      </c>
      <c r="B315">
        <v>424373.26</v>
      </c>
      <c r="C315" s="40" t="e">
        <f>INDEX(#REF!,MATCH(A315,#REF!,0))</f>
        <v>#REF!</v>
      </c>
      <c r="D315" t="e">
        <f t="shared" si="5"/>
        <v>#REF!</v>
      </c>
    </row>
    <row r="316" spans="1:4" x14ac:dyDescent="0.2">
      <c r="A316" t="s">
        <v>179</v>
      </c>
      <c r="B316">
        <v>161376.93</v>
      </c>
      <c r="C316" s="40" t="e">
        <f>INDEX(#REF!,MATCH(A316,#REF!,0))</f>
        <v>#REF!</v>
      </c>
      <c r="D316" t="e">
        <f t="shared" si="5"/>
        <v>#REF!</v>
      </c>
    </row>
    <row r="317" spans="1:4" x14ac:dyDescent="0.2">
      <c r="A317" t="s">
        <v>180</v>
      </c>
      <c r="B317">
        <v>1011338.7</v>
      </c>
      <c r="C317" s="40" t="e">
        <f>INDEX(#REF!,MATCH(A317,#REF!,0))</f>
        <v>#REF!</v>
      </c>
      <c r="D317" t="e">
        <f t="shared" si="5"/>
        <v>#REF!</v>
      </c>
    </row>
    <row r="318" spans="1:4" x14ac:dyDescent="0.2">
      <c r="A318" t="s">
        <v>181</v>
      </c>
      <c r="B318">
        <v>150613.99</v>
      </c>
      <c r="C318" s="40" t="e">
        <f>INDEX(#REF!,MATCH(A318,#REF!,0))</f>
        <v>#REF!</v>
      </c>
      <c r="D318" t="e">
        <f t="shared" si="5"/>
        <v>#REF!</v>
      </c>
    </row>
    <row r="319" spans="1:4" x14ac:dyDescent="0.2">
      <c r="A319" t="s">
        <v>182</v>
      </c>
      <c r="B319">
        <v>66728.09</v>
      </c>
      <c r="C319" s="40" t="e">
        <f>INDEX(#REF!,MATCH(A319,#REF!,0))</f>
        <v>#REF!</v>
      </c>
      <c r="D319" t="e">
        <f t="shared" si="5"/>
        <v>#REF!</v>
      </c>
    </row>
    <row r="320" spans="1:4" x14ac:dyDescent="0.2">
      <c r="A320" t="s">
        <v>183</v>
      </c>
      <c r="B320">
        <v>220548.28000000003</v>
      </c>
      <c r="C320" s="40" t="e">
        <f>INDEX(#REF!,MATCH(A320,#REF!,0))</f>
        <v>#REF!</v>
      </c>
      <c r="D320" t="e">
        <f t="shared" si="5"/>
        <v>#REF!</v>
      </c>
    </row>
    <row r="321" spans="1:4" x14ac:dyDescent="0.2">
      <c r="A321" t="s">
        <v>184</v>
      </c>
      <c r="B321">
        <v>525077.09</v>
      </c>
      <c r="C321" s="40" t="e">
        <f>INDEX(#REF!,MATCH(A321,#REF!,0))</f>
        <v>#REF!</v>
      </c>
      <c r="D321" t="e">
        <f t="shared" si="5"/>
        <v>#REF!</v>
      </c>
    </row>
    <row r="322" spans="1:4" x14ac:dyDescent="0.2">
      <c r="A322" t="s">
        <v>185</v>
      </c>
      <c r="B322">
        <v>401173.6</v>
      </c>
      <c r="C322" s="40" t="e">
        <f>INDEX(#REF!,MATCH(A322,#REF!,0))</f>
        <v>#REF!</v>
      </c>
      <c r="D322" t="e">
        <f t="shared" si="5"/>
        <v>#REF!</v>
      </c>
    </row>
    <row r="323" spans="1:4" x14ac:dyDescent="0.2">
      <c r="A323" t="s">
        <v>186</v>
      </c>
      <c r="B323">
        <v>176521.2</v>
      </c>
      <c r="C323" s="40" t="e">
        <f>INDEX(#REF!,MATCH(A323,#REF!,0))</f>
        <v>#REF!</v>
      </c>
      <c r="D323" t="e">
        <f t="shared" si="5"/>
        <v>#REF!</v>
      </c>
    </row>
    <row r="324" spans="1:4" x14ac:dyDescent="0.2">
      <c r="A324" t="s">
        <v>187</v>
      </c>
      <c r="B324">
        <v>2088591.64</v>
      </c>
      <c r="C324" s="40" t="e">
        <f>INDEX(#REF!,MATCH(A324,#REF!,0))</f>
        <v>#REF!</v>
      </c>
      <c r="D324" t="e">
        <f t="shared" si="5"/>
        <v>#REF!</v>
      </c>
    </row>
    <row r="325" spans="1:4" x14ac:dyDescent="0.2">
      <c r="A325" t="s">
        <v>188</v>
      </c>
      <c r="B325">
        <v>55945.14</v>
      </c>
      <c r="C325" s="40" t="e">
        <f>INDEX(#REF!,MATCH(A325,#REF!,0))</f>
        <v>#REF!</v>
      </c>
      <c r="D325" t="e">
        <f t="shared" si="5"/>
        <v>#REF!</v>
      </c>
    </row>
    <row r="326" spans="1:4" x14ac:dyDescent="0.2">
      <c r="A326" t="s">
        <v>837</v>
      </c>
      <c r="B326">
        <v>99259.71</v>
      </c>
      <c r="C326" s="40" t="e">
        <f>INDEX(#REF!,MATCH(A326,#REF!,0))</f>
        <v>#REF!</v>
      </c>
      <c r="D326" t="e">
        <f t="shared" ref="D326:D389" si="6">C326=B326</f>
        <v>#REF!</v>
      </c>
    </row>
    <row r="327" spans="1:4" x14ac:dyDescent="0.2">
      <c r="A327" t="s">
        <v>189</v>
      </c>
      <c r="B327">
        <v>122163.87999999999</v>
      </c>
      <c r="C327" s="40" t="e">
        <f>INDEX(#REF!,MATCH(A327,#REF!,0))</f>
        <v>#REF!</v>
      </c>
      <c r="D327" t="e">
        <f t="shared" si="6"/>
        <v>#REF!</v>
      </c>
    </row>
    <row r="328" spans="1:4" x14ac:dyDescent="0.2">
      <c r="A328" t="s">
        <v>190</v>
      </c>
      <c r="B328">
        <v>486395.49</v>
      </c>
      <c r="C328" s="40" t="e">
        <f>INDEX(#REF!,MATCH(A328,#REF!,0))</f>
        <v>#REF!</v>
      </c>
      <c r="D328" t="e">
        <f t="shared" si="6"/>
        <v>#REF!</v>
      </c>
    </row>
    <row r="329" spans="1:4" x14ac:dyDescent="0.2">
      <c r="A329" t="s">
        <v>191</v>
      </c>
      <c r="B329">
        <v>432846.66</v>
      </c>
      <c r="C329" s="40" t="e">
        <f>INDEX(#REF!,MATCH(A329,#REF!,0))</f>
        <v>#REF!</v>
      </c>
      <c r="D329" t="e">
        <f t="shared" si="6"/>
        <v>#REF!</v>
      </c>
    </row>
    <row r="330" spans="1:4" x14ac:dyDescent="0.2">
      <c r="A330" t="s">
        <v>992</v>
      </c>
      <c r="B330">
        <v>45334.01</v>
      </c>
      <c r="C330" s="40" t="e">
        <f>INDEX(#REF!,MATCH(A330,#REF!,0))</f>
        <v>#REF!</v>
      </c>
      <c r="D330" t="e">
        <f t="shared" si="6"/>
        <v>#REF!</v>
      </c>
    </row>
    <row r="331" spans="1:4" x14ac:dyDescent="0.2">
      <c r="A331" t="s">
        <v>838</v>
      </c>
      <c r="B331">
        <v>48506.62</v>
      </c>
      <c r="C331" s="40" t="e">
        <f>INDEX(#REF!,MATCH(A331,#REF!,0))</f>
        <v>#REF!</v>
      </c>
      <c r="D331" t="e">
        <f t="shared" si="6"/>
        <v>#REF!</v>
      </c>
    </row>
    <row r="332" spans="1:4" x14ac:dyDescent="0.2">
      <c r="A332" t="s">
        <v>860</v>
      </c>
      <c r="B332">
        <v>53322.200000000004</v>
      </c>
      <c r="C332" s="40" t="e">
        <f>INDEX(#REF!,MATCH(A332,#REF!,0))</f>
        <v>#REF!</v>
      </c>
      <c r="D332" t="e">
        <f t="shared" si="6"/>
        <v>#REF!</v>
      </c>
    </row>
    <row r="333" spans="1:4" x14ac:dyDescent="0.2">
      <c r="A333" t="s">
        <v>192</v>
      </c>
      <c r="B333">
        <v>72853.55</v>
      </c>
      <c r="C333" s="40" t="e">
        <f>INDEX(#REF!,MATCH(A333,#REF!,0))</f>
        <v>#REF!</v>
      </c>
      <c r="D333" t="e">
        <f t="shared" si="6"/>
        <v>#REF!</v>
      </c>
    </row>
    <row r="334" spans="1:4" x14ac:dyDescent="0.2">
      <c r="A334" t="s">
        <v>193</v>
      </c>
      <c r="B334">
        <v>818201.07</v>
      </c>
      <c r="C334" s="40" t="e">
        <f>INDEX(#REF!,MATCH(A334,#REF!,0))</f>
        <v>#REF!</v>
      </c>
      <c r="D334" t="e">
        <f t="shared" si="6"/>
        <v>#REF!</v>
      </c>
    </row>
    <row r="335" spans="1:4" x14ac:dyDescent="0.2">
      <c r="A335" t="s">
        <v>194</v>
      </c>
      <c r="B335">
        <v>491967.83</v>
      </c>
      <c r="C335" s="40" t="e">
        <f>INDEX(#REF!,MATCH(A335,#REF!,0))</f>
        <v>#REF!</v>
      </c>
      <c r="D335" t="e">
        <f t="shared" si="6"/>
        <v>#REF!</v>
      </c>
    </row>
    <row r="336" spans="1:4" x14ac:dyDescent="0.2">
      <c r="A336" t="s">
        <v>993</v>
      </c>
      <c r="B336">
        <v>46102.28</v>
      </c>
      <c r="C336" s="40" t="e">
        <f>INDEX(#REF!,MATCH(A336,#REF!,0))</f>
        <v>#REF!</v>
      </c>
      <c r="D336" t="e">
        <f t="shared" si="6"/>
        <v>#REF!</v>
      </c>
    </row>
    <row r="337" spans="1:4" x14ac:dyDescent="0.2">
      <c r="A337" t="s">
        <v>1289</v>
      </c>
      <c r="B337">
        <v>54239.01</v>
      </c>
      <c r="C337" s="40" t="e">
        <f>INDEX(#REF!,MATCH(A337,#REF!,0))</f>
        <v>#REF!</v>
      </c>
      <c r="D337" t="e">
        <f t="shared" si="6"/>
        <v>#REF!</v>
      </c>
    </row>
    <row r="338" spans="1:4" x14ac:dyDescent="0.2">
      <c r="A338" t="s">
        <v>1312</v>
      </c>
      <c r="B338">
        <v>293000.65999999997</v>
      </c>
      <c r="C338" s="40" t="e">
        <f>INDEX(#REF!,MATCH(A338,#REF!,0))</f>
        <v>#REF!</v>
      </c>
      <c r="D338" t="e">
        <f t="shared" si="6"/>
        <v>#REF!</v>
      </c>
    </row>
    <row r="339" spans="1:4" x14ac:dyDescent="0.2">
      <c r="A339" t="s">
        <v>196</v>
      </c>
      <c r="B339">
        <v>2233715.1500000004</v>
      </c>
      <c r="C339" s="40" t="e">
        <f>INDEX(#REF!,MATCH(A339,#REF!,0))</f>
        <v>#REF!</v>
      </c>
      <c r="D339" t="e">
        <f t="shared" si="6"/>
        <v>#REF!</v>
      </c>
    </row>
    <row r="340" spans="1:4" x14ac:dyDescent="0.2">
      <c r="A340" t="s">
        <v>1384</v>
      </c>
      <c r="B340">
        <v>12943679.59</v>
      </c>
      <c r="C340" s="40" t="e">
        <f>INDEX(#REF!,MATCH(A340,#REF!,0))</f>
        <v>#REF!</v>
      </c>
      <c r="D340" t="e">
        <f t="shared" si="6"/>
        <v>#REF!</v>
      </c>
    </row>
    <row r="341" spans="1:4" x14ac:dyDescent="0.2">
      <c r="A341" t="s">
        <v>199</v>
      </c>
      <c r="B341">
        <v>751063.17999999993</v>
      </c>
      <c r="C341" s="40" t="e">
        <f>INDEX(#REF!,MATCH(A341,#REF!,0))</f>
        <v>#REF!</v>
      </c>
      <c r="D341" t="e">
        <f t="shared" si="6"/>
        <v>#REF!</v>
      </c>
    </row>
    <row r="342" spans="1:4" x14ac:dyDescent="0.2">
      <c r="A342" t="s">
        <v>200</v>
      </c>
      <c r="B342">
        <v>277233.52</v>
      </c>
      <c r="C342" s="40" t="e">
        <f>INDEX(#REF!,MATCH(A342,#REF!,0))</f>
        <v>#REF!</v>
      </c>
      <c r="D342" t="e">
        <f t="shared" si="6"/>
        <v>#REF!</v>
      </c>
    </row>
    <row r="343" spans="1:4" x14ac:dyDescent="0.2">
      <c r="A343" t="s">
        <v>201</v>
      </c>
      <c r="B343">
        <v>816061.98</v>
      </c>
      <c r="C343" s="40" t="e">
        <f>INDEX(#REF!,MATCH(A343,#REF!,0))</f>
        <v>#REF!</v>
      </c>
      <c r="D343" t="e">
        <f t="shared" si="6"/>
        <v>#REF!</v>
      </c>
    </row>
    <row r="344" spans="1:4" x14ac:dyDescent="0.2">
      <c r="A344" t="s">
        <v>202</v>
      </c>
      <c r="B344">
        <v>816026.4</v>
      </c>
      <c r="C344" s="40" t="e">
        <f>INDEX(#REF!,MATCH(A344,#REF!,0))</f>
        <v>#REF!</v>
      </c>
      <c r="D344" t="e">
        <f t="shared" si="6"/>
        <v>#REF!</v>
      </c>
    </row>
    <row r="345" spans="1:4" x14ac:dyDescent="0.2">
      <c r="A345" t="s">
        <v>203</v>
      </c>
      <c r="B345">
        <v>100908.36</v>
      </c>
      <c r="C345" s="40" t="e">
        <f>INDEX(#REF!,MATCH(A345,#REF!,0))</f>
        <v>#REF!</v>
      </c>
      <c r="D345" t="e">
        <f t="shared" si="6"/>
        <v>#REF!</v>
      </c>
    </row>
    <row r="346" spans="1:4" x14ac:dyDescent="0.2">
      <c r="A346" t="s">
        <v>205</v>
      </c>
      <c r="B346">
        <v>37401.61</v>
      </c>
      <c r="C346" s="40" t="e">
        <f>INDEX(#REF!,MATCH(A346,#REF!,0))</f>
        <v>#REF!</v>
      </c>
      <c r="D346" t="e">
        <f t="shared" si="6"/>
        <v>#REF!</v>
      </c>
    </row>
    <row r="347" spans="1:4" x14ac:dyDescent="0.2">
      <c r="A347" t="s">
        <v>208</v>
      </c>
      <c r="B347">
        <v>2700</v>
      </c>
      <c r="C347" s="40" t="e">
        <f>INDEX(#REF!,MATCH(A347,#REF!,0))</f>
        <v>#REF!</v>
      </c>
      <c r="D347" t="e">
        <f t="shared" si="6"/>
        <v>#REF!</v>
      </c>
    </row>
    <row r="348" spans="1:4" x14ac:dyDescent="0.2">
      <c r="A348" t="s">
        <v>211</v>
      </c>
      <c r="B348">
        <v>74403.8</v>
      </c>
      <c r="C348" s="40" t="e">
        <f>INDEX(#REF!,MATCH(A348,#REF!,0))</f>
        <v>#REF!</v>
      </c>
      <c r="D348" t="e">
        <f t="shared" si="6"/>
        <v>#REF!</v>
      </c>
    </row>
    <row r="349" spans="1:4" x14ac:dyDescent="0.2">
      <c r="A349" t="s">
        <v>212</v>
      </c>
      <c r="B349">
        <v>125403.51999999999</v>
      </c>
      <c r="C349" s="40" t="e">
        <f>INDEX(#REF!,MATCH(A349,#REF!,0))</f>
        <v>#REF!</v>
      </c>
      <c r="D349" t="e">
        <f t="shared" si="6"/>
        <v>#REF!</v>
      </c>
    </row>
    <row r="350" spans="1:4" x14ac:dyDescent="0.2">
      <c r="A350" t="s">
        <v>213</v>
      </c>
      <c r="B350">
        <v>138687.82</v>
      </c>
      <c r="C350" s="40" t="e">
        <f>INDEX(#REF!,MATCH(A350,#REF!,0))</f>
        <v>#REF!</v>
      </c>
      <c r="D350" t="e">
        <f t="shared" si="6"/>
        <v>#REF!</v>
      </c>
    </row>
    <row r="351" spans="1:4" x14ac:dyDescent="0.2">
      <c r="A351" t="s">
        <v>214</v>
      </c>
      <c r="B351">
        <v>87329.5</v>
      </c>
      <c r="C351" s="40" t="e">
        <f>INDEX(#REF!,MATCH(A351,#REF!,0))</f>
        <v>#REF!</v>
      </c>
      <c r="D351" t="e">
        <f t="shared" si="6"/>
        <v>#REF!</v>
      </c>
    </row>
    <row r="352" spans="1:4" x14ac:dyDescent="0.2">
      <c r="A352" t="s">
        <v>217</v>
      </c>
      <c r="B352">
        <v>152103.46</v>
      </c>
      <c r="C352" s="40" t="e">
        <f>INDEX(#REF!,MATCH(A352,#REF!,0))</f>
        <v>#REF!</v>
      </c>
      <c r="D352" t="e">
        <f t="shared" si="6"/>
        <v>#REF!</v>
      </c>
    </row>
    <row r="353" spans="1:4" x14ac:dyDescent="0.2">
      <c r="A353" t="s">
        <v>218</v>
      </c>
      <c r="B353">
        <v>768893.49</v>
      </c>
      <c r="C353" s="40" t="e">
        <f>INDEX(#REF!,MATCH(A353,#REF!,0))</f>
        <v>#REF!</v>
      </c>
      <c r="D353" t="e">
        <f t="shared" si="6"/>
        <v>#REF!</v>
      </c>
    </row>
    <row r="354" spans="1:4" x14ac:dyDescent="0.2">
      <c r="A354" t="s">
        <v>1417</v>
      </c>
      <c r="B354">
        <v>145000</v>
      </c>
      <c r="C354" s="40" t="e">
        <f>INDEX(#REF!,MATCH(A354,#REF!,0))</f>
        <v>#REF!</v>
      </c>
      <c r="D354" t="e">
        <f t="shared" si="6"/>
        <v>#REF!</v>
      </c>
    </row>
    <row r="355" spans="1:4" x14ac:dyDescent="0.2">
      <c r="A355" t="s">
        <v>1418</v>
      </c>
      <c r="B355">
        <v>330885</v>
      </c>
      <c r="C355" s="40" t="e">
        <f>INDEX(#REF!,MATCH(A355,#REF!,0))</f>
        <v>#REF!</v>
      </c>
      <c r="D355" t="e">
        <f t="shared" si="6"/>
        <v>#REF!</v>
      </c>
    </row>
    <row r="356" spans="1:4" x14ac:dyDescent="0.2">
      <c r="A356" t="s">
        <v>1419</v>
      </c>
      <c r="B356">
        <v>350680.74</v>
      </c>
      <c r="C356" s="40" t="e">
        <f>INDEX(#REF!,MATCH(A356,#REF!,0))</f>
        <v>#REF!</v>
      </c>
      <c r="D356" t="e">
        <f t="shared" si="6"/>
        <v>#REF!</v>
      </c>
    </row>
    <row r="357" spans="1:4" x14ac:dyDescent="0.2">
      <c r="A357" t="s">
        <v>219</v>
      </c>
      <c r="B357">
        <v>4092710.16</v>
      </c>
      <c r="C357" s="40" t="e">
        <f>INDEX(#REF!,MATCH(A357,#REF!,0))</f>
        <v>#REF!</v>
      </c>
      <c r="D357" t="e">
        <f t="shared" si="6"/>
        <v>#REF!</v>
      </c>
    </row>
    <row r="358" spans="1:4" x14ac:dyDescent="0.2">
      <c r="A358" t="s">
        <v>220</v>
      </c>
      <c r="B358">
        <v>91865.7</v>
      </c>
      <c r="C358" s="40" t="e">
        <f>INDEX(#REF!,MATCH(A358,#REF!,0))</f>
        <v>#REF!</v>
      </c>
      <c r="D358" t="e">
        <f t="shared" si="6"/>
        <v>#REF!</v>
      </c>
    </row>
    <row r="359" spans="1:4" x14ac:dyDescent="0.2">
      <c r="A359" t="s">
        <v>221</v>
      </c>
      <c r="B359">
        <v>118467.09</v>
      </c>
      <c r="C359" s="40" t="e">
        <f>INDEX(#REF!,MATCH(A359,#REF!,0))</f>
        <v>#REF!</v>
      </c>
      <c r="D359" t="e">
        <f t="shared" si="6"/>
        <v>#REF!</v>
      </c>
    </row>
    <row r="360" spans="1:4" x14ac:dyDescent="0.2">
      <c r="A360" t="s">
        <v>222</v>
      </c>
      <c r="B360">
        <v>57607.69</v>
      </c>
      <c r="C360" s="40" t="e">
        <f>INDEX(#REF!,MATCH(A360,#REF!,0))</f>
        <v>#REF!</v>
      </c>
      <c r="D360" t="e">
        <f t="shared" si="6"/>
        <v>#REF!</v>
      </c>
    </row>
    <row r="361" spans="1:4" x14ac:dyDescent="0.2">
      <c r="A361" t="s">
        <v>223</v>
      </c>
      <c r="B361">
        <v>84436.31</v>
      </c>
      <c r="C361" s="40" t="e">
        <f>INDEX(#REF!,MATCH(A361,#REF!,0))</f>
        <v>#REF!</v>
      </c>
      <c r="D361" t="e">
        <f t="shared" si="6"/>
        <v>#REF!</v>
      </c>
    </row>
    <row r="362" spans="1:4" x14ac:dyDescent="0.2">
      <c r="A362" t="s">
        <v>224</v>
      </c>
      <c r="B362">
        <v>112768.73999999999</v>
      </c>
      <c r="C362" s="40" t="e">
        <f>INDEX(#REF!,MATCH(A362,#REF!,0))</f>
        <v>#REF!</v>
      </c>
      <c r="D362" t="e">
        <f t="shared" si="6"/>
        <v>#REF!</v>
      </c>
    </row>
    <row r="363" spans="1:4" x14ac:dyDescent="0.2">
      <c r="A363" t="s">
        <v>225</v>
      </c>
      <c r="B363">
        <v>130737.03</v>
      </c>
      <c r="C363" s="40" t="e">
        <f>INDEX(#REF!,MATCH(A363,#REF!,0))</f>
        <v>#REF!</v>
      </c>
      <c r="D363" t="e">
        <f t="shared" si="6"/>
        <v>#REF!</v>
      </c>
    </row>
    <row r="364" spans="1:4" x14ac:dyDescent="0.2">
      <c r="A364" t="s">
        <v>226</v>
      </c>
      <c r="B364">
        <v>127890.56999999999</v>
      </c>
      <c r="C364" s="40" t="e">
        <f>INDEX(#REF!,MATCH(A364,#REF!,0))</f>
        <v>#REF!</v>
      </c>
      <c r="D364" t="e">
        <f t="shared" si="6"/>
        <v>#REF!</v>
      </c>
    </row>
    <row r="365" spans="1:4" x14ac:dyDescent="0.2">
      <c r="A365" t="s">
        <v>227</v>
      </c>
      <c r="B365">
        <v>159388.41</v>
      </c>
      <c r="C365" s="40" t="e">
        <f>INDEX(#REF!,MATCH(A365,#REF!,0))</f>
        <v>#REF!</v>
      </c>
      <c r="D365" t="e">
        <f t="shared" si="6"/>
        <v>#REF!</v>
      </c>
    </row>
    <row r="366" spans="1:4" x14ac:dyDescent="0.2">
      <c r="A366" t="s">
        <v>228</v>
      </c>
      <c r="B366">
        <v>107854.39</v>
      </c>
      <c r="C366" s="40" t="e">
        <f>INDEX(#REF!,MATCH(A366,#REF!,0))</f>
        <v>#REF!</v>
      </c>
      <c r="D366" t="e">
        <f t="shared" si="6"/>
        <v>#REF!</v>
      </c>
    </row>
    <row r="367" spans="1:4" x14ac:dyDescent="0.2">
      <c r="A367" t="s">
        <v>229</v>
      </c>
      <c r="B367">
        <v>135182.77000000002</v>
      </c>
      <c r="C367" s="40" t="e">
        <f>INDEX(#REF!,MATCH(A367,#REF!,0))</f>
        <v>#REF!</v>
      </c>
      <c r="D367" t="e">
        <f t="shared" si="6"/>
        <v>#REF!</v>
      </c>
    </row>
    <row r="368" spans="1:4" x14ac:dyDescent="0.2">
      <c r="A368" t="s">
        <v>230</v>
      </c>
      <c r="B368">
        <v>119695.07</v>
      </c>
      <c r="C368" s="40" t="e">
        <f>INDEX(#REF!,MATCH(A368,#REF!,0))</f>
        <v>#REF!</v>
      </c>
      <c r="D368" t="e">
        <f t="shared" si="6"/>
        <v>#REF!</v>
      </c>
    </row>
    <row r="369" spans="1:4" x14ac:dyDescent="0.2">
      <c r="A369" t="s">
        <v>231</v>
      </c>
      <c r="B369">
        <v>114269</v>
      </c>
      <c r="C369" s="40" t="e">
        <f>INDEX(#REF!,MATCH(A369,#REF!,0))</f>
        <v>#REF!</v>
      </c>
      <c r="D369" t="e">
        <f t="shared" si="6"/>
        <v>#REF!</v>
      </c>
    </row>
    <row r="370" spans="1:4" x14ac:dyDescent="0.2">
      <c r="A370" t="s">
        <v>232</v>
      </c>
      <c r="B370">
        <v>160377.35999999999</v>
      </c>
      <c r="C370" s="40" t="e">
        <f>INDEX(#REF!,MATCH(A370,#REF!,0))</f>
        <v>#REF!</v>
      </c>
      <c r="D370" t="e">
        <f t="shared" si="6"/>
        <v>#REF!</v>
      </c>
    </row>
    <row r="371" spans="1:4" x14ac:dyDescent="0.2">
      <c r="A371" t="s">
        <v>233</v>
      </c>
      <c r="B371">
        <v>89466.53</v>
      </c>
      <c r="C371" s="40" t="e">
        <f>INDEX(#REF!,MATCH(A371,#REF!,0))</f>
        <v>#REF!</v>
      </c>
      <c r="D371" t="e">
        <f t="shared" si="6"/>
        <v>#REF!</v>
      </c>
    </row>
    <row r="372" spans="1:4" x14ac:dyDescent="0.2">
      <c r="A372" t="s">
        <v>234</v>
      </c>
      <c r="B372">
        <v>4632174.8900000006</v>
      </c>
      <c r="C372" s="40" t="e">
        <f>INDEX(#REF!,MATCH(A372,#REF!,0))</f>
        <v>#REF!</v>
      </c>
      <c r="D372" t="e">
        <f t="shared" si="6"/>
        <v>#REF!</v>
      </c>
    </row>
    <row r="373" spans="1:4" x14ac:dyDescent="0.2">
      <c r="A373" t="s">
        <v>235</v>
      </c>
      <c r="B373">
        <v>1445393.58</v>
      </c>
      <c r="C373" s="40" t="e">
        <f>INDEX(#REF!,MATCH(A373,#REF!,0))</f>
        <v>#REF!</v>
      </c>
      <c r="D373" t="e">
        <f t="shared" si="6"/>
        <v>#REF!</v>
      </c>
    </row>
    <row r="374" spans="1:4" x14ac:dyDescent="0.2">
      <c r="A374" t="s">
        <v>237</v>
      </c>
      <c r="B374">
        <v>53967.61</v>
      </c>
      <c r="C374" s="40" t="e">
        <f>INDEX(#REF!,MATCH(A374,#REF!,0))</f>
        <v>#REF!</v>
      </c>
      <c r="D374" t="e">
        <f t="shared" si="6"/>
        <v>#REF!</v>
      </c>
    </row>
    <row r="375" spans="1:4" x14ac:dyDescent="0.2">
      <c r="A375" t="s">
        <v>238</v>
      </c>
      <c r="B375">
        <v>81815.839999999997</v>
      </c>
      <c r="C375" s="40" t="e">
        <f>INDEX(#REF!,MATCH(A375,#REF!,0))</f>
        <v>#REF!</v>
      </c>
      <c r="D375" t="e">
        <f t="shared" si="6"/>
        <v>#REF!</v>
      </c>
    </row>
    <row r="376" spans="1:4" x14ac:dyDescent="0.2">
      <c r="A376" t="s">
        <v>242</v>
      </c>
      <c r="B376">
        <v>460344.82999999996</v>
      </c>
      <c r="C376" s="40" t="e">
        <f>INDEX(#REF!,MATCH(A376,#REF!,0))</f>
        <v>#REF!</v>
      </c>
      <c r="D376" t="e">
        <f t="shared" si="6"/>
        <v>#REF!</v>
      </c>
    </row>
    <row r="377" spans="1:4" x14ac:dyDescent="0.2">
      <c r="A377" t="s">
        <v>243</v>
      </c>
      <c r="B377">
        <v>396764.41</v>
      </c>
      <c r="C377" s="40" t="e">
        <f>INDEX(#REF!,MATCH(A377,#REF!,0))</f>
        <v>#REF!</v>
      </c>
      <c r="D377" t="e">
        <f t="shared" si="6"/>
        <v>#REF!</v>
      </c>
    </row>
    <row r="378" spans="1:4" x14ac:dyDescent="0.2">
      <c r="A378" t="s">
        <v>244</v>
      </c>
      <c r="B378">
        <v>96177.18</v>
      </c>
      <c r="C378" s="40" t="e">
        <f>INDEX(#REF!,MATCH(A378,#REF!,0))</f>
        <v>#REF!</v>
      </c>
      <c r="D378" t="e">
        <f t="shared" si="6"/>
        <v>#REF!</v>
      </c>
    </row>
    <row r="379" spans="1:4" x14ac:dyDescent="0.2">
      <c r="A379" t="s">
        <v>245</v>
      </c>
      <c r="B379">
        <v>137722.13</v>
      </c>
      <c r="C379" s="40" t="e">
        <f>INDEX(#REF!,MATCH(A379,#REF!,0))</f>
        <v>#REF!</v>
      </c>
      <c r="D379" t="e">
        <f t="shared" si="6"/>
        <v>#REF!</v>
      </c>
    </row>
    <row r="380" spans="1:4" x14ac:dyDescent="0.2">
      <c r="A380" t="s">
        <v>247</v>
      </c>
      <c r="B380">
        <v>26519.45</v>
      </c>
      <c r="C380" s="40" t="e">
        <f>INDEX(#REF!,MATCH(A380,#REF!,0))</f>
        <v>#REF!</v>
      </c>
      <c r="D380" t="e">
        <f t="shared" si="6"/>
        <v>#REF!</v>
      </c>
    </row>
    <row r="381" spans="1:4" x14ac:dyDescent="0.2">
      <c r="A381" t="s">
        <v>248</v>
      </c>
      <c r="B381">
        <v>347225</v>
      </c>
      <c r="C381" s="40" t="e">
        <f>INDEX(#REF!,MATCH(A381,#REF!,0))</f>
        <v>#REF!</v>
      </c>
      <c r="D381" t="e">
        <f t="shared" si="6"/>
        <v>#REF!</v>
      </c>
    </row>
    <row r="382" spans="1:4" x14ac:dyDescent="0.2">
      <c r="A382" t="s">
        <v>239</v>
      </c>
      <c r="B382">
        <v>178442.55</v>
      </c>
      <c r="C382" s="40" t="e">
        <f>INDEX(#REF!,MATCH(A382,#REF!,0))</f>
        <v>#REF!</v>
      </c>
      <c r="D382" t="e">
        <f t="shared" si="6"/>
        <v>#REF!</v>
      </c>
    </row>
    <row r="383" spans="1:4" x14ac:dyDescent="0.2">
      <c r="A383" t="s">
        <v>249</v>
      </c>
      <c r="B383">
        <v>436121.14</v>
      </c>
      <c r="C383" s="40" t="e">
        <f>INDEX(#REF!,MATCH(A383,#REF!,0))</f>
        <v>#REF!</v>
      </c>
      <c r="D383" t="e">
        <f t="shared" si="6"/>
        <v>#REF!</v>
      </c>
    </row>
    <row r="384" spans="1:4" x14ac:dyDescent="0.2">
      <c r="A384" t="s">
        <v>250</v>
      </c>
      <c r="B384">
        <v>786516.27</v>
      </c>
      <c r="C384" s="40" t="e">
        <f>INDEX(#REF!,MATCH(A384,#REF!,0))</f>
        <v>#REF!</v>
      </c>
      <c r="D384" t="e">
        <f t="shared" si="6"/>
        <v>#REF!</v>
      </c>
    </row>
    <row r="385" spans="1:4" x14ac:dyDescent="0.2">
      <c r="A385" t="s">
        <v>251</v>
      </c>
      <c r="B385">
        <v>123929.61</v>
      </c>
      <c r="C385" s="40" t="e">
        <f>INDEX(#REF!,MATCH(A385,#REF!,0))</f>
        <v>#REF!</v>
      </c>
      <c r="D385" t="e">
        <f t="shared" si="6"/>
        <v>#REF!</v>
      </c>
    </row>
    <row r="386" spans="1:4" x14ac:dyDescent="0.2">
      <c r="A386" t="s">
        <v>827</v>
      </c>
      <c r="B386">
        <v>581355.11</v>
      </c>
      <c r="C386" s="40" t="e">
        <f>INDEX(#REF!,MATCH(A386,#REF!,0))</f>
        <v>#REF!</v>
      </c>
      <c r="D386" t="e">
        <f t="shared" si="6"/>
        <v>#REF!</v>
      </c>
    </row>
    <row r="387" spans="1:4" x14ac:dyDescent="0.2">
      <c r="A387" t="s">
        <v>252</v>
      </c>
      <c r="B387">
        <v>481668.26</v>
      </c>
      <c r="C387" s="40" t="e">
        <f>INDEX(#REF!,MATCH(A387,#REF!,0))</f>
        <v>#REF!</v>
      </c>
      <c r="D387" t="e">
        <f t="shared" si="6"/>
        <v>#REF!</v>
      </c>
    </row>
    <row r="388" spans="1:4" x14ac:dyDescent="0.2">
      <c r="A388" t="s">
        <v>994</v>
      </c>
      <c r="B388">
        <v>2088954.62</v>
      </c>
      <c r="C388" s="40" t="e">
        <f>INDEX(#REF!,MATCH(A388,#REF!,0))</f>
        <v>#REF!</v>
      </c>
      <c r="D388" t="e">
        <f t="shared" si="6"/>
        <v>#REF!</v>
      </c>
    </row>
    <row r="389" spans="1:4" x14ac:dyDescent="0.2">
      <c r="A389" t="s">
        <v>863</v>
      </c>
      <c r="B389">
        <v>309309.56</v>
      </c>
      <c r="C389" s="40" t="e">
        <f>INDEX(#REF!,MATCH(A389,#REF!,0))</f>
        <v>#REF!</v>
      </c>
      <c r="D389" t="e">
        <f t="shared" si="6"/>
        <v>#REF!</v>
      </c>
    </row>
    <row r="390" spans="1:4" x14ac:dyDescent="0.2">
      <c r="A390" t="s">
        <v>995</v>
      </c>
      <c r="B390">
        <v>4130534.38</v>
      </c>
      <c r="C390" s="40" t="e">
        <f>INDEX(#REF!,MATCH(A390,#REF!,0))</f>
        <v>#REF!</v>
      </c>
      <c r="D390" t="e">
        <f t="shared" ref="D390:D453" si="7">C390=B390</f>
        <v>#REF!</v>
      </c>
    </row>
    <row r="391" spans="1:4" x14ac:dyDescent="0.2">
      <c r="A391" t="s">
        <v>861</v>
      </c>
      <c r="B391">
        <v>283837.74</v>
      </c>
      <c r="C391" s="40" t="e">
        <f>INDEX(#REF!,MATCH(A391,#REF!,0))</f>
        <v>#REF!</v>
      </c>
      <c r="D391" t="e">
        <f t="shared" si="7"/>
        <v>#REF!</v>
      </c>
    </row>
    <row r="392" spans="1:4" x14ac:dyDescent="0.2">
      <c r="A392" t="s">
        <v>253</v>
      </c>
      <c r="B392">
        <v>149650.91</v>
      </c>
      <c r="C392" s="40" t="e">
        <f>INDEX(#REF!,MATCH(A392,#REF!,0))</f>
        <v>#REF!</v>
      </c>
      <c r="D392" t="e">
        <f t="shared" si="7"/>
        <v>#REF!</v>
      </c>
    </row>
    <row r="393" spans="1:4" x14ac:dyDescent="0.2">
      <c r="A393" t="s">
        <v>254</v>
      </c>
      <c r="B393">
        <v>298911.21000000002</v>
      </c>
      <c r="C393" s="40" t="e">
        <f>INDEX(#REF!,MATCH(A393,#REF!,0))</f>
        <v>#REF!</v>
      </c>
      <c r="D393" t="e">
        <f t="shared" si="7"/>
        <v>#REF!</v>
      </c>
    </row>
    <row r="394" spans="1:4" x14ac:dyDescent="0.2">
      <c r="A394" t="s">
        <v>996</v>
      </c>
      <c r="B394">
        <v>96068.65</v>
      </c>
      <c r="C394" s="40" t="e">
        <f>INDEX(#REF!,MATCH(A394,#REF!,0))</f>
        <v>#REF!</v>
      </c>
      <c r="D394" t="e">
        <f t="shared" si="7"/>
        <v>#REF!</v>
      </c>
    </row>
    <row r="395" spans="1:4" x14ac:dyDescent="0.2">
      <c r="A395" t="s">
        <v>255</v>
      </c>
      <c r="B395">
        <v>112668.86</v>
      </c>
      <c r="C395" s="40" t="e">
        <f>INDEX(#REF!,MATCH(A395,#REF!,0))</f>
        <v>#REF!</v>
      </c>
      <c r="D395" t="e">
        <f t="shared" si="7"/>
        <v>#REF!</v>
      </c>
    </row>
    <row r="396" spans="1:4" x14ac:dyDescent="0.2">
      <c r="A396" t="s">
        <v>839</v>
      </c>
      <c r="B396">
        <v>657255.14</v>
      </c>
      <c r="C396" s="40" t="e">
        <f>INDEX(#REF!,MATCH(A396,#REF!,0))</f>
        <v>#REF!</v>
      </c>
      <c r="D396" t="e">
        <f t="shared" si="7"/>
        <v>#REF!</v>
      </c>
    </row>
    <row r="397" spans="1:4" x14ac:dyDescent="0.2">
      <c r="A397" t="s">
        <v>256</v>
      </c>
      <c r="B397">
        <v>86387.36</v>
      </c>
      <c r="C397" s="40" t="e">
        <f>INDEX(#REF!,MATCH(A397,#REF!,0))</f>
        <v>#REF!</v>
      </c>
      <c r="D397" t="e">
        <f t="shared" si="7"/>
        <v>#REF!</v>
      </c>
    </row>
    <row r="398" spans="1:4" x14ac:dyDescent="0.2">
      <c r="A398" t="s">
        <v>997</v>
      </c>
      <c r="B398">
        <v>769150.82000000007</v>
      </c>
      <c r="C398" s="40" t="e">
        <f>INDEX(#REF!,MATCH(A398,#REF!,0))</f>
        <v>#REF!</v>
      </c>
      <c r="D398" t="e">
        <f t="shared" si="7"/>
        <v>#REF!</v>
      </c>
    </row>
    <row r="399" spans="1:4" x14ac:dyDescent="0.2">
      <c r="A399" t="s">
        <v>998</v>
      </c>
      <c r="B399">
        <v>19812.71</v>
      </c>
      <c r="C399" s="40" t="e">
        <f>INDEX(#REF!,MATCH(A399,#REF!,0))</f>
        <v>#REF!</v>
      </c>
      <c r="D399" t="e">
        <f t="shared" si="7"/>
        <v>#REF!</v>
      </c>
    </row>
    <row r="400" spans="1:4" x14ac:dyDescent="0.2">
      <c r="A400" t="s">
        <v>240</v>
      </c>
      <c r="B400">
        <v>339012.81</v>
      </c>
      <c r="C400" s="40" t="e">
        <f>INDEX(#REF!,MATCH(A400,#REF!,0))</f>
        <v>#REF!</v>
      </c>
      <c r="D400" t="e">
        <f t="shared" si="7"/>
        <v>#REF!</v>
      </c>
    </row>
    <row r="401" spans="1:4" x14ac:dyDescent="0.2">
      <c r="A401" t="s">
        <v>258</v>
      </c>
      <c r="B401">
        <v>1289445.27</v>
      </c>
      <c r="C401" s="40" t="e">
        <f>INDEX(#REF!,MATCH(A401,#REF!,0))</f>
        <v>#REF!</v>
      </c>
      <c r="D401" t="e">
        <f t="shared" si="7"/>
        <v>#REF!</v>
      </c>
    </row>
    <row r="402" spans="1:4" x14ac:dyDescent="0.2">
      <c r="A402" t="s">
        <v>840</v>
      </c>
      <c r="B402">
        <v>4384.66</v>
      </c>
      <c r="C402" s="40" t="e">
        <f>INDEX(#REF!,MATCH(A402,#REF!,0))</f>
        <v>#REF!</v>
      </c>
      <c r="D402" t="e">
        <f t="shared" si="7"/>
        <v>#REF!</v>
      </c>
    </row>
    <row r="403" spans="1:4" x14ac:dyDescent="0.2">
      <c r="A403" t="s">
        <v>236</v>
      </c>
      <c r="B403">
        <v>185188.76</v>
      </c>
      <c r="C403" s="40" t="e">
        <f>INDEX(#REF!,MATCH(A403,#REF!,0))</f>
        <v>#REF!</v>
      </c>
      <c r="D403" t="e">
        <f t="shared" si="7"/>
        <v>#REF!</v>
      </c>
    </row>
    <row r="404" spans="1:4" x14ac:dyDescent="0.2">
      <c r="A404" t="s">
        <v>904</v>
      </c>
      <c r="B404">
        <v>340292.07999999996</v>
      </c>
      <c r="C404" s="40" t="e">
        <f>INDEX(#REF!,MATCH(A404,#REF!,0))</f>
        <v>#REF!</v>
      </c>
      <c r="D404" t="e">
        <f t="shared" si="7"/>
        <v>#REF!</v>
      </c>
    </row>
    <row r="405" spans="1:4" x14ac:dyDescent="0.2">
      <c r="A405" t="s">
        <v>999</v>
      </c>
      <c r="B405">
        <v>591786.93000000005</v>
      </c>
      <c r="C405" s="40" t="e">
        <f>INDEX(#REF!,MATCH(A405,#REF!,0))</f>
        <v>#REF!</v>
      </c>
      <c r="D405" t="e">
        <f t="shared" si="7"/>
        <v>#REF!</v>
      </c>
    </row>
    <row r="406" spans="1:4" x14ac:dyDescent="0.2">
      <c r="A406" t="s">
        <v>864</v>
      </c>
      <c r="B406">
        <v>48384.23</v>
      </c>
      <c r="C406" s="40" t="e">
        <f>INDEX(#REF!,MATCH(A406,#REF!,0))</f>
        <v>#REF!</v>
      </c>
      <c r="D406" t="e">
        <f t="shared" si="7"/>
        <v>#REF!</v>
      </c>
    </row>
    <row r="407" spans="1:4" x14ac:dyDescent="0.2">
      <c r="A407" t="s">
        <v>1313</v>
      </c>
      <c r="B407">
        <v>200140.01</v>
      </c>
      <c r="C407" s="40" t="e">
        <f>INDEX(#REF!,MATCH(A407,#REF!,0))</f>
        <v>#REF!</v>
      </c>
      <c r="D407" t="e">
        <f t="shared" si="7"/>
        <v>#REF!</v>
      </c>
    </row>
    <row r="408" spans="1:4" x14ac:dyDescent="0.2">
      <c r="A408" t="s">
        <v>1324</v>
      </c>
      <c r="B408">
        <v>405591.20999999996</v>
      </c>
      <c r="C408" s="40" t="e">
        <f>INDEX(#REF!,MATCH(A408,#REF!,0))</f>
        <v>#REF!</v>
      </c>
      <c r="D408" t="e">
        <f t="shared" si="7"/>
        <v>#REF!</v>
      </c>
    </row>
    <row r="409" spans="1:4" x14ac:dyDescent="0.2">
      <c r="A409" t="s">
        <v>1325</v>
      </c>
      <c r="B409">
        <v>15978.67</v>
      </c>
      <c r="C409" s="40" t="e">
        <f>INDEX(#REF!,MATCH(A409,#REF!,0))</f>
        <v>#REF!</v>
      </c>
      <c r="D409" t="e">
        <f t="shared" si="7"/>
        <v>#REF!</v>
      </c>
    </row>
    <row r="410" spans="1:4" x14ac:dyDescent="0.2">
      <c r="A410" t="s">
        <v>1387</v>
      </c>
      <c r="B410">
        <v>1075990.27</v>
      </c>
      <c r="C410" s="40" t="e">
        <f>INDEX(#REF!,MATCH(A410,#REF!,0))</f>
        <v>#REF!</v>
      </c>
      <c r="D410" t="e">
        <f t="shared" si="7"/>
        <v>#REF!</v>
      </c>
    </row>
    <row r="411" spans="1:4" x14ac:dyDescent="0.2">
      <c r="A411" t="s">
        <v>1395</v>
      </c>
      <c r="B411">
        <v>755184.1399999999</v>
      </c>
      <c r="C411" s="40" t="e">
        <f>INDEX(#REF!,MATCH(A411,#REF!,0))</f>
        <v>#REF!</v>
      </c>
      <c r="D411" t="e">
        <f t="shared" si="7"/>
        <v>#REF!</v>
      </c>
    </row>
    <row r="412" spans="1:4" x14ac:dyDescent="0.2">
      <c r="A412" t="s">
        <v>260</v>
      </c>
      <c r="B412">
        <v>1882932.3599999999</v>
      </c>
      <c r="C412" s="40" t="e">
        <f>INDEX(#REF!,MATCH(A412,#REF!,0))</f>
        <v>#REF!</v>
      </c>
      <c r="D412" t="e">
        <f t="shared" si="7"/>
        <v>#REF!</v>
      </c>
    </row>
    <row r="413" spans="1:4" x14ac:dyDescent="0.2">
      <c r="A413" t="s">
        <v>261</v>
      </c>
      <c r="B413">
        <v>601500.51</v>
      </c>
      <c r="C413" s="40" t="e">
        <f>INDEX(#REF!,MATCH(A413,#REF!,0))</f>
        <v>#REF!</v>
      </c>
      <c r="D413" t="e">
        <f t="shared" si="7"/>
        <v>#REF!</v>
      </c>
    </row>
    <row r="414" spans="1:4" x14ac:dyDescent="0.2">
      <c r="A414" t="s">
        <v>262</v>
      </c>
      <c r="B414">
        <v>462539.24</v>
      </c>
      <c r="C414" s="40" t="e">
        <f>INDEX(#REF!,MATCH(A414,#REF!,0))</f>
        <v>#REF!</v>
      </c>
      <c r="D414" t="e">
        <f t="shared" si="7"/>
        <v>#REF!</v>
      </c>
    </row>
    <row r="415" spans="1:4" x14ac:dyDescent="0.2">
      <c r="A415" t="s">
        <v>263</v>
      </c>
      <c r="B415">
        <v>149149.76999999999</v>
      </c>
      <c r="C415" s="40" t="e">
        <f>INDEX(#REF!,MATCH(A415,#REF!,0))</f>
        <v>#REF!</v>
      </c>
      <c r="D415" t="e">
        <f t="shared" si="7"/>
        <v>#REF!</v>
      </c>
    </row>
    <row r="416" spans="1:4" x14ac:dyDescent="0.2">
      <c r="A416" t="s">
        <v>264</v>
      </c>
      <c r="B416">
        <v>108950.03</v>
      </c>
      <c r="C416" s="40" t="e">
        <f>INDEX(#REF!,MATCH(A416,#REF!,0))</f>
        <v>#REF!</v>
      </c>
      <c r="D416" t="e">
        <f t="shared" si="7"/>
        <v>#REF!</v>
      </c>
    </row>
    <row r="417" spans="1:4" x14ac:dyDescent="0.2">
      <c r="A417" t="s">
        <v>265</v>
      </c>
      <c r="B417">
        <v>176131.43</v>
      </c>
      <c r="C417" s="40" t="e">
        <f>INDEX(#REF!,MATCH(A417,#REF!,0))</f>
        <v>#REF!</v>
      </c>
      <c r="D417" t="e">
        <f t="shared" si="7"/>
        <v>#REF!</v>
      </c>
    </row>
    <row r="418" spans="1:4" x14ac:dyDescent="0.2">
      <c r="A418" t="s">
        <v>266</v>
      </c>
      <c r="B418">
        <v>163917.32</v>
      </c>
      <c r="C418" s="40" t="e">
        <f>INDEX(#REF!,MATCH(A418,#REF!,0))</f>
        <v>#REF!</v>
      </c>
      <c r="D418" t="e">
        <f t="shared" si="7"/>
        <v>#REF!</v>
      </c>
    </row>
    <row r="419" spans="1:4" x14ac:dyDescent="0.2">
      <c r="A419" t="s">
        <v>267</v>
      </c>
      <c r="B419">
        <v>32815.61</v>
      </c>
      <c r="C419" s="40" t="e">
        <f>INDEX(#REF!,MATCH(A419,#REF!,0))</f>
        <v>#REF!</v>
      </c>
      <c r="D419" t="e">
        <f t="shared" si="7"/>
        <v>#REF!</v>
      </c>
    </row>
    <row r="420" spans="1:4" x14ac:dyDescent="0.2">
      <c r="A420" t="s">
        <v>270</v>
      </c>
      <c r="B420">
        <v>127639.38</v>
      </c>
      <c r="C420" s="40" t="e">
        <f>INDEX(#REF!,MATCH(A420,#REF!,0))</f>
        <v>#REF!</v>
      </c>
      <c r="D420" t="e">
        <f t="shared" si="7"/>
        <v>#REF!</v>
      </c>
    </row>
    <row r="421" spans="1:4" x14ac:dyDescent="0.2">
      <c r="A421" t="s">
        <v>271</v>
      </c>
      <c r="B421">
        <v>85157.78</v>
      </c>
      <c r="C421" s="40" t="e">
        <f>INDEX(#REF!,MATCH(A421,#REF!,0))</f>
        <v>#REF!</v>
      </c>
      <c r="D421" t="e">
        <f t="shared" si="7"/>
        <v>#REF!</v>
      </c>
    </row>
    <row r="422" spans="1:4" x14ac:dyDescent="0.2">
      <c r="A422" t="s">
        <v>272</v>
      </c>
      <c r="B422">
        <v>80305.81</v>
      </c>
      <c r="C422" s="40" t="e">
        <f>INDEX(#REF!,MATCH(A422,#REF!,0))</f>
        <v>#REF!</v>
      </c>
      <c r="D422" t="e">
        <f t="shared" si="7"/>
        <v>#REF!</v>
      </c>
    </row>
    <row r="423" spans="1:4" x14ac:dyDescent="0.2">
      <c r="A423" t="s">
        <v>273</v>
      </c>
      <c r="B423">
        <v>337860</v>
      </c>
      <c r="C423" s="40" t="e">
        <f>INDEX(#REF!,MATCH(A423,#REF!,0))</f>
        <v>#REF!</v>
      </c>
      <c r="D423" t="e">
        <f t="shared" si="7"/>
        <v>#REF!</v>
      </c>
    </row>
    <row r="424" spans="1:4" x14ac:dyDescent="0.2">
      <c r="A424" t="s">
        <v>274</v>
      </c>
      <c r="B424">
        <v>73512.23</v>
      </c>
      <c r="C424" s="40" t="e">
        <f>INDEX(#REF!,MATCH(A424,#REF!,0))</f>
        <v>#REF!</v>
      </c>
      <c r="D424" t="e">
        <f t="shared" si="7"/>
        <v>#REF!</v>
      </c>
    </row>
    <row r="425" spans="1:4" x14ac:dyDescent="0.2">
      <c r="A425" t="s">
        <v>1000</v>
      </c>
      <c r="B425">
        <v>146310</v>
      </c>
      <c r="C425" s="40" t="e">
        <f>INDEX(#REF!,MATCH(A425,#REF!,0))</f>
        <v>#REF!</v>
      </c>
      <c r="D425" t="e">
        <f t="shared" si="7"/>
        <v>#REF!</v>
      </c>
    </row>
    <row r="426" spans="1:4" x14ac:dyDescent="0.2">
      <c r="A426" t="s">
        <v>1001</v>
      </c>
      <c r="B426">
        <v>105889.84</v>
      </c>
      <c r="C426" s="40" t="e">
        <f>INDEX(#REF!,MATCH(A426,#REF!,0))</f>
        <v>#REF!</v>
      </c>
      <c r="D426" t="e">
        <f t="shared" si="7"/>
        <v>#REF!</v>
      </c>
    </row>
    <row r="427" spans="1:4" x14ac:dyDescent="0.2">
      <c r="A427" t="s">
        <v>1002</v>
      </c>
      <c r="B427">
        <v>86968.82</v>
      </c>
      <c r="C427" s="40" t="e">
        <f>INDEX(#REF!,MATCH(A427,#REF!,0))</f>
        <v>#REF!</v>
      </c>
      <c r="D427" t="e">
        <f t="shared" si="7"/>
        <v>#REF!</v>
      </c>
    </row>
    <row r="428" spans="1:4" x14ac:dyDescent="0.2">
      <c r="A428" t="s">
        <v>1003</v>
      </c>
      <c r="B428">
        <v>565825.59000000008</v>
      </c>
      <c r="C428" s="40" t="e">
        <f>INDEX(#REF!,MATCH(A428,#REF!,0))</f>
        <v>#REF!</v>
      </c>
      <c r="D428" t="e">
        <f t="shared" si="7"/>
        <v>#REF!</v>
      </c>
    </row>
    <row r="429" spans="1:4" x14ac:dyDescent="0.2">
      <c r="A429" t="s">
        <v>1004</v>
      </c>
      <c r="B429">
        <v>128640</v>
      </c>
      <c r="C429" s="40" t="e">
        <f>INDEX(#REF!,MATCH(A429,#REF!,0))</f>
        <v>#REF!</v>
      </c>
      <c r="D429" t="e">
        <f t="shared" si="7"/>
        <v>#REF!</v>
      </c>
    </row>
    <row r="430" spans="1:4" x14ac:dyDescent="0.2">
      <c r="A430" t="s">
        <v>1005</v>
      </c>
      <c r="B430">
        <v>534660</v>
      </c>
      <c r="C430" s="40" t="e">
        <f>INDEX(#REF!,MATCH(A430,#REF!,0))</f>
        <v>#REF!</v>
      </c>
      <c r="D430" t="e">
        <f t="shared" si="7"/>
        <v>#REF!</v>
      </c>
    </row>
    <row r="431" spans="1:4" x14ac:dyDescent="0.2">
      <c r="A431" t="s">
        <v>1006</v>
      </c>
      <c r="B431">
        <v>334500</v>
      </c>
      <c r="C431" s="40" t="e">
        <f>INDEX(#REF!,MATCH(A431,#REF!,0))</f>
        <v>#REF!</v>
      </c>
      <c r="D431" t="e">
        <f t="shared" si="7"/>
        <v>#REF!</v>
      </c>
    </row>
    <row r="432" spans="1:4" x14ac:dyDescent="0.2">
      <c r="A432" t="s">
        <v>1007</v>
      </c>
      <c r="B432">
        <v>308459.77</v>
      </c>
      <c r="C432" s="40" t="e">
        <f>INDEX(#REF!,MATCH(A432,#REF!,0))</f>
        <v>#REF!</v>
      </c>
      <c r="D432" t="e">
        <f t="shared" si="7"/>
        <v>#REF!</v>
      </c>
    </row>
    <row r="433" spans="1:4" x14ac:dyDescent="0.2">
      <c r="A433" t="s">
        <v>1008</v>
      </c>
      <c r="B433">
        <v>111525</v>
      </c>
      <c r="C433" s="40" t="e">
        <f>INDEX(#REF!,MATCH(A433,#REF!,0))</f>
        <v>#REF!</v>
      </c>
      <c r="D433" t="e">
        <f t="shared" si="7"/>
        <v>#REF!</v>
      </c>
    </row>
    <row r="434" spans="1:4" x14ac:dyDescent="0.2">
      <c r="A434" t="s">
        <v>1009</v>
      </c>
      <c r="B434">
        <v>81820.510000000009</v>
      </c>
      <c r="C434" s="40" t="e">
        <f>INDEX(#REF!,MATCH(A434,#REF!,0))</f>
        <v>#REF!</v>
      </c>
      <c r="D434" t="e">
        <f t="shared" si="7"/>
        <v>#REF!</v>
      </c>
    </row>
    <row r="435" spans="1:4" x14ac:dyDescent="0.2">
      <c r="A435" t="s">
        <v>1010</v>
      </c>
      <c r="B435">
        <v>5589.88</v>
      </c>
      <c r="C435" s="40" t="e">
        <f>INDEX(#REF!,MATCH(A435,#REF!,0))</f>
        <v>#REF!</v>
      </c>
      <c r="D435" t="e">
        <f t="shared" si="7"/>
        <v>#REF!</v>
      </c>
    </row>
    <row r="436" spans="1:4" x14ac:dyDescent="0.2">
      <c r="A436" t="s">
        <v>1011</v>
      </c>
      <c r="B436">
        <v>205865.07</v>
      </c>
      <c r="C436" s="40" t="e">
        <f>INDEX(#REF!,MATCH(A436,#REF!,0))</f>
        <v>#REF!</v>
      </c>
      <c r="D436" t="e">
        <f t="shared" si="7"/>
        <v>#REF!</v>
      </c>
    </row>
    <row r="437" spans="1:4" x14ac:dyDescent="0.2">
      <c r="A437" t="s">
        <v>1012</v>
      </c>
      <c r="B437">
        <v>712351.61</v>
      </c>
      <c r="C437" s="40" t="e">
        <f>INDEX(#REF!,MATCH(A437,#REF!,0))</f>
        <v>#REF!</v>
      </c>
      <c r="D437" t="e">
        <f t="shared" si="7"/>
        <v>#REF!</v>
      </c>
    </row>
    <row r="438" spans="1:4" x14ac:dyDescent="0.2">
      <c r="A438" t="s">
        <v>1013</v>
      </c>
      <c r="B438">
        <v>38157.83</v>
      </c>
      <c r="C438" s="40" t="e">
        <f>INDEX(#REF!,MATCH(A438,#REF!,0))</f>
        <v>#REF!</v>
      </c>
      <c r="D438" t="e">
        <f t="shared" si="7"/>
        <v>#REF!</v>
      </c>
    </row>
    <row r="439" spans="1:4" x14ac:dyDescent="0.2">
      <c r="A439" t="s">
        <v>1014</v>
      </c>
      <c r="B439">
        <v>47834.68</v>
      </c>
      <c r="C439" s="40" t="e">
        <f>INDEX(#REF!,MATCH(A439,#REF!,0))</f>
        <v>#REF!</v>
      </c>
      <c r="D439" t="e">
        <f t="shared" si="7"/>
        <v>#REF!</v>
      </c>
    </row>
    <row r="440" spans="1:4" x14ac:dyDescent="0.2">
      <c r="A440" t="s">
        <v>1015</v>
      </c>
      <c r="B440">
        <v>1083458.26</v>
      </c>
      <c r="C440" s="40" t="e">
        <f>INDEX(#REF!,MATCH(A440,#REF!,0))</f>
        <v>#REF!</v>
      </c>
      <c r="D440" t="e">
        <f t="shared" si="7"/>
        <v>#REF!</v>
      </c>
    </row>
    <row r="441" spans="1:4" x14ac:dyDescent="0.2">
      <c r="A441" t="s">
        <v>1016</v>
      </c>
      <c r="B441">
        <v>326214</v>
      </c>
      <c r="C441" s="40" t="e">
        <f>INDEX(#REF!,MATCH(A441,#REF!,0))</f>
        <v>#REF!</v>
      </c>
      <c r="D441" t="e">
        <f t="shared" si="7"/>
        <v>#REF!</v>
      </c>
    </row>
    <row r="442" spans="1:4" x14ac:dyDescent="0.2">
      <c r="A442" t="s">
        <v>1017</v>
      </c>
      <c r="B442">
        <v>44464.53</v>
      </c>
      <c r="C442" s="40" t="e">
        <f>INDEX(#REF!,MATCH(A442,#REF!,0))</f>
        <v>#REF!</v>
      </c>
      <c r="D442" t="e">
        <f t="shared" si="7"/>
        <v>#REF!</v>
      </c>
    </row>
    <row r="443" spans="1:4" x14ac:dyDescent="0.2">
      <c r="A443" t="s">
        <v>1018</v>
      </c>
      <c r="B443">
        <v>447961</v>
      </c>
      <c r="C443" s="40" t="e">
        <f>INDEX(#REF!,MATCH(A443,#REF!,0))</f>
        <v>#REF!</v>
      </c>
      <c r="D443" t="e">
        <f t="shared" si="7"/>
        <v>#REF!</v>
      </c>
    </row>
    <row r="444" spans="1:4" x14ac:dyDescent="0.2">
      <c r="A444" t="s">
        <v>1383</v>
      </c>
      <c r="B444">
        <v>6291756.5799999991</v>
      </c>
      <c r="C444" s="40" t="e">
        <f>INDEX(#REF!,MATCH(A444,#REF!,0))</f>
        <v>#REF!</v>
      </c>
      <c r="D444" t="e">
        <f t="shared" si="7"/>
        <v>#REF!</v>
      </c>
    </row>
    <row r="445" spans="1:4" x14ac:dyDescent="0.2">
      <c r="A445" t="s">
        <v>275</v>
      </c>
      <c r="B445">
        <v>50408332.140000001</v>
      </c>
      <c r="C445" s="40" t="e">
        <f>INDEX(#REF!,MATCH(A445,#REF!,0))</f>
        <v>#REF!</v>
      </c>
      <c r="D445" t="e">
        <f t="shared" si="7"/>
        <v>#REF!</v>
      </c>
    </row>
    <row r="446" spans="1:4" x14ac:dyDescent="0.2">
      <c r="A446" t="s">
        <v>277</v>
      </c>
      <c r="B446">
        <v>913826.08000000007</v>
      </c>
      <c r="C446" s="40" t="e">
        <f>INDEX(#REF!,MATCH(A446,#REF!,0))</f>
        <v>#REF!</v>
      </c>
      <c r="D446" t="e">
        <f t="shared" si="7"/>
        <v>#REF!</v>
      </c>
    </row>
    <row r="447" spans="1:4" x14ac:dyDescent="0.2">
      <c r="A447" t="s">
        <v>278</v>
      </c>
      <c r="B447">
        <v>72150.52</v>
      </c>
      <c r="C447" s="40" t="e">
        <f>INDEX(#REF!,MATCH(A447,#REF!,0))</f>
        <v>#REF!</v>
      </c>
      <c r="D447" t="e">
        <f t="shared" si="7"/>
        <v>#REF!</v>
      </c>
    </row>
    <row r="448" spans="1:4" x14ac:dyDescent="0.2">
      <c r="A448" t="s">
        <v>279</v>
      </c>
      <c r="B448">
        <v>350000</v>
      </c>
      <c r="C448" s="40" t="e">
        <f>INDEX(#REF!,MATCH(A448,#REF!,0))</f>
        <v>#REF!</v>
      </c>
      <c r="D448" t="e">
        <f t="shared" si="7"/>
        <v>#REF!</v>
      </c>
    </row>
    <row r="449" spans="1:4" x14ac:dyDescent="0.2">
      <c r="A449" t="s">
        <v>1021</v>
      </c>
      <c r="B449">
        <v>450000</v>
      </c>
      <c r="C449" s="40" t="e">
        <f>INDEX(#REF!,MATCH(A449,#REF!,0))</f>
        <v>#REF!</v>
      </c>
      <c r="D449" t="e">
        <f t="shared" si="7"/>
        <v>#REF!</v>
      </c>
    </row>
    <row r="450" spans="1:4" x14ac:dyDescent="0.2">
      <c r="A450" t="s">
        <v>283</v>
      </c>
      <c r="B450">
        <v>130729.14</v>
      </c>
      <c r="C450" s="40" t="e">
        <f>INDEX(#REF!,MATCH(A450,#REF!,0))</f>
        <v>#REF!</v>
      </c>
      <c r="D450" t="e">
        <f t="shared" si="7"/>
        <v>#REF!</v>
      </c>
    </row>
    <row r="451" spans="1:4" x14ac:dyDescent="0.2">
      <c r="A451" t="s">
        <v>284</v>
      </c>
      <c r="B451">
        <v>1001752.23</v>
      </c>
      <c r="C451" s="40" t="e">
        <f>INDEX(#REF!,MATCH(A451,#REF!,0))</f>
        <v>#REF!</v>
      </c>
      <c r="D451" t="e">
        <f t="shared" si="7"/>
        <v>#REF!</v>
      </c>
    </row>
    <row r="452" spans="1:4" x14ac:dyDescent="0.2">
      <c r="A452" t="s">
        <v>285</v>
      </c>
      <c r="B452">
        <v>346396.64</v>
      </c>
      <c r="C452" s="40" t="e">
        <f>INDEX(#REF!,MATCH(A452,#REF!,0))</f>
        <v>#REF!</v>
      </c>
      <c r="D452" t="e">
        <f t="shared" si="7"/>
        <v>#REF!</v>
      </c>
    </row>
    <row r="453" spans="1:4" x14ac:dyDescent="0.2">
      <c r="A453" t="s">
        <v>286</v>
      </c>
      <c r="B453">
        <v>184235.95</v>
      </c>
      <c r="C453" s="40" t="e">
        <f>INDEX(#REF!,MATCH(A453,#REF!,0))</f>
        <v>#REF!</v>
      </c>
      <c r="D453" t="e">
        <f t="shared" si="7"/>
        <v>#REF!</v>
      </c>
    </row>
    <row r="454" spans="1:4" x14ac:dyDescent="0.2">
      <c r="A454" t="s">
        <v>1023</v>
      </c>
      <c r="B454">
        <v>1276031.3</v>
      </c>
      <c r="C454" s="40" t="e">
        <f>INDEX(#REF!,MATCH(A454,#REF!,0))</f>
        <v>#REF!</v>
      </c>
      <c r="D454" t="e">
        <f t="shared" ref="D454:D517" si="8">C454=B454</f>
        <v>#REF!</v>
      </c>
    </row>
    <row r="455" spans="1:4" x14ac:dyDescent="0.2">
      <c r="A455" t="s">
        <v>1024</v>
      </c>
      <c r="B455">
        <v>404365.32999999996</v>
      </c>
      <c r="C455" s="40" t="e">
        <f>INDEX(#REF!,MATCH(A455,#REF!,0))</f>
        <v>#REF!</v>
      </c>
      <c r="D455" t="e">
        <f t="shared" si="8"/>
        <v>#REF!</v>
      </c>
    </row>
    <row r="456" spans="1:4" x14ac:dyDescent="0.2">
      <c r="A456" t="s">
        <v>287</v>
      </c>
      <c r="B456">
        <v>226057.25</v>
      </c>
      <c r="C456" s="40" t="e">
        <f>INDEX(#REF!,MATCH(A456,#REF!,0))</f>
        <v>#REF!</v>
      </c>
      <c r="D456" t="e">
        <f t="shared" si="8"/>
        <v>#REF!</v>
      </c>
    </row>
    <row r="457" spans="1:4" x14ac:dyDescent="0.2">
      <c r="A457" t="s">
        <v>288</v>
      </c>
      <c r="B457">
        <v>63917.89</v>
      </c>
      <c r="C457" s="40" t="e">
        <f>INDEX(#REF!,MATCH(A457,#REF!,0))</f>
        <v>#REF!</v>
      </c>
      <c r="D457" t="e">
        <f t="shared" si="8"/>
        <v>#REF!</v>
      </c>
    </row>
    <row r="458" spans="1:4" x14ac:dyDescent="0.2">
      <c r="A458" t="s">
        <v>865</v>
      </c>
      <c r="B458">
        <v>61075.67</v>
      </c>
      <c r="C458" s="40" t="e">
        <f>INDEX(#REF!,MATCH(A458,#REF!,0))</f>
        <v>#REF!</v>
      </c>
      <c r="D458" t="e">
        <f t="shared" si="8"/>
        <v>#REF!</v>
      </c>
    </row>
    <row r="459" spans="1:4" x14ac:dyDescent="0.2">
      <c r="A459" t="s">
        <v>289</v>
      </c>
      <c r="B459">
        <v>291314.48</v>
      </c>
      <c r="C459" s="40" t="e">
        <f>INDEX(#REF!,MATCH(A459,#REF!,0))</f>
        <v>#REF!</v>
      </c>
      <c r="D459" t="e">
        <f t="shared" si="8"/>
        <v>#REF!</v>
      </c>
    </row>
    <row r="460" spans="1:4" x14ac:dyDescent="0.2">
      <c r="A460" t="s">
        <v>841</v>
      </c>
      <c r="B460">
        <v>307181.37</v>
      </c>
      <c r="C460" s="40" t="e">
        <f>INDEX(#REF!,MATCH(A460,#REF!,0))</f>
        <v>#REF!</v>
      </c>
      <c r="D460" t="e">
        <f t="shared" si="8"/>
        <v>#REF!</v>
      </c>
    </row>
    <row r="461" spans="1:4" x14ac:dyDescent="0.2">
      <c r="A461" t="s">
        <v>1025</v>
      </c>
      <c r="B461">
        <v>8300.43</v>
      </c>
      <c r="C461" s="40" t="e">
        <f>INDEX(#REF!,MATCH(A461,#REF!,0))</f>
        <v>#REF!</v>
      </c>
      <c r="D461" t="e">
        <f t="shared" si="8"/>
        <v>#REF!</v>
      </c>
    </row>
    <row r="462" spans="1:4" x14ac:dyDescent="0.2">
      <c r="A462" t="s">
        <v>828</v>
      </c>
      <c r="B462">
        <v>286313.46999999997</v>
      </c>
      <c r="C462" s="40" t="e">
        <f>INDEX(#REF!,MATCH(A462,#REF!,0))</f>
        <v>#REF!</v>
      </c>
      <c r="D462" t="e">
        <f t="shared" si="8"/>
        <v>#REF!</v>
      </c>
    </row>
    <row r="463" spans="1:4" x14ac:dyDescent="0.2">
      <c r="A463" t="s">
        <v>866</v>
      </c>
      <c r="B463">
        <v>439393.1</v>
      </c>
      <c r="C463" s="40" t="e">
        <f>INDEX(#REF!,MATCH(A463,#REF!,0))</f>
        <v>#REF!</v>
      </c>
      <c r="D463" t="e">
        <f t="shared" si="8"/>
        <v>#REF!</v>
      </c>
    </row>
    <row r="464" spans="1:4" x14ac:dyDescent="0.2">
      <c r="A464" t="s">
        <v>1029</v>
      </c>
      <c r="B464">
        <v>489418.23</v>
      </c>
      <c r="C464" s="40" t="e">
        <f>INDEX(#REF!,MATCH(A464,#REF!,0))</f>
        <v>#REF!</v>
      </c>
      <c r="D464" t="e">
        <f t="shared" si="8"/>
        <v>#REF!</v>
      </c>
    </row>
    <row r="465" spans="1:4" x14ac:dyDescent="0.2">
      <c r="A465" t="s">
        <v>1030</v>
      </c>
      <c r="B465">
        <v>107354.17</v>
      </c>
      <c r="C465" s="40" t="e">
        <f>INDEX(#REF!,MATCH(A465,#REF!,0))</f>
        <v>#REF!</v>
      </c>
      <c r="D465" t="e">
        <f t="shared" si="8"/>
        <v>#REF!</v>
      </c>
    </row>
    <row r="466" spans="1:4" x14ac:dyDescent="0.2">
      <c r="A466" t="s">
        <v>1031</v>
      </c>
      <c r="B466">
        <v>20806.71</v>
      </c>
      <c r="C466" s="40" t="e">
        <f>INDEX(#REF!,MATCH(A466,#REF!,0))</f>
        <v>#REF!</v>
      </c>
      <c r="D466" t="e">
        <f t="shared" si="8"/>
        <v>#REF!</v>
      </c>
    </row>
    <row r="467" spans="1:4" x14ac:dyDescent="0.2">
      <c r="A467" t="s">
        <v>1032</v>
      </c>
      <c r="B467">
        <v>1086840.06</v>
      </c>
      <c r="C467" s="40" t="e">
        <f>INDEX(#REF!,MATCH(A467,#REF!,0))</f>
        <v>#REF!</v>
      </c>
      <c r="D467" t="e">
        <f t="shared" si="8"/>
        <v>#REF!</v>
      </c>
    </row>
    <row r="468" spans="1:4" x14ac:dyDescent="0.2">
      <c r="A468" t="s">
        <v>1033</v>
      </c>
      <c r="B468">
        <v>57389.24</v>
      </c>
      <c r="C468" s="40" t="e">
        <f>INDEX(#REF!,MATCH(A468,#REF!,0))</f>
        <v>#REF!</v>
      </c>
      <c r="D468" t="e">
        <f t="shared" si="8"/>
        <v>#REF!</v>
      </c>
    </row>
    <row r="469" spans="1:4" x14ac:dyDescent="0.2">
      <c r="A469" t="s">
        <v>1034</v>
      </c>
      <c r="B469">
        <v>1339613.56</v>
      </c>
      <c r="C469" s="40" t="e">
        <f>INDEX(#REF!,MATCH(A469,#REF!,0))</f>
        <v>#REF!</v>
      </c>
      <c r="D469" t="e">
        <f t="shared" si="8"/>
        <v>#REF!</v>
      </c>
    </row>
    <row r="470" spans="1:4" x14ac:dyDescent="0.2">
      <c r="A470" t="s">
        <v>867</v>
      </c>
      <c r="B470">
        <v>420904.44</v>
      </c>
      <c r="C470" s="40" t="e">
        <f>INDEX(#REF!,MATCH(A470,#REF!,0))</f>
        <v>#REF!</v>
      </c>
      <c r="D470" t="e">
        <f t="shared" si="8"/>
        <v>#REF!</v>
      </c>
    </row>
    <row r="471" spans="1:4" x14ac:dyDescent="0.2">
      <c r="A471" t="s">
        <v>869</v>
      </c>
      <c r="B471">
        <v>12778.39</v>
      </c>
      <c r="C471" s="40" t="e">
        <f>INDEX(#REF!,MATCH(A471,#REF!,0))</f>
        <v>#REF!</v>
      </c>
      <c r="D471" t="e">
        <f t="shared" si="8"/>
        <v>#REF!</v>
      </c>
    </row>
    <row r="472" spans="1:4" x14ac:dyDescent="0.2">
      <c r="A472" t="s">
        <v>1035</v>
      </c>
      <c r="B472">
        <v>450000</v>
      </c>
      <c r="C472" s="40" t="e">
        <f>INDEX(#REF!,MATCH(A472,#REF!,0))</f>
        <v>#REF!</v>
      </c>
      <c r="D472" t="e">
        <f t="shared" si="8"/>
        <v>#REF!</v>
      </c>
    </row>
    <row r="473" spans="1:4" x14ac:dyDescent="0.2">
      <c r="A473" t="s">
        <v>1036</v>
      </c>
      <c r="B473">
        <v>412221.69</v>
      </c>
      <c r="C473" s="40" t="e">
        <f>INDEX(#REF!,MATCH(A473,#REF!,0))</f>
        <v>#REF!</v>
      </c>
      <c r="D473" t="e">
        <f t="shared" si="8"/>
        <v>#REF!</v>
      </c>
    </row>
    <row r="474" spans="1:4" x14ac:dyDescent="0.2">
      <c r="A474" t="s">
        <v>1037</v>
      </c>
      <c r="B474">
        <v>1690078.72</v>
      </c>
      <c r="C474" s="40" t="e">
        <f>INDEX(#REF!,MATCH(A474,#REF!,0))</f>
        <v>#REF!</v>
      </c>
      <c r="D474" t="e">
        <f t="shared" si="8"/>
        <v>#REF!</v>
      </c>
    </row>
    <row r="475" spans="1:4" x14ac:dyDescent="0.2">
      <c r="A475" t="s">
        <v>1038</v>
      </c>
      <c r="B475">
        <v>223989.85</v>
      </c>
      <c r="C475" s="40" t="e">
        <f>INDEX(#REF!,MATCH(A475,#REF!,0))</f>
        <v>#REF!</v>
      </c>
      <c r="D475" t="e">
        <f t="shared" si="8"/>
        <v>#REF!</v>
      </c>
    </row>
    <row r="476" spans="1:4" x14ac:dyDescent="0.2">
      <c r="A476" t="s">
        <v>1039</v>
      </c>
      <c r="B476">
        <v>3267</v>
      </c>
      <c r="C476" s="40" t="e">
        <f>INDEX(#REF!,MATCH(A476,#REF!,0))</f>
        <v>#REF!</v>
      </c>
      <c r="D476" t="e">
        <f t="shared" si="8"/>
        <v>#REF!</v>
      </c>
    </row>
    <row r="477" spans="1:4" x14ac:dyDescent="0.2">
      <c r="A477" t="s">
        <v>1040</v>
      </c>
      <c r="B477">
        <v>2746.7</v>
      </c>
      <c r="C477" s="40" t="e">
        <f>INDEX(#REF!,MATCH(A477,#REF!,0))</f>
        <v>#REF!</v>
      </c>
      <c r="D477" t="e">
        <f t="shared" si="8"/>
        <v>#REF!</v>
      </c>
    </row>
    <row r="478" spans="1:4" x14ac:dyDescent="0.2">
      <c r="A478" t="s">
        <v>1041</v>
      </c>
      <c r="B478">
        <v>1787223.1300000004</v>
      </c>
      <c r="C478" s="40" t="e">
        <f>INDEX(#REF!,MATCH(A478,#REF!,0))</f>
        <v>#REF!</v>
      </c>
      <c r="D478" t="e">
        <f t="shared" si="8"/>
        <v>#REF!</v>
      </c>
    </row>
    <row r="479" spans="1:4" x14ac:dyDescent="0.2">
      <c r="A479" t="s">
        <v>1042</v>
      </c>
      <c r="B479">
        <v>1757853.34</v>
      </c>
      <c r="C479" s="40" t="e">
        <f>INDEX(#REF!,MATCH(A479,#REF!,0))</f>
        <v>#REF!</v>
      </c>
      <c r="D479" t="e">
        <f t="shared" si="8"/>
        <v>#REF!</v>
      </c>
    </row>
    <row r="480" spans="1:4" x14ac:dyDescent="0.2">
      <c r="A480" t="s">
        <v>1045</v>
      </c>
      <c r="B480">
        <v>35048.800000000003</v>
      </c>
      <c r="C480" s="40" t="e">
        <f>INDEX(#REF!,MATCH(A480,#REF!,0))</f>
        <v>#REF!</v>
      </c>
      <c r="D480" t="e">
        <f t="shared" si="8"/>
        <v>#REF!</v>
      </c>
    </row>
    <row r="481" spans="1:4" x14ac:dyDescent="0.2">
      <c r="A481" t="s">
        <v>1046</v>
      </c>
      <c r="B481">
        <v>16687.86</v>
      </c>
      <c r="C481" s="40" t="e">
        <f>INDEX(#REF!,MATCH(A481,#REF!,0))</f>
        <v>#REF!</v>
      </c>
      <c r="D481" t="e">
        <f t="shared" si="8"/>
        <v>#REF!</v>
      </c>
    </row>
    <row r="482" spans="1:4" x14ac:dyDescent="0.2">
      <c r="A482" t="s">
        <v>1047</v>
      </c>
      <c r="B482">
        <v>148752</v>
      </c>
      <c r="C482" s="40" t="e">
        <f>INDEX(#REF!,MATCH(A482,#REF!,0))</f>
        <v>#REF!</v>
      </c>
      <c r="D482" t="e">
        <f t="shared" si="8"/>
        <v>#REF!</v>
      </c>
    </row>
    <row r="483" spans="1:4" x14ac:dyDescent="0.2">
      <c r="A483" t="s">
        <v>1048</v>
      </c>
      <c r="B483">
        <v>313871.73</v>
      </c>
      <c r="C483" s="40" t="e">
        <f>INDEX(#REF!,MATCH(A483,#REF!,0))</f>
        <v>#REF!</v>
      </c>
      <c r="D483" t="e">
        <f t="shared" si="8"/>
        <v>#REF!</v>
      </c>
    </row>
    <row r="484" spans="1:4" x14ac:dyDescent="0.2">
      <c r="A484" t="s">
        <v>1050</v>
      </c>
      <c r="B484">
        <v>306914.26</v>
      </c>
      <c r="C484" s="40" t="e">
        <f>INDEX(#REF!,MATCH(A484,#REF!,0))</f>
        <v>#REF!</v>
      </c>
      <c r="D484" t="e">
        <f t="shared" si="8"/>
        <v>#REF!</v>
      </c>
    </row>
    <row r="485" spans="1:4" x14ac:dyDescent="0.2">
      <c r="A485" t="s">
        <v>1051</v>
      </c>
      <c r="B485">
        <v>141035.63</v>
      </c>
      <c r="C485" s="40" t="e">
        <f>INDEX(#REF!,MATCH(A485,#REF!,0))</f>
        <v>#REF!</v>
      </c>
      <c r="D485" t="e">
        <f t="shared" si="8"/>
        <v>#REF!</v>
      </c>
    </row>
    <row r="486" spans="1:4" x14ac:dyDescent="0.2">
      <c r="A486" t="s">
        <v>1052</v>
      </c>
      <c r="B486">
        <v>317041.53999999998</v>
      </c>
      <c r="C486" s="40" t="e">
        <f>INDEX(#REF!,MATCH(A486,#REF!,0))</f>
        <v>#REF!</v>
      </c>
      <c r="D486" t="e">
        <f t="shared" si="8"/>
        <v>#REF!</v>
      </c>
    </row>
    <row r="487" spans="1:4" x14ac:dyDescent="0.2">
      <c r="A487" t="s">
        <v>1053</v>
      </c>
      <c r="B487">
        <v>124800</v>
      </c>
      <c r="C487" s="40" t="e">
        <f>INDEX(#REF!,MATCH(A487,#REF!,0))</f>
        <v>#REF!</v>
      </c>
      <c r="D487" t="e">
        <f t="shared" si="8"/>
        <v>#REF!</v>
      </c>
    </row>
    <row r="488" spans="1:4" x14ac:dyDescent="0.2">
      <c r="A488" t="s">
        <v>1054</v>
      </c>
      <c r="B488">
        <v>96475</v>
      </c>
      <c r="C488" s="40" t="e">
        <f>INDEX(#REF!,MATCH(A488,#REF!,0))</f>
        <v>#REF!</v>
      </c>
      <c r="D488" t="e">
        <f t="shared" si="8"/>
        <v>#REF!</v>
      </c>
    </row>
    <row r="489" spans="1:4" x14ac:dyDescent="0.2">
      <c r="A489" t="s">
        <v>1055</v>
      </c>
      <c r="B489">
        <v>354137.63</v>
      </c>
      <c r="C489" s="40" t="e">
        <f>INDEX(#REF!,MATCH(A489,#REF!,0))</f>
        <v>#REF!</v>
      </c>
      <c r="D489" t="e">
        <f t="shared" si="8"/>
        <v>#REF!</v>
      </c>
    </row>
    <row r="490" spans="1:4" x14ac:dyDescent="0.2">
      <c r="A490" t="s">
        <v>1056</v>
      </c>
      <c r="B490">
        <v>370137.93</v>
      </c>
      <c r="C490" s="40" t="e">
        <f>INDEX(#REF!,MATCH(A490,#REF!,0))</f>
        <v>#REF!</v>
      </c>
      <c r="D490" t="e">
        <f t="shared" si="8"/>
        <v>#REF!</v>
      </c>
    </row>
    <row r="491" spans="1:4" x14ac:dyDescent="0.2">
      <c r="A491" t="s">
        <v>1057</v>
      </c>
      <c r="B491">
        <v>2551019.4900000002</v>
      </c>
      <c r="C491" s="40" t="e">
        <f>INDEX(#REF!,MATCH(A491,#REF!,0))</f>
        <v>#REF!</v>
      </c>
      <c r="D491" t="e">
        <f t="shared" si="8"/>
        <v>#REF!</v>
      </c>
    </row>
    <row r="492" spans="1:4" x14ac:dyDescent="0.2">
      <c r="A492" t="s">
        <v>1058</v>
      </c>
      <c r="B492">
        <v>232000</v>
      </c>
      <c r="C492" s="40" t="e">
        <f>INDEX(#REF!,MATCH(A492,#REF!,0))</f>
        <v>#REF!</v>
      </c>
      <c r="D492" t="e">
        <f t="shared" si="8"/>
        <v>#REF!</v>
      </c>
    </row>
    <row r="493" spans="1:4" x14ac:dyDescent="0.2">
      <c r="A493" t="s">
        <v>1059</v>
      </c>
      <c r="B493">
        <v>16416.939999999999</v>
      </c>
      <c r="C493" s="40" t="e">
        <f>INDEX(#REF!,MATCH(A493,#REF!,0))</f>
        <v>#REF!</v>
      </c>
      <c r="D493" t="e">
        <f t="shared" si="8"/>
        <v>#REF!</v>
      </c>
    </row>
    <row r="494" spans="1:4" x14ac:dyDescent="0.2">
      <c r="A494" t="s">
        <v>1061</v>
      </c>
      <c r="B494">
        <v>1770860.15</v>
      </c>
      <c r="C494" s="40" t="e">
        <f>INDEX(#REF!,MATCH(A494,#REF!,0))</f>
        <v>#REF!</v>
      </c>
      <c r="D494" t="e">
        <f t="shared" si="8"/>
        <v>#REF!</v>
      </c>
    </row>
    <row r="495" spans="1:4" x14ac:dyDescent="0.2">
      <c r="A495" t="s">
        <v>1062</v>
      </c>
      <c r="B495">
        <v>1706837.41</v>
      </c>
      <c r="C495" s="40" t="e">
        <f>INDEX(#REF!,MATCH(A495,#REF!,0))</f>
        <v>#REF!</v>
      </c>
      <c r="D495" t="e">
        <f t="shared" si="8"/>
        <v>#REF!</v>
      </c>
    </row>
    <row r="496" spans="1:4" x14ac:dyDescent="0.2">
      <c r="A496" t="s">
        <v>1063</v>
      </c>
      <c r="B496">
        <v>400000</v>
      </c>
      <c r="C496" s="40" t="e">
        <f>INDEX(#REF!,MATCH(A496,#REF!,0))</f>
        <v>#REF!</v>
      </c>
      <c r="D496" t="e">
        <f t="shared" si="8"/>
        <v>#REF!</v>
      </c>
    </row>
    <row r="497" spans="1:4" x14ac:dyDescent="0.2">
      <c r="A497" t="s">
        <v>1064</v>
      </c>
      <c r="B497">
        <v>1721804.8600000003</v>
      </c>
      <c r="C497" s="40" t="e">
        <f>INDEX(#REF!,MATCH(A497,#REF!,0))</f>
        <v>#REF!</v>
      </c>
      <c r="D497" t="e">
        <f t="shared" si="8"/>
        <v>#REF!</v>
      </c>
    </row>
    <row r="498" spans="1:4" x14ac:dyDescent="0.2">
      <c r="A498" t="s">
        <v>1234</v>
      </c>
      <c r="B498">
        <v>809127.03</v>
      </c>
      <c r="C498" s="40" t="e">
        <f>INDEX(#REF!,MATCH(A498,#REF!,0))</f>
        <v>#REF!</v>
      </c>
      <c r="D498" t="e">
        <f t="shared" si="8"/>
        <v>#REF!</v>
      </c>
    </row>
    <row r="499" spans="1:4" x14ac:dyDescent="0.2">
      <c r="A499" t="s">
        <v>1240</v>
      </c>
      <c r="B499">
        <v>33008.6</v>
      </c>
      <c r="C499" s="40" t="e">
        <f>INDEX(#REF!,MATCH(A499,#REF!,0))</f>
        <v>#REF!</v>
      </c>
      <c r="D499" t="e">
        <f t="shared" si="8"/>
        <v>#REF!</v>
      </c>
    </row>
    <row r="500" spans="1:4" x14ac:dyDescent="0.2">
      <c r="A500" t="s">
        <v>1241</v>
      </c>
      <c r="B500">
        <v>16236.78</v>
      </c>
      <c r="C500" s="40" t="e">
        <f>INDEX(#REF!,MATCH(A500,#REF!,0))</f>
        <v>#REF!</v>
      </c>
      <c r="D500" t="e">
        <f t="shared" si="8"/>
        <v>#REF!</v>
      </c>
    </row>
    <row r="501" spans="1:4" x14ac:dyDescent="0.2">
      <c r="A501" t="s">
        <v>1242</v>
      </c>
      <c r="B501">
        <v>13169.32</v>
      </c>
      <c r="C501" s="40" t="e">
        <f>INDEX(#REF!,MATCH(A501,#REF!,0))</f>
        <v>#REF!</v>
      </c>
      <c r="D501" t="e">
        <f t="shared" si="8"/>
        <v>#REF!</v>
      </c>
    </row>
    <row r="502" spans="1:4" x14ac:dyDescent="0.2">
      <c r="A502" t="s">
        <v>1243</v>
      </c>
      <c r="B502">
        <v>14614.28</v>
      </c>
      <c r="C502" s="40" t="e">
        <f>INDEX(#REF!,MATCH(A502,#REF!,0))</f>
        <v>#REF!</v>
      </c>
      <c r="D502" t="e">
        <f t="shared" si="8"/>
        <v>#REF!</v>
      </c>
    </row>
    <row r="503" spans="1:4" x14ac:dyDescent="0.2">
      <c r="A503" t="s">
        <v>1244</v>
      </c>
      <c r="B503">
        <v>844900.22</v>
      </c>
      <c r="C503" s="40" t="e">
        <f>INDEX(#REF!,MATCH(A503,#REF!,0))</f>
        <v>#REF!</v>
      </c>
      <c r="D503" t="e">
        <f t="shared" si="8"/>
        <v>#REF!</v>
      </c>
    </row>
    <row r="504" spans="1:4" x14ac:dyDescent="0.2">
      <c r="A504" t="s">
        <v>1245</v>
      </c>
      <c r="B504">
        <v>28522.23</v>
      </c>
      <c r="C504" s="40" t="e">
        <f>INDEX(#REF!,MATCH(A504,#REF!,0))</f>
        <v>#REF!</v>
      </c>
      <c r="D504" t="e">
        <f t="shared" si="8"/>
        <v>#REF!</v>
      </c>
    </row>
    <row r="505" spans="1:4" x14ac:dyDescent="0.2">
      <c r="A505" t="s">
        <v>1290</v>
      </c>
      <c r="B505">
        <v>1469.69</v>
      </c>
      <c r="C505" s="40" t="e">
        <f>INDEX(#REF!,MATCH(A505,#REF!,0))</f>
        <v>#REF!</v>
      </c>
      <c r="D505" t="e">
        <f t="shared" si="8"/>
        <v>#REF!</v>
      </c>
    </row>
    <row r="506" spans="1:4" x14ac:dyDescent="0.2">
      <c r="A506" t="s">
        <v>1293</v>
      </c>
      <c r="B506">
        <v>201064.58000000002</v>
      </c>
      <c r="C506" s="40" t="e">
        <f>INDEX(#REF!,MATCH(A506,#REF!,0))</f>
        <v>#REF!</v>
      </c>
      <c r="D506" t="e">
        <f t="shared" si="8"/>
        <v>#REF!</v>
      </c>
    </row>
    <row r="507" spans="1:4" x14ac:dyDescent="0.2">
      <c r="A507" t="s">
        <v>1299</v>
      </c>
      <c r="B507">
        <v>1071043.2599999998</v>
      </c>
      <c r="C507" s="40" t="e">
        <f>INDEX(#REF!,MATCH(A507,#REF!,0))</f>
        <v>#REF!</v>
      </c>
      <c r="D507" t="e">
        <f t="shared" si="8"/>
        <v>#REF!</v>
      </c>
    </row>
    <row r="508" spans="1:4" x14ac:dyDescent="0.2">
      <c r="A508" t="s">
        <v>1314</v>
      </c>
      <c r="B508">
        <v>8338.84</v>
      </c>
      <c r="C508" s="40" t="e">
        <f>INDEX(#REF!,MATCH(A508,#REF!,0))</f>
        <v>#REF!</v>
      </c>
      <c r="D508" t="e">
        <f t="shared" si="8"/>
        <v>#REF!</v>
      </c>
    </row>
    <row r="509" spans="1:4" x14ac:dyDescent="0.2">
      <c r="A509" t="s">
        <v>1326</v>
      </c>
      <c r="B509">
        <v>20000</v>
      </c>
      <c r="C509" s="40" t="e">
        <f>INDEX(#REF!,MATCH(A509,#REF!,0))</f>
        <v>#REF!</v>
      </c>
      <c r="D509" t="e">
        <f t="shared" si="8"/>
        <v>#REF!</v>
      </c>
    </row>
    <row r="510" spans="1:4" x14ac:dyDescent="0.2">
      <c r="A510" t="s">
        <v>1327</v>
      </c>
      <c r="B510">
        <v>62261.85</v>
      </c>
      <c r="C510" s="40" t="e">
        <f>INDEX(#REF!,MATCH(A510,#REF!,0))</f>
        <v>#REF!</v>
      </c>
      <c r="D510" t="e">
        <f t="shared" si="8"/>
        <v>#REF!</v>
      </c>
    </row>
    <row r="511" spans="1:4" x14ac:dyDescent="0.2">
      <c r="A511" t="s">
        <v>1328</v>
      </c>
      <c r="B511">
        <v>300000</v>
      </c>
      <c r="C511" s="40" t="e">
        <f>INDEX(#REF!,MATCH(A511,#REF!,0))</f>
        <v>#REF!</v>
      </c>
      <c r="D511" t="e">
        <f t="shared" si="8"/>
        <v>#REF!</v>
      </c>
    </row>
    <row r="512" spans="1:4" x14ac:dyDescent="0.2">
      <c r="A512" t="s">
        <v>1616</v>
      </c>
      <c r="B512">
        <v>259000</v>
      </c>
      <c r="C512" s="40" t="e">
        <f>INDEX(#REF!,MATCH(A512,#REF!,0))</f>
        <v>#REF!</v>
      </c>
      <c r="D512" t="e">
        <f t="shared" si="8"/>
        <v>#REF!</v>
      </c>
    </row>
    <row r="513" spans="1:4" x14ac:dyDescent="0.2">
      <c r="A513" t="s">
        <v>291</v>
      </c>
      <c r="B513">
        <v>124614.79</v>
      </c>
      <c r="C513" s="40" t="e">
        <f>INDEX(#REF!,MATCH(A513,#REF!,0))</f>
        <v>#REF!</v>
      </c>
      <c r="D513" t="e">
        <f t="shared" si="8"/>
        <v>#REF!</v>
      </c>
    </row>
    <row r="514" spans="1:4" x14ac:dyDescent="0.2">
      <c r="A514" t="s">
        <v>292</v>
      </c>
      <c r="B514">
        <v>179562.79</v>
      </c>
      <c r="C514" s="40" t="e">
        <f>INDEX(#REF!,MATCH(A514,#REF!,0))</f>
        <v>#REF!</v>
      </c>
      <c r="D514" t="e">
        <f t="shared" si="8"/>
        <v>#REF!</v>
      </c>
    </row>
    <row r="515" spans="1:4" x14ac:dyDescent="0.2">
      <c r="A515" t="s">
        <v>296</v>
      </c>
      <c r="B515">
        <v>92157.83</v>
      </c>
      <c r="C515" s="40" t="e">
        <f>INDEX(#REF!,MATCH(A515,#REF!,0))</f>
        <v>#REF!</v>
      </c>
      <c r="D515" t="e">
        <f t="shared" si="8"/>
        <v>#REF!</v>
      </c>
    </row>
    <row r="516" spans="1:4" x14ac:dyDescent="0.2">
      <c r="A516" t="s">
        <v>293</v>
      </c>
      <c r="B516">
        <v>16958.96</v>
      </c>
      <c r="C516" s="40" t="e">
        <f>INDEX(#REF!,MATCH(A516,#REF!,0))</f>
        <v>#REF!</v>
      </c>
      <c r="D516" t="e">
        <f t="shared" si="8"/>
        <v>#REF!</v>
      </c>
    </row>
    <row r="517" spans="1:4" x14ac:dyDescent="0.2">
      <c r="A517" t="s">
        <v>298</v>
      </c>
      <c r="B517">
        <v>44147.87</v>
      </c>
      <c r="C517" s="40" t="e">
        <f>INDEX(#REF!,MATCH(A517,#REF!,0))</f>
        <v>#REF!</v>
      </c>
      <c r="D517" t="e">
        <f t="shared" si="8"/>
        <v>#REF!</v>
      </c>
    </row>
    <row r="518" spans="1:4" x14ac:dyDescent="0.2">
      <c r="A518" t="s">
        <v>899</v>
      </c>
      <c r="B518">
        <v>159471.85999999999</v>
      </c>
      <c r="C518" s="40" t="e">
        <f>INDEX(#REF!,MATCH(A518,#REF!,0))</f>
        <v>#REF!</v>
      </c>
      <c r="D518" t="e">
        <f t="shared" ref="D518:D581" si="9">C518=B518</f>
        <v>#REF!</v>
      </c>
    </row>
    <row r="519" spans="1:4" x14ac:dyDescent="0.2">
      <c r="A519" t="s">
        <v>299</v>
      </c>
      <c r="B519">
        <v>148800</v>
      </c>
      <c r="C519" s="40" t="e">
        <f>INDEX(#REF!,MATCH(A519,#REF!,0))</f>
        <v>#REF!</v>
      </c>
      <c r="D519" t="e">
        <f t="shared" si="9"/>
        <v>#REF!</v>
      </c>
    </row>
    <row r="520" spans="1:4" x14ac:dyDescent="0.2">
      <c r="A520" t="s">
        <v>294</v>
      </c>
      <c r="B520">
        <v>140670.97</v>
      </c>
      <c r="C520" s="40" t="e">
        <f>INDEX(#REF!,MATCH(A520,#REF!,0))</f>
        <v>#REF!</v>
      </c>
      <c r="D520" t="e">
        <f t="shared" si="9"/>
        <v>#REF!</v>
      </c>
    </row>
    <row r="521" spans="1:4" x14ac:dyDescent="0.2">
      <c r="A521" t="s">
        <v>1065</v>
      </c>
      <c r="B521">
        <v>44820</v>
      </c>
      <c r="C521" s="40" t="e">
        <f>INDEX(#REF!,MATCH(A521,#REF!,0))</f>
        <v>#REF!</v>
      </c>
      <c r="D521" t="e">
        <f t="shared" si="9"/>
        <v>#REF!</v>
      </c>
    </row>
    <row r="522" spans="1:4" x14ac:dyDescent="0.2">
      <c r="A522" t="s">
        <v>843</v>
      </c>
      <c r="B522">
        <v>26587.51</v>
      </c>
      <c r="C522" s="40" t="e">
        <f>INDEX(#REF!,MATCH(A522,#REF!,0))</f>
        <v>#REF!</v>
      </c>
      <c r="D522" t="e">
        <f t="shared" si="9"/>
        <v>#REF!</v>
      </c>
    </row>
    <row r="523" spans="1:4" x14ac:dyDescent="0.2">
      <c r="A523" t="s">
        <v>844</v>
      </c>
      <c r="B523">
        <v>271704.71999999997</v>
      </c>
      <c r="C523" s="40" t="e">
        <f>INDEX(#REF!,MATCH(A523,#REF!,0))</f>
        <v>#REF!</v>
      </c>
      <c r="D523" t="e">
        <f t="shared" si="9"/>
        <v>#REF!</v>
      </c>
    </row>
    <row r="524" spans="1:4" x14ac:dyDescent="0.2">
      <c r="A524" t="s">
        <v>900</v>
      </c>
      <c r="B524">
        <v>396762</v>
      </c>
      <c r="C524" s="40" t="e">
        <f>INDEX(#REF!,MATCH(A524,#REF!,0))</f>
        <v>#REF!</v>
      </c>
      <c r="D524" t="e">
        <f t="shared" si="9"/>
        <v>#REF!</v>
      </c>
    </row>
    <row r="525" spans="1:4" x14ac:dyDescent="0.2">
      <c r="A525" t="s">
        <v>905</v>
      </c>
      <c r="B525">
        <v>116610.06</v>
      </c>
      <c r="C525" s="40" t="e">
        <f>INDEX(#REF!,MATCH(A525,#REF!,0))</f>
        <v>#REF!</v>
      </c>
      <c r="D525" t="e">
        <f t="shared" si="9"/>
        <v>#REF!</v>
      </c>
    </row>
    <row r="526" spans="1:4" x14ac:dyDescent="0.2">
      <c r="A526" t="s">
        <v>845</v>
      </c>
      <c r="B526">
        <v>60000</v>
      </c>
      <c r="C526" s="40" t="e">
        <f>INDEX(#REF!,MATCH(A526,#REF!,0))</f>
        <v>#REF!</v>
      </c>
      <c r="D526" t="e">
        <f t="shared" si="9"/>
        <v>#REF!</v>
      </c>
    </row>
    <row r="527" spans="1:4" x14ac:dyDescent="0.2">
      <c r="A527" t="s">
        <v>829</v>
      </c>
      <c r="B527">
        <v>103104.01999999999</v>
      </c>
      <c r="C527" s="40" t="e">
        <f>INDEX(#REF!,MATCH(A527,#REF!,0))</f>
        <v>#REF!</v>
      </c>
      <c r="D527" t="e">
        <f t="shared" si="9"/>
        <v>#REF!</v>
      </c>
    </row>
    <row r="528" spans="1:4" x14ac:dyDescent="0.2">
      <c r="A528" t="s">
        <v>300</v>
      </c>
      <c r="B528">
        <v>80580</v>
      </c>
      <c r="C528" s="40" t="e">
        <f>INDEX(#REF!,MATCH(A528,#REF!,0))</f>
        <v>#REF!</v>
      </c>
      <c r="D528" t="e">
        <f t="shared" si="9"/>
        <v>#REF!</v>
      </c>
    </row>
    <row r="529" spans="1:4" x14ac:dyDescent="0.2">
      <c r="A529" t="s">
        <v>301</v>
      </c>
      <c r="B529">
        <v>753526.6</v>
      </c>
      <c r="C529" s="40" t="e">
        <f>INDEX(#REF!,MATCH(A529,#REF!,0))</f>
        <v>#REF!</v>
      </c>
      <c r="D529" t="e">
        <f t="shared" si="9"/>
        <v>#REF!</v>
      </c>
    </row>
    <row r="530" spans="1:4" x14ac:dyDescent="0.2">
      <c r="A530" t="s">
        <v>302</v>
      </c>
      <c r="B530">
        <v>12725.52</v>
      </c>
      <c r="C530" s="40" t="e">
        <f>INDEX(#REF!,MATCH(A530,#REF!,0))</f>
        <v>#REF!</v>
      </c>
      <c r="D530" t="e">
        <f t="shared" si="9"/>
        <v>#REF!</v>
      </c>
    </row>
    <row r="531" spans="1:4" x14ac:dyDescent="0.2">
      <c r="A531" t="s">
        <v>1066</v>
      </c>
      <c r="B531">
        <v>122604.73999999999</v>
      </c>
      <c r="C531" s="40" t="e">
        <f>INDEX(#REF!,MATCH(A531,#REF!,0))</f>
        <v>#REF!</v>
      </c>
      <c r="D531" t="e">
        <f t="shared" si="9"/>
        <v>#REF!</v>
      </c>
    </row>
    <row r="532" spans="1:4" x14ac:dyDescent="0.2">
      <c r="A532" t="s">
        <v>872</v>
      </c>
      <c r="B532">
        <v>107498.06</v>
      </c>
      <c r="C532" s="40" t="e">
        <f>INDEX(#REF!,MATCH(A532,#REF!,0))</f>
        <v>#REF!</v>
      </c>
      <c r="D532" t="e">
        <f t="shared" si="9"/>
        <v>#REF!</v>
      </c>
    </row>
    <row r="533" spans="1:4" x14ac:dyDescent="0.2">
      <c r="A533" t="s">
        <v>303</v>
      </c>
      <c r="B533">
        <v>179997.5</v>
      </c>
      <c r="C533" s="40" t="e">
        <f>INDEX(#REF!,MATCH(A533,#REF!,0))</f>
        <v>#REF!</v>
      </c>
      <c r="D533" t="e">
        <f t="shared" si="9"/>
        <v>#REF!</v>
      </c>
    </row>
    <row r="534" spans="1:4" x14ac:dyDescent="0.2">
      <c r="A534" t="s">
        <v>1069</v>
      </c>
      <c r="B534">
        <v>325918.8</v>
      </c>
      <c r="C534" s="40" t="e">
        <f>INDEX(#REF!,MATCH(A534,#REF!,0))</f>
        <v>#REF!</v>
      </c>
      <c r="D534" t="e">
        <f t="shared" si="9"/>
        <v>#REF!</v>
      </c>
    </row>
    <row r="535" spans="1:4" x14ac:dyDescent="0.2">
      <c r="A535" t="s">
        <v>1070</v>
      </c>
      <c r="B535">
        <v>450763.05</v>
      </c>
      <c r="C535" s="40" t="e">
        <f>INDEX(#REF!,MATCH(A535,#REF!,0))</f>
        <v>#REF!</v>
      </c>
      <c r="D535" t="e">
        <f t="shared" si="9"/>
        <v>#REF!</v>
      </c>
    </row>
    <row r="536" spans="1:4" x14ac:dyDescent="0.2">
      <c r="A536" t="s">
        <v>1072</v>
      </c>
      <c r="B536">
        <v>281553.64</v>
      </c>
      <c r="C536" s="40" t="e">
        <f>INDEX(#REF!,MATCH(A536,#REF!,0))</f>
        <v>#REF!</v>
      </c>
      <c r="D536" t="e">
        <f t="shared" si="9"/>
        <v>#REF!</v>
      </c>
    </row>
    <row r="537" spans="1:4" x14ac:dyDescent="0.2">
      <c r="A537" t="s">
        <v>1073</v>
      </c>
      <c r="B537">
        <v>297223.43</v>
      </c>
      <c r="C537" s="40" t="e">
        <f>INDEX(#REF!,MATCH(A537,#REF!,0))</f>
        <v>#REF!</v>
      </c>
      <c r="D537" t="e">
        <f t="shared" si="9"/>
        <v>#REF!</v>
      </c>
    </row>
    <row r="538" spans="1:4" x14ac:dyDescent="0.2">
      <c r="A538" t="s">
        <v>847</v>
      </c>
      <c r="B538">
        <v>238935.34000000003</v>
      </c>
      <c r="C538" s="40" t="e">
        <f>INDEX(#REF!,MATCH(A538,#REF!,0))</f>
        <v>#REF!</v>
      </c>
      <c r="D538" t="e">
        <f t="shared" si="9"/>
        <v>#REF!</v>
      </c>
    </row>
    <row r="539" spans="1:4" x14ac:dyDescent="0.2">
      <c r="A539" t="s">
        <v>1074</v>
      </c>
      <c r="B539">
        <v>299250</v>
      </c>
      <c r="C539" s="40" t="e">
        <f>INDEX(#REF!,MATCH(A539,#REF!,0))</f>
        <v>#REF!</v>
      </c>
      <c r="D539" t="e">
        <f t="shared" si="9"/>
        <v>#REF!</v>
      </c>
    </row>
    <row r="540" spans="1:4" x14ac:dyDescent="0.2">
      <c r="A540" t="s">
        <v>1075</v>
      </c>
      <c r="B540">
        <v>270340.38</v>
      </c>
      <c r="C540" s="40" t="e">
        <f>INDEX(#REF!,MATCH(A540,#REF!,0))</f>
        <v>#REF!</v>
      </c>
      <c r="D540" t="e">
        <f t="shared" si="9"/>
        <v>#REF!</v>
      </c>
    </row>
    <row r="541" spans="1:4" x14ac:dyDescent="0.2">
      <c r="A541" t="s">
        <v>906</v>
      </c>
      <c r="B541">
        <v>150886.88</v>
      </c>
      <c r="C541" s="40" t="e">
        <f>INDEX(#REF!,MATCH(A541,#REF!,0))</f>
        <v>#REF!</v>
      </c>
      <c r="D541" t="e">
        <f t="shared" si="9"/>
        <v>#REF!</v>
      </c>
    </row>
    <row r="542" spans="1:4" x14ac:dyDescent="0.2">
      <c r="A542" t="s">
        <v>1076</v>
      </c>
      <c r="B542">
        <v>445871.55</v>
      </c>
      <c r="C542" s="40" t="e">
        <f>INDEX(#REF!,MATCH(A542,#REF!,0))</f>
        <v>#REF!</v>
      </c>
      <c r="D542" t="e">
        <f t="shared" si="9"/>
        <v>#REF!</v>
      </c>
    </row>
    <row r="543" spans="1:4" x14ac:dyDescent="0.2">
      <c r="A543" t="s">
        <v>830</v>
      </c>
      <c r="B543">
        <v>15933.8</v>
      </c>
      <c r="C543" s="40" t="e">
        <f>INDEX(#REF!,MATCH(A543,#REF!,0))</f>
        <v>#REF!</v>
      </c>
      <c r="D543" t="e">
        <f t="shared" si="9"/>
        <v>#REF!</v>
      </c>
    </row>
    <row r="544" spans="1:4" x14ac:dyDescent="0.2">
      <c r="A544" t="s">
        <v>1078</v>
      </c>
      <c r="B544">
        <v>847000</v>
      </c>
      <c r="C544" s="40" t="e">
        <f>INDEX(#REF!,MATCH(A544,#REF!,0))</f>
        <v>#REF!</v>
      </c>
      <c r="D544" t="e">
        <f t="shared" si="9"/>
        <v>#REF!</v>
      </c>
    </row>
    <row r="545" spans="1:4" x14ac:dyDescent="0.2">
      <c r="A545" t="s">
        <v>873</v>
      </c>
      <c r="B545">
        <v>79049.76999999999</v>
      </c>
      <c r="C545" s="40" t="e">
        <f>INDEX(#REF!,MATCH(A545,#REF!,0))</f>
        <v>#REF!</v>
      </c>
      <c r="D545" t="e">
        <f t="shared" si="9"/>
        <v>#REF!</v>
      </c>
    </row>
    <row r="546" spans="1:4" x14ac:dyDescent="0.2">
      <c r="A546" t="s">
        <v>1079</v>
      </c>
      <c r="B546">
        <v>250940.36</v>
      </c>
      <c r="C546" s="40" t="e">
        <f>INDEX(#REF!,MATCH(A546,#REF!,0))</f>
        <v>#REF!</v>
      </c>
      <c r="D546" t="e">
        <f t="shared" si="9"/>
        <v>#REF!</v>
      </c>
    </row>
    <row r="547" spans="1:4" x14ac:dyDescent="0.2">
      <c r="A547" t="s">
        <v>1080</v>
      </c>
      <c r="B547">
        <v>899059.02</v>
      </c>
      <c r="C547" s="40" t="e">
        <f>INDEX(#REF!,MATCH(A547,#REF!,0))</f>
        <v>#REF!</v>
      </c>
      <c r="D547" t="e">
        <f t="shared" si="9"/>
        <v>#REF!</v>
      </c>
    </row>
    <row r="548" spans="1:4" x14ac:dyDescent="0.2">
      <c r="A548" t="s">
        <v>1081</v>
      </c>
      <c r="B548">
        <v>165547.99</v>
      </c>
      <c r="C548" s="40" t="e">
        <f>INDEX(#REF!,MATCH(A548,#REF!,0))</f>
        <v>#REF!</v>
      </c>
      <c r="D548" t="e">
        <f t="shared" si="9"/>
        <v>#REF!</v>
      </c>
    </row>
    <row r="549" spans="1:4" x14ac:dyDescent="0.2">
      <c r="A549" t="s">
        <v>1082</v>
      </c>
      <c r="B549">
        <v>425000</v>
      </c>
      <c r="C549" s="40" t="e">
        <f>INDEX(#REF!,MATCH(A549,#REF!,0))</f>
        <v>#REF!</v>
      </c>
      <c r="D549" t="e">
        <f t="shared" si="9"/>
        <v>#REF!</v>
      </c>
    </row>
    <row r="550" spans="1:4" x14ac:dyDescent="0.2">
      <c r="A550" t="s">
        <v>1083</v>
      </c>
      <c r="B550">
        <v>216856.8</v>
      </c>
      <c r="C550" s="40" t="e">
        <f>INDEX(#REF!,MATCH(A550,#REF!,0))</f>
        <v>#REF!</v>
      </c>
      <c r="D550" t="e">
        <f t="shared" si="9"/>
        <v>#REF!</v>
      </c>
    </row>
    <row r="551" spans="1:4" x14ac:dyDescent="0.2">
      <c r="A551" t="s">
        <v>1085</v>
      </c>
      <c r="B551">
        <v>195680.3</v>
      </c>
      <c r="C551" s="40" t="e">
        <f>INDEX(#REF!,MATCH(A551,#REF!,0))</f>
        <v>#REF!</v>
      </c>
      <c r="D551" t="e">
        <f t="shared" si="9"/>
        <v>#REF!</v>
      </c>
    </row>
    <row r="552" spans="1:4" x14ac:dyDescent="0.2">
      <c r="A552" t="s">
        <v>874</v>
      </c>
      <c r="B552">
        <v>167826.16</v>
      </c>
      <c r="C552" s="40" t="e">
        <f>INDEX(#REF!,MATCH(A552,#REF!,0))</f>
        <v>#REF!</v>
      </c>
      <c r="D552" t="e">
        <f t="shared" si="9"/>
        <v>#REF!</v>
      </c>
    </row>
    <row r="553" spans="1:4" x14ac:dyDescent="0.2">
      <c r="A553" t="s">
        <v>1086</v>
      </c>
      <c r="B553">
        <v>662799.18999999994</v>
      </c>
      <c r="C553" s="40" t="e">
        <f>INDEX(#REF!,MATCH(A553,#REF!,0))</f>
        <v>#REF!</v>
      </c>
      <c r="D553" t="e">
        <f t="shared" si="9"/>
        <v>#REF!</v>
      </c>
    </row>
    <row r="554" spans="1:4" x14ac:dyDescent="0.2">
      <c r="A554" t="s">
        <v>1087</v>
      </c>
      <c r="B554">
        <v>99469.65</v>
      </c>
      <c r="C554" s="40" t="e">
        <f>INDEX(#REF!,MATCH(A554,#REF!,0))</f>
        <v>#REF!</v>
      </c>
      <c r="D554" t="e">
        <f t="shared" si="9"/>
        <v>#REF!</v>
      </c>
    </row>
    <row r="555" spans="1:4" x14ac:dyDescent="0.2">
      <c r="A555" t="s">
        <v>295</v>
      </c>
      <c r="B555">
        <v>40008.400000000001</v>
      </c>
      <c r="C555" s="40" t="e">
        <f>INDEX(#REF!,MATCH(A555,#REF!,0))</f>
        <v>#REF!</v>
      </c>
      <c r="D555" t="e">
        <f t="shared" si="9"/>
        <v>#REF!</v>
      </c>
    </row>
    <row r="556" spans="1:4" x14ac:dyDescent="0.2">
      <c r="A556" t="s">
        <v>1088</v>
      </c>
      <c r="B556">
        <v>532045.99</v>
      </c>
      <c r="C556" s="40" t="e">
        <f>INDEX(#REF!,MATCH(A556,#REF!,0))</f>
        <v>#REF!</v>
      </c>
      <c r="D556" t="e">
        <f t="shared" si="9"/>
        <v>#REF!</v>
      </c>
    </row>
    <row r="557" spans="1:4" x14ac:dyDescent="0.2">
      <c r="A557" t="s">
        <v>1089</v>
      </c>
      <c r="B557">
        <v>78778.349999999991</v>
      </c>
      <c r="C557" s="40" t="e">
        <f>INDEX(#REF!,MATCH(A557,#REF!,0))</f>
        <v>#REF!</v>
      </c>
      <c r="D557" t="e">
        <f t="shared" si="9"/>
        <v>#REF!</v>
      </c>
    </row>
    <row r="558" spans="1:4" x14ac:dyDescent="0.2">
      <c r="A558" t="s">
        <v>1090</v>
      </c>
      <c r="B558">
        <v>1383899.17</v>
      </c>
      <c r="C558" s="40" t="e">
        <f>INDEX(#REF!,MATCH(A558,#REF!,0))</f>
        <v>#REF!</v>
      </c>
      <c r="D558" t="e">
        <f t="shared" si="9"/>
        <v>#REF!</v>
      </c>
    </row>
    <row r="559" spans="1:4" x14ac:dyDescent="0.2">
      <c r="A559" t="s">
        <v>1091</v>
      </c>
      <c r="B559">
        <v>1270239.22</v>
      </c>
      <c r="C559" s="40" t="e">
        <f>INDEX(#REF!,MATCH(A559,#REF!,0))</f>
        <v>#REF!</v>
      </c>
      <c r="D559" t="e">
        <f t="shared" si="9"/>
        <v>#REF!</v>
      </c>
    </row>
    <row r="560" spans="1:4" x14ac:dyDescent="0.2">
      <c r="A560" t="s">
        <v>1092</v>
      </c>
      <c r="B560">
        <v>214021.53</v>
      </c>
      <c r="C560" s="40" t="e">
        <f>INDEX(#REF!,MATCH(A560,#REF!,0))</f>
        <v>#REF!</v>
      </c>
      <c r="D560" t="e">
        <f t="shared" si="9"/>
        <v>#REF!</v>
      </c>
    </row>
    <row r="561" spans="1:4" x14ac:dyDescent="0.2">
      <c r="A561" t="s">
        <v>1093</v>
      </c>
      <c r="B561">
        <v>49036.07</v>
      </c>
      <c r="C561" s="40" t="e">
        <f>INDEX(#REF!,MATCH(A561,#REF!,0))</f>
        <v>#REF!</v>
      </c>
      <c r="D561" t="e">
        <f t="shared" si="9"/>
        <v>#REF!</v>
      </c>
    </row>
    <row r="562" spans="1:4" x14ac:dyDescent="0.2">
      <c r="A562" t="s">
        <v>1094</v>
      </c>
      <c r="B562">
        <v>556031.78</v>
      </c>
      <c r="C562" s="40" t="e">
        <f>INDEX(#REF!,MATCH(A562,#REF!,0))</f>
        <v>#REF!</v>
      </c>
      <c r="D562" t="e">
        <f t="shared" si="9"/>
        <v>#REF!</v>
      </c>
    </row>
    <row r="563" spans="1:4" x14ac:dyDescent="0.2">
      <c r="A563" t="s">
        <v>1095</v>
      </c>
      <c r="B563">
        <v>305522.82999999996</v>
      </c>
      <c r="C563" s="40" t="e">
        <f>INDEX(#REF!,MATCH(A563,#REF!,0))</f>
        <v>#REF!</v>
      </c>
      <c r="D563" t="e">
        <f t="shared" si="9"/>
        <v>#REF!</v>
      </c>
    </row>
    <row r="564" spans="1:4" x14ac:dyDescent="0.2">
      <c r="A564" t="s">
        <v>911</v>
      </c>
      <c r="B564">
        <v>83743.789999999994</v>
      </c>
      <c r="C564" s="40" t="e">
        <f>INDEX(#REF!,MATCH(A564,#REF!,0))</f>
        <v>#REF!</v>
      </c>
      <c r="D564" t="e">
        <f t="shared" si="9"/>
        <v>#REF!</v>
      </c>
    </row>
    <row r="565" spans="1:4" x14ac:dyDescent="0.2">
      <c r="A565" t="s">
        <v>912</v>
      </c>
      <c r="B565">
        <v>94568.88</v>
      </c>
      <c r="C565" s="40" t="e">
        <f>INDEX(#REF!,MATCH(A565,#REF!,0))</f>
        <v>#REF!</v>
      </c>
      <c r="D565" t="e">
        <f t="shared" si="9"/>
        <v>#REF!</v>
      </c>
    </row>
    <row r="566" spans="1:4" x14ac:dyDescent="0.2">
      <c r="A566" t="s">
        <v>1097</v>
      </c>
      <c r="B566">
        <v>699529.25</v>
      </c>
      <c r="C566" s="40" t="e">
        <f>INDEX(#REF!,MATCH(A566,#REF!,0))</f>
        <v>#REF!</v>
      </c>
      <c r="D566" t="e">
        <f t="shared" si="9"/>
        <v>#REF!</v>
      </c>
    </row>
    <row r="567" spans="1:4" x14ac:dyDescent="0.2">
      <c r="A567" t="s">
        <v>1098</v>
      </c>
      <c r="B567">
        <v>849287.19</v>
      </c>
      <c r="C567" s="40" t="e">
        <f>INDEX(#REF!,MATCH(A567,#REF!,0))</f>
        <v>#REF!</v>
      </c>
      <c r="D567" t="e">
        <f t="shared" si="9"/>
        <v>#REF!</v>
      </c>
    </row>
    <row r="568" spans="1:4" x14ac:dyDescent="0.2">
      <c r="A568" t="s">
        <v>1099</v>
      </c>
      <c r="B568">
        <v>499761.54</v>
      </c>
      <c r="C568" s="40" t="e">
        <f>INDEX(#REF!,MATCH(A568,#REF!,0))</f>
        <v>#REF!</v>
      </c>
      <c r="D568" t="e">
        <f t="shared" si="9"/>
        <v>#REF!</v>
      </c>
    </row>
    <row r="569" spans="1:4" x14ac:dyDescent="0.2">
      <c r="A569" t="s">
        <v>1246</v>
      </c>
      <c r="B569">
        <v>320621.07999999996</v>
      </c>
      <c r="C569" s="40" t="e">
        <f>INDEX(#REF!,MATCH(A569,#REF!,0))</f>
        <v>#REF!</v>
      </c>
      <c r="D569" t="e">
        <f t="shared" si="9"/>
        <v>#REF!</v>
      </c>
    </row>
    <row r="570" spans="1:4" x14ac:dyDescent="0.2">
      <c r="A570" t="s">
        <v>1247</v>
      </c>
      <c r="B570">
        <v>692031.58</v>
      </c>
      <c r="C570" s="40" t="e">
        <f>INDEX(#REF!,MATCH(A570,#REF!,0))</f>
        <v>#REF!</v>
      </c>
      <c r="D570" t="e">
        <f t="shared" si="9"/>
        <v>#REF!</v>
      </c>
    </row>
    <row r="571" spans="1:4" x14ac:dyDescent="0.2">
      <c r="A571" t="s">
        <v>1300</v>
      </c>
      <c r="B571">
        <v>27852.7</v>
      </c>
      <c r="C571" s="40" t="e">
        <f>INDEX(#REF!,MATCH(A571,#REF!,0))</f>
        <v>#REF!</v>
      </c>
      <c r="D571" t="e">
        <f t="shared" si="9"/>
        <v>#REF!</v>
      </c>
    </row>
    <row r="572" spans="1:4" x14ac:dyDescent="0.2">
      <c r="A572" t="s">
        <v>1317</v>
      </c>
      <c r="B572">
        <v>28389.07</v>
      </c>
      <c r="C572" s="40" t="e">
        <f>INDEX(#REF!,MATCH(A572,#REF!,0))</f>
        <v>#REF!</v>
      </c>
      <c r="D572" t="e">
        <f t="shared" si="9"/>
        <v>#REF!</v>
      </c>
    </row>
    <row r="573" spans="1:4" x14ac:dyDescent="0.2">
      <c r="A573" t="s">
        <v>304</v>
      </c>
      <c r="B573">
        <v>128187.66</v>
      </c>
      <c r="C573" s="40" t="e">
        <f>INDEX(#REF!,MATCH(A573,#REF!,0))</f>
        <v>#REF!</v>
      </c>
      <c r="D573" t="e">
        <f t="shared" si="9"/>
        <v>#REF!</v>
      </c>
    </row>
    <row r="574" spans="1:4" x14ac:dyDescent="0.2">
      <c r="A574" t="s">
        <v>306</v>
      </c>
      <c r="B574">
        <v>128560</v>
      </c>
      <c r="C574" s="40" t="e">
        <f>INDEX(#REF!,MATCH(A574,#REF!,0))</f>
        <v>#REF!</v>
      </c>
      <c r="D574" t="e">
        <f t="shared" si="9"/>
        <v>#REF!</v>
      </c>
    </row>
    <row r="575" spans="1:4" x14ac:dyDescent="0.2">
      <c r="A575" t="s">
        <v>307</v>
      </c>
      <c r="B575">
        <v>62965.490000000005</v>
      </c>
      <c r="C575" s="40" t="e">
        <f>INDEX(#REF!,MATCH(A575,#REF!,0))</f>
        <v>#REF!</v>
      </c>
      <c r="D575" t="e">
        <f t="shared" si="9"/>
        <v>#REF!</v>
      </c>
    </row>
    <row r="576" spans="1:4" x14ac:dyDescent="0.2">
      <c r="A576" t="s">
        <v>308</v>
      </c>
      <c r="B576">
        <v>1152080.69</v>
      </c>
      <c r="C576" s="40" t="e">
        <f>INDEX(#REF!,MATCH(A576,#REF!,0))</f>
        <v>#REF!</v>
      </c>
      <c r="D576" t="e">
        <f t="shared" si="9"/>
        <v>#REF!</v>
      </c>
    </row>
    <row r="577" spans="1:4" x14ac:dyDescent="0.2">
      <c r="A577" t="s">
        <v>309</v>
      </c>
      <c r="B577">
        <v>29013.15</v>
      </c>
      <c r="C577" s="40" t="e">
        <f>INDEX(#REF!,MATCH(A577,#REF!,0))</f>
        <v>#REF!</v>
      </c>
      <c r="D577" t="e">
        <f t="shared" si="9"/>
        <v>#REF!</v>
      </c>
    </row>
    <row r="578" spans="1:4" x14ac:dyDescent="0.2">
      <c r="A578" t="s">
        <v>310</v>
      </c>
      <c r="B578">
        <v>212292</v>
      </c>
      <c r="C578" s="40" t="e">
        <f>INDEX(#REF!,MATCH(A578,#REF!,0))</f>
        <v>#REF!</v>
      </c>
      <c r="D578" t="e">
        <f t="shared" si="9"/>
        <v>#REF!</v>
      </c>
    </row>
    <row r="579" spans="1:4" x14ac:dyDescent="0.2">
      <c r="A579" t="s">
        <v>311</v>
      </c>
      <c r="B579">
        <v>606920</v>
      </c>
      <c r="C579" s="40" t="e">
        <f>INDEX(#REF!,MATCH(A579,#REF!,0))</f>
        <v>#REF!</v>
      </c>
      <c r="D579" t="e">
        <f t="shared" si="9"/>
        <v>#REF!</v>
      </c>
    </row>
    <row r="580" spans="1:4" x14ac:dyDescent="0.2">
      <c r="A580" t="s">
        <v>312</v>
      </c>
      <c r="B580">
        <v>720</v>
      </c>
      <c r="C580" s="40" t="e">
        <f>INDEX(#REF!,MATCH(A580,#REF!,0))</f>
        <v>#REF!</v>
      </c>
      <c r="D580" t="e">
        <f t="shared" si="9"/>
        <v>#REF!</v>
      </c>
    </row>
    <row r="581" spans="1:4" x14ac:dyDescent="0.2">
      <c r="A581" t="s">
        <v>313</v>
      </c>
      <c r="B581">
        <v>106501.65</v>
      </c>
      <c r="C581" s="40" t="e">
        <f>INDEX(#REF!,MATCH(A581,#REF!,0))</f>
        <v>#REF!</v>
      </c>
      <c r="D581" t="e">
        <f t="shared" si="9"/>
        <v>#REF!</v>
      </c>
    </row>
    <row r="582" spans="1:4" x14ac:dyDescent="0.2">
      <c r="A582" t="s">
        <v>314</v>
      </c>
      <c r="B582">
        <v>295189.65000000002</v>
      </c>
      <c r="C582" s="40" t="e">
        <f>INDEX(#REF!,MATCH(A582,#REF!,0))</f>
        <v>#REF!</v>
      </c>
      <c r="D582" t="e">
        <f t="shared" ref="D582:D645" si="10">C582=B582</f>
        <v>#REF!</v>
      </c>
    </row>
    <row r="583" spans="1:4" x14ac:dyDescent="0.2">
      <c r="A583" t="s">
        <v>315</v>
      </c>
      <c r="B583">
        <v>315201.62</v>
      </c>
      <c r="C583" s="40" t="e">
        <f>INDEX(#REF!,MATCH(A583,#REF!,0))</f>
        <v>#REF!</v>
      </c>
      <c r="D583" t="e">
        <f t="shared" si="10"/>
        <v>#REF!</v>
      </c>
    </row>
    <row r="584" spans="1:4" x14ac:dyDescent="0.2">
      <c r="A584" t="s">
        <v>317</v>
      </c>
      <c r="B584">
        <v>3490981.6</v>
      </c>
      <c r="C584" s="40" t="e">
        <f>INDEX(#REF!,MATCH(A584,#REF!,0))</f>
        <v>#REF!</v>
      </c>
      <c r="D584" t="e">
        <f t="shared" si="10"/>
        <v>#REF!</v>
      </c>
    </row>
    <row r="585" spans="1:4" x14ac:dyDescent="0.2">
      <c r="A585" t="s">
        <v>318</v>
      </c>
      <c r="B585">
        <v>651306</v>
      </c>
      <c r="C585" s="40" t="e">
        <f>INDEX(#REF!,MATCH(A585,#REF!,0))</f>
        <v>#REF!</v>
      </c>
      <c r="D585" t="e">
        <f t="shared" si="10"/>
        <v>#REF!</v>
      </c>
    </row>
    <row r="586" spans="1:4" x14ac:dyDescent="0.2">
      <c r="A586" t="s">
        <v>319</v>
      </c>
      <c r="B586">
        <v>301549.12</v>
      </c>
      <c r="C586" s="40" t="e">
        <f>INDEX(#REF!,MATCH(A586,#REF!,0))</f>
        <v>#REF!</v>
      </c>
      <c r="D586" t="e">
        <f t="shared" si="10"/>
        <v>#REF!</v>
      </c>
    </row>
    <row r="587" spans="1:4" x14ac:dyDescent="0.2">
      <c r="A587" t="s">
        <v>320</v>
      </c>
      <c r="B587">
        <v>212371.68</v>
      </c>
      <c r="C587" s="40" t="e">
        <f>INDEX(#REF!,MATCH(A587,#REF!,0))</f>
        <v>#REF!</v>
      </c>
      <c r="D587" t="e">
        <f t="shared" si="10"/>
        <v>#REF!</v>
      </c>
    </row>
    <row r="588" spans="1:4" x14ac:dyDescent="0.2">
      <c r="A588" t="s">
        <v>321</v>
      </c>
      <c r="B588">
        <v>2437550.71</v>
      </c>
      <c r="C588" s="40" t="e">
        <f>INDEX(#REF!,MATCH(A588,#REF!,0))</f>
        <v>#REF!</v>
      </c>
      <c r="D588" t="e">
        <f t="shared" si="10"/>
        <v>#REF!</v>
      </c>
    </row>
    <row r="589" spans="1:4" x14ac:dyDescent="0.2">
      <c r="A589" t="s">
        <v>322</v>
      </c>
      <c r="B589">
        <v>853954</v>
      </c>
      <c r="C589" s="40" t="e">
        <f>INDEX(#REF!,MATCH(A589,#REF!,0))</f>
        <v>#REF!</v>
      </c>
      <c r="D589" t="e">
        <f t="shared" si="10"/>
        <v>#REF!</v>
      </c>
    </row>
    <row r="590" spans="1:4" x14ac:dyDescent="0.2">
      <c r="A590" t="s">
        <v>323</v>
      </c>
      <c r="B590">
        <v>55700</v>
      </c>
      <c r="C590" s="40" t="e">
        <f>INDEX(#REF!,MATCH(A590,#REF!,0))</f>
        <v>#REF!</v>
      </c>
      <c r="D590" t="e">
        <f t="shared" si="10"/>
        <v>#REF!</v>
      </c>
    </row>
    <row r="591" spans="1:4" x14ac:dyDescent="0.2">
      <c r="A591" t="s">
        <v>324</v>
      </c>
      <c r="B591">
        <v>285125.2</v>
      </c>
      <c r="C591" s="40" t="e">
        <f>INDEX(#REF!,MATCH(A591,#REF!,0))</f>
        <v>#REF!</v>
      </c>
      <c r="D591" t="e">
        <f t="shared" si="10"/>
        <v>#REF!</v>
      </c>
    </row>
    <row r="592" spans="1:4" x14ac:dyDescent="0.2">
      <c r="A592" t="s">
        <v>325</v>
      </c>
      <c r="B592">
        <v>125601.60000000001</v>
      </c>
      <c r="C592" s="40" t="e">
        <f>INDEX(#REF!,MATCH(A592,#REF!,0))</f>
        <v>#REF!</v>
      </c>
      <c r="D592" t="e">
        <f t="shared" si="10"/>
        <v>#REF!</v>
      </c>
    </row>
    <row r="593" spans="1:4" x14ac:dyDescent="0.2">
      <c r="A593" t="s">
        <v>327</v>
      </c>
      <c r="B593">
        <v>1159082</v>
      </c>
      <c r="C593" s="40" t="e">
        <f>INDEX(#REF!,MATCH(A593,#REF!,0))</f>
        <v>#REF!</v>
      </c>
      <c r="D593" t="e">
        <f t="shared" si="10"/>
        <v>#REF!</v>
      </c>
    </row>
    <row r="594" spans="1:4" x14ac:dyDescent="0.2">
      <c r="A594" t="s">
        <v>328</v>
      </c>
      <c r="B594">
        <v>156302.02000000002</v>
      </c>
      <c r="C594" s="40" t="e">
        <f>INDEX(#REF!,MATCH(A594,#REF!,0))</f>
        <v>#REF!</v>
      </c>
      <c r="D594" t="e">
        <f t="shared" si="10"/>
        <v>#REF!</v>
      </c>
    </row>
    <row r="595" spans="1:4" x14ac:dyDescent="0.2">
      <c r="A595" t="s">
        <v>330</v>
      </c>
      <c r="B595">
        <v>570996.80000000005</v>
      </c>
      <c r="C595" s="40" t="e">
        <f>INDEX(#REF!,MATCH(A595,#REF!,0))</f>
        <v>#REF!</v>
      </c>
      <c r="D595" t="e">
        <f t="shared" si="10"/>
        <v>#REF!</v>
      </c>
    </row>
    <row r="596" spans="1:4" x14ac:dyDescent="0.2">
      <c r="A596" t="s">
        <v>333</v>
      </c>
      <c r="B596">
        <v>752160</v>
      </c>
      <c r="C596" s="40" t="e">
        <f>INDEX(#REF!,MATCH(A596,#REF!,0))</f>
        <v>#REF!</v>
      </c>
      <c r="D596" t="e">
        <f t="shared" si="10"/>
        <v>#REF!</v>
      </c>
    </row>
    <row r="597" spans="1:4" x14ac:dyDescent="0.2">
      <c r="A597" t="s">
        <v>334</v>
      </c>
      <c r="B597">
        <v>450000</v>
      </c>
      <c r="C597" s="40" t="e">
        <f>INDEX(#REF!,MATCH(A597,#REF!,0))</f>
        <v>#REF!</v>
      </c>
      <c r="D597" t="e">
        <f t="shared" si="10"/>
        <v>#REF!</v>
      </c>
    </row>
    <row r="598" spans="1:4" x14ac:dyDescent="0.2">
      <c r="A598" t="s">
        <v>335</v>
      </c>
      <c r="B598">
        <v>106673.82</v>
      </c>
      <c r="C598" s="40" t="e">
        <f>INDEX(#REF!,MATCH(A598,#REF!,0))</f>
        <v>#REF!</v>
      </c>
      <c r="D598" t="e">
        <f t="shared" si="10"/>
        <v>#REF!</v>
      </c>
    </row>
    <row r="599" spans="1:4" x14ac:dyDescent="0.2">
      <c r="A599" t="s">
        <v>336</v>
      </c>
      <c r="B599">
        <v>259842.19</v>
      </c>
      <c r="C599" s="40" t="e">
        <f>INDEX(#REF!,MATCH(A599,#REF!,0))</f>
        <v>#REF!</v>
      </c>
      <c r="D599" t="e">
        <f t="shared" si="10"/>
        <v>#REF!</v>
      </c>
    </row>
    <row r="600" spans="1:4" x14ac:dyDescent="0.2">
      <c r="A600" t="s">
        <v>337</v>
      </c>
      <c r="B600">
        <v>20177.189999999999</v>
      </c>
      <c r="C600" s="40" t="e">
        <f>INDEX(#REF!,MATCH(A600,#REF!,0))</f>
        <v>#REF!</v>
      </c>
      <c r="D600" t="e">
        <f t="shared" si="10"/>
        <v>#REF!</v>
      </c>
    </row>
    <row r="601" spans="1:4" x14ac:dyDescent="0.2">
      <c r="A601" t="s">
        <v>338</v>
      </c>
      <c r="B601">
        <v>2500000</v>
      </c>
      <c r="C601" s="40" t="e">
        <f>INDEX(#REF!,MATCH(A601,#REF!,0))</f>
        <v>#REF!</v>
      </c>
      <c r="D601" t="e">
        <f t="shared" si="10"/>
        <v>#REF!</v>
      </c>
    </row>
    <row r="602" spans="1:4" x14ac:dyDescent="0.2">
      <c r="A602" t="s">
        <v>339</v>
      </c>
      <c r="B602">
        <v>3185004.1100000003</v>
      </c>
      <c r="C602" s="40" t="e">
        <f>INDEX(#REF!,MATCH(A602,#REF!,0))</f>
        <v>#REF!</v>
      </c>
      <c r="D602" t="e">
        <f t="shared" si="10"/>
        <v>#REF!</v>
      </c>
    </row>
    <row r="603" spans="1:4" x14ac:dyDescent="0.2">
      <c r="A603" t="s">
        <v>340</v>
      </c>
      <c r="B603">
        <v>350988.97</v>
      </c>
      <c r="C603" s="40" t="e">
        <f>INDEX(#REF!,MATCH(A603,#REF!,0))</f>
        <v>#REF!</v>
      </c>
      <c r="D603" t="e">
        <f t="shared" si="10"/>
        <v>#REF!</v>
      </c>
    </row>
    <row r="604" spans="1:4" x14ac:dyDescent="0.2">
      <c r="A604" t="s">
        <v>341</v>
      </c>
      <c r="B604">
        <v>452447.59</v>
      </c>
      <c r="C604" s="40" t="e">
        <f>INDEX(#REF!,MATCH(A604,#REF!,0))</f>
        <v>#REF!</v>
      </c>
      <c r="D604" t="e">
        <f t="shared" si="10"/>
        <v>#REF!</v>
      </c>
    </row>
    <row r="605" spans="1:4" x14ac:dyDescent="0.2">
      <c r="A605" t="s">
        <v>342</v>
      </c>
      <c r="B605">
        <v>477028.79</v>
      </c>
      <c r="C605" s="40" t="e">
        <f>INDEX(#REF!,MATCH(A605,#REF!,0))</f>
        <v>#REF!</v>
      </c>
      <c r="D605" t="e">
        <f t="shared" si="10"/>
        <v>#REF!</v>
      </c>
    </row>
    <row r="606" spans="1:4" x14ac:dyDescent="0.2">
      <c r="A606" t="s">
        <v>343</v>
      </c>
      <c r="B606">
        <v>238170</v>
      </c>
      <c r="C606" s="40" t="e">
        <f>INDEX(#REF!,MATCH(A606,#REF!,0))</f>
        <v>#REF!</v>
      </c>
      <c r="D606" t="e">
        <f t="shared" si="10"/>
        <v>#REF!</v>
      </c>
    </row>
    <row r="607" spans="1:4" x14ac:dyDescent="0.2">
      <c r="A607" t="s">
        <v>344</v>
      </c>
      <c r="B607">
        <v>207620</v>
      </c>
      <c r="C607" s="40" t="e">
        <f>INDEX(#REF!,MATCH(A607,#REF!,0))</f>
        <v>#REF!</v>
      </c>
      <c r="D607" t="e">
        <f t="shared" si="10"/>
        <v>#REF!</v>
      </c>
    </row>
    <row r="608" spans="1:4" x14ac:dyDescent="0.2">
      <c r="A608" t="s">
        <v>345</v>
      </c>
      <c r="B608">
        <v>463724.83</v>
      </c>
      <c r="C608" s="40" t="e">
        <f>INDEX(#REF!,MATCH(A608,#REF!,0))</f>
        <v>#REF!</v>
      </c>
      <c r="D608" t="e">
        <f t="shared" si="10"/>
        <v>#REF!</v>
      </c>
    </row>
    <row r="609" spans="1:4" x14ac:dyDescent="0.2">
      <c r="A609" t="s">
        <v>346</v>
      </c>
      <c r="B609">
        <v>192298.78</v>
      </c>
      <c r="C609" s="40" t="e">
        <f>INDEX(#REF!,MATCH(A609,#REF!,0))</f>
        <v>#REF!</v>
      </c>
      <c r="D609" t="e">
        <f t="shared" si="10"/>
        <v>#REF!</v>
      </c>
    </row>
    <row r="610" spans="1:4" x14ac:dyDescent="0.2">
      <c r="A610" t="s">
        <v>347</v>
      </c>
      <c r="B610">
        <v>454191.2</v>
      </c>
      <c r="C610" s="40" t="e">
        <f>INDEX(#REF!,MATCH(A610,#REF!,0))</f>
        <v>#REF!</v>
      </c>
      <c r="D610" t="e">
        <f t="shared" si="10"/>
        <v>#REF!</v>
      </c>
    </row>
    <row r="611" spans="1:4" x14ac:dyDescent="0.2">
      <c r="A611" t="s">
        <v>348</v>
      </c>
      <c r="B611">
        <v>251193.84</v>
      </c>
      <c r="C611" s="40" t="e">
        <f>INDEX(#REF!,MATCH(A611,#REF!,0))</f>
        <v>#REF!</v>
      </c>
      <c r="D611" t="e">
        <f t="shared" si="10"/>
        <v>#REF!</v>
      </c>
    </row>
    <row r="612" spans="1:4" x14ac:dyDescent="0.2">
      <c r="A612" t="s">
        <v>349</v>
      </c>
      <c r="B612">
        <v>390041.68999999994</v>
      </c>
      <c r="C612" s="40" t="e">
        <f>INDEX(#REF!,MATCH(A612,#REF!,0))</f>
        <v>#REF!</v>
      </c>
      <c r="D612" t="e">
        <f t="shared" si="10"/>
        <v>#REF!</v>
      </c>
    </row>
    <row r="613" spans="1:4" x14ac:dyDescent="0.2">
      <c r="A613" t="s">
        <v>350</v>
      </c>
      <c r="B613">
        <v>69345.38</v>
      </c>
      <c r="C613" s="40" t="e">
        <f>INDEX(#REF!,MATCH(A613,#REF!,0))</f>
        <v>#REF!</v>
      </c>
      <c r="D613" t="e">
        <f t="shared" si="10"/>
        <v>#REF!</v>
      </c>
    </row>
    <row r="614" spans="1:4" x14ac:dyDescent="0.2">
      <c r="A614" t="s">
        <v>351</v>
      </c>
      <c r="B614">
        <v>375594.87</v>
      </c>
      <c r="C614" s="40" t="e">
        <f>INDEX(#REF!,MATCH(A614,#REF!,0))</f>
        <v>#REF!</v>
      </c>
      <c r="D614" t="e">
        <f t="shared" si="10"/>
        <v>#REF!</v>
      </c>
    </row>
    <row r="615" spans="1:4" x14ac:dyDescent="0.2">
      <c r="A615" t="s">
        <v>848</v>
      </c>
      <c r="B615">
        <v>258892.68</v>
      </c>
      <c r="C615" s="40" t="e">
        <f>INDEX(#REF!,MATCH(A615,#REF!,0))</f>
        <v>#REF!</v>
      </c>
      <c r="D615" t="e">
        <f t="shared" si="10"/>
        <v>#REF!</v>
      </c>
    </row>
    <row r="616" spans="1:4" x14ac:dyDescent="0.2">
      <c r="A616" t="s">
        <v>849</v>
      </c>
      <c r="B616">
        <v>697020</v>
      </c>
      <c r="C616" s="40" t="e">
        <f>INDEX(#REF!,MATCH(A616,#REF!,0))</f>
        <v>#REF!</v>
      </c>
      <c r="D616" t="e">
        <f t="shared" si="10"/>
        <v>#REF!</v>
      </c>
    </row>
    <row r="617" spans="1:4" x14ac:dyDescent="0.2">
      <c r="A617" t="s">
        <v>353</v>
      </c>
      <c r="B617">
        <v>597431.62</v>
      </c>
      <c r="C617" s="40" t="e">
        <f>INDEX(#REF!,MATCH(A617,#REF!,0))</f>
        <v>#REF!</v>
      </c>
      <c r="D617" t="e">
        <f t="shared" si="10"/>
        <v>#REF!</v>
      </c>
    </row>
    <row r="618" spans="1:4" x14ac:dyDescent="0.2">
      <c r="A618" t="s">
        <v>354</v>
      </c>
      <c r="B618">
        <v>416000</v>
      </c>
      <c r="C618" s="40" t="e">
        <f>INDEX(#REF!,MATCH(A618,#REF!,0))</f>
        <v>#REF!</v>
      </c>
      <c r="D618" t="e">
        <f t="shared" si="10"/>
        <v>#REF!</v>
      </c>
    </row>
    <row r="619" spans="1:4" x14ac:dyDescent="0.2">
      <c r="A619" t="s">
        <v>356</v>
      </c>
      <c r="B619">
        <v>43612.520000000004</v>
      </c>
      <c r="C619" s="40" t="e">
        <f>INDEX(#REF!,MATCH(A619,#REF!,0))</f>
        <v>#REF!</v>
      </c>
      <c r="D619" t="e">
        <f t="shared" si="10"/>
        <v>#REF!</v>
      </c>
    </row>
    <row r="620" spans="1:4" x14ac:dyDescent="0.2">
      <c r="A620" t="s">
        <v>358</v>
      </c>
      <c r="B620">
        <v>557697.03</v>
      </c>
      <c r="C620" s="40" t="e">
        <f>INDEX(#REF!,MATCH(A620,#REF!,0))</f>
        <v>#REF!</v>
      </c>
      <c r="D620" t="e">
        <f t="shared" si="10"/>
        <v>#REF!</v>
      </c>
    </row>
    <row r="621" spans="1:4" x14ac:dyDescent="0.2">
      <c r="A621" t="s">
        <v>913</v>
      </c>
      <c r="B621">
        <v>140640.20000000001</v>
      </c>
      <c r="C621" s="40" t="e">
        <f>INDEX(#REF!,MATCH(A621,#REF!,0))</f>
        <v>#REF!</v>
      </c>
      <c r="D621" t="e">
        <f t="shared" si="10"/>
        <v>#REF!</v>
      </c>
    </row>
    <row r="622" spans="1:4" x14ac:dyDescent="0.2">
      <c r="A622" t="s">
        <v>914</v>
      </c>
      <c r="B622">
        <v>129993.1</v>
      </c>
      <c r="C622" s="40" t="e">
        <f>INDEX(#REF!,MATCH(A622,#REF!,0))</f>
        <v>#REF!</v>
      </c>
      <c r="D622" t="e">
        <f t="shared" si="10"/>
        <v>#REF!</v>
      </c>
    </row>
    <row r="623" spans="1:4" x14ac:dyDescent="0.2">
      <c r="A623" t="s">
        <v>876</v>
      </c>
      <c r="B623">
        <v>67035</v>
      </c>
      <c r="C623" s="40" t="e">
        <f>INDEX(#REF!,MATCH(A623,#REF!,0))</f>
        <v>#REF!</v>
      </c>
      <c r="D623" t="e">
        <f t="shared" si="10"/>
        <v>#REF!</v>
      </c>
    </row>
    <row r="624" spans="1:4" x14ac:dyDescent="0.2">
      <c r="A624" t="s">
        <v>915</v>
      </c>
      <c r="B624">
        <v>121400</v>
      </c>
      <c r="C624" s="40" t="e">
        <f>INDEX(#REF!,MATCH(A624,#REF!,0))</f>
        <v>#REF!</v>
      </c>
      <c r="D624" t="e">
        <f t="shared" si="10"/>
        <v>#REF!</v>
      </c>
    </row>
    <row r="625" spans="1:4" x14ac:dyDescent="0.2">
      <c r="A625" t="s">
        <v>916</v>
      </c>
      <c r="B625">
        <v>137900</v>
      </c>
      <c r="C625" s="40" t="e">
        <f>INDEX(#REF!,MATCH(A625,#REF!,0))</f>
        <v>#REF!</v>
      </c>
      <c r="D625" t="e">
        <f t="shared" si="10"/>
        <v>#REF!</v>
      </c>
    </row>
    <row r="626" spans="1:4" x14ac:dyDescent="0.2">
      <c r="A626" t="s">
        <v>917</v>
      </c>
      <c r="B626">
        <v>72000</v>
      </c>
      <c r="C626" s="40" t="e">
        <f>INDEX(#REF!,MATCH(A626,#REF!,0))</f>
        <v>#REF!</v>
      </c>
      <c r="D626" t="e">
        <f t="shared" si="10"/>
        <v>#REF!</v>
      </c>
    </row>
    <row r="627" spans="1:4" x14ac:dyDescent="0.2">
      <c r="A627" t="s">
        <v>918</v>
      </c>
      <c r="B627">
        <v>42730</v>
      </c>
      <c r="C627" s="40" t="e">
        <f>INDEX(#REF!,MATCH(A627,#REF!,0))</f>
        <v>#REF!</v>
      </c>
      <c r="D627" t="e">
        <f t="shared" si="10"/>
        <v>#REF!</v>
      </c>
    </row>
    <row r="628" spans="1:4" x14ac:dyDescent="0.2">
      <c r="A628" t="s">
        <v>877</v>
      </c>
      <c r="B628">
        <v>857606.40999999992</v>
      </c>
      <c r="C628" s="40" t="e">
        <f>INDEX(#REF!,MATCH(A628,#REF!,0))</f>
        <v>#REF!</v>
      </c>
      <c r="D628" t="e">
        <f t="shared" si="10"/>
        <v>#REF!</v>
      </c>
    </row>
    <row r="629" spans="1:4" x14ac:dyDescent="0.2">
      <c r="A629" t="s">
        <v>850</v>
      </c>
      <c r="B629">
        <v>236375.37</v>
      </c>
      <c r="C629" s="40" t="e">
        <f>INDEX(#REF!,MATCH(A629,#REF!,0))</f>
        <v>#REF!</v>
      </c>
      <c r="D629" t="e">
        <f t="shared" si="10"/>
        <v>#REF!</v>
      </c>
    </row>
    <row r="630" spans="1:4" x14ac:dyDescent="0.2">
      <c r="A630" t="s">
        <v>1101</v>
      </c>
      <c r="B630">
        <v>189860.07</v>
      </c>
      <c r="C630" s="40" t="e">
        <f>INDEX(#REF!,MATCH(A630,#REF!,0))</f>
        <v>#REF!</v>
      </c>
      <c r="D630" t="e">
        <f t="shared" si="10"/>
        <v>#REF!</v>
      </c>
    </row>
    <row r="631" spans="1:4" x14ac:dyDescent="0.2">
      <c r="A631" t="s">
        <v>907</v>
      </c>
      <c r="B631">
        <v>151352.71</v>
      </c>
      <c r="C631" s="40" t="e">
        <f>INDEX(#REF!,MATCH(A631,#REF!,0))</f>
        <v>#REF!</v>
      </c>
      <c r="D631" t="e">
        <f t="shared" si="10"/>
        <v>#REF!</v>
      </c>
    </row>
    <row r="632" spans="1:4" x14ac:dyDescent="0.2">
      <c r="A632" t="s">
        <v>851</v>
      </c>
      <c r="B632">
        <v>98365.07</v>
      </c>
      <c r="C632" s="40" t="e">
        <f>INDEX(#REF!,MATCH(A632,#REF!,0))</f>
        <v>#REF!</v>
      </c>
      <c r="D632" t="e">
        <f t="shared" si="10"/>
        <v>#REF!</v>
      </c>
    </row>
    <row r="633" spans="1:4" x14ac:dyDescent="0.2">
      <c r="A633" t="s">
        <v>879</v>
      </c>
      <c r="B633">
        <v>4688.8</v>
      </c>
      <c r="C633" s="40" t="e">
        <f>INDEX(#REF!,MATCH(A633,#REF!,0))</f>
        <v>#REF!</v>
      </c>
      <c r="D633" t="e">
        <f t="shared" si="10"/>
        <v>#REF!</v>
      </c>
    </row>
    <row r="634" spans="1:4" x14ac:dyDescent="0.2">
      <c r="A634" t="s">
        <v>852</v>
      </c>
      <c r="B634">
        <v>39803.53</v>
      </c>
      <c r="C634" s="40" t="e">
        <f>INDEX(#REF!,MATCH(A634,#REF!,0))</f>
        <v>#REF!</v>
      </c>
      <c r="D634" t="e">
        <f t="shared" si="10"/>
        <v>#REF!</v>
      </c>
    </row>
    <row r="635" spans="1:4" x14ac:dyDescent="0.2">
      <c r="A635" t="s">
        <v>1102</v>
      </c>
      <c r="B635">
        <v>451917.56</v>
      </c>
      <c r="C635" s="40" t="e">
        <f>INDEX(#REF!,MATCH(A635,#REF!,0))</f>
        <v>#REF!</v>
      </c>
      <c r="D635" t="e">
        <f t="shared" si="10"/>
        <v>#REF!</v>
      </c>
    </row>
    <row r="636" spans="1:4" x14ac:dyDescent="0.2">
      <c r="A636" t="s">
        <v>880</v>
      </c>
      <c r="B636">
        <v>136192.84</v>
      </c>
      <c r="C636" s="40" t="e">
        <f>INDEX(#REF!,MATCH(A636,#REF!,0))</f>
        <v>#REF!</v>
      </c>
      <c r="D636" t="e">
        <f t="shared" si="10"/>
        <v>#REF!</v>
      </c>
    </row>
    <row r="637" spans="1:4" x14ac:dyDescent="0.2">
      <c r="A637" t="s">
        <v>881</v>
      </c>
      <c r="B637">
        <v>429138</v>
      </c>
      <c r="C637" s="40" t="e">
        <f>INDEX(#REF!,MATCH(A637,#REF!,0))</f>
        <v>#REF!</v>
      </c>
      <c r="D637" t="e">
        <f t="shared" si="10"/>
        <v>#REF!</v>
      </c>
    </row>
    <row r="638" spans="1:4" x14ac:dyDescent="0.2">
      <c r="A638" t="s">
        <v>1105</v>
      </c>
      <c r="B638">
        <v>183377.68</v>
      </c>
      <c r="C638" s="40" t="e">
        <f>INDEX(#REF!,MATCH(A638,#REF!,0))</f>
        <v>#REF!</v>
      </c>
      <c r="D638" t="e">
        <f t="shared" si="10"/>
        <v>#REF!</v>
      </c>
    </row>
    <row r="639" spans="1:4" x14ac:dyDescent="0.2">
      <c r="A639" t="s">
        <v>1106</v>
      </c>
      <c r="B639">
        <v>385928.4</v>
      </c>
      <c r="C639" s="40" t="e">
        <f>INDEX(#REF!,MATCH(A639,#REF!,0))</f>
        <v>#REF!</v>
      </c>
      <c r="D639" t="e">
        <f t="shared" si="10"/>
        <v>#REF!</v>
      </c>
    </row>
    <row r="640" spans="1:4" x14ac:dyDescent="0.2">
      <c r="A640" t="s">
        <v>1107</v>
      </c>
      <c r="B640">
        <v>2092.8200000000002</v>
      </c>
      <c r="C640" s="40" t="e">
        <f>INDEX(#REF!,MATCH(A640,#REF!,0))</f>
        <v>#REF!</v>
      </c>
      <c r="D640" t="e">
        <f t="shared" si="10"/>
        <v>#REF!</v>
      </c>
    </row>
    <row r="641" spans="1:4" x14ac:dyDescent="0.2">
      <c r="A641" t="s">
        <v>1108</v>
      </c>
      <c r="B641">
        <v>310.77</v>
      </c>
      <c r="C641" s="40" t="e">
        <f>INDEX(#REF!,MATCH(A641,#REF!,0))</f>
        <v>#REF!</v>
      </c>
      <c r="D641" t="e">
        <f t="shared" si="10"/>
        <v>#REF!</v>
      </c>
    </row>
    <row r="642" spans="1:4" x14ac:dyDescent="0.2">
      <c r="A642" t="s">
        <v>1109</v>
      </c>
      <c r="B642">
        <v>399035.03</v>
      </c>
      <c r="C642" s="40" t="e">
        <f>INDEX(#REF!,MATCH(A642,#REF!,0))</f>
        <v>#REF!</v>
      </c>
      <c r="D642" t="e">
        <f t="shared" si="10"/>
        <v>#REF!</v>
      </c>
    </row>
    <row r="643" spans="1:4" x14ac:dyDescent="0.2">
      <c r="A643" t="s">
        <v>882</v>
      </c>
      <c r="B643">
        <v>100000</v>
      </c>
      <c r="C643" s="40" t="e">
        <f>INDEX(#REF!,MATCH(A643,#REF!,0))</f>
        <v>#REF!</v>
      </c>
      <c r="D643" t="e">
        <f t="shared" si="10"/>
        <v>#REF!</v>
      </c>
    </row>
    <row r="644" spans="1:4" x14ac:dyDescent="0.2">
      <c r="A644" t="s">
        <v>1111</v>
      </c>
      <c r="B644">
        <v>108402.1</v>
      </c>
      <c r="C644" s="40" t="e">
        <f>INDEX(#REF!,MATCH(A644,#REF!,0))</f>
        <v>#REF!</v>
      </c>
      <c r="D644" t="e">
        <f t="shared" si="10"/>
        <v>#REF!</v>
      </c>
    </row>
    <row r="645" spans="1:4" x14ac:dyDescent="0.2">
      <c r="A645" t="s">
        <v>1112</v>
      </c>
      <c r="B645">
        <v>103068.9</v>
      </c>
      <c r="C645" s="40" t="e">
        <f>INDEX(#REF!,MATCH(A645,#REF!,0))</f>
        <v>#REF!</v>
      </c>
      <c r="D645" t="e">
        <f t="shared" si="10"/>
        <v>#REF!</v>
      </c>
    </row>
    <row r="646" spans="1:4" x14ac:dyDescent="0.2">
      <c r="A646" t="s">
        <v>1113</v>
      </c>
      <c r="B646">
        <v>56069.599999999999</v>
      </c>
      <c r="C646" s="40" t="e">
        <f>INDEX(#REF!,MATCH(A646,#REF!,0))</f>
        <v>#REF!</v>
      </c>
      <c r="D646" t="e">
        <f t="shared" ref="D646:D709" si="11">C646=B646</f>
        <v>#REF!</v>
      </c>
    </row>
    <row r="647" spans="1:4" x14ac:dyDescent="0.2">
      <c r="A647" t="s">
        <v>1114</v>
      </c>
      <c r="B647">
        <v>208440</v>
      </c>
      <c r="C647" s="40" t="e">
        <f>INDEX(#REF!,MATCH(A647,#REF!,0))</f>
        <v>#REF!</v>
      </c>
      <c r="D647" t="e">
        <f t="shared" si="11"/>
        <v>#REF!</v>
      </c>
    </row>
    <row r="648" spans="1:4" x14ac:dyDescent="0.2">
      <c r="A648" t="s">
        <v>1115</v>
      </c>
      <c r="B648">
        <v>201240</v>
      </c>
      <c r="C648" s="40" t="e">
        <f>INDEX(#REF!,MATCH(A648,#REF!,0))</f>
        <v>#REF!</v>
      </c>
      <c r="D648" t="e">
        <f t="shared" si="11"/>
        <v>#REF!</v>
      </c>
    </row>
    <row r="649" spans="1:4" x14ac:dyDescent="0.2">
      <c r="A649" t="s">
        <v>1116</v>
      </c>
      <c r="B649">
        <v>732204</v>
      </c>
      <c r="C649" s="40" t="e">
        <f>INDEX(#REF!,MATCH(A649,#REF!,0))</f>
        <v>#REF!</v>
      </c>
      <c r="D649" t="e">
        <f t="shared" si="11"/>
        <v>#REF!</v>
      </c>
    </row>
    <row r="650" spans="1:4" x14ac:dyDescent="0.2">
      <c r="A650" t="s">
        <v>360</v>
      </c>
      <c r="B650">
        <v>203044.64</v>
      </c>
      <c r="C650" s="40" t="e">
        <f>INDEX(#REF!,MATCH(A650,#REF!,0))</f>
        <v>#REF!</v>
      </c>
      <c r="D650" t="e">
        <f t="shared" si="11"/>
        <v>#REF!</v>
      </c>
    </row>
    <row r="651" spans="1:4" x14ac:dyDescent="0.2">
      <c r="A651" t="s">
        <v>361</v>
      </c>
      <c r="B651">
        <v>1520279.62</v>
      </c>
      <c r="C651" s="40" t="e">
        <f>INDEX(#REF!,MATCH(A651,#REF!,0))</f>
        <v>#REF!</v>
      </c>
      <c r="D651" t="e">
        <f t="shared" si="11"/>
        <v>#REF!</v>
      </c>
    </row>
    <row r="652" spans="1:4" x14ac:dyDescent="0.2">
      <c r="A652" t="s">
        <v>363</v>
      </c>
      <c r="B652">
        <v>3503406.6399999997</v>
      </c>
      <c r="C652" s="40" t="e">
        <f>INDEX(#REF!,MATCH(A652,#REF!,0))</f>
        <v>#REF!</v>
      </c>
      <c r="D652" t="e">
        <f t="shared" si="11"/>
        <v>#REF!</v>
      </c>
    </row>
    <row r="653" spans="1:4" x14ac:dyDescent="0.2">
      <c r="A653" t="s">
        <v>364</v>
      </c>
      <c r="B653">
        <v>900192.8</v>
      </c>
      <c r="C653" s="40" t="e">
        <f>INDEX(#REF!,MATCH(A653,#REF!,0))</f>
        <v>#REF!</v>
      </c>
      <c r="D653" t="e">
        <f t="shared" si="11"/>
        <v>#REF!</v>
      </c>
    </row>
    <row r="654" spans="1:4" x14ac:dyDescent="0.2">
      <c r="A654" t="s">
        <v>365</v>
      </c>
      <c r="B654">
        <v>899012.05999999994</v>
      </c>
      <c r="C654" s="40" t="e">
        <f>INDEX(#REF!,MATCH(A654,#REF!,0))</f>
        <v>#REF!</v>
      </c>
      <c r="D654" t="e">
        <f t="shared" si="11"/>
        <v>#REF!</v>
      </c>
    </row>
    <row r="655" spans="1:4" x14ac:dyDescent="0.2">
      <c r="A655" t="s">
        <v>366</v>
      </c>
      <c r="B655">
        <v>69071.570000000007</v>
      </c>
      <c r="C655" s="40" t="e">
        <f>INDEX(#REF!,MATCH(A655,#REF!,0))</f>
        <v>#REF!</v>
      </c>
      <c r="D655" t="e">
        <f t="shared" si="11"/>
        <v>#REF!</v>
      </c>
    </row>
    <row r="656" spans="1:4" x14ac:dyDescent="0.2">
      <c r="A656" t="s">
        <v>368</v>
      </c>
      <c r="B656">
        <v>299970</v>
      </c>
      <c r="C656" s="40" t="e">
        <f>INDEX(#REF!,MATCH(A656,#REF!,0))</f>
        <v>#REF!</v>
      </c>
      <c r="D656" t="e">
        <f t="shared" si="11"/>
        <v>#REF!</v>
      </c>
    </row>
    <row r="657" spans="1:4" x14ac:dyDescent="0.2">
      <c r="A657" t="s">
        <v>369</v>
      </c>
      <c r="B657">
        <v>729731.01</v>
      </c>
      <c r="C657" s="40" t="e">
        <f>INDEX(#REF!,MATCH(A657,#REF!,0))</f>
        <v>#REF!</v>
      </c>
      <c r="D657" t="e">
        <f t="shared" si="11"/>
        <v>#REF!</v>
      </c>
    </row>
    <row r="658" spans="1:4" x14ac:dyDescent="0.2">
      <c r="A658" t="s">
        <v>370</v>
      </c>
      <c r="B658">
        <v>232570.83</v>
      </c>
      <c r="C658" s="40" t="e">
        <f>INDEX(#REF!,MATCH(A658,#REF!,0))</f>
        <v>#REF!</v>
      </c>
      <c r="D658" t="e">
        <f t="shared" si="11"/>
        <v>#REF!</v>
      </c>
    </row>
    <row r="659" spans="1:4" x14ac:dyDescent="0.2">
      <c r="A659" t="s">
        <v>372</v>
      </c>
      <c r="B659">
        <v>0</v>
      </c>
      <c r="C659" s="40" t="e">
        <f>INDEX(#REF!,MATCH(A659,#REF!,0))</f>
        <v>#REF!</v>
      </c>
      <c r="D659" t="e">
        <f t="shared" si="11"/>
        <v>#REF!</v>
      </c>
    </row>
    <row r="660" spans="1:4" x14ac:dyDescent="0.2">
      <c r="A660" t="s">
        <v>373</v>
      </c>
      <c r="B660">
        <v>13045.94</v>
      </c>
      <c r="C660" s="40" t="e">
        <f>INDEX(#REF!,MATCH(A660,#REF!,0))</f>
        <v>#REF!</v>
      </c>
      <c r="D660" t="e">
        <f t="shared" si="11"/>
        <v>#REF!</v>
      </c>
    </row>
    <row r="661" spans="1:4" x14ac:dyDescent="0.2">
      <c r="A661" t="s">
        <v>374</v>
      </c>
      <c r="B661">
        <v>603049.08000000007</v>
      </c>
      <c r="C661" s="40" t="e">
        <f>INDEX(#REF!,MATCH(A661,#REF!,0))</f>
        <v>#REF!</v>
      </c>
      <c r="D661" t="e">
        <f t="shared" si="11"/>
        <v>#REF!</v>
      </c>
    </row>
    <row r="662" spans="1:4" x14ac:dyDescent="0.2">
      <c r="A662" t="s">
        <v>375</v>
      </c>
      <c r="B662">
        <v>1557412</v>
      </c>
      <c r="C662" s="40" t="e">
        <f>INDEX(#REF!,MATCH(A662,#REF!,0))</f>
        <v>#REF!</v>
      </c>
      <c r="D662" t="e">
        <f t="shared" si="11"/>
        <v>#REF!</v>
      </c>
    </row>
    <row r="663" spans="1:4" x14ac:dyDescent="0.2">
      <c r="A663" t="s">
        <v>1117</v>
      </c>
      <c r="B663">
        <v>204938.71</v>
      </c>
      <c r="C663" s="40" t="e">
        <f>INDEX(#REF!,MATCH(A663,#REF!,0))</f>
        <v>#REF!</v>
      </c>
      <c r="D663" t="e">
        <f t="shared" si="11"/>
        <v>#REF!</v>
      </c>
    </row>
    <row r="664" spans="1:4" x14ac:dyDescent="0.2">
      <c r="A664" t="s">
        <v>1118</v>
      </c>
      <c r="B664">
        <v>430351.54</v>
      </c>
      <c r="C664" s="40" t="e">
        <f>INDEX(#REF!,MATCH(A664,#REF!,0))</f>
        <v>#REF!</v>
      </c>
      <c r="D664" t="e">
        <f t="shared" si="11"/>
        <v>#REF!</v>
      </c>
    </row>
    <row r="665" spans="1:4" x14ac:dyDescent="0.2">
      <c r="A665" t="s">
        <v>376</v>
      </c>
      <c r="B665">
        <v>28248.65</v>
      </c>
      <c r="C665" s="40" t="e">
        <f>INDEX(#REF!,MATCH(A665,#REF!,0))</f>
        <v>#REF!</v>
      </c>
      <c r="D665" t="e">
        <f t="shared" si="11"/>
        <v>#REF!</v>
      </c>
    </row>
    <row r="666" spans="1:4" x14ac:dyDescent="0.2">
      <c r="A666" t="s">
        <v>377</v>
      </c>
      <c r="B666">
        <v>121805.26</v>
      </c>
      <c r="C666" s="40" t="e">
        <f>INDEX(#REF!,MATCH(A666,#REF!,0))</f>
        <v>#REF!</v>
      </c>
      <c r="D666" t="e">
        <f t="shared" si="11"/>
        <v>#REF!</v>
      </c>
    </row>
    <row r="667" spans="1:4" x14ac:dyDescent="0.2">
      <c r="A667" t="s">
        <v>378</v>
      </c>
      <c r="B667">
        <v>140565.98000000001</v>
      </c>
      <c r="C667" s="40" t="e">
        <f>INDEX(#REF!,MATCH(A667,#REF!,0))</f>
        <v>#REF!</v>
      </c>
      <c r="D667" t="e">
        <f t="shared" si="11"/>
        <v>#REF!</v>
      </c>
    </row>
    <row r="668" spans="1:4" x14ac:dyDescent="0.2">
      <c r="A668" t="s">
        <v>379</v>
      </c>
      <c r="B668">
        <v>32661.46</v>
      </c>
      <c r="C668" s="40" t="e">
        <f>INDEX(#REF!,MATCH(A668,#REF!,0))</f>
        <v>#REF!</v>
      </c>
      <c r="D668" t="e">
        <f t="shared" si="11"/>
        <v>#REF!</v>
      </c>
    </row>
    <row r="669" spans="1:4" x14ac:dyDescent="0.2">
      <c r="A669" t="s">
        <v>380</v>
      </c>
      <c r="B669">
        <v>76636.83</v>
      </c>
      <c r="C669" s="40" t="e">
        <f>INDEX(#REF!,MATCH(A669,#REF!,0))</f>
        <v>#REF!</v>
      </c>
      <c r="D669" t="e">
        <f t="shared" si="11"/>
        <v>#REF!</v>
      </c>
    </row>
    <row r="670" spans="1:4" x14ac:dyDescent="0.2">
      <c r="A670" t="s">
        <v>381</v>
      </c>
      <c r="B670">
        <v>362988.73</v>
      </c>
      <c r="C670" s="40" t="e">
        <f>INDEX(#REF!,MATCH(A670,#REF!,0))</f>
        <v>#REF!</v>
      </c>
      <c r="D670" t="e">
        <f t="shared" si="11"/>
        <v>#REF!</v>
      </c>
    </row>
    <row r="671" spans="1:4" x14ac:dyDescent="0.2">
      <c r="A671" t="s">
        <v>382</v>
      </c>
      <c r="B671">
        <v>233620.65</v>
      </c>
      <c r="C671" s="40" t="e">
        <f>INDEX(#REF!,MATCH(A671,#REF!,0))</f>
        <v>#REF!</v>
      </c>
      <c r="D671" t="e">
        <f t="shared" si="11"/>
        <v>#REF!</v>
      </c>
    </row>
    <row r="672" spans="1:4" x14ac:dyDescent="0.2">
      <c r="A672" t="s">
        <v>383</v>
      </c>
      <c r="B672">
        <v>540284.76</v>
      </c>
      <c r="C672" s="40" t="e">
        <f>INDEX(#REF!,MATCH(A672,#REF!,0))</f>
        <v>#REF!</v>
      </c>
      <c r="D672" t="e">
        <f t="shared" si="11"/>
        <v>#REF!</v>
      </c>
    </row>
    <row r="673" spans="1:4" x14ac:dyDescent="0.2">
      <c r="A673" t="s">
        <v>384</v>
      </c>
      <c r="B673">
        <v>831660.74</v>
      </c>
      <c r="C673" s="40" t="e">
        <f>INDEX(#REF!,MATCH(A673,#REF!,0))</f>
        <v>#REF!</v>
      </c>
      <c r="D673" t="e">
        <f t="shared" si="11"/>
        <v>#REF!</v>
      </c>
    </row>
    <row r="674" spans="1:4" x14ac:dyDescent="0.2">
      <c r="A674" t="s">
        <v>385</v>
      </c>
      <c r="B674">
        <v>1035799.85</v>
      </c>
      <c r="C674" s="40" t="e">
        <f>INDEX(#REF!,MATCH(A674,#REF!,0))</f>
        <v>#REF!</v>
      </c>
      <c r="D674" t="e">
        <f t="shared" si="11"/>
        <v>#REF!</v>
      </c>
    </row>
    <row r="675" spans="1:4" x14ac:dyDescent="0.2">
      <c r="A675" t="s">
        <v>386</v>
      </c>
      <c r="B675">
        <v>1669675.73</v>
      </c>
      <c r="C675" s="40" t="e">
        <f>INDEX(#REF!,MATCH(A675,#REF!,0))</f>
        <v>#REF!</v>
      </c>
      <c r="D675" t="e">
        <f t="shared" si="11"/>
        <v>#REF!</v>
      </c>
    </row>
    <row r="676" spans="1:4" x14ac:dyDescent="0.2">
      <c r="A676" t="s">
        <v>387</v>
      </c>
      <c r="B676">
        <v>878464.26</v>
      </c>
      <c r="C676" s="40" t="e">
        <f>INDEX(#REF!,MATCH(A676,#REF!,0))</f>
        <v>#REF!</v>
      </c>
      <c r="D676" t="e">
        <f t="shared" si="11"/>
        <v>#REF!</v>
      </c>
    </row>
    <row r="677" spans="1:4" x14ac:dyDescent="0.2">
      <c r="A677" t="s">
        <v>388</v>
      </c>
      <c r="B677">
        <v>770710.54</v>
      </c>
      <c r="C677" s="40" t="e">
        <f>INDEX(#REF!,MATCH(A677,#REF!,0))</f>
        <v>#REF!</v>
      </c>
      <c r="D677" t="e">
        <f t="shared" si="11"/>
        <v>#REF!</v>
      </c>
    </row>
    <row r="678" spans="1:4" x14ac:dyDescent="0.2">
      <c r="A678" t="s">
        <v>389</v>
      </c>
      <c r="B678">
        <v>2780198.1700000004</v>
      </c>
      <c r="C678" s="40" t="e">
        <f>INDEX(#REF!,MATCH(A678,#REF!,0))</f>
        <v>#REF!</v>
      </c>
      <c r="D678" t="e">
        <f t="shared" si="11"/>
        <v>#REF!</v>
      </c>
    </row>
    <row r="679" spans="1:4" x14ac:dyDescent="0.2">
      <c r="A679" t="s">
        <v>390</v>
      </c>
      <c r="B679">
        <v>296520.66000000003</v>
      </c>
      <c r="C679" s="40" t="e">
        <f>INDEX(#REF!,MATCH(A679,#REF!,0))</f>
        <v>#REF!</v>
      </c>
      <c r="D679" t="e">
        <f t="shared" si="11"/>
        <v>#REF!</v>
      </c>
    </row>
    <row r="680" spans="1:4" x14ac:dyDescent="0.2">
      <c r="A680" t="s">
        <v>391</v>
      </c>
      <c r="B680">
        <v>1230194.4099999999</v>
      </c>
      <c r="C680" s="40" t="e">
        <f>INDEX(#REF!,MATCH(A680,#REF!,0))</f>
        <v>#REF!</v>
      </c>
      <c r="D680" t="e">
        <f t="shared" si="11"/>
        <v>#REF!</v>
      </c>
    </row>
    <row r="681" spans="1:4" x14ac:dyDescent="0.2">
      <c r="A681" t="s">
        <v>902</v>
      </c>
      <c r="B681">
        <v>2546036.02</v>
      </c>
      <c r="C681" s="40" t="e">
        <f>INDEX(#REF!,MATCH(A681,#REF!,0))</f>
        <v>#REF!</v>
      </c>
      <c r="D681" t="e">
        <f t="shared" si="11"/>
        <v>#REF!</v>
      </c>
    </row>
    <row r="682" spans="1:4" x14ac:dyDescent="0.2">
      <c r="A682" t="s">
        <v>1119</v>
      </c>
      <c r="B682">
        <v>5208120.13</v>
      </c>
      <c r="C682" s="40" t="e">
        <f>INDEX(#REF!,MATCH(A682,#REF!,0))</f>
        <v>#REF!</v>
      </c>
      <c r="D682" t="e">
        <f t="shared" si="11"/>
        <v>#REF!</v>
      </c>
    </row>
    <row r="683" spans="1:4" x14ac:dyDescent="0.2">
      <c r="A683" t="s">
        <v>1120</v>
      </c>
      <c r="B683">
        <v>611091.01</v>
      </c>
      <c r="C683" s="40" t="e">
        <f>INDEX(#REF!,MATCH(A683,#REF!,0))</f>
        <v>#REF!</v>
      </c>
      <c r="D683" t="e">
        <f t="shared" si="11"/>
        <v>#REF!</v>
      </c>
    </row>
    <row r="684" spans="1:4" x14ac:dyDescent="0.2">
      <c r="A684" t="s">
        <v>1294</v>
      </c>
      <c r="B684">
        <v>1796678.0399999998</v>
      </c>
      <c r="C684" s="40" t="e">
        <f>INDEX(#REF!,MATCH(A684,#REF!,0))</f>
        <v>#REF!</v>
      </c>
      <c r="D684" t="e">
        <f t="shared" si="11"/>
        <v>#REF!</v>
      </c>
    </row>
    <row r="685" spans="1:4" x14ac:dyDescent="0.2">
      <c r="A685" t="s">
        <v>392</v>
      </c>
      <c r="B685">
        <v>20545</v>
      </c>
      <c r="C685" s="40" t="e">
        <f>INDEX(#REF!,MATCH(A685,#REF!,0))</f>
        <v>#REF!</v>
      </c>
      <c r="D685" t="e">
        <f t="shared" si="11"/>
        <v>#REF!</v>
      </c>
    </row>
    <row r="686" spans="1:4" x14ac:dyDescent="0.2">
      <c r="A686" t="s">
        <v>394</v>
      </c>
      <c r="B686">
        <v>356738.64</v>
      </c>
      <c r="C686" s="40" t="e">
        <f>INDEX(#REF!,MATCH(A686,#REF!,0))</f>
        <v>#REF!</v>
      </c>
      <c r="D686" t="e">
        <f t="shared" si="11"/>
        <v>#REF!</v>
      </c>
    </row>
    <row r="687" spans="1:4" x14ac:dyDescent="0.2">
      <c r="A687" t="s">
        <v>1121</v>
      </c>
      <c r="B687">
        <v>3342992.81</v>
      </c>
      <c r="C687" s="40" t="e">
        <f>INDEX(#REF!,MATCH(A687,#REF!,0))</f>
        <v>#REF!</v>
      </c>
      <c r="D687" t="e">
        <f t="shared" si="11"/>
        <v>#REF!</v>
      </c>
    </row>
    <row r="688" spans="1:4" x14ac:dyDescent="0.2">
      <c r="A688" t="s">
        <v>395</v>
      </c>
      <c r="B688">
        <v>28631.75</v>
      </c>
      <c r="C688" s="40" t="e">
        <f>INDEX(#REF!,MATCH(A688,#REF!,0))</f>
        <v>#REF!</v>
      </c>
      <c r="D688" t="e">
        <f t="shared" si="11"/>
        <v>#REF!</v>
      </c>
    </row>
    <row r="689" spans="1:4" x14ac:dyDescent="0.2">
      <c r="A689" t="s">
        <v>396</v>
      </c>
      <c r="B689">
        <v>2910926.8</v>
      </c>
      <c r="C689" s="40" t="e">
        <f>INDEX(#REF!,MATCH(A689,#REF!,0))</f>
        <v>#REF!</v>
      </c>
      <c r="D689" t="e">
        <f t="shared" si="11"/>
        <v>#REF!</v>
      </c>
    </row>
    <row r="690" spans="1:4" x14ac:dyDescent="0.2">
      <c r="A690" t="s">
        <v>398</v>
      </c>
      <c r="B690">
        <v>143429.54</v>
      </c>
      <c r="C690" s="40" t="e">
        <f>INDEX(#REF!,MATCH(A690,#REF!,0))</f>
        <v>#REF!</v>
      </c>
      <c r="D690" t="e">
        <f t="shared" si="11"/>
        <v>#REF!</v>
      </c>
    </row>
    <row r="691" spans="1:4" x14ac:dyDescent="0.2">
      <c r="A691" t="s">
        <v>399</v>
      </c>
      <c r="B691">
        <v>25980.94</v>
      </c>
      <c r="C691" s="40" t="e">
        <f>INDEX(#REF!,MATCH(A691,#REF!,0))</f>
        <v>#REF!</v>
      </c>
      <c r="D691" t="e">
        <f t="shared" si="11"/>
        <v>#REF!</v>
      </c>
    </row>
    <row r="692" spans="1:4" x14ac:dyDescent="0.2">
      <c r="A692" t="s">
        <v>400</v>
      </c>
      <c r="B692">
        <v>325980.61</v>
      </c>
      <c r="C692" s="40" t="e">
        <f>INDEX(#REF!,MATCH(A692,#REF!,0))</f>
        <v>#REF!</v>
      </c>
      <c r="D692" t="e">
        <f t="shared" si="11"/>
        <v>#REF!</v>
      </c>
    </row>
    <row r="693" spans="1:4" x14ac:dyDescent="0.2">
      <c r="A693" t="s">
        <v>402</v>
      </c>
      <c r="B693">
        <v>603975.02</v>
      </c>
      <c r="C693" s="40" t="e">
        <f>INDEX(#REF!,MATCH(A693,#REF!,0))</f>
        <v>#REF!</v>
      </c>
      <c r="D693" t="e">
        <f t="shared" si="11"/>
        <v>#REF!</v>
      </c>
    </row>
    <row r="694" spans="1:4" x14ac:dyDescent="0.2">
      <c r="A694" t="s">
        <v>403</v>
      </c>
      <c r="B694">
        <v>29531.3</v>
      </c>
      <c r="C694" s="40" t="e">
        <f>INDEX(#REF!,MATCH(A694,#REF!,0))</f>
        <v>#REF!</v>
      </c>
      <c r="D694" t="e">
        <f t="shared" si="11"/>
        <v>#REF!</v>
      </c>
    </row>
    <row r="695" spans="1:4" x14ac:dyDescent="0.2">
      <c r="A695" t="s">
        <v>404</v>
      </c>
      <c r="B695">
        <v>359158.36</v>
      </c>
      <c r="C695" s="40" t="e">
        <f>INDEX(#REF!,MATCH(A695,#REF!,0))</f>
        <v>#REF!</v>
      </c>
      <c r="D695" t="e">
        <f t="shared" si="11"/>
        <v>#REF!</v>
      </c>
    </row>
    <row r="696" spans="1:4" x14ac:dyDescent="0.2">
      <c r="A696" t="s">
        <v>405</v>
      </c>
      <c r="B696">
        <v>108971.32</v>
      </c>
      <c r="C696" s="40" t="e">
        <f>INDEX(#REF!,MATCH(A696,#REF!,0))</f>
        <v>#REF!</v>
      </c>
      <c r="D696" t="e">
        <f t="shared" si="11"/>
        <v>#REF!</v>
      </c>
    </row>
    <row r="697" spans="1:4" x14ac:dyDescent="0.2">
      <c r="A697" t="s">
        <v>406</v>
      </c>
      <c r="B697">
        <v>38686.68</v>
      </c>
      <c r="C697" s="40" t="e">
        <f>INDEX(#REF!,MATCH(A697,#REF!,0))</f>
        <v>#REF!</v>
      </c>
      <c r="D697" t="e">
        <f t="shared" si="11"/>
        <v>#REF!</v>
      </c>
    </row>
    <row r="698" spans="1:4" x14ac:dyDescent="0.2">
      <c r="A698" t="s">
        <v>407</v>
      </c>
      <c r="B698">
        <v>248478.01</v>
      </c>
      <c r="C698" s="40" t="e">
        <f>INDEX(#REF!,MATCH(A698,#REF!,0))</f>
        <v>#REF!</v>
      </c>
      <c r="D698" t="e">
        <f t="shared" si="11"/>
        <v>#REF!</v>
      </c>
    </row>
    <row r="699" spans="1:4" x14ac:dyDescent="0.2">
      <c r="A699" t="s">
        <v>409</v>
      </c>
      <c r="B699">
        <v>1025870.0599999999</v>
      </c>
      <c r="C699" s="40" t="e">
        <f>INDEX(#REF!,MATCH(A699,#REF!,0))</f>
        <v>#REF!</v>
      </c>
      <c r="D699" t="e">
        <f t="shared" si="11"/>
        <v>#REF!</v>
      </c>
    </row>
    <row r="700" spans="1:4" x14ac:dyDescent="0.2">
      <c r="A700" t="s">
        <v>410</v>
      </c>
      <c r="B700">
        <v>743384.97</v>
      </c>
      <c r="C700" s="40" t="e">
        <f>INDEX(#REF!,MATCH(A700,#REF!,0))</f>
        <v>#REF!</v>
      </c>
      <c r="D700" t="e">
        <f t="shared" si="11"/>
        <v>#REF!</v>
      </c>
    </row>
    <row r="701" spans="1:4" x14ac:dyDescent="0.2">
      <c r="A701" t="s">
        <v>411</v>
      </c>
      <c r="B701">
        <v>3246.32</v>
      </c>
      <c r="C701" s="40" t="e">
        <f>INDEX(#REF!,MATCH(A701,#REF!,0))</f>
        <v>#REF!</v>
      </c>
      <c r="D701" t="e">
        <f t="shared" si="11"/>
        <v>#REF!</v>
      </c>
    </row>
    <row r="702" spans="1:4" x14ac:dyDescent="0.2">
      <c r="A702" t="s">
        <v>412</v>
      </c>
      <c r="B702">
        <v>338115.59</v>
      </c>
      <c r="C702" s="40" t="e">
        <f>INDEX(#REF!,MATCH(A702,#REF!,0))</f>
        <v>#REF!</v>
      </c>
      <c r="D702" t="e">
        <f t="shared" si="11"/>
        <v>#REF!</v>
      </c>
    </row>
    <row r="703" spans="1:4" x14ac:dyDescent="0.2">
      <c r="A703" t="s">
        <v>413</v>
      </c>
      <c r="B703">
        <v>37736.42</v>
      </c>
      <c r="C703" s="40" t="e">
        <f>INDEX(#REF!,MATCH(A703,#REF!,0))</f>
        <v>#REF!</v>
      </c>
      <c r="D703" t="e">
        <f t="shared" si="11"/>
        <v>#REF!</v>
      </c>
    </row>
    <row r="704" spans="1:4" x14ac:dyDescent="0.2">
      <c r="A704" t="s">
        <v>414</v>
      </c>
      <c r="B704">
        <v>1450590.47</v>
      </c>
      <c r="C704" s="40" t="e">
        <f>INDEX(#REF!,MATCH(A704,#REF!,0))</f>
        <v>#REF!</v>
      </c>
      <c r="D704" t="e">
        <f t="shared" si="11"/>
        <v>#REF!</v>
      </c>
    </row>
    <row r="705" spans="1:4" x14ac:dyDescent="0.2">
      <c r="A705" t="s">
        <v>415</v>
      </c>
      <c r="B705">
        <v>1379445.57</v>
      </c>
      <c r="C705" s="40" t="e">
        <f>INDEX(#REF!,MATCH(A705,#REF!,0))</f>
        <v>#REF!</v>
      </c>
      <c r="D705" t="e">
        <f t="shared" si="11"/>
        <v>#REF!</v>
      </c>
    </row>
    <row r="706" spans="1:4" x14ac:dyDescent="0.2">
      <c r="A706" t="s">
        <v>416</v>
      </c>
      <c r="B706">
        <v>236015.7</v>
      </c>
      <c r="C706" s="40" t="e">
        <f>INDEX(#REF!,MATCH(A706,#REF!,0))</f>
        <v>#REF!</v>
      </c>
      <c r="D706" t="e">
        <f t="shared" si="11"/>
        <v>#REF!</v>
      </c>
    </row>
    <row r="707" spans="1:4" x14ac:dyDescent="0.2">
      <c r="A707" t="s">
        <v>419</v>
      </c>
      <c r="B707">
        <v>378656.35000000003</v>
      </c>
      <c r="C707" s="40" t="e">
        <f>INDEX(#REF!,MATCH(A707,#REF!,0))</f>
        <v>#REF!</v>
      </c>
      <c r="D707" t="e">
        <f t="shared" si="11"/>
        <v>#REF!</v>
      </c>
    </row>
    <row r="708" spans="1:4" x14ac:dyDescent="0.2">
      <c r="A708" t="s">
        <v>420</v>
      </c>
      <c r="B708">
        <v>254553.39</v>
      </c>
      <c r="C708" s="40" t="e">
        <f>INDEX(#REF!,MATCH(A708,#REF!,0))</f>
        <v>#REF!</v>
      </c>
      <c r="D708" t="e">
        <f t="shared" si="11"/>
        <v>#REF!</v>
      </c>
    </row>
    <row r="709" spans="1:4" x14ac:dyDescent="0.2">
      <c r="A709" t="s">
        <v>421</v>
      </c>
      <c r="B709">
        <v>707715.71</v>
      </c>
      <c r="C709" s="40" t="e">
        <f>INDEX(#REF!,MATCH(A709,#REF!,0))</f>
        <v>#REF!</v>
      </c>
      <c r="D709" t="e">
        <f t="shared" si="11"/>
        <v>#REF!</v>
      </c>
    </row>
    <row r="710" spans="1:4" x14ac:dyDescent="0.2">
      <c r="A710" t="s">
        <v>422</v>
      </c>
      <c r="B710">
        <v>608997.46</v>
      </c>
      <c r="C710" s="40" t="e">
        <f>INDEX(#REF!,MATCH(A710,#REF!,0))</f>
        <v>#REF!</v>
      </c>
      <c r="D710" t="e">
        <f t="shared" ref="D710:D773" si="12">C710=B710</f>
        <v>#REF!</v>
      </c>
    </row>
    <row r="711" spans="1:4" x14ac:dyDescent="0.2">
      <c r="A711" t="s">
        <v>424</v>
      </c>
      <c r="B711">
        <v>1029839.25</v>
      </c>
      <c r="C711" s="40" t="e">
        <f>INDEX(#REF!,MATCH(A711,#REF!,0))</f>
        <v>#REF!</v>
      </c>
      <c r="D711" t="e">
        <f t="shared" si="12"/>
        <v>#REF!</v>
      </c>
    </row>
    <row r="712" spans="1:4" x14ac:dyDescent="0.2">
      <c r="A712" t="s">
        <v>425</v>
      </c>
      <c r="B712">
        <v>342675.65</v>
      </c>
      <c r="C712" s="40" t="e">
        <f>INDEX(#REF!,MATCH(A712,#REF!,0))</f>
        <v>#REF!</v>
      </c>
      <c r="D712" t="e">
        <f t="shared" si="12"/>
        <v>#REF!</v>
      </c>
    </row>
    <row r="713" spans="1:4" x14ac:dyDescent="0.2">
      <c r="A713" t="s">
        <v>427</v>
      </c>
      <c r="B713">
        <v>411616.89000000007</v>
      </c>
      <c r="C713" s="40" t="e">
        <f>INDEX(#REF!,MATCH(A713,#REF!,0))</f>
        <v>#REF!</v>
      </c>
      <c r="D713" t="e">
        <f t="shared" si="12"/>
        <v>#REF!</v>
      </c>
    </row>
    <row r="714" spans="1:4" x14ac:dyDescent="0.2">
      <c r="A714" t="s">
        <v>428</v>
      </c>
      <c r="B714">
        <v>1229487.5</v>
      </c>
      <c r="C714" s="40" t="e">
        <f>INDEX(#REF!,MATCH(A714,#REF!,0))</f>
        <v>#REF!</v>
      </c>
      <c r="D714" t="e">
        <f t="shared" si="12"/>
        <v>#REF!</v>
      </c>
    </row>
    <row r="715" spans="1:4" x14ac:dyDescent="0.2">
      <c r="A715" t="s">
        <v>431</v>
      </c>
      <c r="B715">
        <v>311198.55000000005</v>
      </c>
      <c r="C715" s="40" t="e">
        <f>INDEX(#REF!,MATCH(A715,#REF!,0))</f>
        <v>#REF!</v>
      </c>
      <c r="D715" t="e">
        <f t="shared" si="12"/>
        <v>#REF!</v>
      </c>
    </row>
    <row r="716" spans="1:4" x14ac:dyDescent="0.2">
      <c r="A716" t="s">
        <v>432</v>
      </c>
      <c r="B716">
        <v>165101.06</v>
      </c>
      <c r="C716" s="40" t="e">
        <f>INDEX(#REF!,MATCH(A716,#REF!,0))</f>
        <v>#REF!</v>
      </c>
      <c r="D716" t="e">
        <f t="shared" si="12"/>
        <v>#REF!</v>
      </c>
    </row>
    <row r="717" spans="1:4" x14ac:dyDescent="0.2">
      <c r="A717" t="s">
        <v>433</v>
      </c>
      <c r="B717">
        <v>150695.9</v>
      </c>
      <c r="C717" s="40" t="e">
        <f>INDEX(#REF!,MATCH(A717,#REF!,0))</f>
        <v>#REF!</v>
      </c>
      <c r="D717" t="e">
        <f t="shared" si="12"/>
        <v>#REF!</v>
      </c>
    </row>
    <row r="718" spans="1:4" x14ac:dyDescent="0.2">
      <c r="A718" t="s">
        <v>434</v>
      </c>
      <c r="B718">
        <v>79025.47</v>
      </c>
      <c r="C718" s="40" t="e">
        <f>INDEX(#REF!,MATCH(A718,#REF!,0))</f>
        <v>#REF!</v>
      </c>
      <c r="D718" t="e">
        <f t="shared" si="12"/>
        <v>#REF!</v>
      </c>
    </row>
    <row r="719" spans="1:4" x14ac:dyDescent="0.2">
      <c r="A719" t="s">
        <v>435</v>
      </c>
      <c r="B719">
        <v>2516681.7500000005</v>
      </c>
      <c r="C719" s="40" t="e">
        <f>INDEX(#REF!,MATCH(A719,#REF!,0))</f>
        <v>#REF!</v>
      </c>
      <c r="D719" t="e">
        <f t="shared" si="12"/>
        <v>#REF!</v>
      </c>
    </row>
    <row r="720" spans="1:4" x14ac:dyDescent="0.2">
      <c r="A720" t="s">
        <v>436</v>
      </c>
      <c r="B720">
        <v>432579.36</v>
      </c>
      <c r="C720" s="40" t="e">
        <f>INDEX(#REF!,MATCH(A720,#REF!,0))</f>
        <v>#REF!</v>
      </c>
      <c r="D720" t="e">
        <f t="shared" si="12"/>
        <v>#REF!</v>
      </c>
    </row>
    <row r="721" spans="1:4" x14ac:dyDescent="0.2">
      <c r="A721" t="s">
        <v>437</v>
      </c>
      <c r="B721">
        <v>406927.78</v>
      </c>
      <c r="C721" s="40" t="e">
        <f>INDEX(#REF!,MATCH(A721,#REF!,0))</f>
        <v>#REF!</v>
      </c>
      <c r="D721" t="e">
        <f t="shared" si="12"/>
        <v>#REF!</v>
      </c>
    </row>
    <row r="722" spans="1:4" x14ac:dyDescent="0.2">
      <c r="A722" t="s">
        <v>908</v>
      </c>
      <c r="B722">
        <v>286259.61</v>
      </c>
      <c r="C722" s="40" t="e">
        <f>INDEX(#REF!,MATCH(A722,#REF!,0))</f>
        <v>#REF!</v>
      </c>
      <c r="D722" t="e">
        <f t="shared" si="12"/>
        <v>#REF!</v>
      </c>
    </row>
    <row r="723" spans="1:4" x14ac:dyDescent="0.2">
      <c r="A723" t="s">
        <v>439</v>
      </c>
      <c r="B723">
        <v>0</v>
      </c>
      <c r="C723" s="40" t="e">
        <f>INDEX(#REF!,MATCH(A723,#REF!,0))</f>
        <v>#REF!</v>
      </c>
      <c r="D723" t="e">
        <f t="shared" si="12"/>
        <v>#REF!</v>
      </c>
    </row>
    <row r="724" spans="1:4" x14ac:dyDescent="0.2">
      <c r="A724" t="s">
        <v>440</v>
      </c>
      <c r="B724">
        <v>149143.79</v>
      </c>
      <c r="C724" s="40" t="e">
        <f>INDEX(#REF!,MATCH(A724,#REF!,0))</f>
        <v>#REF!</v>
      </c>
      <c r="D724" t="e">
        <f t="shared" si="12"/>
        <v>#REF!</v>
      </c>
    </row>
    <row r="725" spans="1:4" x14ac:dyDescent="0.2">
      <c r="A725" t="s">
        <v>441</v>
      </c>
      <c r="B725">
        <v>36611.29</v>
      </c>
      <c r="C725" s="40" t="e">
        <f>INDEX(#REF!,MATCH(A725,#REF!,0))</f>
        <v>#REF!</v>
      </c>
      <c r="D725" t="e">
        <f t="shared" si="12"/>
        <v>#REF!</v>
      </c>
    </row>
    <row r="726" spans="1:4" x14ac:dyDescent="0.2">
      <c r="A726" t="s">
        <v>442</v>
      </c>
      <c r="B726">
        <v>50274.42</v>
      </c>
      <c r="C726" s="40" t="e">
        <f>INDEX(#REF!,MATCH(A726,#REF!,0))</f>
        <v>#REF!</v>
      </c>
      <c r="D726" t="e">
        <f t="shared" si="12"/>
        <v>#REF!</v>
      </c>
    </row>
    <row r="727" spans="1:4" x14ac:dyDescent="0.2">
      <c r="A727" t="s">
        <v>443</v>
      </c>
      <c r="B727">
        <v>106061.54</v>
      </c>
      <c r="C727" s="40" t="e">
        <f>INDEX(#REF!,MATCH(A727,#REF!,0))</f>
        <v>#REF!</v>
      </c>
      <c r="D727" t="e">
        <f t="shared" si="12"/>
        <v>#REF!</v>
      </c>
    </row>
    <row r="728" spans="1:4" x14ac:dyDescent="0.2">
      <c r="A728" t="s">
        <v>444</v>
      </c>
      <c r="B728">
        <v>2608652.8499999996</v>
      </c>
      <c r="C728" s="40" t="e">
        <f>INDEX(#REF!,MATCH(A728,#REF!,0))</f>
        <v>#REF!</v>
      </c>
      <c r="D728" t="e">
        <f t="shared" si="12"/>
        <v>#REF!</v>
      </c>
    </row>
    <row r="729" spans="1:4" x14ac:dyDescent="0.2">
      <c r="A729" t="s">
        <v>446</v>
      </c>
      <c r="B729">
        <v>1532155.73</v>
      </c>
      <c r="C729" s="40" t="e">
        <f>INDEX(#REF!,MATCH(A729,#REF!,0))</f>
        <v>#REF!</v>
      </c>
      <c r="D729" t="e">
        <f t="shared" si="12"/>
        <v>#REF!</v>
      </c>
    </row>
    <row r="730" spans="1:4" x14ac:dyDescent="0.2">
      <c r="A730" t="s">
        <v>447</v>
      </c>
      <c r="B730">
        <v>1809108.19</v>
      </c>
      <c r="C730" s="40" t="e">
        <f>INDEX(#REF!,MATCH(A730,#REF!,0))</f>
        <v>#REF!</v>
      </c>
      <c r="D730" t="e">
        <f t="shared" si="12"/>
        <v>#REF!</v>
      </c>
    </row>
    <row r="731" spans="1:4" x14ac:dyDescent="0.2">
      <c r="A731" t="s">
        <v>1122</v>
      </c>
      <c r="B731">
        <v>1995847.6100000003</v>
      </c>
      <c r="C731" s="40" t="e">
        <f>INDEX(#REF!,MATCH(A731,#REF!,0))</f>
        <v>#REF!</v>
      </c>
      <c r="D731" t="e">
        <f t="shared" si="12"/>
        <v>#REF!</v>
      </c>
    </row>
    <row r="732" spans="1:4" x14ac:dyDescent="0.2">
      <c r="A732" t="s">
        <v>448</v>
      </c>
      <c r="B732">
        <v>513914.63</v>
      </c>
      <c r="C732" s="40" t="e">
        <f>INDEX(#REF!,MATCH(A732,#REF!,0))</f>
        <v>#REF!</v>
      </c>
      <c r="D732" t="e">
        <f t="shared" si="12"/>
        <v>#REF!</v>
      </c>
    </row>
    <row r="733" spans="1:4" x14ac:dyDescent="0.2">
      <c r="A733" t="s">
        <v>449</v>
      </c>
      <c r="B733">
        <v>1143329.3999999999</v>
      </c>
      <c r="C733" s="40" t="e">
        <f>INDEX(#REF!,MATCH(A733,#REF!,0))</f>
        <v>#REF!</v>
      </c>
      <c r="D733" t="e">
        <f t="shared" si="12"/>
        <v>#REF!</v>
      </c>
    </row>
    <row r="734" spans="1:4" x14ac:dyDescent="0.2">
      <c r="A734" t="s">
        <v>454</v>
      </c>
      <c r="B734">
        <v>742204.17999999993</v>
      </c>
      <c r="C734" s="40" t="e">
        <f>INDEX(#REF!,MATCH(A734,#REF!,0))</f>
        <v>#REF!</v>
      </c>
      <c r="D734" t="e">
        <f t="shared" si="12"/>
        <v>#REF!</v>
      </c>
    </row>
    <row r="735" spans="1:4" x14ac:dyDescent="0.2">
      <c r="A735" t="s">
        <v>450</v>
      </c>
      <c r="B735">
        <v>2168736.31</v>
      </c>
      <c r="C735" s="40" t="e">
        <f>INDEX(#REF!,MATCH(A735,#REF!,0))</f>
        <v>#REF!</v>
      </c>
      <c r="D735" t="e">
        <f t="shared" si="12"/>
        <v>#REF!</v>
      </c>
    </row>
    <row r="736" spans="1:4" x14ac:dyDescent="0.2">
      <c r="A736" t="s">
        <v>451</v>
      </c>
      <c r="B736">
        <v>875612.56</v>
      </c>
      <c r="C736" s="40" t="e">
        <f>INDEX(#REF!,MATCH(A736,#REF!,0))</f>
        <v>#REF!</v>
      </c>
      <c r="D736" t="e">
        <f t="shared" si="12"/>
        <v>#REF!</v>
      </c>
    </row>
    <row r="737" spans="1:4" x14ac:dyDescent="0.2">
      <c r="A737" t="s">
        <v>831</v>
      </c>
      <c r="B737">
        <v>881038.9099999998</v>
      </c>
      <c r="C737" s="40" t="e">
        <f>INDEX(#REF!,MATCH(A737,#REF!,0))</f>
        <v>#REF!</v>
      </c>
      <c r="D737" t="e">
        <f t="shared" si="12"/>
        <v>#REF!</v>
      </c>
    </row>
    <row r="738" spans="1:4" x14ac:dyDescent="0.2">
      <c r="A738" t="s">
        <v>452</v>
      </c>
      <c r="B738">
        <v>1325781.78</v>
      </c>
      <c r="C738" s="40" t="e">
        <f>INDEX(#REF!,MATCH(A738,#REF!,0))</f>
        <v>#REF!</v>
      </c>
      <c r="D738" t="e">
        <f t="shared" si="12"/>
        <v>#REF!</v>
      </c>
    </row>
    <row r="739" spans="1:4" x14ac:dyDescent="0.2">
      <c r="A739" t="s">
        <v>453</v>
      </c>
      <c r="B739">
        <v>816778.3</v>
      </c>
      <c r="C739" s="40" t="e">
        <f>INDEX(#REF!,MATCH(A739,#REF!,0))</f>
        <v>#REF!</v>
      </c>
      <c r="D739" t="e">
        <f t="shared" si="12"/>
        <v>#REF!</v>
      </c>
    </row>
    <row r="740" spans="1:4" x14ac:dyDescent="0.2">
      <c r="A740" t="s">
        <v>832</v>
      </c>
      <c r="B740">
        <v>1964537.2</v>
      </c>
      <c r="C740" s="40" t="e">
        <f>INDEX(#REF!,MATCH(A740,#REF!,0))</f>
        <v>#REF!</v>
      </c>
      <c r="D740" t="e">
        <f t="shared" si="12"/>
        <v>#REF!</v>
      </c>
    </row>
    <row r="741" spans="1:4" x14ac:dyDescent="0.2">
      <c r="A741" t="s">
        <v>1123</v>
      </c>
      <c r="B741">
        <v>1847672.63</v>
      </c>
      <c r="C741" s="40" t="e">
        <f>INDEX(#REF!,MATCH(A741,#REF!,0))</f>
        <v>#REF!</v>
      </c>
      <c r="D741" t="e">
        <f t="shared" si="12"/>
        <v>#REF!</v>
      </c>
    </row>
    <row r="742" spans="1:4" x14ac:dyDescent="0.2">
      <c r="A742" t="s">
        <v>1124</v>
      </c>
      <c r="B742">
        <v>1068380</v>
      </c>
      <c r="C742" s="40" t="e">
        <f>INDEX(#REF!,MATCH(A742,#REF!,0))</f>
        <v>#REF!</v>
      </c>
      <c r="D742" t="e">
        <f t="shared" si="12"/>
        <v>#REF!</v>
      </c>
    </row>
    <row r="743" spans="1:4" x14ac:dyDescent="0.2">
      <c r="A743" t="s">
        <v>1408</v>
      </c>
      <c r="B743">
        <v>4794364.01</v>
      </c>
      <c r="C743" s="40" t="e">
        <f>INDEX(#REF!,MATCH(A743,#REF!,0))</f>
        <v>#REF!</v>
      </c>
      <c r="D743" t="e">
        <f t="shared" si="12"/>
        <v>#REF!</v>
      </c>
    </row>
    <row r="744" spans="1:4" x14ac:dyDescent="0.2">
      <c r="A744" t="s">
        <v>455</v>
      </c>
      <c r="B744">
        <v>5180713.8000000007</v>
      </c>
      <c r="C744" s="40" t="e">
        <f>INDEX(#REF!,MATCH(A744,#REF!,0))</f>
        <v>#REF!</v>
      </c>
      <c r="D744" t="e">
        <f t="shared" si="12"/>
        <v>#REF!</v>
      </c>
    </row>
    <row r="745" spans="1:4" x14ac:dyDescent="0.2">
      <c r="A745" t="s">
        <v>885</v>
      </c>
      <c r="B745">
        <v>256696.53999999998</v>
      </c>
      <c r="C745" s="40" t="e">
        <f>INDEX(#REF!,MATCH(A745,#REF!,0))</f>
        <v>#REF!</v>
      </c>
      <c r="D745" t="e">
        <f t="shared" si="12"/>
        <v>#REF!</v>
      </c>
    </row>
    <row r="746" spans="1:4" x14ac:dyDescent="0.2">
      <c r="A746" t="s">
        <v>886</v>
      </c>
      <c r="B746">
        <v>122159.20999999999</v>
      </c>
      <c r="C746" s="40" t="e">
        <f>INDEX(#REF!,MATCH(A746,#REF!,0))</f>
        <v>#REF!</v>
      </c>
      <c r="D746" t="e">
        <f t="shared" si="12"/>
        <v>#REF!</v>
      </c>
    </row>
    <row r="747" spans="1:4" x14ac:dyDescent="0.2">
      <c r="A747" t="s">
        <v>887</v>
      </c>
      <c r="B747">
        <v>17321.599999999999</v>
      </c>
      <c r="C747" s="40" t="e">
        <f>INDEX(#REF!,MATCH(A747,#REF!,0))</f>
        <v>#REF!</v>
      </c>
      <c r="D747" t="e">
        <f t="shared" si="12"/>
        <v>#REF!</v>
      </c>
    </row>
    <row r="748" spans="1:4" x14ac:dyDescent="0.2">
      <c r="A748" t="s">
        <v>470</v>
      </c>
      <c r="B748">
        <v>431632.28</v>
      </c>
      <c r="C748" s="40" t="e">
        <f>INDEX(#REF!,MATCH(A748,#REF!,0))</f>
        <v>#REF!</v>
      </c>
      <c r="D748" t="e">
        <f t="shared" si="12"/>
        <v>#REF!</v>
      </c>
    </row>
    <row r="749" spans="1:4" x14ac:dyDescent="0.2">
      <c r="A749" t="s">
        <v>458</v>
      </c>
      <c r="B749">
        <v>1167949.5</v>
      </c>
      <c r="C749" s="40" t="e">
        <f>INDEX(#REF!,MATCH(A749,#REF!,0))</f>
        <v>#REF!</v>
      </c>
      <c r="D749" t="e">
        <f t="shared" si="12"/>
        <v>#REF!</v>
      </c>
    </row>
    <row r="750" spans="1:4" x14ac:dyDescent="0.2">
      <c r="A750" t="s">
        <v>471</v>
      </c>
      <c r="B750">
        <v>131837.49</v>
      </c>
      <c r="C750" s="40" t="e">
        <f>INDEX(#REF!,MATCH(A750,#REF!,0))</f>
        <v>#REF!</v>
      </c>
      <c r="D750" t="e">
        <f t="shared" si="12"/>
        <v>#REF!</v>
      </c>
    </row>
    <row r="751" spans="1:4" x14ac:dyDescent="0.2">
      <c r="A751" t="s">
        <v>459</v>
      </c>
      <c r="B751">
        <v>434143.49</v>
      </c>
      <c r="C751" s="40" t="e">
        <f>INDEX(#REF!,MATCH(A751,#REF!,0))</f>
        <v>#REF!</v>
      </c>
      <c r="D751" t="e">
        <f t="shared" si="12"/>
        <v>#REF!</v>
      </c>
    </row>
    <row r="752" spans="1:4" x14ac:dyDescent="0.2">
      <c r="A752" t="s">
        <v>460</v>
      </c>
      <c r="B752">
        <v>1200400.72</v>
      </c>
      <c r="C752" s="40" t="e">
        <f>INDEX(#REF!,MATCH(A752,#REF!,0))</f>
        <v>#REF!</v>
      </c>
      <c r="D752" t="e">
        <f t="shared" si="12"/>
        <v>#REF!</v>
      </c>
    </row>
    <row r="753" spans="1:4" x14ac:dyDescent="0.2">
      <c r="A753" t="s">
        <v>461</v>
      </c>
      <c r="B753">
        <v>370570.64</v>
      </c>
      <c r="C753" s="40" t="e">
        <f>INDEX(#REF!,MATCH(A753,#REF!,0))</f>
        <v>#REF!</v>
      </c>
      <c r="D753" t="e">
        <f t="shared" si="12"/>
        <v>#REF!</v>
      </c>
    </row>
    <row r="754" spans="1:4" x14ac:dyDescent="0.2">
      <c r="A754" t="s">
        <v>462</v>
      </c>
      <c r="B754">
        <v>1964762.2999999998</v>
      </c>
      <c r="C754" s="40" t="e">
        <f>INDEX(#REF!,MATCH(A754,#REF!,0))</f>
        <v>#REF!</v>
      </c>
      <c r="D754" t="e">
        <f t="shared" si="12"/>
        <v>#REF!</v>
      </c>
    </row>
    <row r="755" spans="1:4" x14ac:dyDescent="0.2">
      <c r="A755" t="s">
        <v>464</v>
      </c>
      <c r="B755">
        <v>1979269.35</v>
      </c>
      <c r="C755" s="40" t="e">
        <f>INDEX(#REF!,MATCH(A755,#REF!,0))</f>
        <v>#REF!</v>
      </c>
      <c r="D755" t="e">
        <f t="shared" si="12"/>
        <v>#REF!</v>
      </c>
    </row>
    <row r="756" spans="1:4" x14ac:dyDescent="0.2">
      <c r="A756" t="s">
        <v>472</v>
      </c>
      <c r="B756">
        <v>5096617.3699999992</v>
      </c>
      <c r="C756" s="40" t="e">
        <f>INDEX(#REF!,MATCH(A756,#REF!,0))</f>
        <v>#REF!</v>
      </c>
      <c r="D756" t="e">
        <f t="shared" si="12"/>
        <v>#REF!</v>
      </c>
    </row>
    <row r="757" spans="1:4" x14ac:dyDescent="0.2">
      <c r="A757" t="s">
        <v>465</v>
      </c>
      <c r="B757">
        <v>785405.41999999993</v>
      </c>
      <c r="C757" s="40" t="e">
        <f>INDEX(#REF!,MATCH(A757,#REF!,0))</f>
        <v>#REF!</v>
      </c>
      <c r="D757" t="e">
        <f t="shared" si="12"/>
        <v>#REF!</v>
      </c>
    </row>
    <row r="758" spans="1:4" x14ac:dyDescent="0.2">
      <c r="A758" t="s">
        <v>888</v>
      </c>
      <c r="B758">
        <v>1789303.34</v>
      </c>
      <c r="C758" s="40" t="e">
        <f>INDEX(#REF!,MATCH(A758,#REF!,0))</f>
        <v>#REF!</v>
      </c>
      <c r="D758" t="e">
        <f t="shared" si="12"/>
        <v>#REF!</v>
      </c>
    </row>
    <row r="759" spans="1:4" x14ac:dyDescent="0.2">
      <c r="A759" t="s">
        <v>466</v>
      </c>
      <c r="B759">
        <v>1486316.48</v>
      </c>
      <c r="C759" s="40" t="e">
        <f>INDEX(#REF!,MATCH(A759,#REF!,0))</f>
        <v>#REF!</v>
      </c>
      <c r="D759" t="e">
        <f t="shared" si="12"/>
        <v>#REF!</v>
      </c>
    </row>
    <row r="760" spans="1:4" x14ac:dyDescent="0.2">
      <c r="A760" t="s">
        <v>456</v>
      </c>
      <c r="B760">
        <v>481583.07</v>
      </c>
      <c r="C760" s="40" t="e">
        <f>INDEX(#REF!,MATCH(A760,#REF!,0))</f>
        <v>#REF!</v>
      </c>
      <c r="D760" t="e">
        <f t="shared" si="12"/>
        <v>#REF!</v>
      </c>
    </row>
    <row r="761" spans="1:4" x14ac:dyDescent="0.2">
      <c r="A761" t="s">
        <v>457</v>
      </c>
      <c r="B761">
        <v>689548.12</v>
      </c>
      <c r="C761" s="40" t="e">
        <f>INDEX(#REF!,MATCH(A761,#REF!,0))</f>
        <v>#REF!</v>
      </c>
      <c r="D761" t="e">
        <f t="shared" si="12"/>
        <v>#REF!</v>
      </c>
    </row>
    <row r="762" spans="1:4" x14ac:dyDescent="0.2">
      <c r="A762" t="s">
        <v>467</v>
      </c>
      <c r="B762">
        <v>265068.46000000002</v>
      </c>
      <c r="C762" s="40" t="e">
        <f>INDEX(#REF!,MATCH(A762,#REF!,0))</f>
        <v>#REF!</v>
      </c>
      <c r="D762" t="e">
        <f t="shared" si="12"/>
        <v>#REF!</v>
      </c>
    </row>
    <row r="763" spans="1:4" x14ac:dyDescent="0.2">
      <c r="A763" t="s">
        <v>468</v>
      </c>
      <c r="B763">
        <v>1406544.06</v>
      </c>
      <c r="C763" s="40" t="e">
        <f>INDEX(#REF!,MATCH(A763,#REF!,0))</f>
        <v>#REF!</v>
      </c>
      <c r="D763" t="e">
        <f t="shared" si="12"/>
        <v>#REF!</v>
      </c>
    </row>
    <row r="764" spans="1:4" x14ac:dyDescent="0.2">
      <c r="A764" t="s">
        <v>1125</v>
      </c>
      <c r="B764">
        <v>2694054.5599999996</v>
      </c>
      <c r="C764" s="40" t="e">
        <f>INDEX(#REF!,MATCH(A764,#REF!,0))</f>
        <v>#REF!</v>
      </c>
      <c r="D764" t="e">
        <f t="shared" si="12"/>
        <v>#REF!</v>
      </c>
    </row>
    <row r="765" spans="1:4" x14ac:dyDescent="0.2">
      <c r="A765" t="s">
        <v>1126</v>
      </c>
      <c r="B765">
        <v>1382477.3399999999</v>
      </c>
      <c r="C765" s="40" t="e">
        <f>INDEX(#REF!,MATCH(A765,#REF!,0))</f>
        <v>#REF!</v>
      </c>
      <c r="D765" t="e">
        <f t="shared" si="12"/>
        <v>#REF!</v>
      </c>
    </row>
    <row r="766" spans="1:4" x14ac:dyDescent="0.2">
      <c r="A766" t="s">
        <v>1127</v>
      </c>
      <c r="B766">
        <v>1615876.2</v>
      </c>
      <c r="C766" s="40" t="e">
        <f>INDEX(#REF!,MATCH(A766,#REF!,0))</f>
        <v>#REF!</v>
      </c>
      <c r="D766" t="e">
        <f t="shared" si="12"/>
        <v>#REF!</v>
      </c>
    </row>
    <row r="767" spans="1:4" x14ac:dyDescent="0.2">
      <c r="A767" t="s">
        <v>891</v>
      </c>
      <c r="B767">
        <v>1907135.8099999998</v>
      </c>
      <c r="C767" s="40" t="e">
        <f>INDEX(#REF!,MATCH(A767,#REF!,0))</f>
        <v>#REF!</v>
      </c>
      <c r="D767" t="e">
        <f t="shared" si="12"/>
        <v>#REF!</v>
      </c>
    </row>
    <row r="768" spans="1:4" x14ac:dyDescent="0.2">
      <c r="A768" t="s">
        <v>1128</v>
      </c>
      <c r="B768">
        <v>146131.70000000001</v>
      </c>
      <c r="C768" s="40" t="e">
        <f>INDEX(#REF!,MATCH(A768,#REF!,0))</f>
        <v>#REF!</v>
      </c>
      <c r="D768" t="e">
        <f t="shared" si="12"/>
        <v>#REF!</v>
      </c>
    </row>
    <row r="769" spans="1:4" x14ac:dyDescent="0.2">
      <c r="A769" t="s">
        <v>1129</v>
      </c>
      <c r="B769">
        <v>2048186.4900000002</v>
      </c>
      <c r="C769" s="40" t="e">
        <f>INDEX(#REF!,MATCH(A769,#REF!,0))</f>
        <v>#REF!</v>
      </c>
      <c r="D769" t="e">
        <f t="shared" si="12"/>
        <v>#REF!</v>
      </c>
    </row>
    <row r="770" spans="1:4" x14ac:dyDescent="0.2">
      <c r="A770" t="s">
        <v>1130</v>
      </c>
      <c r="B770">
        <v>1165124.27</v>
      </c>
      <c r="C770" s="40" t="e">
        <f>INDEX(#REF!,MATCH(A770,#REF!,0))</f>
        <v>#REF!</v>
      </c>
      <c r="D770" t="e">
        <f t="shared" si="12"/>
        <v>#REF!</v>
      </c>
    </row>
    <row r="771" spans="1:4" x14ac:dyDescent="0.2">
      <c r="A771" t="s">
        <v>469</v>
      </c>
      <c r="B771">
        <v>568660.02</v>
      </c>
      <c r="C771" s="40" t="e">
        <f>INDEX(#REF!,MATCH(A771,#REF!,0))</f>
        <v>#REF!</v>
      </c>
      <c r="D771" t="e">
        <f t="shared" si="12"/>
        <v>#REF!</v>
      </c>
    </row>
    <row r="772" spans="1:4" x14ac:dyDescent="0.2">
      <c r="A772" t="s">
        <v>1131</v>
      </c>
      <c r="B772">
        <v>831577.72</v>
      </c>
      <c r="C772" s="40" t="e">
        <f>INDEX(#REF!,MATCH(A772,#REF!,0))</f>
        <v>#REF!</v>
      </c>
      <c r="D772" t="e">
        <f t="shared" si="12"/>
        <v>#REF!</v>
      </c>
    </row>
    <row r="773" spans="1:4" x14ac:dyDescent="0.2">
      <c r="A773" t="s">
        <v>1132</v>
      </c>
      <c r="B773">
        <v>767343.16</v>
      </c>
      <c r="C773" s="40" t="e">
        <f>INDEX(#REF!,MATCH(A773,#REF!,0))</f>
        <v>#REF!</v>
      </c>
      <c r="D773" t="e">
        <f t="shared" si="12"/>
        <v>#REF!</v>
      </c>
    </row>
    <row r="774" spans="1:4" x14ac:dyDescent="0.2">
      <c r="A774" t="s">
        <v>1133</v>
      </c>
      <c r="B774">
        <v>214897.37</v>
      </c>
      <c r="C774" s="40" t="e">
        <f>INDEX(#REF!,MATCH(A774,#REF!,0))</f>
        <v>#REF!</v>
      </c>
      <c r="D774" t="e">
        <f t="shared" ref="D774:D837" si="13">C774=B774</f>
        <v>#REF!</v>
      </c>
    </row>
    <row r="775" spans="1:4" x14ac:dyDescent="0.2">
      <c r="A775" t="s">
        <v>1134</v>
      </c>
      <c r="B775">
        <v>979971.52</v>
      </c>
      <c r="C775" s="40" t="e">
        <f>INDEX(#REF!,MATCH(A775,#REF!,0))</f>
        <v>#REF!</v>
      </c>
      <c r="D775" t="e">
        <f t="shared" si="13"/>
        <v>#REF!</v>
      </c>
    </row>
    <row r="776" spans="1:4" x14ac:dyDescent="0.2">
      <c r="A776" t="s">
        <v>889</v>
      </c>
      <c r="B776">
        <v>5633654.0500000007</v>
      </c>
      <c r="C776" s="40" t="e">
        <f>INDEX(#REF!,MATCH(A776,#REF!,0))</f>
        <v>#REF!</v>
      </c>
      <c r="D776" t="e">
        <f t="shared" si="13"/>
        <v>#REF!</v>
      </c>
    </row>
    <row r="777" spans="1:4" x14ac:dyDescent="0.2">
      <c r="A777" t="s">
        <v>1135</v>
      </c>
      <c r="B777">
        <v>3043284.44</v>
      </c>
      <c r="C777" s="40" t="e">
        <f>INDEX(#REF!,MATCH(A777,#REF!,0))</f>
        <v>#REF!</v>
      </c>
      <c r="D777" t="e">
        <f t="shared" si="13"/>
        <v>#REF!</v>
      </c>
    </row>
    <row r="778" spans="1:4" x14ac:dyDescent="0.2">
      <c r="A778" t="s">
        <v>890</v>
      </c>
      <c r="B778">
        <v>231200.40000000002</v>
      </c>
      <c r="C778" s="40" t="e">
        <f>INDEX(#REF!,MATCH(A778,#REF!,0))</f>
        <v>#REF!</v>
      </c>
      <c r="D778" t="e">
        <f t="shared" si="13"/>
        <v>#REF!</v>
      </c>
    </row>
    <row r="779" spans="1:4" x14ac:dyDescent="0.2">
      <c r="A779" t="s">
        <v>1136</v>
      </c>
      <c r="B779">
        <v>754935.06</v>
      </c>
      <c r="C779" s="40" t="e">
        <f>INDEX(#REF!,MATCH(A779,#REF!,0))</f>
        <v>#REF!</v>
      </c>
      <c r="D779" t="e">
        <f t="shared" si="13"/>
        <v>#REF!</v>
      </c>
    </row>
    <row r="780" spans="1:4" x14ac:dyDescent="0.2">
      <c r="A780" t="s">
        <v>1137</v>
      </c>
      <c r="B780">
        <v>4132371.7</v>
      </c>
      <c r="C780" s="40" t="e">
        <f>INDEX(#REF!,MATCH(A780,#REF!,0))</f>
        <v>#REF!</v>
      </c>
      <c r="D780" t="e">
        <f t="shared" si="13"/>
        <v>#REF!</v>
      </c>
    </row>
    <row r="781" spans="1:4" x14ac:dyDescent="0.2">
      <c r="A781" t="s">
        <v>1138</v>
      </c>
      <c r="B781">
        <v>7530187.5699999994</v>
      </c>
      <c r="C781" s="40" t="e">
        <f>INDEX(#REF!,MATCH(A781,#REF!,0))</f>
        <v>#REF!</v>
      </c>
      <c r="D781" t="e">
        <f t="shared" si="13"/>
        <v>#REF!</v>
      </c>
    </row>
    <row r="782" spans="1:4" x14ac:dyDescent="0.2">
      <c r="A782" t="s">
        <v>1139</v>
      </c>
      <c r="B782">
        <v>1722969.6099999999</v>
      </c>
      <c r="C782" s="40" t="e">
        <f>INDEX(#REF!,MATCH(A782,#REF!,0))</f>
        <v>#REF!</v>
      </c>
      <c r="D782" t="e">
        <f t="shared" si="13"/>
        <v>#REF!</v>
      </c>
    </row>
    <row r="783" spans="1:4" x14ac:dyDescent="0.2">
      <c r="A783" t="s">
        <v>1140</v>
      </c>
      <c r="B783">
        <v>1459552.01</v>
      </c>
      <c r="C783" s="40" t="e">
        <f>INDEX(#REF!,MATCH(A783,#REF!,0))</f>
        <v>#REF!</v>
      </c>
      <c r="D783" t="e">
        <f t="shared" si="13"/>
        <v>#REF!</v>
      </c>
    </row>
    <row r="784" spans="1:4" x14ac:dyDescent="0.2">
      <c r="A784" t="s">
        <v>909</v>
      </c>
      <c r="B784">
        <v>510000</v>
      </c>
      <c r="C784" s="40" t="e">
        <f>INDEX(#REF!,MATCH(A784,#REF!,0))</f>
        <v>#REF!</v>
      </c>
      <c r="D784" t="e">
        <f t="shared" si="13"/>
        <v>#REF!</v>
      </c>
    </row>
    <row r="785" spans="1:4" x14ac:dyDescent="0.2">
      <c r="A785" t="s">
        <v>1141</v>
      </c>
      <c r="B785">
        <v>1976753.27</v>
      </c>
      <c r="C785" s="40" t="e">
        <f>INDEX(#REF!,MATCH(A785,#REF!,0))</f>
        <v>#REF!</v>
      </c>
      <c r="D785" t="e">
        <f t="shared" si="13"/>
        <v>#REF!</v>
      </c>
    </row>
    <row r="786" spans="1:4" x14ac:dyDescent="0.2">
      <c r="A786" t="s">
        <v>1142</v>
      </c>
      <c r="B786">
        <v>1552202.02</v>
      </c>
      <c r="C786" s="40" t="e">
        <f>INDEX(#REF!,MATCH(A786,#REF!,0))</f>
        <v>#REF!</v>
      </c>
      <c r="D786" t="e">
        <f t="shared" si="13"/>
        <v>#REF!</v>
      </c>
    </row>
    <row r="787" spans="1:4" x14ac:dyDescent="0.2">
      <c r="A787" t="s">
        <v>1143</v>
      </c>
      <c r="B787">
        <v>47064.45</v>
      </c>
      <c r="C787" s="40" t="e">
        <f>INDEX(#REF!,MATCH(A787,#REF!,0))</f>
        <v>#REF!</v>
      </c>
      <c r="D787" t="e">
        <f t="shared" si="13"/>
        <v>#REF!</v>
      </c>
    </row>
    <row r="788" spans="1:4" x14ac:dyDescent="0.2">
      <c r="A788" t="s">
        <v>1144</v>
      </c>
      <c r="B788">
        <v>727218.83</v>
      </c>
      <c r="C788" s="40" t="e">
        <f>INDEX(#REF!,MATCH(A788,#REF!,0))</f>
        <v>#REF!</v>
      </c>
      <c r="D788" t="e">
        <f t="shared" si="13"/>
        <v>#REF!</v>
      </c>
    </row>
    <row r="789" spans="1:4" x14ac:dyDescent="0.2">
      <c r="A789" t="s">
        <v>898</v>
      </c>
      <c r="B789">
        <v>3165129.2100000004</v>
      </c>
      <c r="C789" s="40" t="e">
        <f>INDEX(#REF!,MATCH(A789,#REF!,0))</f>
        <v>#REF!</v>
      </c>
      <c r="D789" t="e">
        <f t="shared" si="13"/>
        <v>#REF!</v>
      </c>
    </row>
    <row r="790" spans="1:4" x14ac:dyDescent="0.2">
      <c r="A790" t="s">
        <v>1145</v>
      </c>
      <c r="B790">
        <v>1370375.51</v>
      </c>
      <c r="C790" s="40" t="e">
        <f>INDEX(#REF!,MATCH(A790,#REF!,0))</f>
        <v>#REF!</v>
      </c>
      <c r="D790" t="e">
        <f t="shared" si="13"/>
        <v>#REF!</v>
      </c>
    </row>
    <row r="791" spans="1:4" x14ac:dyDescent="0.2">
      <c r="A791" t="s">
        <v>1146</v>
      </c>
      <c r="B791">
        <v>4779285.83</v>
      </c>
      <c r="C791" s="40" t="e">
        <f>INDEX(#REF!,MATCH(A791,#REF!,0))</f>
        <v>#REF!</v>
      </c>
      <c r="D791" t="e">
        <f t="shared" si="13"/>
        <v>#REF!</v>
      </c>
    </row>
    <row r="792" spans="1:4" x14ac:dyDescent="0.2">
      <c r="A792" t="s">
        <v>1147</v>
      </c>
      <c r="B792">
        <v>1799416.73</v>
      </c>
      <c r="C792" s="40" t="e">
        <f>INDEX(#REF!,MATCH(A792,#REF!,0))</f>
        <v>#REF!</v>
      </c>
      <c r="D792" t="e">
        <f t="shared" si="13"/>
        <v>#REF!</v>
      </c>
    </row>
    <row r="793" spans="1:4" x14ac:dyDescent="0.2">
      <c r="A793" t="s">
        <v>1295</v>
      </c>
      <c r="B793">
        <v>991598.23</v>
      </c>
      <c r="C793" s="40" t="e">
        <f>INDEX(#REF!,MATCH(A793,#REF!,0))</f>
        <v>#REF!</v>
      </c>
      <c r="D793" t="e">
        <f t="shared" si="13"/>
        <v>#REF!</v>
      </c>
    </row>
    <row r="794" spans="1:4" x14ac:dyDescent="0.2">
      <c r="A794" t="s">
        <v>1329</v>
      </c>
      <c r="B794">
        <v>1329615.68</v>
      </c>
      <c r="C794" s="40" t="e">
        <f>INDEX(#REF!,MATCH(A794,#REF!,0))</f>
        <v>#REF!</v>
      </c>
      <c r="D794" t="e">
        <f t="shared" si="13"/>
        <v>#REF!</v>
      </c>
    </row>
    <row r="795" spans="1:4" x14ac:dyDescent="0.2">
      <c r="A795" t="s">
        <v>1330</v>
      </c>
      <c r="B795">
        <v>34666.129999999997</v>
      </c>
      <c r="C795" s="40" t="e">
        <f>INDEX(#REF!,MATCH(A795,#REF!,0))</f>
        <v>#REF!</v>
      </c>
      <c r="D795" t="e">
        <f t="shared" si="13"/>
        <v>#REF!</v>
      </c>
    </row>
    <row r="796" spans="1:4" x14ac:dyDescent="0.2">
      <c r="A796" t="s">
        <v>1331</v>
      </c>
      <c r="B796">
        <v>1513276.68</v>
      </c>
      <c r="C796" s="40" t="e">
        <f>INDEX(#REF!,MATCH(A796,#REF!,0))</f>
        <v>#REF!</v>
      </c>
      <c r="D796" t="e">
        <f t="shared" si="13"/>
        <v>#REF!</v>
      </c>
    </row>
    <row r="797" spans="1:4" x14ac:dyDescent="0.2">
      <c r="A797" t="s">
        <v>1396</v>
      </c>
      <c r="B797">
        <v>696475.21</v>
      </c>
      <c r="C797" s="40" t="e">
        <f>INDEX(#REF!,MATCH(A797,#REF!,0))</f>
        <v>#REF!</v>
      </c>
      <c r="D797" t="e">
        <f t="shared" si="13"/>
        <v>#REF!</v>
      </c>
    </row>
    <row r="798" spans="1:4" x14ac:dyDescent="0.2">
      <c r="A798" t="s">
        <v>1409</v>
      </c>
      <c r="B798">
        <v>3715156.4</v>
      </c>
      <c r="C798" s="40" t="e">
        <f>INDEX(#REF!,MATCH(A798,#REF!,0))</f>
        <v>#REF!</v>
      </c>
      <c r="D798" t="e">
        <f t="shared" si="13"/>
        <v>#REF!</v>
      </c>
    </row>
    <row r="799" spans="1:4" x14ac:dyDescent="0.2">
      <c r="A799" t="s">
        <v>1411</v>
      </c>
      <c r="B799">
        <v>20505.87</v>
      </c>
      <c r="C799" s="40" t="e">
        <f>INDEX(#REF!,MATCH(A799,#REF!,0))</f>
        <v>#REF!</v>
      </c>
      <c r="D799" t="e">
        <f t="shared" si="13"/>
        <v>#REF!</v>
      </c>
    </row>
    <row r="800" spans="1:4" x14ac:dyDescent="0.2">
      <c r="A800" t="s">
        <v>473</v>
      </c>
      <c r="B800">
        <v>12649442.6</v>
      </c>
      <c r="C800" s="40" t="e">
        <f>INDEX(#REF!,MATCH(A800,#REF!,0))</f>
        <v>#REF!</v>
      </c>
      <c r="D800" t="e">
        <f t="shared" si="13"/>
        <v>#REF!</v>
      </c>
    </row>
    <row r="801" spans="1:4" x14ac:dyDescent="0.2">
      <c r="A801" t="s">
        <v>474</v>
      </c>
      <c r="B801">
        <v>2975554.1100000003</v>
      </c>
      <c r="C801" s="40" t="e">
        <f>INDEX(#REF!,MATCH(A801,#REF!,0))</f>
        <v>#REF!</v>
      </c>
      <c r="D801" t="e">
        <f t="shared" si="13"/>
        <v>#REF!</v>
      </c>
    </row>
    <row r="802" spans="1:4" x14ac:dyDescent="0.2">
      <c r="A802" t="s">
        <v>475</v>
      </c>
      <c r="B802">
        <v>1433605.18</v>
      </c>
      <c r="C802" s="40" t="e">
        <f>INDEX(#REF!,MATCH(A802,#REF!,0))</f>
        <v>#REF!</v>
      </c>
      <c r="D802" t="e">
        <f t="shared" si="13"/>
        <v>#REF!</v>
      </c>
    </row>
    <row r="803" spans="1:4" x14ac:dyDescent="0.2">
      <c r="A803" t="s">
        <v>476</v>
      </c>
      <c r="B803">
        <v>5815246.8600000003</v>
      </c>
      <c r="C803" s="40" t="e">
        <f>INDEX(#REF!,MATCH(A803,#REF!,0))</f>
        <v>#REF!</v>
      </c>
      <c r="D803" t="e">
        <f t="shared" si="13"/>
        <v>#REF!</v>
      </c>
    </row>
    <row r="804" spans="1:4" x14ac:dyDescent="0.2">
      <c r="A804" t="s">
        <v>477</v>
      </c>
      <c r="B804">
        <v>1120387.7000000002</v>
      </c>
      <c r="C804" s="40" t="e">
        <f>INDEX(#REF!,MATCH(A804,#REF!,0))</f>
        <v>#REF!</v>
      </c>
      <c r="D804" t="e">
        <f t="shared" si="13"/>
        <v>#REF!</v>
      </c>
    </row>
    <row r="805" spans="1:4" x14ac:dyDescent="0.2">
      <c r="A805" t="s">
        <v>478</v>
      </c>
      <c r="B805">
        <v>10506093.93</v>
      </c>
      <c r="C805" s="40" t="e">
        <f>INDEX(#REF!,MATCH(A805,#REF!,0))</f>
        <v>#REF!</v>
      </c>
      <c r="D805" t="e">
        <f t="shared" si="13"/>
        <v>#REF!</v>
      </c>
    </row>
    <row r="806" spans="1:4" x14ac:dyDescent="0.2">
      <c r="A806" t="s">
        <v>479</v>
      </c>
      <c r="B806">
        <v>9349816</v>
      </c>
      <c r="C806" s="40" t="e">
        <f>INDEX(#REF!,MATCH(A806,#REF!,0))</f>
        <v>#REF!</v>
      </c>
      <c r="D806" t="e">
        <f t="shared" si="13"/>
        <v>#REF!</v>
      </c>
    </row>
    <row r="807" spans="1:4" x14ac:dyDescent="0.2">
      <c r="A807" t="s">
        <v>480</v>
      </c>
      <c r="B807">
        <v>589983.17000000004</v>
      </c>
      <c r="C807" s="40" t="e">
        <f>INDEX(#REF!,MATCH(A807,#REF!,0))</f>
        <v>#REF!</v>
      </c>
      <c r="D807" t="e">
        <f t="shared" si="13"/>
        <v>#REF!</v>
      </c>
    </row>
    <row r="808" spans="1:4" x14ac:dyDescent="0.2">
      <c r="A808" t="s">
        <v>481</v>
      </c>
      <c r="B808">
        <v>117429.08</v>
      </c>
      <c r="C808" s="40" t="e">
        <f>INDEX(#REF!,MATCH(A808,#REF!,0))</f>
        <v>#REF!</v>
      </c>
      <c r="D808" t="e">
        <f t="shared" si="13"/>
        <v>#REF!</v>
      </c>
    </row>
    <row r="809" spans="1:4" x14ac:dyDescent="0.2">
      <c r="A809" t="s">
        <v>826</v>
      </c>
      <c r="B809">
        <v>14773956.32</v>
      </c>
      <c r="C809" s="40" t="e">
        <f>INDEX(#REF!,MATCH(A809,#REF!,0))</f>
        <v>#REF!</v>
      </c>
      <c r="D809" t="e">
        <f t="shared" si="13"/>
        <v>#REF!</v>
      </c>
    </row>
    <row r="810" spans="1:4" x14ac:dyDescent="0.2">
      <c r="A810" t="s">
        <v>1148</v>
      </c>
      <c r="B810">
        <v>8471946.3000000007</v>
      </c>
      <c r="C810" s="40" t="e">
        <f>INDEX(#REF!,MATCH(A810,#REF!,0))</f>
        <v>#REF!</v>
      </c>
      <c r="D810" t="e">
        <f t="shared" si="13"/>
        <v>#REF!</v>
      </c>
    </row>
    <row r="811" spans="1:4" x14ac:dyDescent="0.2">
      <c r="A811" t="s">
        <v>482</v>
      </c>
      <c r="B811">
        <v>1126269.54</v>
      </c>
      <c r="C811" s="40" t="e">
        <f>INDEX(#REF!,MATCH(A811,#REF!,0))</f>
        <v>#REF!</v>
      </c>
      <c r="D811" t="e">
        <f t="shared" si="13"/>
        <v>#REF!</v>
      </c>
    </row>
    <row r="812" spans="1:4" x14ac:dyDescent="0.2">
      <c r="A812" t="s">
        <v>483</v>
      </c>
      <c r="B812">
        <v>1151191.56</v>
      </c>
      <c r="C812" s="40" t="e">
        <f>INDEX(#REF!,MATCH(A812,#REF!,0))</f>
        <v>#REF!</v>
      </c>
      <c r="D812" t="e">
        <f t="shared" si="13"/>
        <v>#REF!</v>
      </c>
    </row>
    <row r="813" spans="1:4" x14ac:dyDescent="0.2">
      <c r="A813" t="s">
        <v>484</v>
      </c>
      <c r="B813">
        <v>804524.82000000007</v>
      </c>
      <c r="C813" s="40" t="e">
        <f>INDEX(#REF!,MATCH(A813,#REF!,0))</f>
        <v>#REF!</v>
      </c>
      <c r="D813" t="e">
        <f t="shared" si="13"/>
        <v>#REF!</v>
      </c>
    </row>
    <row r="814" spans="1:4" x14ac:dyDescent="0.2">
      <c r="A814" t="s">
        <v>485</v>
      </c>
      <c r="B814">
        <v>6216448.3999999994</v>
      </c>
      <c r="C814" s="40" t="e">
        <f>INDEX(#REF!,MATCH(A814,#REF!,0))</f>
        <v>#REF!</v>
      </c>
      <c r="D814" t="e">
        <f t="shared" si="13"/>
        <v>#REF!</v>
      </c>
    </row>
    <row r="815" spans="1:4" x14ac:dyDescent="0.2">
      <c r="A815" t="s">
        <v>486</v>
      </c>
      <c r="B815">
        <v>2994070.33</v>
      </c>
      <c r="C815" s="40" t="e">
        <f>INDEX(#REF!,MATCH(A815,#REF!,0))</f>
        <v>#REF!</v>
      </c>
      <c r="D815" t="e">
        <f t="shared" si="13"/>
        <v>#REF!</v>
      </c>
    </row>
    <row r="816" spans="1:4" x14ac:dyDescent="0.2">
      <c r="A816" t="s">
        <v>487</v>
      </c>
      <c r="B816">
        <v>837875.52</v>
      </c>
      <c r="C816" s="40" t="e">
        <f>INDEX(#REF!,MATCH(A816,#REF!,0))</f>
        <v>#REF!</v>
      </c>
      <c r="D816" t="e">
        <f t="shared" si="13"/>
        <v>#REF!</v>
      </c>
    </row>
    <row r="817" spans="1:4" x14ac:dyDescent="0.2">
      <c r="A817" t="s">
        <v>488</v>
      </c>
      <c r="B817">
        <v>3131259.46</v>
      </c>
      <c r="C817" s="40" t="e">
        <f>INDEX(#REF!,MATCH(A817,#REF!,0))</f>
        <v>#REF!</v>
      </c>
      <c r="D817" t="e">
        <f t="shared" si="13"/>
        <v>#REF!</v>
      </c>
    </row>
    <row r="818" spans="1:4" x14ac:dyDescent="0.2">
      <c r="A818" t="s">
        <v>489</v>
      </c>
      <c r="B818">
        <v>370774.78</v>
      </c>
      <c r="C818" s="40" t="e">
        <f>INDEX(#REF!,MATCH(A818,#REF!,0))</f>
        <v>#REF!</v>
      </c>
      <c r="D818" t="e">
        <f t="shared" si="13"/>
        <v>#REF!</v>
      </c>
    </row>
    <row r="819" spans="1:4" x14ac:dyDescent="0.2">
      <c r="A819" t="s">
        <v>490</v>
      </c>
      <c r="B819">
        <v>677148.76</v>
      </c>
      <c r="C819" s="40" t="e">
        <f>INDEX(#REF!,MATCH(A819,#REF!,0))</f>
        <v>#REF!</v>
      </c>
      <c r="D819" t="e">
        <f t="shared" si="13"/>
        <v>#REF!</v>
      </c>
    </row>
    <row r="820" spans="1:4" x14ac:dyDescent="0.2">
      <c r="A820" t="s">
        <v>491</v>
      </c>
      <c r="B820">
        <v>130648.37</v>
      </c>
      <c r="C820" s="40" t="e">
        <f>INDEX(#REF!,MATCH(A820,#REF!,0))</f>
        <v>#REF!</v>
      </c>
      <c r="D820" t="e">
        <f t="shared" si="13"/>
        <v>#REF!</v>
      </c>
    </row>
    <row r="821" spans="1:4" x14ac:dyDescent="0.2">
      <c r="A821" t="s">
        <v>492</v>
      </c>
      <c r="B821">
        <v>3444982.74</v>
      </c>
      <c r="C821" s="40" t="e">
        <f>INDEX(#REF!,MATCH(A821,#REF!,0))</f>
        <v>#REF!</v>
      </c>
      <c r="D821" t="e">
        <f t="shared" si="13"/>
        <v>#REF!</v>
      </c>
    </row>
    <row r="822" spans="1:4" x14ac:dyDescent="0.2">
      <c r="A822" t="s">
        <v>493</v>
      </c>
      <c r="B822">
        <v>242997.68</v>
      </c>
      <c r="C822" s="40" t="e">
        <f>INDEX(#REF!,MATCH(A822,#REF!,0))</f>
        <v>#REF!</v>
      </c>
      <c r="D822" t="e">
        <f t="shared" si="13"/>
        <v>#REF!</v>
      </c>
    </row>
    <row r="823" spans="1:4" x14ac:dyDescent="0.2">
      <c r="A823" t="s">
        <v>893</v>
      </c>
      <c r="B823">
        <v>5985906.0899999999</v>
      </c>
      <c r="C823" s="40" t="e">
        <f>INDEX(#REF!,MATCH(A823,#REF!,0))</f>
        <v>#REF!</v>
      </c>
      <c r="D823" t="e">
        <f t="shared" si="13"/>
        <v>#REF!</v>
      </c>
    </row>
    <row r="824" spans="1:4" x14ac:dyDescent="0.2">
      <c r="A824" t="s">
        <v>1296</v>
      </c>
      <c r="B824">
        <v>30307850.629999999</v>
      </c>
      <c r="C824" s="40" t="e">
        <f>INDEX(#REF!,MATCH(A824,#REF!,0))</f>
        <v>#REF!</v>
      </c>
      <c r="D824" t="e">
        <f t="shared" si="13"/>
        <v>#REF!</v>
      </c>
    </row>
    <row r="825" spans="1:4" x14ac:dyDescent="0.2">
      <c r="A825" t="s">
        <v>494</v>
      </c>
      <c r="B825">
        <v>4664375</v>
      </c>
      <c r="C825" s="40" t="e">
        <f>INDEX(#REF!,MATCH(A825,#REF!,0))</f>
        <v>#REF!</v>
      </c>
      <c r="D825" t="e">
        <f t="shared" si="13"/>
        <v>#REF!</v>
      </c>
    </row>
    <row r="826" spans="1:4" x14ac:dyDescent="0.2">
      <c r="A826" t="s">
        <v>498</v>
      </c>
      <c r="B826">
        <v>203982.7</v>
      </c>
      <c r="C826" s="40" t="e">
        <f>INDEX(#REF!,MATCH(A826,#REF!,0))</f>
        <v>#REF!</v>
      </c>
      <c r="D826" t="e">
        <f t="shared" si="13"/>
        <v>#REF!</v>
      </c>
    </row>
    <row r="827" spans="1:4" x14ac:dyDescent="0.2">
      <c r="A827" t="s">
        <v>499</v>
      </c>
      <c r="B827">
        <v>5198437.7</v>
      </c>
      <c r="C827" s="40" t="e">
        <f>INDEX(#REF!,MATCH(A827,#REF!,0))</f>
        <v>#REF!</v>
      </c>
      <c r="D827" t="e">
        <f t="shared" si="13"/>
        <v>#REF!</v>
      </c>
    </row>
    <row r="828" spans="1:4" x14ac:dyDescent="0.2">
      <c r="A828" t="s">
        <v>500</v>
      </c>
      <c r="B828">
        <v>234838.41</v>
      </c>
      <c r="C828" s="40" t="e">
        <f>INDEX(#REF!,MATCH(A828,#REF!,0))</f>
        <v>#REF!</v>
      </c>
      <c r="D828" t="e">
        <f t="shared" si="13"/>
        <v>#REF!</v>
      </c>
    </row>
    <row r="829" spans="1:4" x14ac:dyDescent="0.2">
      <c r="A829" t="s">
        <v>501</v>
      </c>
      <c r="B829">
        <v>167727.63</v>
      </c>
      <c r="C829" s="40" t="e">
        <f>INDEX(#REF!,MATCH(A829,#REF!,0))</f>
        <v>#REF!</v>
      </c>
      <c r="D829" t="e">
        <f t="shared" si="13"/>
        <v>#REF!</v>
      </c>
    </row>
    <row r="830" spans="1:4" x14ac:dyDescent="0.2">
      <c r="A830" t="s">
        <v>502</v>
      </c>
      <c r="B830">
        <v>2784100.75</v>
      </c>
      <c r="C830" s="40" t="e">
        <f>INDEX(#REF!,MATCH(A830,#REF!,0))</f>
        <v>#REF!</v>
      </c>
      <c r="D830" t="e">
        <f t="shared" si="13"/>
        <v>#REF!</v>
      </c>
    </row>
    <row r="831" spans="1:4" x14ac:dyDescent="0.2">
      <c r="A831" t="s">
        <v>503</v>
      </c>
      <c r="B831">
        <v>372932.81</v>
      </c>
      <c r="C831" s="40" t="e">
        <f>INDEX(#REF!,MATCH(A831,#REF!,0))</f>
        <v>#REF!</v>
      </c>
      <c r="D831" t="e">
        <f t="shared" si="13"/>
        <v>#REF!</v>
      </c>
    </row>
    <row r="832" spans="1:4" x14ac:dyDescent="0.2">
      <c r="A832" t="s">
        <v>504</v>
      </c>
      <c r="B832">
        <v>1201436.76</v>
      </c>
      <c r="C832" s="40" t="e">
        <f>INDEX(#REF!,MATCH(A832,#REF!,0))</f>
        <v>#REF!</v>
      </c>
      <c r="D832" t="e">
        <f t="shared" si="13"/>
        <v>#REF!</v>
      </c>
    </row>
    <row r="833" spans="1:4" x14ac:dyDescent="0.2">
      <c r="A833" t="s">
        <v>505</v>
      </c>
      <c r="B833">
        <v>6965.84</v>
      </c>
      <c r="C833" s="40" t="e">
        <f>INDEX(#REF!,MATCH(A833,#REF!,0))</f>
        <v>#REF!</v>
      </c>
      <c r="D833" t="e">
        <f t="shared" si="13"/>
        <v>#REF!</v>
      </c>
    </row>
    <row r="834" spans="1:4" x14ac:dyDescent="0.2">
      <c r="A834" t="s">
        <v>506</v>
      </c>
      <c r="B834">
        <v>1113470.04</v>
      </c>
      <c r="C834" s="40" t="e">
        <f>INDEX(#REF!,MATCH(A834,#REF!,0))</f>
        <v>#REF!</v>
      </c>
      <c r="D834" t="e">
        <f t="shared" si="13"/>
        <v>#REF!</v>
      </c>
    </row>
    <row r="835" spans="1:4" x14ac:dyDescent="0.2">
      <c r="A835" t="s">
        <v>507</v>
      </c>
      <c r="B835">
        <v>3269446.4000000004</v>
      </c>
      <c r="C835" s="40" t="e">
        <f>INDEX(#REF!,MATCH(A835,#REF!,0))</f>
        <v>#REF!</v>
      </c>
      <c r="D835" t="e">
        <f t="shared" si="13"/>
        <v>#REF!</v>
      </c>
    </row>
    <row r="836" spans="1:4" x14ac:dyDescent="0.2">
      <c r="A836" t="s">
        <v>508</v>
      </c>
      <c r="B836">
        <v>2554120.84</v>
      </c>
      <c r="C836" s="40" t="e">
        <f>INDEX(#REF!,MATCH(A836,#REF!,0))</f>
        <v>#REF!</v>
      </c>
      <c r="D836" t="e">
        <f t="shared" si="13"/>
        <v>#REF!</v>
      </c>
    </row>
    <row r="837" spans="1:4" x14ac:dyDescent="0.2">
      <c r="A837" t="s">
        <v>509</v>
      </c>
      <c r="B837">
        <v>3075503.2</v>
      </c>
      <c r="C837" s="40" t="e">
        <f>INDEX(#REF!,MATCH(A837,#REF!,0))</f>
        <v>#REF!</v>
      </c>
      <c r="D837" t="e">
        <f t="shared" si="13"/>
        <v>#REF!</v>
      </c>
    </row>
    <row r="838" spans="1:4" x14ac:dyDescent="0.2">
      <c r="A838" t="s">
        <v>510</v>
      </c>
      <c r="B838">
        <v>1903706.12</v>
      </c>
      <c r="C838" s="40" t="e">
        <f>INDEX(#REF!,MATCH(A838,#REF!,0))</f>
        <v>#REF!</v>
      </c>
      <c r="D838" t="e">
        <f t="shared" ref="D838:D901" si="14">C838=B838</f>
        <v>#REF!</v>
      </c>
    </row>
    <row r="839" spans="1:4" x14ac:dyDescent="0.2">
      <c r="A839" t="s">
        <v>511</v>
      </c>
      <c r="B839">
        <v>4238066.26</v>
      </c>
      <c r="C839" s="40" t="e">
        <f>INDEX(#REF!,MATCH(A839,#REF!,0))</f>
        <v>#REF!</v>
      </c>
      <c r="D839" t="e">
        <f t="shared" si="14"/>
        <v>#REF!</v>
      </c>
    </row>
    <row r="840" spans="1:4" x14ac:dyDescent="0.2">
      <c r="A840" t="s">
        <v>512</v>
      </c>
      <c r="B840">
        <v>846779.05</v>
      </c>
      <c r="C840" s="40" t="e">
        <f>INDEX(#REF!,MATCH(A840,#REF!,0))</f>
        <v>#REF!</v>
      </c>
      <c r="D840" t="e">
        <f t="shared" si="14"/>
        <v>#REF!</v>
      </c>
    </row>
    <row r="841" spans="1:4" x14ac:dyDescent="0.2">
      <c r="A841" t="s">
        <v>513</v>
      </c>
      <c r="B841">
        <v>4736520.6399999997</v>
      </c>
      <c r="C841" s="40" t="e">
        <f>INDEX(#REF!,MATCH(A841,#REF!,0))</f>
        <v>#REF!</v>
      </c>
      <c r="D841" t="e">
        <f t="shared" si="14"/>
        <v>#REF!</v>
      </c>
    </row>
    <row r="842" spans="1:4" x14ac:dyDescent="0.2">
      <c r="A842" t="s">
        <v>1149</v>
      </c>
      <c r="B842">
        <v>3572012.67</v>
      </c>
      <c r="C842" s="40" t="e">
        <f>INDEX(#REF!,MATCH(A842,#REF!,0))</f>
        <v>#REF!</v>
      </c>
      <c r="D842" t="e">
        <f t="shared" si="14"/>
        <v>#REF!</v>
      </c>
    </row>
    <row r="843" spans="1:4" x14ac:dyDescent="0.2">
      <c r="A843" t="s">
        <v>1318</v>
      </c>
      <c r="B843">
        <v>2280558.13</v>
      </c>
      <c r="C843" s="40" t="e">
        <f>INDEX(#REF!,MATCH(A843,#REF!,0))</f>
        <v>#REF!</v>
      </c>
      <c r="D843" t="e">
        <f t="shared" si="14"/>
        <v>#REF!</v>
      </c>
    </row>
    <row r="844" spans="1:4" x14ac:dyDescent="0.2">
      <c r="A844" t="s">
        <v>1376</v>
      </c>
      <c r="B844">
        <v>6108795.5099999998</v>
      </c>
      <c r="C844" s="40" t="e">
        <f>INDEX(#REF!,MATCH(A844,#REF!,0))</f>
        <v>#REF!</v>
      </c>
      <c r="D844" t="e">
        <f t="shared" si="14"/>
        <v>#REF!</v>
      </c>
    </row>
    <row r="845" spans="1:4" x14ac:dyDescent="0.2">
      <c r="A845" t="s">
        <v>1603</v>
      </c>
      <c r="B845">
        <v>3462511.06</v>
      </c>
      <c r="C845" s="40" t="e">
        <f>INDEX(#REF!,MATCH(A845,#REF!,0))</f>
        <v>#REF!</v>
      </c>
      <c r="D845" t="e">
        <f t="shared" si="14"/>
        <v>#REF!</v>
      </c>
    </row>
    <row r="846" spans="1:4" x14ac:dyDescent="0.2">
      <c r="A846" t="s">
        <v>515</v>
      </c>
      <c r="B846">
        <v>12941613.559999999</v>
      </c>
      <c r="C846" s="40" t="e">
        <f>INDEX(#REF!,MATCH(A846,#REF!,0))</f>
        <v>#REF!</v>
      </c>
      <c r="D846" t="e">
        <f t="shared" si="14"/>
        <v>#REF!</v>
      </c>
    </row>
    <row r="847" spans="1:4" x14ac:dyDescent="0.2">
      <c r="A847" t="s">
        <v>516</v>
      </c>
      <c r="B847">
        <v>115097.03</v>
      </c>
      <c r="C847" s="40" t="e">
        <f>INDEX(#REF!,MATCH(A847,#REF!,0))</f>
        <v>#REF!</v>
      </c>
      <c r="D847" t="e">
        <f t="shared" si="14"/>
        <v>#REF!</v>
      </c>
    </row>
    <row r="848" spans="1:4" x14ac:dyDescent="0.2">
      <c r="A848" t="s">
        <v>517</v>
      </c>
      <c r="B848">
        <v>214156.56999999998</v>
      </c>
      <c r="C848" s="40" t="e">
        <f>INDEX(#REF!,MATCH(A848,#REF!,0))</f>
        <v>#REF!</v>
      </c>
      <c r="D848" t="e">
        <f t="shared" si="14"/>
        <v>#REF!</v>
      </c>
    </row>
    <row r="849" spans="1:4" x14ac:dyDescent="0.2">
      <c r="A849" t="s">
        <v>518</v>
      </c>
      <c r="B849">
        <v>914707.06</v>
      </c>
      <c r="C849" s="40" t="e">
        <f>INDEX(#REF!,MATCH(A849,#REF!,0))</f>
        <v>#REF!</v>
      </c>
      <c r="D849" t="e">
        <f t="shared" si="14"/>
        <v>#REF!</v>
      </c>
    </row>
    <row r="850" spans="1:4" x14ac:dyDescent="0.2">
      <c r="A850" t="s">
        <v>519</v>
      </c>
      <c r="B850">
        <v>2535403.9900000002</v>
      </c>
      <c r="C850" s="40" t="e">
        <f>INDEX(#REF!,MATCH(A850,#REF!,0))</f>
        <v>#REF!</v>
      </c>
      <c r="D850" t="e">
        <f t="shared" si="14"/>
        <v>#REF!</v>
      </c>
    </row>
    <row r="851" spans="1:4" x14ac:dyDescent="0.2">
      <c r="A851" t="s">
        <v>520</v>
      </c>
      <c r="B851">
        <v>1177468.26</v>
      </c>
      <c r="C851" s="40" t="e">
        <f>INDEX(#REF!,MATCH(A851,#REF!,0))</f>
        <v>#REF!</v>
      </c>
      <c r="D851" t="e">
        <f t="shared" si="14"/>
        <v>#REF!</v>
      </c>
    </row>
    <row r="852" spans="1:4" x14ac:dyDescent="0.2">
      <c r="A852" t="s">
        <v>521</v>
      </c>
      <c r="B852">
        <v>1050065.49</v>
      </c>
      <c r="C852" s="40" t="e">
        <f>INDEX(#REF!,MATCH(A852,#REF!,0))</f>
        <v>#REF!</v>
      </c>
      <c r="D852" t="e">
        <f t="shared" si="14"/>
        <v>#REF!</v>
      </c>
    </row>
    <row r="853" spans="1:4" x14ac:dyDescent="0.2">
      <c r="A853" t="s">
        <v>522</v>
      </c>
      <c r="B853">
        <v>698543.92999999993</v>
      </c>
      <c r="C853" s="40" t="e">
        <f>INDEX(#REF!,MATCH(A853,#REF!,0))</f>
        <v>#REF!</v>
      </c>
      <c r="D853" t="e">
        <f t="shared" si="14"/>
        <v>#REF!</v>
      </c>
    </row>
    <row r="854" spans="1:4" x14ac:dyDescent="0.2">
      <c r="A854" t="s">
        <v>523</v>
      </c>
      <c r="B854">
        <v>3877641.1700000004</v>
      </c>
      <c r="C854" s="40" t="e">
        <f>INDEX(#REF!,MATCH(A854,#REF!,0))</f>
        <v>#REF!</v>
      </c>
      <c r="D854" t="e">
        <f t="shared" si="14"/>
        <v>#REF!</v>
      </c>
    </row>
    <row r="855" spans="1:4" x14ac:dyDescent="0.2">
      <c r="A855" t="s">
        <v>524</v>
      </c>
      <c r="B855">
        <v>129600.03</v>
      </c>
      <c r="C855" s="40" t="e">
        <f>INDEX(#REF!,MATCH(A855,#REF!,0))</f>
        <v>#REF!</v>
      </c>
      <c r="D855" t="e">
        <f t="shared" si="14"/>
        <v>#REF!</v>
      </c>
    </row>
    <row r="856" spans="1:4" x14ac:dyDescent="0.2">
      <c r="A856" t="s">
        <v>525</v>
      </c>
      <c r="B856">
        <v>151461.87</v>
      </c>
      <c r="C856" s="40" t="e">
        <f>INDEX(#REF!,MATCH(A856,#REF!,0))</f>
        <v>#REF!</v>
      </c>
      <c r="D856" t="e">
        <f t="shared" si="14"/>
        <v>#REF!</v>
      </c>
    </row>
    <row r="857" spans="1:4" x14ac:dyDescent="0.2">
      <c r="A857" t="s">
        <v>526</v>
      </c>
      <c r="B857">
        <v>666348.88</v>
      </c>
      <c r="C857" s="40" t="e">
        <f>INDEX(#REF!,MATCH(A857,#REF!,0))</f>
        <v>#REF!</v>
      </c>
      <c r="D857" t="e">
        <f t="shared" si="14"/>
        <v>#REF!</v>
      </c>
    </row>
    <row r="858" spans="1:4" x14ac:dyDescent="0.2">
      <c r="A858" t="s">
        <v>527</v>
      </c>
      <c r="B858">
        <v>271098.04000000004</v>
      </c>
      <c r="C858" s="40" t="e">
        <f>INDEX(#REF!,MATCH(A858,#REF!,0))</f>
        <v>#REF!</v>
      </c>
      <c r="D858" t="e">
        <f t="shared" si="14"/>
        <v>#REF!</v>
      </c>
    </row>
    <row r="859" spans="1:4" x14ac:dyDescent="0.2">
      <c r="A859" t="s">
        <v>528</v>
      </c>
      <c r="B859">
        <v>902344.01</v>
      </c>
      <c r="C859" s="40" t="e">
        <f>INDEX(#REF!,MATCH(A859,#REF!,0))</f>
        <v>#REF!</v>
      </c>
      <c r="D859" t="e">
        <f t="shared" si="14"/>
        <v>#REF!</v>
      </c>
    </row>
    <row r="860" spans="1:4" x14ac:dyDescent="0.2">
      <c r="A860" t="s">
        <v>529</v>
      </c>
      <c r="B860">
        <v>230052.3</v>
      </c>
      <c r="C860" s="40" t="e">
        <f>INDEX(#REF!,MATCH(A860,#REF!,0))</f>
        <v>#REF!</v>
      </c>
      <c r="D860" t="e">
        <f t="shared" si="14"/>
        <v>#REF!</v>
      </c>
    </row>
    <row r="861" spans="1:4" x14ac:dyDescent="0.2">
      <c r="A861" t="s">
        <v>530</v>
      </c>
      <c r="B861">
        <v>4974407.1500000004</v>
      </c>
      <c r="C861" s="40" t="e">
        <f>INDEX(#REF!,MATCH(A861,#REF!,0))</f>
        <v>#REF!</v>
      </c>
      <c r="D861" t="e">
        <f t="shared" si="14"/>
        <v>#REF!</v>
      </c>
    </row>
    <row r="862" spans="1:4" x14ac:dyDescent="0.2">
      <c r="A862" t="s">
        <v>531</v>
      </c>
      <c r="B862">
        <v>620617.26</v>
      </c>
      <c r="C862" s="40" t="e">
        <f>INDEX(#REF!,MATCH(A862,#REF!,0))</f>
        <v>#REF!</v>
      </c>
      <c r="D862" t="e">
        <f t="shared" si="14"/>
        <v>#REF!</v>
      </c>
    </row>
    <row r="863" spans="1:4" x14ac:dyDescent="0.2">
      <c r="A863" t="s">
        <v>532</v>
      </c>
      <c r="B863">
        <v>321884.71000000002</v>
      </c>
      <c r="C863" s="40" t="e">
        <f>INDEX(#REF!,MATCH(A863,#REF!,0))</f>
        <v>#REF!</v>
      </c>
      <c r="D863" t="e">
        <f t="shared" si="14"/>
        <v>#REF!</v>
      </c>
    </row>
    <row r="864" spans="1:4" x14ac:dyDescent="0.2">
      <c r="A864" t="s">
        <v>533</v>
      </c>
      <c r="B864">
        <v>743035.83</v>
      </c>
      <c r="C864" s="40" t="e">
        <f>INDEX(#REF!,MATCH(A864,#REF!,0))</f>
        <v>#REF!</v>
      </c>
      <c r="D864" t="e">
        <f t="shared" si="14"/>
        <v>#REF!</v>
      </c>
    </row>
    <row r="865" spans="1:4" x14ac:dyDescent="0.2">
      <c r="A865" t="s">
        <v>534</v>
      </c>
      <c r="B865">
        <v>119385.21</v>
      </c>
      <c r="C865" s="40" t="e">
        <f>INDEX(#REF!,MATCH(A865,#REF!,0))</f>
        <v>#REF!</v>
      </c>
      <c r="D865" t="e">
        <f t="shared" si="14"/>
        <v>#REF!</v>
      </c>
    </row>
    <row r="866" spans="1:4" x14ac:dyDescent="0.2">
      <c r="A866" t="s">
        <v>538</v>
      </c>
      <c r="B866">
        <v>183166.41</v>
      </c>
      <c r="C866" s="40" t="e">
        <f>INDEX(#REF!,MATCH(A866,#REF!,0))</f>
        <v>#REF!</v>
      </c>
      <c r="D866" t="e">
        <f t="shared" si="14"/>
        <v>#REF!</v>
      </c>
    </row>
    <row r="867" spans="1:4" x14ac:dyDescent="0.2">
      <c r="A867" t="s">
        <v>539</v>
      </c>
      <c r="B867">
        <v>165663.88</v>
      </c>
      <c r="C867" s="40" t="e">
        <f>INDEX(#REF!,MATCH(A867,#REF!,0))</f>
        <v>#REF!</v>
      </c>
      <c r="D867" t="e">
        <f t="shared" si="14"/>
        <v>#REF!</v>
      </c>
    </row>
    <row r="868" spans="1:4" x14ac:dyDescent="0.2">
      <c r="A868" t="s">
        <v>540</v>
      </c>
      <c r="B868">
        <v>572167.01</v>
      </c>
      <c r="C868" s="40" t="e">
        <f>INDEX(#REF!,MATCH(A868,#REF!,0))</f>
        <v>#REF!</v>
      </c>
      <c r="D868" t="e">
        <f t="shared" si="14"/>
        <v>#REF!</v>
      </c>
    </row>
    <row r="869" spans="1:4" x14ac:dyDescent="0.2">
      <c r="A869" t="s">
        <v>541</v>
      </c>
      <c r="B869">
        <v>1996759.72</v>
      </c>
      <c r="C869" s="40" t="e">
        <f>INDEX(#REF!,MATCH(A869,#REF!,0))</f>
        <v>#REF!</v>
      </c>
      <c r="D869" t="e">
        <f t="shared" si="14"/>
        <v>#REF!</v>
      </c>
    </row>
    <row r="870" spans="1:4" x14ac:dyDescent="0.2">
      <c r="A870" t="s">
        <v>558</v>
      </c>
      <c r="B870">
        <v>2423709.44</v>
      </c>
      <c r="C870" s="40" t="e">
        <f>INDEX(#REF!,MATCH(A870,#REF!,0))</f>
        <v>#REF!</v>
      </c>
      <c r="D870" t="e">
        <f t="shared" si="14"/>
        <v>#REF!</v>
      </c>
    </row>
    <row r="871" spans="1:4" x14ac:dyDescent="0.2">
      <c r="A871" t="s">
        <v>543</v>
      </c>
      <c r="B871">
        <v>634555.49999999988</v>
      </c>
      <c r="C871" s="40" t="e">
        <f>INDEX(#REF!,MATCH(A871,#REF!,0))</f>
        <v>#REF!</v>
      </c>
      <c r="D871" t="e">
        <f t="shared" si="14"/>
        <v>#REF!</v>
      </c>
    </row>
    <row r="872" spans="1:4" x14ac:dyDescent="0.2">
      <c r="A872" t="s">
        <v>559</v>
      </c>
      <c r="B872">
        <v>257847.39</v>
      </c>
      <c r="C872" s="40" t="e">
        <f>INDEX(#REF!,MATCH(A872,#REF!,0))</f>
        <v>#REF!</v>
      </c>
      <c r="D872" t="e">
        <f t="shared" si="14"/>
        <v>#REF!</v>
      </c>
    </row>
    <row r="873" spans="1:4" x14ac:dyDescent="0.2">
      <c r="A873" t="s">
        <v>544</v>
      </c>
      <c r="B873">
        <v>369843.01999999996</v>
      </c>
      <c r="C873" s="40" t="e">
        <f>INDEX(#REF!,MATCH(A873,#REF!,0))</f>
        <v>#REF!</v>
      </c>
      <c r="D873" t="e">
        <f t="shared" si="14"/>
        <v>#REF!</v>
      </c>
    </row>
    <row r="874" spans="1:4" x14ac:dyDescent="0.2">
      <c r="A874" t="s">
        <v>545</v>
      </c>
      <c r="B874">
        <v>173173.74000000002</v>
      </c>
      <c r="C874" s="40" t="e">
        <f>INDEX(#REF!,MATCH(A874,#REF!,0))</f>
        <v>#REF!</v>
      </c>
      <c r="D874" t="e">
        <f t="shared" si="14"/>
        <v>#REF!</v>
      </c>
    </row>
    <row r="875" spans="1:4" x14ac:dyDescent="0.2">
      <c r="A875" t="s">
        <v>546</v>
      </c>
      <c r="B875">
        <v>977640.93</v>
      </c>
      <c r="C875" s="40" t="e">
        <f>INDEX(#REF!,MATCH(A875,#REF!,0))</f>
        <v>#REF!</v>
      </c>
      <c r="D875" t="e">
        <f t="shared" si="14"/>
        <v>#REF!</v>
      </c>
    </row>
    <row r="876" spans="1:4" x14ac:dyDescent="0.2">
      <c r="A876" t="s">
        <v>547</v>
      </c>
      <c r="B876">
        <v>947952.54</v>
      </c>
      <c r="C876" s="40" t="e">
        <f>INDEX(#REF!,MATCH(A876,#REF!,0))</f>
        <v>#REF!</v>
      </c>
      <c r="D876" t="e">
        <f t="shared" si="14"/>
        <v>#REF!</v>
      </c>
    </row>
    <row r="877" spans="1:4" x14ac:dyDescent="0.2">
      <c r="A877" t="s">
        <v>549</v>
      </c>
      <c r="B877">
        <v>2479229.0299999998</v>
      </c>
      <c r="C877" s="40" t="e">
        <f>INDEX(#REF!,MATCH(A877,#REF!,0))</f>
        <v>#REF!</v>
      </c>
      <c r="D877" t="e">
        <f t="shared" si="14"/>
        <v>#REF!</v>
      </c>
    </row>
    <row r="878" spans="1:4" x14ac:dyDescent="0.2">
      <c r="A878" t="s">
        <v>550</v>
      </c>
      <c r="B878">
        <v>1089599.47</v>
      </c>
      <c r="C878" s="40" t="e">
        <f>INDEX(#REF!,MATCH(A878,#REF!,0))</f>
        <v>#REF!</v>
      </c>
      <c r="D878" t="e">
        <f t="shared" si="14"/>
        <v>#REF!</v>
      </c>
    </row>
    <row r="879" spans="1:4" x14ac:dyDescent="0.2">
      <c r="A879" t="s">
        <v>551</v>
      </c>
      <c r="B879">
        <v>154788.23000000001</v>
      </c>
      <c r="C879" s="40" t="e">
        <f>INDEX(#REF!,MATCH(A879,#REF!,0))</f>
        <v>#REF!</v>
      </c>
      <c r="D879" t="e">
        <f t="shared" si="14"/>
        <v>#REF!</v>
      </c>
    </row>
    <row r="880" spans="1:4" x14ac:dyDescent="0.2">
      <c r="A880" t="s">
        <v>552</v>
      </c>
      <c r="B880">
        <v>708778.13</v>
      </c>
      <c r="C880" s="40" t="e">
        <f>INDEX(#REF!,MATCH(A880,#REF!,0))</f>
        <v>#REF!</v>
      </c>
      <c r="D880" t="e">
        <f t="shared" si="14"/>
        <v>#REF!</v>
      </c>
    </row>
    <row r="881" spans="1:4" x14ac:dyDescent="0.2">
      <c r="A881" t="s">
        <v>536</v>
      </c>
      <c r="B881">
        <v>574459.07999999996</v>
      </c>
      <c r="C881" s="40" t="e">
        <f>INDEX(#REF!,MATCH(A881,#REF!,0))</f>
        <v>#REF!</v>
      </c>
      <c r="D881" t="e">
        <f t="shared" si="14"/>
        <v>#REF!</v>
      </c>
    </row>
    <row r="882" spans="1:4" x14ac:dyDescent="0.2">
      <c r="A882" t="s">
        <v>537</v>
      </c>
      <c r="B882">
        <v>907474.56</v>
      </c>
      <c r="C882" s="40" t="e">
        <f>INDEX(#REF!,MATCH(A882,#REF!,0))</f>
        <v>#REF!</v>
      </c>
      <c r="D882" t="e">
        <f t="shared" si="14"/>
        <v>#REF!</v>
      </c>
    </row>
    <row r="883" spans="1:4" x14ac:dyDescent="0.2">
      <c r="A883" t="s">
        <v>553</v>
      </c>
      <c r="B883">
        <v>314157.21999999997</v>
      </c>
      <c r="C883" s="40" t="e">
        <f>INDEX(#REF!,MATCH(A883,#REF!,0))</f>
        <v>#REF!</v>
      </c>
      <c r="D883" t="e">
        <f t="shared" si="14"/>
        <v>#REF!</v>
      </c>
    </row>
    <row r="884" spans="1:4" x14ac:dyDescent="0.2">
      <c r="A884" t="s">
        <v>894</v>
      </c>
      <c r="B884">
        <v>220294.78</v>
      </c>
      <c r="C884" s="40" t="e">
        <f>INDEX(#REF!,MATCH(A884,#REF!,0))</f>
        <v>#REF!</v>
      </c>
      <c r="D884" t="e">
        <f t="shared" si="14"/>
        <v>#REF!</v>
      </c>
    </row>
    <row r="885" spans="1:4" x14ac:dyDescent="0.2">
      <c r="A885" t="s">
        <v>554</v>
      </c>
      <c r="B885">
        <v>1346470.0199999998</v>
      </c>
      <c r="C885" s="40" t="e">
        <f>INDEX(#REF!,MATCH(A885,#REF!,0))</f>
        <v>#REF!</v>
      </c>
      <c r="D885" t="e">
        <f t="shared" si="14"/>
        <v>#REF!</v>
      </c>
    </row>
    <row r="886" spans="1:4" x14ac:dyDescent="0.2">
      <c r="A886" t="s">
        <v>560</v>
      </c>
      <c r="B886">
        <v>801570.82000000007</v>
      </c>
      <c r="C886" s="40" t="e">
        <f>INDEX(#REF!,MATCH(A886,#REF!,0))</f>
        <v>#REF!</v>
      </c>
      <c r="D886" t="e">
        <f t="shared" si="14"/>
        <v>#REF!</v>
      </c>
    </row>
    <row r="887" spans="1:4" x14ac:dyDescent="0.2">
      <c r="A887" t="s">
        <v>853</v>
      </c>
      <c r="B887">
        <v>4526546.7700000005</v>
      </c>
      <c r="C887" s="40" t="e">
        <f>INDEX(#REF!,MATCH(A887,#REF!,0))</f>
        <v>#REF!</v>
      </c>
      <c r="D887" t="e">
        <f t="shared" si="14"/>
        <v>#REF!</v>
      </c>
    </row>
    <row r="888" spans="1:4" x14ac:dyDescent="0.2">
      <c r="A888" t="s">
        <v>1150</v>
      </c>
      <c r="B888">
        <v>10169497.65</v>
      </c>
      <c r="C888" s="40" t="e">
        <f>INDEX(#REF!,MATCH(A888,#REF!,0))</f>
        <v>#REF!</v>
      </c>
      <c r="D888" t="e">
        <f t="shared" si="14"/>
        <v>#REF!</v>
      </c>
    </row>
    <row r="889" spans="1:4" x14ac:dyDescent="0.2">
      <c r="A889" t="s">
        <v>1151</v>
      </c>
      <c r="B889">
        <v>5515473.6600000011</v>
      </c>
      <c r="C889" s="40" t="e">
        <f>INDEX(#REF!,MATCH(A889,#REF!,0))</f>
        <v>#REF!</v>
      </c>
      <c r="D889" t="e">
        <f t="shared" si="14"/>
        <v>#REF!</v>
      </c>
    </row>
    <row r="890" spans="1:4" x14ac:dyDescent="0.2">
      <c r="A890" t="s">
        <v>555</v>
      </c>
      <c r="B890">
        <v>1743837.2</v>
      </c>
      <c r="C890" s="40" t="e">
        <f>INDEX(#REF!,MATCH(A890,#REF!,0))</f>
        <v>#REF!</v>
      </c>
      <c r="D890" t="e">
        <f t="shared" si="14"/>
        <v>#REF!</v>
      </c>
    </row>
    <row r="891" spans="1:4" x14ac:dyDescent="0.2">
      <c r="A891" t="s">
        <v>895</v>
      </c>
      <c r="B891">
        <v>596017.99</v>
      </c>
      <c r="C891" s="40" t="e">
        <f>INDEX(#REF!,MATCH(A891,#REF!,0))</f>
        <v>#REF!</v>
      </c>
      <c r="D891" t="e">
        <f t="shared" si="14"/>
        <v>#REF!</v>
      </c>
    </row>
    <row r="892" spans="1:4" x14ac:dyDescent="0.2">
      <c r="A892" t="s">
        <v>561</v>
      </c>
      <c r="B892">
        <v>328992.26</v>
      </c>
      <c r="C892" s="40" t="e">
        <f>INDEX(#REF!,MATCH(A892,#REF!,0))</f>
        <v>#REF!</v>
      </c>
      <c r="D892" t="e">
        <f t="shared" si="14"/>
        <v>#REF!</v>
      </c>
    </row>
    <row r="893" spans="1:4" x14ac:dyDescent="0.2">
      <c r="A893" t="s">
        <v>556</v>
      </c>
      <c r="B893">
        <v>474113.1</v>
      </c>
      <c r="C893" s="40" t="e">
        <f>INDEX(#REF!,MATCH(A893,#REF!,0))</f>
        <v>#REF!</v>
      </c>
      <c r="D893" t="e">
        <f t="shared" si="14"/>
        <v>#REF!</v>
      </c>
    </row>
    <row r="894" spans="1:4" x14ac:dyDescent="0.2">
      <c r="A894" t="s">
        <v>1152</v>
      </c>
      <c r="B894">
        <v>2672044.5</v>
      </c>
      <c r="C894" s="40" t="e">
        <f>INDEX(#REF!,MATCH(A894,#REF!,0))</f>
        <v>#REF!</v>
      </c>
      <c r="D894" t="e">
        <f t="shared" si="14"/>
        <v>#REF!</v>
      </c>
    </row>
    <row r="895" spans="1:4" x14ac:dyDescent="0.2">
      <c r="A895" t="s">
        <v>557</v>
      </c>
      <c r="B895">
        <v>766238.40999999992</v>
      </c>
      <c r="C895" s="40" t="e">
        <f>INDEX(#REF!,MATCH(A895,#REF!,0))</f>
        <v>#REF!</v>
      </c>
      <c r="D895" t="e">
        <f t="shared" si="14"/>
        <v>#REF!</v>
      </c>
    </row>
    <row r="896" spans="1:4" x14ac:dyDescent="0.2">
      <c r="A896" t="s">
        <v>1153</v>
      </c>
      <c r="B896">
        <v>833389.68</v>
      </c>
      <c r="C896" s="40" t="e">
        <f>INDEX(#REF!,MATCH(A896,#REF!,0))</f>
        <v>#REF!</v>
      </c>
      <c r="D896" t="e">
        <f t="shared" si="14"/>
        <v>#REF!</v>
      </c>
    </row>
    <row r="897" spans="1:4" x14ac:dyDescent="0.2">
      <c r="A897" t="s">
        <v>1154</v>
      </c>
      <c r="B897">
        <v>4296209.3199999994</v>
      </c>
      <c r="C897" s="40" t="e">
        <f>INDEX(#REF!,MATCH(A897,#REF!,0))</f>
        <v>#REF!</v>
      </c>
      <c r="D897" t="e">
        <f t="shared" si="14"/>
        <v>#REF!</v>
      </c>
    </row>
    <row r="898" spans="1:4" x14ac:dyDescent="0.2">
      <c r="A898" t="s">
        <v>1297</v>
      </c>
      <c r="B898">
        <v>4257532.4000000004</v>
      </c>
      <c r="C898" s="40" t="e">
        <f>INDEX(#REF!,MATCH(A898,#REF!,0))</f>
        <v>#REF!</v>
      </c>
      <c r="D898" t="e">
        <f t="shared" si="14"/>
        <v>#REF!</v>
      </c>
    </row>
    <row r="899" spans="1:4" x14ac:dyDescent="0.2">
      <c r="A899" t="s">
        <v>562</v>
      </c>
      <c r="B899">
        <v>676696.07</v>
      </c>
      <c r="C899" s="40" t="e">
        <f>INDEX(#REF!,MATCH(A899,#REF!,0))</f>
        <v>#REF!</v>
      </c>
      <c r="D899" t="e">
        <f t="shared" si="14"/>
        <v>#REF!</v>
      </c>
    </row>
    <row r="900" spans="1:4" x14ac:dyDescent="0.2">
      <c r="A900" t="s">
        <v>563</v>
      </c>
      <c r="B900">
        <v>273586.27</v>
      </c>
      <c r="C900" s="40" t="e">
        <f>INDEX(#REF!,MATCH(A900,#REF!,0))</f>
        <v>#REF!</v>
      </c>
      <c r="D900" t="e">
        <f t="shared" si="14"/>
        <v>#REF!</v>
      </c>
    </row>
    <row r="901" spans="1:4" x14ac:dyDescent="0.2">
      <c r="A901" t="s">
        <v>564</v>
      </c>
      <c r="B901">
        <v>485790.79000000004</v>
      </c>
      <c r="C901" s="40" t="e">
        <f>INDEX(#REF!,MATCH(A901,#REF!,0))</f>
        <v>#REF!</v>
      </c>
      <c r="D901" t="e">
        <f t="shared" si="14"/>
        <v>#REF!</v>
      </c>
    </row>
    <row r="902" spans="1:4" x14ac:dyDescent="0.2">
      <c r="A902" t="s">
        <v>565</v>
      </c>
      <c r="B902">
        <v>532751.31000000006</v>
      </c>
      <c r="C902" s="40" t="e">
        <f>INDEX(#REF!,MATCH(A902,#REF!,0))</f>
        <v>#REF!</v>
      </c>
      <c r="D902" t="e">
        <f t="shared" ref="D902:D965" si="15">C902=B902</f>
        <v>#REF!</v>
      </c>
    </row>
    <row r="903" spans="1:4" x14ac:dyDescent="0.2">
      <c r="A903" t="s">
        <v>566</v>
      </c>
      <c r="B903">
        <v>3180949.3</v>
      </c>
      <c r="C903" s="40" t="e">
        <f>INDEX(#REF!,MATCH(A903,#REF!,0))</f>
        <v>#REF!</v>
      </c>
      <c r="D903" t="e">
        <f t="shared" si="15"/>
        <v>#REF!</v>
      </c>
    </row>
    <row r="904" spans="1:4" x14ac:dyDescent="0.2">
      <c r="A904" t="s">
        <v>567</v>
      </c>
      <c r="B904">
        <v>300247.12</v>
      </c>
      <c r="C904" s="40" t="e">
        <f>INDEX(#REF!,MATCH(A904,#REF!,0))</f>
        <v>#REF!</v>
      </c>
      <c r="D904" t="e">
        <f t="shared" si="15"/>
        <v>#REF!</v>
      </c>
    </row>
    <row r="905" spans="1:4" x14ac:dyDescent="0.2">
      <c r="A905" t="s">
        <v>568</v>
      </c>
      <c r="B905">
        <v>616559.98</v>
      </c>
      <c r="C905" s="40" t="e">
        <f>INDEX(#REF!,MATCH(A905,#REF!,0))</f>
        <v>#REF!</v>
      </c>
      <c r="D905" t="e">
        <f t="shared" si="15"/>
        <v>#REF!</v>
      </c>
    </row>
    <row r="906" spans="1:4" x14ac:dyDescent="0.2">
      <c r="A906" t="s">
        <v>569</v>
      </c>
      <c r="B906">
        <v>1577937.52</v>
      </c>
      <c r="C906" s="40" t="e">
        <f>INDEX(#REF!,MATCH(A906,#REF!,0))</f>
        <v>#REF!</v>
      </c>
      <c r="D906" t="e">
        <f t="shared" si="15"/>
        <v>#REF!</v>
      </c>
    </row>
    <row r="907" spans="1:4" x14ac:dyDescent="0.2">
      <c r="A907" t="s">
        <v>570</v>
      </c>
      <c r="B907">
        <v>1087797.4000000001</v>
      </c>
      <c r="C907" s="40" t="e">
        <f>INDEX(#REF!,MATCH(A907,#REF!,0))</f>
        <v>#REF!</v>
      </c>
      <c r="D907" t="e">
        <f t="shared" si="15"/>
        <v>#REF!</v>
      </c>
    </row>
    <row r="908" spans="1:4" x14ac:dyDescent="0.2">
      <c r="A908" t="s">
        <v>580</v>
      </c>
      <c r="B908">
        <v>1754.84</v>
      </c>
      <c r="C908" s="40" t="e">
        <f>INDEX(#REF!,MATCH(A908,#REF!,0))</f>
        <v>#REF!</v>
      </c>
      <c r="D908" t="e">
        <f t="shared" si="15"/>
        <v>#REF!</v>
      </c>
    </row>
    <row r="909" spans="1:4" x14ac:dyDescent="0.2">
      <c r="A909" t="s">
        <v>571</v>
      </c>
      <c r="B909">
        <v>22801.35</v>
      </c>
      <c r="C909" s="40" t="e">
        <f>INDEX(#REF!,MATCH(A909,#REF!,0))</f>
        <v>#REF!</v>
      </c>
      <c r="D909" t="e">
        <f t="shared" si="15"/>
        <v>#REF!</v>
      </c>
    </row>
    <row r="910" spans="1:4" x14ac:dyDescent="0.2">
      <c r="A910" t="s">
        <v>572</v>
      </c>
      <c r="B910">
        <v>3361415.4599999995</v>
      </c>
      <c r="C910" s="40" t="e">
        <f>INDEX(#REF!,MATCH(A910,#REF!,0))</f>
        <v>#REF!</v>
      </c>
      <c r="D910" t="e">
        <f t="shared" si="15"/>
        <v>#REF!</v>
      </c>
    </row>
    <row r="911" spans="1:4" x14ac:dyDescent="0.2">
      <c r="A911" t="s">
        <v>573</v>
      </c>
      <c r="B911">
        <v>1361246.7899999998</v>
      </c>
      <c r="C911" s="40" t="e">
        <f>INDEX(#REF!,MATCH(A911,#REF!,0))</f>
        <v>#REF!</v>
      </c>
      <c r="D911" t="e">
        <f t="shared" si="15"/>
        <v>#REF!</v>
      </c>
    </row>
    <row r="912" spans="1:4" x14ac:dyDescent="0.2">
      <c r="A912" t="s">
        <v>581</v>
      </c>
      <c r="B912">
        <v>2962158.01</v>
      </c>
      <c r="C912" s="40" t="e">
        <f>INDEX(#REF!,MATCH(A912,#REF!,0))</f>
        <v>#REF!</v>
      </c>
      <c r="D912" t="e">
        <f t="shared" si="15"/>
        <v>#REF!</v>
      </c>
    </row>
    <row r="913" spans="1:4" x14ac:dyDescent="0.2">
      <c r="A913" t="s">
        <v>574</v>
      </c>
      <c r="B913">
        <v>2058285.21</v>
      </c>
      <c r="C913" s="40" t="e">
        <f>INDEX(#REF!,MATCH(A913,#REF!,0))</f>
        <v>#REF!</v>
      </c>
      <c r="D913" t="e">
        <f t="shared" si="15"/>
        <v>#REF!</v>
      </c>
    </row>
    <row r="914" spans="1:4" x14ac:dyDescent="0.2">
      <c r="A914" t="s">
        <v>575</v>
      </c>
      <c r="B914">
        <v>131203.64000000001</v>
      </c>
      <c r="C914" s="40" t="e">
        <f>INDEX(#REF!,MATCH(A914,#REF!,0))</f>
        <v>#REF!</v>
      </c>
      <c r="D914" t="e">
        <f t="shared" si="15"/>
        <v>#REF!</v>
      </c>
    </row>
    <row r="915" spans="1:4" x14ac:dyDescent="0.2">
      <c r="A915" t="s">
        <v>576</v>
      </c>
      <c r="B915">
        <v>1280692.81</v>
      </c>
      <c r="C915" s="40" t="e">
        <f>INDEX(#REF!,MATCH(A915,#REF!,0))</f>
        <v>#REF!</v>
      </c>
      <c r="D915" t="e">
        <f t="shared" si="15"/>
        <v>#REF!</v>
      </c>
    </row>
    <row r="916" spans="1:4" x14ac:dyDescent="0.2">
      <c r="A916" t="s">
        <v>582</v>
      </c>
      <c r="B916">
        <v>218527.15</v>
      </c>
      <c r="C916" s="40" t="e">
        <f>INDEX(#REF!,MATCH(A916,#REF!,0))</f>
        <v>#REF!</v>
      </c>
      <c r="D916" t="e">
        <f t="shared" si="15"/>
        <v>#REF!</v>
      </c>
    </row>
    <row r="917" spans="1:4" x14ac:dyDescent="0.2">
      <c r="A917" t="s">
        <v>577</v>
      </c>
      <c r="B917">
        <v>741206.53</v>
      </c>
      <c r="C917" s="40" t="e">
        <f>INDEX(#REF!,MATCH(A917,#REF!,0))</f>
        <v>#REF!</v>
      </c>
      <c r="D917" t="e">
        <f t="shared" si="15"/>
        <v>#REF!</v>
      </c>
    </row>
    <row r="918" spans="1:4" x14ac:dyDescent="0.2">
      <c r="A918" t="s">
        <v>578</v>
      </c>
      <c r="B918">
        <v>2043856.38</v>
      </c>
      <c r="C918" s="40" t="e">
        <f>INDEX(#REF!,MATCH(A918,#REF!,0))</f>
        <v>#REF!</v>
      </c>
      <c r="D918" t="e">
        <f t="shared" si="15"/>
        <v>#REF!</v>
      </c>
    </row>
    <row r="919" spans="1:4" x14ac:dyDescent="0.2">
      <c r="A919" t="s">
        <v>583</v>
      </c>
      <c r="B919">
        <v>232877.96999999997</v>
      </c>
      <c r="C919" s="40" t="e">
        <f>INDEX(#REF!,MATCH(A919,#REF!,0))</f>
        <v>#REF!</v>
      </c>
      <c r="D919" t="e">
        <f t="shared" si="15"/>
        <v>#REF!</v>
      </c>
    </row>
    <row r="920" spans="1:4" x14ac:dyDescent="0.2">
      <c r="A920" t="s">
        <v>584</v>
      </c>
      <c r="B920">
        <v>848619.52000000002</v>
      </c>
      <c r="C920" s="40" t="e">
        <f>INDEX(#REF!,MATCH(A920,#REF!,0))</f>
        <v>#REF!</v>
      </c>
      <c r="D920" t="e">
        <f t="shared" si="15"/>
        <v>#REF!</v>
      </c>
    </row>
    <row r="921" spans="1:4" x14ac:dyDescent="0.2">
      <c r="A921" t="s">
        <v>579</v>
      </c>
      <c r="B921">
        <v>1971737.62</v>
      </c>
      <c r="C921" s="40" t="e">
        <f>INDEX(#REF!,MATCH(A921,#REF!,0))</f>
        <v>#REF!</v>
      </c>
      <c r="D921" t="e">
        <f t="shared" si="15"/>
        <v>#REF!</v>
      </c>
    </row>
    <row r="922" spans="1:4" x14ac:dyDescent="0.2">
      <c r="A922" t="s">
        <v>585</v>
      </c>
      <c r="B922">
        <v>2395783.4699999997</v>
      </c>
      <c r="C922" s="40" t="e">
        <f>INDEX(#REF!,MATCH(A922,#REF!,0))</f>
        <v>#REF!</v>
      </c>
      <c r="D922" t="e">
        <f t="shared" si="15"/>
        <v>#REF!</v>
      </c>
    </row>
    <row r="923" spans="1:4" x14ac:dyDescent="0.2">
      <c r="A923" t="s">
        <v>586</v>
      </c>
      <c r="B923">
        <v>68259.12</v>
      </c>
      <c r="C923" s="40" t="e">
        <f>INDEX(#REF!,MATCH(A923,#REF!,0))</f>
        <v>#REF!</v>
      </c>
      <c r="D923" t="e">
        <f t="shared" si="15"/>
        <v>#REF!</v>
      </c>
    </row>
    <row r="924" spans="1:4" x14ac:dyDescent="0.2">
      <c r="A924" t="s">
        <v>587</v>
      </c>
      <c r="B924">
        <v>232969.28</v>
      </c>
      <c r="C924" s="40" t="e">
        <f>INDEX(#REF!,MATCH(A924,#REF!,0))</f>
        <v>#REF!</v>
      </c>
      <c r="D924" t="e">
        <f t="shared" si="15"/>
        <v>#REF!</v>
      </c>
    </row>
    <row r="925" spans="1:4" x14ac:dyDescent="0.2">
      <c r="A925" t="s">
        <v>588</v>
      </c>
      <c r="B925">
        <v>1119989.3299999998</v>
      </c>
      <c r="C925" s="40" t="e">
        <f>INDEX(#REF!,MATCH(A925,#REF!,0))</f>
        <v>#REF!</v>
      </c>
      <c r="D925" t="e">
        <f t="shared" si="15"/>
        <v>#REF!</v>
      </c>
    </row>
    <row r="926" spans="1:4" x14ac:dyDescent="0.2">
      <c r="A926" t="s">
        <v>589</v>
      </c>
      <c r="B926">
        <v>41114.69</v>
      </c>
      <c r="C926" s="40" t="e">
        <f>INDEX(#REF!,MATCH(A926,#REF!,0))</f>
        <v>#REF!</v>
      </c>
      <c r="D926" t="e">
        <f t="shared" si="15"/>
        <v>#REF!</v>
      </c>
    </row>
    <row r="927" spans="1:4" x14ac:dyDescent="0.2">
      <c r="A927" t="s">
        <v>591</v>
      </c>
      <c r="B927">
        <v>31476.48</v>
      </c>
      <c r="C927" s="40" t="e">
        <f>INDEX(#REF!,MATCH(A927,#REF!,0))</f>
        <v>#REF!</v>
      </c>
      <c r="D927" t="e">
        <f t="shared" si="15"/>
        <v>#REF!</v>
      </c>
    </row>
    <row r="928" spans="1:4" x14ac:dyDescent="0.2">
      <c r="A928" t="s">
        <v>1301</v>
      </c>
      <c r="B928">
        <v>141646.07</v>
      </c>
      <c r="C928" s="40" t="e">
        <f>INDEX(#REF!,MATCH(A928,#REF!,0))</f>
        <v>#REF!</v>
      </c>
      <c r="D928" t="e">
        <f t="shared" si="15"/>
        <v>#REF!</v>
      </c>
    </row>
    <row r="929" spans="1:4" x14ac:dyDescent="0.2">
      <c r="A929" t="s">
        <v>1332</v>
      </c>
      <c r="B929">
        <v>41031.67</v>
      </c>
      <c r="C929" s="40" t="e">
        <f>INDEX(#REF!,MATCH(A929,#REF!,0))</f>
        <v>#REF!</v>
      </c>
      <c r="D929" t="e">
        <f t="shared" si="15"/>
        <v>#REF!</v>
      </c>
    </row>
    <row r="930" spans="1:4" x14ac:dyDescent="0.2">
      <c r="A930" t="s">
        <v>1333</v>
      </c>
      <c r="B930">
        <v>25503.07</v>
      </c>
      <c r="C930" s="40" t="e">
        <f>INDEX(#REF!,MATCH(A930,#REF!,0))</f>
        <v>#REF!</v>
      </c>
      <c r="D930" t="e">
        <f t="shared" si="15"/>
        <v>#REF!</v>
      </c>
    </row>
    <row r="931" spans="1:4" x14ac:dyDescent="0.2">
      <c r="A931" t="s">
        <v>1334</v>
      </c>
      <c r="B931">
        <v>43428.86</v>
      </c>
      <c r="C931" s="40" t="e">
        <f>INDEX(#REF!,MATCH(A931,#REF!,0))</f>
        <v>#REF!</v>
      </c>
      <c r="D931" t="e">
        <f t="shared" si="15"/>
        <v>#REF!</v>
      </c>
    </row>
    <row r="932" spans="1:4" x14ac:dyDescent="0.2">
      <c r="A932" t="s">
        <v>1335</v>
      </c>
      <c r="B932">
        <v>174714.64</v>
      </c>
      <c r="C932" s="40" t="e">
        <f>INDEX(#REF!,MATCH(A932,#REF!,0))</f>
        <v>#REF!</v>
      </c>
      <c r="D932" t="e">
        <f t="shared" si="15"/>
        <v>#REF!</v>
      </c>
    </row>
    <row r="933" spans="1:4" x14ac:dyDescent="0.2">
      <c r="A933" t="s">
        <v>1336</v>
      </c>
      <c r="B933">
        <v>24935.61</v>
      </c>
      <c r="C933" s="40" t="e">
        <f>INDEX(#REF!,MATCH(A933,#REF!,0))</f>
        <v>#REF!</v>
      </c>
      <c r="D933" t="e">
        <f t="shared" si="15"/>
        <v>#REF!</v>
      </c>
    </row>
    <row r="934" spans="1:4" x14ac:dyDescent="0.2">
      <c r="A934" t="s">
        <v>1337</v>
      </c>
      <c r="B934">
        <v>411240.97000000003</v>
      </c>
      <c r="C934" s="40" t="e">
        <f>INDEX(#REF!,MATCH(A934,#REF!,0))</f>
        <v>#REF!</v>
      </c>
      <c r="D934" t="e">
        <f t="shared" si="15"/>
        <v>#REF!</v>
      </c>
    </row>
    <row r="935" spans="1:4" x14ac:dyDescent="0.2">
      <c r="A935" t="s">
        <v>1338</v>
      </c>
      <c r="B935">
        <v>98344.989999999991</v>
      </c>
      <c r="C935" s="40" t="e">
        <f>INDEX(#REF!,MATCH(A935,#REF!,0))</f>
        <v>#REF!</v>
      </c>
      <c r="D935" t="e">
        <f t="shared" si="15"/>
        <v>#REF!</v>
      </c>
    </row>
    <row r="936" spans="1:4" x14ac:dyDescent="0.2">
      <c r="A936" t="s">
        <v>1339</v>
      </c>
      <c r="B936">
        <v>334541.25</v>
      </c>
      <c r="C936" s="40" t="e">
        <f>INDEX(#REF!,MATCH(A936,#REF!,0))</f>
        <v>#REF!</v>
      </c>
      <c r="D936" t="e">
        <f t="shared" si="15"/>
        <v>#REF!</v>
      </c>
    </row>
    <row r="937" spans="1:4" x14ac:dyDescent="0.2">
      <c r="A937" t="s">
        <v>1340</v>
      </c>
      <c r="B937">
        <v>45086.31</v>
      </c>
      <c r="C937" s="40" t="e">
        <f>INDEX(#REF!,MATCH(A937,#REF!,0))</f>
        <v>#REF!</v>
      </c>
      <c r="D937" t="e">
        <f t="shared" si="15"/>
        <v>#REF!</v>
      </c>
    </row>
    <row r="938" spans="1:4" x14ac:dyDescent="0.2">
      <c r="A938" t="s">
        <v>1341</v>
      </c>
      <c r="B938">
        <v>43576.369999999995</v>
      </c>
      <c r="C938" s="40" t="e">
        <f>INDEX(#REF!,MATCH(A938,#REF!,0))</f>
        <v>#REF!</v>
      </c>
      <c r="D938" t="e">
        <f t="shared" si="15"/>
        <v>#REF!</v>
      </c>
    </row>
    <row r="939" spans="1:4" x14ac:dyDescent="0.2">
      <c r="A939" t="s">
        <v>1342</v>
      </c>
      <c r="B939">
        <v>83994.51</v>
      </c>
      <c r="C939" s="40" t="e">
        <f>INDEX(#REF!,MATCH(A939,#REF!,0))</f>
        <v>#REF!</v>
      </c>
      <c r="D939" t="e">
        <f t="shared" si="15"/>
        <v>#REF!</v>
      </c>
    </row>
    <row r="940" spans="1:4" x14ac:dyDescent="0.2">
      <c r="A940" t="s">
        <v>1343</v>
      </c>
      <c r="B940">
        <v>116800.11</v>
      </c>
      <c r="C940" s="40" t="e">
        <f>INDEX(#REF!,MATCH(A940,#REF!,0))</f>
        <v>#REF!</v>
      </c>
      <c r="D940" t="e">
        <f t="shared" si="15"/>
        <v>#REF!</v>
      </c>
    </row>
    <row r="941" spans="1:4" x14ac:dyDescent="0.2">
      <c r="A941" t="s">
        <v>1344</v>
      </c>
      <c r="B941">
        <v>30392.67</v>
      </c>
      <c r="C941" s="40" t="e">
        <f>INDEX(#REF!,MATCH(A941,#REF!,0))</f>
        <v>#REF!</v>
      </c>
      <c r="D941" t="e">
        <f t="shared" si="15"/>
        <v>#REF!</v>
      </c>
    </row>
    <row r="942" spans="1:4" x14ac:dyDescent="0.2">
      <c r="A942" t="s">
        <v>896</v>
      </c>
      <c r="B942">
        <v>152181.91</v>
      </c>
      <c r="C942" s="40" t="e">
        <f>INDEX(#REF!,MATCH(A942,#REF!,0))</f>
        <v>#REF!</v>
      </c>
      <c r="D942" t="e">
        <f t="shared" si="15"/>
        <v>#REF!</v>
      </c>
    </row>
    <row r="943" spans="1:4" x14ac:dyDescent="0.2">
      <c r="A943" t="s">
        <v>1155</v>
      </c>
      <c r="B943">
        <v>139052.75</v>
      </c>
      <c r="C943" s="40" t="e">
        <f>INDEX(#REF!,MATCH(A943,#REF!,0))</f>
        <v>#REF!</v>
      </c>
      <c r="D943" t="e">
        <f t="shared" si="15"/>
        <v>#REF!</v>
      </c>
    </row>
    <row r="944" spans="1:4" x14ac:dyDescent="0.2">
      <c r="A944" t="s">
        <v>1156</v>
      </c>
      <c r="B944">
        <v>70763.95</v>
      </c>
      <c r="C944" s="40" t="e">
        <f>INDEX(#REF!,MATCH(A944,#REF!,0))</f>
        <v>#REF!</v>
      </c>
      <c r="D944" t="e">
        <f t="shared" si="15"/>
        <v>#REF!</v>
      </c>
    </row>
    <row r="945" spans="1:4" x14ac:dyDescent="0.2">
      <c r="A945" t="s">
        <v>1157</v>
      </c>
      <c r="B945">
        <v>527458.13</v>
      </c>
      <c r="C945" s="40" t="e">
        <f>INDEX(#REF!,MATCH(A945,#REF!,0))</f>
        <v>#REF!</v>
      </c>
      <c r="D945" t="e">
        <f t="shared" si="15"/>
        <v>#REF!</v>
      </c>
    </row>
    <row r="946" spans="1:4" x14ac:dyDescent="0.2">
      <c r="A946" t="s">
        <v>1158</v>
      </c>
      <c r="B946">
        <v>278608.41000000003</v>
      </c>
      <c r="C946" s="40" t="e">
        <f>INDEX(#REF!,MATCH(A946,#REF!,0))</f>
        <v>#REF!</v>
      </c>
      <c r="D946" t="e">
        <f t="shared" si="15"/>
        <v>#REF!</v>
      </c>
    </row>
    <row r="947" spans="1:4" x14ac:dyDescent="0.2">
      <c r="A947" t="s">
        <v>1159</v>
      </c>
      <c r="B947">
        <v>219290.45</v>
      </c>
      <c r="C947" s="40" t="e">
        <f>INDEX(#REF!,MATCH(A947,#REF!,0))</f>
        <v>#REF!</v>
      </c>
      <c r="D947" t="e">
        <f t="shared" si="15"/>
        <v>#REF!</v>
      </c>
    </row>
    <row r="948" spans="1:4" x14ac:dyDescent="0.2">
      <c r="A948" t="s">
        <v>1160</v>
      </c>
      <c r="B948">
        <v>95404.1</v>
      </c>
      <c r="C948" s="40" t="e">
        <f>INDEX(#REF!,MATCH(A948,#REF!,0))</f>
        <v>#REF!</v>
      </c>
      <c r="D948" t="e">
        <f t="shared" si="15"/>
        <v>#REF!</v>
      </c>
    </row>
    <row r="949" spans="1:4" x14ac:dyDescent="0.2">
      <c r="A949" t="s">
        <v>1161</v>
      </c>
      <c r="B949">
        <v>95248.6</v>
      </c>
      <c r="C949" s="40" t="e">
        <f>INDEX(#REF!,MATCH(A949,#REF!,0))</f>
        <v>#REF!</v>
      </c>
      <c r="D949" t="e">
        <f t="shared" si="15"/>
        <v>#REF!</v>
      </c>
    </row>
    <row r="950" spans="1:4" x14ac:dyDescent="0.2">
      <c r="A950" t="s">
        <v>1162</v>
      </c>
      <c r="B950">
        <v>392955.58999999997</v>
      </c>
      <c r="C950" s="40" t="e">
        <f>INDEX(#REF!,MATCH(A950,#REF!,0))</f>
        <v>#REF!</v>
      </c>
      <c r="D950" t="e">
        <f t="shared" si="15"/>
        <v>#REF!</v>
      </c>
    </row>
    <row r="951" spans="1:4" x14ac:dyDescent="0.2">
      <c r="A951" t="s">
        <v>1163</v>
      </c>
      <c r="B951">
        <v>1121265.44</v>
      </c>
      <c r="C951" s="40" t="e">
        <f>INDEX(#REF!,MATCH(A951,#REF!,0))</f>
        <v>#REF!</v>
      </c>
      <c r="D951" t="e">
        <f t="shared" si="15"/>
        <v>#REF!</v>
      </c>
    </row>
    <row r="952" spans="1:4" x14ac:dyDescent="0.2">
      <c r="A952" t="s">
        <v>1164</v>
      </c>
      <c r="B952">
        <v>205402.53</v>
      </c>
      <c r="C952" s="40" t="e">
        <f>INDEX(#REF!,MATCH(A952,#REF!,0))</f>
        <v>#REF!</v>
      </c>
      <c r="D952" t="e">
        <f t="shared" si="15"/>
        <v>#REF!</v>
      </c>
    </row>
    <row r="953" spans="1:4" x14ac:dyDescent="0.2">
      <c r="A953" t="s">
        <v>1165</v>
      </c>
      <c r="B953">
        <v>351730.64</v>
      </c>
      <c r="C953" s="40" t="e">
        <f>INDEX(#REF!,MATCH(A953,#REF!,0))</f>
        <v>#REF!</v>
      </c>
      <c r="D953" t="e">
        <f t="shared" si="15"/>
        <v>#REF!</v>
      </c>
    </row>
    <row r="954" spans="1:4" x14ac:dyDescent="0.2">
      <c r="A954" t="s">
        <v>1166</v>
      </c>
      <c r="B954">
        <v>157211.47999999998</v>
      </c>
      <c r="C954" s="40" t="e">
        <f>INDEX(#REF!,MATCH(A954,#REF!,0))</f>
        <v>#REF!</v>
      </c>
      <c r="D954" t="e">
        <f t="shared" si="15"/>
        <v>#REF!</v>
      </c>
    </row>
    <row r="955" spans="1:4" x14ac:dyDescent="0.2">
      <c r="A955" t="s">
        <v>1167</v>
      </c>
      <c r="B955">
        <v>538110.60000000009</v>
      </c>
      <c r="C955" s="40" t="e">
        <f>INDEX(#REF!,MATCH(A955,#REF!,0))</f>
        <v>#REF!</v>
      </c>
      <c r="D955" t="e">
        <f t="shared" si="15"/>
        <v>#REF!</v>
      </c>
    </row>
    <row r="956" spans="1:4" x14ac:dyDescent="0.2">
      <c r="A956" t="s">
        <v>1168</v>
      </c>
      <c r="B956">
        <v>122278.39999999999</v>
      </c>
      <c r="C956" s="40" t="e">
        <f>INDEX(#REF!,MATCH(A956,#REF!,0))</f>
        <v>#REF!</v>
      </c>
      <c r="D956" t="e">
        <f t="shared" si="15"/>
        <v>#REF!</v>
      </c>
    </row>
    <row r="957" spans="1:4" x14ac:dyDescent="0.2">
      <c r="A957" t="s">
        <v>1169</v>
      </c>
      <c r="B957">
        <v>138969.78</v>
      </c>
      <c r="C957" s="40" t="e">
        <f>INDEX(#REF!,MATCH(A957,#REF!,0))</f>
        <v>#REF!</v>
      </c>
      <c r="D957" t="e">
        <f t="shared" si="15"/>
        <v>#REF!</v>
      </c>
    </row>
    <row r="958" spans="1:4" x14ac:dyDescent="0.2">
      <c r="A958" t="s">
        <v>1170</v>
      </c>
      <c r="B958">
        <v>519012.3</v>
      </c>
      <c r="C958" s="40" t="e">
        <f>INDEX(#REF!,MATCH(A958,#REF!,0))</f>
        <v>#REF!</v>
      </c>
      <c r="D958" t="e">
        <f t="shared" si="15"/>
        <v>#REF!</v>
      </c>
    </row>
    <row r="959" spans="1:4" x14ac:dyDescent="0.2">
      <c r="A959" t="s">
        <v>1171</v>
      </c>
      <c r="B959">
        <v>146649.45000000001</v>
      </c>
      <c r="C959" s="40" t="e">
        <f>INDEX(#REF!,MATCH(A959,#REF!,0))</f>
        <v>#REF!</v>
      </c>
      <c r="D959" t="e">
        <f t="shared" si="15"/>
        <v>#REF!</v>
      </c>
    </row>
    <row r="960" spans="1:4" x14ac:dyDescent="0.2">
      <c r="A960" t="s">
        <v>1172</v>
      </c>
      <c r="B960">
        <v>245631.53</v>
      </c>
      <c r="C960" s="40" t="e">
        <f>INDEX(#REF!,MATCH(A960,#REF!,0))</f>
        <v>#REF!</v>
      </c>
      <c r="D960" t="e">
        <f t="shared" si="15"/>
        <v>#REF!</v>
      </c>
    </row>
    <row r="961" spans="1:4" x14ac:dyDescent="0.2">
      <c r="A961" t="s">
        <v>1173</v>
      </c>
      <c r="B961">
        <v>175714.27</v>
      </c>
      <c r="C961" s="40" t="e">
        <f>INDEX(#REF!,MATCH(A961,#REF!,0))</f>
        <v>#REF!</v>
      </c>
      <c r="D961" t="e">
        <f t="shared" si="15"/>
        <v>#REF!</v>
      </c>
    </row>
    <row r="962" spans="1:4" x14ac:dyDescent="0.2">
      <c r="A962" t="s">
        <v>1174</v>
      </c>
      <c r="B962">
        <v>439270.50999999995</v>
      </c>
      <c r="C962" s="40" t="e">
        <f>INDEX(#REF!,MATCH(A962,#REF!,0))</f>
        <v>#REF!</v>
      </c>
      <c r="D962" t="e">
        <f t="shared" si="15"/>
        <v>#REF!</v>
      </c>
    </row>
    <row r="963" spans="1:4" x14ac:dyDescent="0.2">
      <c r="A963" t="s">
        <v>1175</v>
      </c>
      <c r="B963">
        <v>460162.22000000003</v>
      </c>
      <c r="C963" s="40" t="e">
        <f>INDEX(#REF!,MATCH(A963,#REF!,0))</f>
        <v>#REF!</v>
      </c>
      <c r="D963" t="e">
        <f t="shared" si="15"/>
        <v>#REF!</v>
      </c>
    </row>
    <row r="964" spans="1:4" x14ac:dyDescent="0.2">
      <c r="A964" t="s">
        <v>1176</v>
      </c>
      <c r="B964">
        <v>101059.18999999999</v>
      </c>
      <c r="C964" s="40" t="e">
        <f>INDEX(#REF!,MATCH(A964,#REF!,0))</f>
        <v>#REF!</v>
      </c>
      <c r="D964" t="e">
        <f t="shared" si="15"/>
        <v>#REF!</v>
      </c>
    </row>
    <row r="965" spans="1:4" x14ac:dyDescent="0.2">
      <c r="A965" t="s">
        <v>1177</v>
      </c>
      <c r="B965">
        <v>86054.44</v>
      </c>
      <c r="C965" s="40" t="e">
        <f>INDEX(#REF!,MATCH(A965,#REF!,0))</f>
        <v>#REF!</v>
      </c>
      <c r="D965" t="e">
        <f t="shared" si="15"/>
        <v>#REF!</v>
      </c>
    </row>
    <row r="966" spans="1:4" x14ac:dyDescent="0.2">
      <c r="A966" t="s">
        <v>1178</v>
      </c>
      <c r="B966">
        <v>57047.609999999993</v>
      </c>
      <c r="C966" s="40" t="e">
        <f>INDEX(#REF!,MATCH(A966,#REF!,0))</f>
        <v>#REF!</v>
      </c>
      <c r="D966" t="e">
        <f t="shared" ref="D966:D1029" si="16">C966=B966</f>
        <v>#REF!</v>
      </c>
    </row>
    <row r="967" spans="1:4" x14ac:dyDescent="0.2">
      <c r="A967" t="s">
        <v>1179</v>
      </c>
      <c r="B967">
        <v>107754.53</v>
      </c>
      <c r="C967" s="40" t="e">
        <f>INDEX(#REF!,MATCH(A967,#REF!,0))</f>
        <v>#REF!</v>
      </c>
      <c r="D967" t="e">
        <f t="shared" si="16"/>
        <v>#REF!</v>
      </c>
    </row>
    <row r="968" spans="1:4" x14ac:dyDescent="0.2">
      <c r="A968" t="s">
        <v>1180</v>
      </c>
      <c r="B968">
        <v>108990.15000000001</v>
      </c>
      <c r="C968" s="40" t="e">
        <f>INDEX(#REF!,MATCH(A968,#REF!,0))</f>
        <v>#REF!</v>
      </c>
      <c r="D968" t="e">
        <f t="shared" si="16"/>
        <v>#REF!</v>
      </c>
    </row>
    <row r="969" spans="1:4" x14ac:dyDescent="0.2">
      <c r="A969" t="s">
        <v>1181</v>
      </c>
      <c r="B969">
        <v>263140.62</v>
      </c>
      <c r="C969" s="40" t="e">
        <f>INDEX(#REF!,MATCH(A969,#REF!,0))</f>
        <v>#REF!</v>
      </c>
      <c r="D969" t="e">
        <f t="shared" si="16"/>
        <v>#REF!</v>
      </c>
    </row>
    <row r="970" spans="1:4" x14ac:dyDescent="0.2">
      <c r="A970" t="s">
        <v>1182</v>
      </c>
      <c r="B970">
        <v>123591.92000000001</v>
      </c>
      <c r="C970" s="40" t="e">
        <f>INDEX(#REF!,MATCH(A970,#REF!,0))</f>
        <v>#REF!</v>
      </c>
      <c r="D970" t="e">
        <f t="shared" si="16"/>
        <v>#REF!</v>
      </c>
    </row>
    <row r="971" spans="1:4" x14ac:dyDescent="0.2">
      <c r="A971" t="s">
        <v>1183</v>
      </c>
      <c r="B971">
        <v>229451.65000000002</v>
      </c>
      <c r="C971" s="40" t="e">
        <f>INDEX(#REF!,MATCH(A971,#REF!,0))</f>
        <v>#REF!</v>
      </c>
      <c r="D971" t="e">
        <f t="shared" si="16"/>
        <v>#REF!</v>
      </c>
    </row>
    <row r="972" spans="1:4" x14ac:dyDescent="0.2">
      <c r="A972" t="s">
        <v>1184</v>
      </c>
      <c r="B972">
        <v>93330.4</v>
      </c>
      <c r="C972" s="40" t="e">
        <f>INDEX(#REF!,MATCH(A972,#REF!,0))</f>
        <v>#REF!</v>
      </c>
      <c r="D972" t="e">
        <f t="shared" si="16"/>
        <v>#REF!</v>
      </c>
    </row>
    <row r="973" spans="1:4" x14ac:dyDescent="0.2">
      <c r="A973" t="s">
        <v>1185</v>
      </c>
      <c r="B973">
        <v>148776.56</v>
      </c>
      <c r="C973" s="40" t="e">
        <f>INDEX(#REF!,MATCH(A973,#REF!,0))</f>
        <v>#REF!</v>
      </c>
      <c r="D973" t="e">
        <f t="shared" si="16"/>
        <v>#REF!</v>
      </c>
    </row>
    <row r="974" spans="1:4" x14ac:dyDescent="0.2">
      <c r="A974" t="s">
        <v>1186</v>
      </c>
      <c r="B974">
        <v>100598.39999999999</v>
      </c>
      <c r="C974" s="40" t="e">
        <f>INDEX(#REF!,MATCH(A974,#REF!,0))</f>
        <v>#REF!</v>
      </c>
      <c r="D974" t="e">
        <f t="shared" si="16"/>
        <v>#REF!</v>
      </c>
    </row>
    <row r="975" spans="1:4" x14ac:dyDescent="0.2">
      <c r="A975" t="s">
        <v>1187</v>
      </c>
      <c r="B975">
        <v>103801.1</v>
      </c>
      <c r="C975" s="40" t="e">
        <f>INDEX(#REF!,MATCH(A975,#REF!,0))</f>
        <v>#REF!</v>
      </c>
      <c r="D975" t="e">
        <f t="shared" si="16"/>
        <v>#REF!</v>
      </c>
    </row>
    <row r="976" spans="1:4" x14ac:dyDescent="0.2">
      <c r="A976" t="s">
        <v>1188</v>
      </c>
      <c r="B976">
        <v>77641.309999999983</v>
      </c>
      <c r="C976" s="40" t="e">
        <f>INDEX(#REF!,MATCH(A976,#REF!,0))</f>
        <v>#REF!</v>
      </c>
      <c r="D976" t="e">
        <f t="shared" si="16"/>
        <v>#REF!</v>
      </c>
    </row>
    <row r="977" spans="1:4" x14ac:dyDescent="0.2">
      <c r="A977" t="s">
        <v>1189</v>
      </c>
      <c r="B977">
        <v>26141.599999999999</v>
      </c>
      <c r="C977" s="40" t="e">
        <f>INDEX(#REF!,MATCH(A977,#REF!,0))</f>
        <v>#REF!</v>
      </c>
      <c r="D977" t="e">
        <f t="shared" si="16"/>
        <v>#REF!</v>
      </c>
    </row>
    <row r="978" spans="1:4" x14ac:dyDescent="0.2">
      <c r="A978" t="s">
        <v>1190</v>
      </c>
      <c r="B978">
        <v>517733.11</v>
      </c>
      <c r="C978" s="40" t="e">
        <f>INDEX(#REF!,MATCH(A978,#REF!,0))</f>
        <v>#REF!</v>
      </c>
      <c r="D978" t="e">
        <f t="shared" si="16"/>
        <v>#REF!</v>
      </c>
    </row>
    <row r="979" spans="1:4" x14ac:dyDescent="0.2">
      <c r="A979" t="s">
        <v>1191</v>
      </c>
      <c r="B979">
        <v>514377.86</v>
      </c>
      <c r="C979" s="40" t="e">
        <f>INDEX(#REF!,MATCH(A979,#REF!,0))</f>
        <v>#REF!</v>
      </c>
      <c r="D979" t="e">
        <f t="shared" si="16"/>
        <v>#REF!</v>
      </c>
    </row>
    <row r="980" spans="1:4" x14ac:dyDescent="0.2">
      <c r="A980" t="s">
        <v>1192</v>
      </c>
      <c r="B980">
        <v>201218.69</v>
      </c>
      <c r="C980" s="40" t="e">
        <f>INDEX(#REF!,MATCH(A980,#REF!,0))</f>
        <v>#REF!</v>
      </c>
      <c r="D980" t="e">
        <f t="shared" si="16"/>
        <v>#REF!</v>
      </c>
    </row>
    <row r="981" spans="1:4" x14ac:dyDescent="0.2">
      <c r="A981" t="s">
        <v>1193</v>
      </c>
      <c r="B981">
        <v>552764.16999999993</v>
      </c>
      <c r="C981" s="40" t="e">
        <f>INDEX(#REF!,MATCH(A981,#REF!,0))</f>
        <v>#REF!</v>
      </c>
      <c r="D981" t="e">
        <f t="shared" si="16"/>
        <v>#REF!</v>
      </c>
    </row>
    <row r="982" spans="1:4" x14ac:dyDescent="0.2">
      <c r="A982" t="s">
        <v>1194</v>
      </c>
      <c r="B982">
        <v>64362.400000000009</v>
      </c>
      <c r="C982" s="40" t="e">
        <f>INDEX(#REF!,MATCH(A982,#REF!,0))</f>
        <v>#REF!</v>
      </c>
      <c r="D982" t="e">
        <f t="shared" si="16"/>
        <v>#REF!</v>
      </c>
    </row>
    <row r="983" spans="1:4" x14ac:dyDescent="0.2">
      <c r="A983" t="s">
        <v>1195</v>
      </c>
      <c r="B983">
        <v>106422.44</v>
      </c>
      <c r="C983" s="40" t="e">
        <f>INDEX(#REF!,MATCH(A983,#REF!,0))</f>
        <v>#REF!</v>
      </c>
      <c r="D983" t="e">
        <f t="shared" si="16"/>
        <v>#REF!</v>
      </c>
    </row>
    <row r="984" spans="1:4" x14ac:dyDescent="0.2">
      <c r="A984" t="s">
        <v>1196</v>
      </c>
      <c r="B984">
        <v>28628.95</v>
      </c>
      <c r="C984" s="40" t="e">
        <f>INDEX(#REF!,MATCH(A984,#REF!,0))</f>
        <v>#REF!</v>
      </c>
      <c r="D984" t="e">
        <f t="shared" si="16"/>
        <v>#REF!</v>
      </c>
    </row>
    <row r="985" spans="1:4" x14ac:dyDescent="0.2">
      <c r="A985" t="s">
        <v>1197</v>
      </c>
      <c r="B985">
        <v>254275.16</v>
      </c>
      <c r="C985" s="40" t="e">
        <f>INDEX(#REF!,MATCH(A985,#REF!,0))</f>
        <v>#REF!</v>
      </c>
      <c r="D985" t="e">
        <f t="shared" si="16"/>
        <v>#REF!</v>
      </c>
    </row>
    <row r="986" spans="1:4" x14ac:dyDescent="0.2">
      <c r="A986" t="s">
        <v>1198</v>
      </c>
      <c r="B986">
        <v>60155.47</v>
      </c>
      <c r="C986" s="40" t="e">
        <f>INDEX(#REF!,MATCH(A986,#REF!,0))</f>
        <v>#REF!</v>
      </c>
      <c r="D986" t="e">
        <f t="shared" si="16"/>
        <v>#REF!</v>
      </c>
    </row>
    <row r="987" spans="1:4" x14ac:dyDescent="0.2">
      <c r="A987" t="s">
        <v>1199</v>
      </c>
      <c r="B987">
        <v>836975.86</v>
      </c>
      <c r="C987" s="40" t="e">
        <f>INDEX(#REF!,MATCH(A987,#REF!,0))</f>
        <v>#REF!</v>
      </c>
      <c r="D987" t="e">
        <f t="shared" si="16"/>
        <v>#REF!</v>
      </c>
    </row>
    <row r="988" spans="1:4" x14ac:dyDescent="0.2">
      <c r="A988" t="s">
        <v>1200</v>
      </c>
      <c r="B988">
        <v>280655.46999999997</v>
      </c>
      <c r="C988" s="40" t="e">
        <f>INDEX(#REF!,MATCH(A988,#REF!,0))</f>
        <v>#REF!</v>
      </c>
      <c r="D988" t="e">
        <f t="shared" si="16"/>
        <v>#REF!</v>
      </c>
    </row>
    <row r="989" spans="1:4" x14ac:dyDescent="0.2">
      <c r="A989" t="s">
        <v>592</v>
      </c>
      <c r="B989">
        <v>307547.11</v>
      </c>
      <c r="C989" s="40" t="e">
        <f>INDEX(#REF!,MATCH(A989,#REF!,0))</f>
        <v>#REF!</v>
      </c>
      <c r="D989" t="e">
        <f t="shared" si="16"/>
        <v>#REF!</v>
      </c>
    </row>
    <row r="990" spans="1:4" x14ac:dyDescent="0.2">
      <c r="A990" t="s">
        <v>593</v>
      </c>
      <c r="B990">
        <v>3944126.08</v>
      </c>
      <c r="C990" s="40" t="e">
        <f>INDEX(#REF!,MATCH(A990,#REF!,0))</f>
        <v>#REF!</v>
      </c>
      <c r="D990" t="e">
        <f t="shared" si="16"/>
        <v>#REF!</v>
      </c>
    </row>
    <row r="991" spans="1:4" x14ac:dyDescent="0.2">
      <c r="A991" t="s">
        <v>1604</v>
      </c>
      <c r="B991">
        <v>32487</v>
      </c>
      <c r="C991" s="40" t="e">
        <f>INDEX(#REF!,MATCH(A991,#REF!,0))</f>
        <v>#REF!</v>
      </c>
      <c r="D991" t="e">
        <f t="shared" si="16"/>
        <v>#REF!</v>
      </c>
    </row>
    <row r="992" spans="1:4" x14ac:dyDescent="0.2">
      <c r="A992" t="s">
        <v>1605</v>
      </c>
      <c r="B992">
        <v>20000</v>
      </c>
      <c r="C992" s="40" t="e">
        <f>INDEX(#REF!,MATCH(A992,#REF!,0))</f>
        <v>#REF!</v>
      </c>
      <c r="D992" t="e">
        <f t="shared" si="16"/>
        <v>#REF!</v>
      </c>
    </row>
    <row r="993" spans="1:4" x14ac:dyDescent="0.2">
      <c r="A993" t="s">
        <v>1606</v>
      </c>
      <c r="B993">
        <v>40000</v>
      </c>
      <c r="C993" s="40" t="e">
        <f>INDEX(#REF!,MATCH(A993,#REF!,0))</f>
        <v>#REF!</v>
      </c>
      <c r="D993" t="e">
        <f t="shared" si="16"/>
        <v>#REF!</v>
      </c>
    </row>
    <row r="994" spans="1:4" x14ac:dyDescent="0.2">
      <c r="A994" t="s">
        <v>1607</v>
      </c>
      <c r="B994">
        <v>41601</v>
      </c>
      <c r="C994" s="40" t="e">
        <f>INDEX(#REF!,MATCH(A994,#REF!,0))</f>
        <v>#REF!</v>
      </c>
      <c r="D994" t="e">
        <f t="shared" si="16"/>
        <v>#REF!</v>
      </c>
    </row>
    <row r="995" spans="1:4" x14ac:dyDescent="0.2">
      <c r="A995" t="s">
        <v>1610</v>
      </c>
      <c r="B995">
        <v>27725.79</v>
      </c>
      <c r="C995" s="40" t="e">
        <f>INDEX(#REF!,MATCH(A995,#REF!,0))</f>
        <v>#REF!</v>
      </c>
      <c r="D995" t="e">
        <f t="shared" si="16"/>
        <v>#REF!</v>
      </c>
    </row>
    <row r="996" spans="1:4" x14ac:dyDescent="0.2">
      <c r="A996" t="s">
        <v>1611</v>
      </c>
      <c r="B996">
        <v>34335.9</v>
      </c>
      <c r="C996" s="40" t="e">
        <f>INDEX(#REF!,MATCH(A996,#REF!,0))</f>
        <v>#REF!</v>
      </c>
      <c r="D996" t="e">
        <f t="shared" si="16"/>
        <v>#REF!</v>
      </c>
    </row>
    <row r="997" spans="1:4" x14ac:dyDescent="0.2">
      <c r="A997" t="s">
        <v>1612</v>
      </c>
      <c r="B997">
        <v>22330.3</v>
      </c>
      <c r="C997" s="40" t="e">
        <f>INDEX(#REF!,MATCH(A997,#REF!,0))</f>
        <v>#REF!</v>
      </c>
      <c r="D997" t="e">
        <f t="shared" si="16"/>
        <v>#REF!</v>
      </c>
    </row>
    <row r="998" spans="1:4" x14ac:dyDescent="0.2">
      <c r="A998" t="s">
        <v>594</v>
      </c>
      <c r="B998">
        <v>628831.96000000008</v>
      </c>
      <c r="C998" s="40" t="e">
        <f>INDEX(#REF!,MATCH(A998,#REF!,0))</f>
        <v>#REF!</v>
      </c>
      <c r="D998" t="e">
        <f t="shared" si="16"/>
        <v>#REF!</v>
      </c>
    </row>
    <row r="999" spans="1:4" x14ac:dyDescent="0.2">
      <c r="A999" t="s">
        <v>595</v>
      </c>
      <c r="B999">
        <v>6642589.9500000002</v>
      </c>
      <c r="C999" s="40" t="e">
        <f>INDEX(#REF!,MATCH(A999,#REF!,0))</f>
        <v>#REF!</v>
      </c>
      <c r="D999" t="e">
        <f t="shared" si="16"/>
        <v>#REF!</v>
      </c>
    </row>
    <row r="1000" spans="1:4" x14ac:dyDescent="0.2">
      <c r="A1000" t="s">
        <v>596</v>
      </c>
      <c r="B1000">
        <v>1909139.2399999998</v>
      </c>
      <c r="C1000" s="40" t="e">
        <f>INDEX(#REF!,MATCH(A1000,#REF!,0))</f>
        <v>#REF!</v>
      </c>
      <c r="D1000" t="e">
        <f t="shared" si="16"/>
        <v>#REF!</v>
      </c>
    </row>
    <row r="1001" spans="1:4" x14ac:dyDescent="0.2">
      <c r="A1001" t="s">
        <v>597</v>
      </c>
      <c r="B1001">
        <v>5122248.92</v>
      </c>
      <c r="C1001" s="40" t="e">
        <f>INDEX(#REF!,MATCH(A1001,#REF!,0))</f>
        <v>#REF!</v>
      </c>
      <c r="D1001" t="e">
        <f t="shared" si="16"/>
        <v>#REF!</v>
      </c>
    </row>
    <row r="1002" spans="1:4" x14ac:dyDescent="0.2">
      <c r="A1002" t="s">
        <v>598</v>
      </c>
      <c r="B1002">
        <v>5027251.88</v>
      </c>
      <c r="C1002" s="40" t="e">
        <f>INDEX(#REF!,MATCH(A1002,#REF!,0))</f>
        <v>#REF!</v>
      </c>
      <c r="D1002" t="e">
        <f t="shared" si="16"/>
        <v>#REF!</v>
      </c>
    </row>
    <row r="1003" spans="1:4" x14ac:dyDescent="0.2">
      <c r="A1003" t="s">
        <v>599</v>
      </c>
      <c r="B1003">
        <v>707913.2</v>
      </c>
      <c r="C1003" s="40" t="e">
        <f>INDEX(#REF!,MATCH(A1003,#REF!,0))</f>
        <v>#REF!</v>
      </c>
      <c r="D1003" t="e">
        <f t="shared" si="16"/>
        <v>#REF!</v>
      </c>
    </row>
    <row r="1004" spans="1:4" x14ac:dyDescent="0.2">
      <c r="A1004" t="s">
        <v>600</v>
      </c>
      <c r="B1004">
        <v>266433.95</v>
      </c>
      <c r="C1004" s="40" t="e">
        <f>INDEX(#REF!,MATCH(A1004,#REF!,0))</f>
        <v>#REF!</v>
      </c>
      <c r="D1004" t="e">
        <f t="shared" si="16"/>
        <v>#REF!</v>
      </c>
    </row>
    <row r="1005" spans="1:4" x14ac:dyDescent="0.2">
      <c r="A1005" t="s">
        <v>601</v>
      </c>
      <c r="B1005">
        <v>4589069.6500000004</v>
      </c>
      <c r="C1005" s="40" t="e">
        <f>INDEX(#REF!,MATCH(A1005,#REF!,0))</f>
        <v>#REF!</v>
      </c>
      <c r="D1005" t="e">
        <f t="shared" si="16"/>
        <v>#REF!</v>
      </c>
    </row>
    <row r="1006" spans="1:4" x14ac:dyDescent="0.2">
      <c r="A1006" t="s">
        <v>602</v>
      </c>
      <c r="B1006">
        <v>2296117.9900000002</v>
      </c>
      <c r="C1006" s="40" t="e">
        <f>INDEX(#REF!,MATCH(A1006,#REF!,0))</f>
        <v>#REF!</v>
      </c>
      <c r="D1006" t="e">
        <f t="shared" si="16"/>
        <v>#REF!</v>
      </c>
    </row>
    <row r="1007" spans="1:4" x14ac:dyDescent="0.2">
      <c r="A1007" t="s">
        <v>603</v>
      </c>
      <c r="B1007">
        <v>3257504.1100000003</v>
      </c>
      <c r="C1007" s="40" t="e">
        <f>INDEX(#REF!,MATCH(A1007,#REF!,0))</f>
        <v>#REF!</v>
      </c>
      <c r="D1007" t="e">
        <f t="shared" si="16"/>
        <v>#REF!</v>
      </c>
    </row>
    <row r="1008" spans="1:4" x14ac:dyDescent="0.2">
      <c r="A1008" t="s">
        <v>604</v>
      </c>
      <c r="B1008">
        <v>1418264.1800000002</v>
      </c>
      <c r="C1008" s="40" t="e">
        <f>INDEX(#REF!,MATCH(A1008,#REF!,0))</f>
        <v>#REF!</v>
      </c>
      <c r="D1008" t="e">
        <f t="shared" si="16"/>
        <v>#REF!</v>
      </c>
    </row>
    <row r="1009" spans="1:4" x14ac:dyDescent="0.2">
      <c r="A1009" t="s">
        <v>605</v>
      </c>
      <c r="B1009">
        <v>5948840.8899999997</v>
      </c>
      <c r="C1009" s="40" t="e">
        <f>INDEX(#REF!,MATCH(A1009,#REF!,0))</f>
        <v>#REF!</v>
      </c>
      <c r="D1009" t="e">
        <f t="shared" si="16"/>
        <v>#REF!</v>
      </c>
    </row>
    <row r="1010" spans="1:4" x14ac:dyDescent="0.2">
      <c r="A1010" t="s">
        <v>606</v>
      </c>
      <c r="B1010">
        <v>4458907.17</v>
      </c>
      <c r="C1010" s="40" t="e">
        <f>INDEX(#REF!,MATCH(A1010,#REF!,0))</f>
        <v>#REF!</v>
      </c>
      <c r="D1010" t="e">
        <f t="shared" si="16"/>
        <v>#REF!</v>
      </c>
    </row>
    <row r="1011" spans="1:4" x14ac:dyDescent="0.2">
      <c r="A1011" t="s">
        <v>607</v>
      </c>
      <c r="B1011">
        <v>2052448.2799999998</v>
      </c>
      <c r="C1011" s="40" t="e">
        <f>INDEX(#REF!,MATCH(A1011,#REF!,0))</f>
        <v>#REF!</v>
      </c>
      <c r="D1011" t="e">
        <f t="shared" si="16"/>
        <v>#REF!</v>
      </c>
    </row>
    <row r="1012" spans="1:4" x14ac:dyDescent="0.2">
      <c r="A1012" t="s">
        <v>609</v>
      </c>
      <c r="B1012">
        <v>677084.48</v>
      </c>
      <c r="C1012" s="40" t="e">
        <f>INDEX(#REF!,MATCH(A1012,#REF!,0))</f>
        <v>#REF!</v>
      </c>
      <c r="D1012" t="e">
        <f t="shared" si="16"/>
        <v>#REF!</v>
      </c>
    </row>
    <row r="1013" spans="1:4" x14ac:dyDescent="0.2">
      <c r="A1013" t="s">
        <v>610</v>
      </c>
      <c r="B1013">
        <v>447220.75</v>
      </c>
      <c r="C1013" s="40" t="e">
        <f>INDEX(#REF!,MATCH(A1013,#REF!,0))</f>
        <v>#REF!</v>
      </c>
      <c r="D1013" t="e">
        <f t="shared" si="16"/>
        <v>#REF!</v>
      </c>
    </row>
    <row r="1014" spans="1:4" x14ac:dyDescent="0.2">
      <c r="A1014" t="s">
        <v>611</v>
      </c>
      <c r="B1014">
        <v>337869.78</v>
      </c>
      <c r="C1014" s="40" t="e">
        <f>INDEX(#REF!,MATCH(A1014,#REF!,0))</f>
        <v>#REF!</v>
      </c>
      <c r="D1014" t="e">
        <f t="shared" si="16"/>
        <v>#REF!</v>
      </c>
    </row>
    <row r="1015" spans="1:4" x14ac:dyDescent="0.2">
      <c r="A1015" t="s">
        <v>612</v>
      </c>
      <c r="B1015">
        <v>257109.03</v>
      </c>
      <c r="C1015" s="40" t="e">
        <f>INDEX(#REF!,MATCH(A1015,#REF!,0))</f>
        <v>#REF!</v>
      </c>
      <c r="D1015" t="e">
        <f t="shared" si="16"/>
        <v>#REF!</v>
      </c>
    </row>
    <row r="1016" spans="1:4" x14ac:dyDescent="0.2">
      <c r="A1016" t="s">
        <v>613</v>
      </c>
      <c r="B1016">
        <v>86518.56</v>
      </c>
      <c r="C1016" s="40" t="e">
        <f>INDEX(#REF!,MATCH(A1016,#REF!,0))</f>
        <v>#REF!</v>
      </c>
      <c r="D1016" t="e">
        <f t="shared" si="16"/>
        <v>#REF!</v>
      </c>
    </row>
    <row r="1017" spans="1:4" x14ac:dyDescent="0.2">
      <c r="A1017" t="s">
        <v>614</v>
      </c>
      <c r="B1017">
        <v>1058847.98</v>
      </c>
      <c r="C1017" s="40" t="e">
        <f>INDEX(#REF!,MATCH(A1017,#REF!,0))</f>
        <v>#REF!</v>
      </c>
      <c r="D1017" t="e">
        <f t="shared" si="16"/>
        <v>#REF!</v>
      </c>
    </row>
    <row r="1018" spans="1:4" x14ac:dyDescent="0.2">
      <c r="A1018" t="s">
        <v>615</v>
      </c>
      <c r="B1018">
        <v>741143.78</v>
      </c>
      <c r="C1018" s="40" t="e">
        <f>INDEX(#REF!,MATCH(A1018,#REF!,0))</f>
        <v>#REF!</v>
      </c>
      <c r="D1018" t="e">
        <f t="shared" si="16"/>
        <v>#REF!</v>
      </c>
    </row>
    <row r="1019" spans="1:4" x14ac:dyDescent="0.2">
      <c r="A1019" t="s">
        <v>616</v>
      </c>
      <c r="B1019">
        <v>176053.15</v>
      </c>
      <c r="C1019" s="40" t="e">
        <f>INDEX(#REF!,MATCH(A1019,#REF!,0))</f>
        <v>#REF!</v>
      </c>
      <c r="D1019" t="e">
        <f t="shared" si="16"/>
        <v>#REF!</v>
      </c>
    </row>
    <row r="1020" spans="1:4" x14ac:dyDescent="0.2">
      <c r="A1020" t="s">
        <v>617</v>
      </c>
      <c r="B1020">
        <v>385092.07999999996</v>
      </c>
      <c r="C1020" s="40" t="e">
        <f>INDEX(#REF!,MATCH(A1020,#REF!,0))</f>
        <v>#REF!</v>
      </c>
      <c r="D1020" t="e">
        <f t="shared" si="16"/>
        <v>#REF!</v>
      </c>
    </row>
    <row r="1021" spans="1:4" x14ac:dyDescent="0.2">
      <c r="A1021" t="s">
        <v>618</v>
      </c>
      <c r="B1021">
        <v>480207.79</v>
      </c>
      <c r="C1021" s="40" t="e">
        <f>INDEX(#REF!,MATCH(A1021,#REF!,0))</f>
        <v>#REF!</v>
      </c>
      <c r="D1021" t="e">
        <f t="shared" si="16"/>
        <v>#REF!</v>
      </c>
    </row>
    <row r="1022" spans="1:4" x14ac:dyDescent="0.2">
      <c r="A1022" t="s">
        <v>619</v>
      </c>
      <c r="B1022">
        <v>523038.55999999994</v>
      </c>
      <c r="C1022" s="40" t="e">
        <f>INDEX(#REF!,MATCH(A1022,#REF!,0))</f>
        <v>#REF!</v>
      </c>
      <c r="D1022" t="e">
        <f t="shared" si="16"/>
        <v>#REF!</v>
      </c>
    </row>
    <row r="1023" spans="1:4" x14ac:dyDescent="0.2">
      <c r="A1023" t="s">
        <v>620</v>
      </c>
      <c r="B1023">
        <v>375079.67000000004</v>
      </c>
      <c r="C1023" s="40" t="e">
        <f>INDEX(#REF!,MATCH(A1023,#REF!,0))</f>
        <v>#REF!</v>
      </c>
      <c r="D1023" t="e">
        <f t="shared" si="16"/>
        <v>#REF!</v>
      </c>
    </row>
    <row r="1024" spans="1:4" x14ac:dyDescent="0.2">
      <c r="A1024" t="s">
        <v>621</v>
      </c>
      <c r="B1024">
        <v>321986.55000000005</v>
      </c>
      <c r="C1024" s="40" t="e">
        <f>INDEX(#REF!,MATCH(A1024,#REF!,0))</f>
        <v>#REF!</v>
      </c>
      <c r="D1024" t="e">
        <f t="shared" si="16"/>
        <v>#REF!</v>
      </c>
    </row>
    <row r="1025" spans="1:4" x14ac:dyDescent="0.2">
      <c r="A1025" t="s">
        <v>622</v>
      </c>
      <c r="B1025">
        <v>432464.57999999996</v>
      </c>
      <c r="C1025" s="40" t="e">
        <f>INDEX(#REF!,MATCH(A1025,#REF!,0))</f>
        <v>#REF!</v>
      </c>
      <c r="D1025" t="e">
        <f t="shared" si="16"/>
        <v>#REF!</v>
      </c>
    </row>
    <row r="1026" spans="1:4" x14ac:dyDescent="0.2">
      <c r="A1026" t="s">
        <v>623</v>
      </c>
      <c r="B1026">
        <v>1548122.89</v>
      </c>
      <c r="C1026" s="40" t="e">
        <f>INDEX(#REF!,MATCH(A1026,#REF!,0))</f>
        <v>#REF!</v>
      </c>
      <c r="D1026" t="e">
        <f t="shared" si="16"/>
        <v>#REF!</v>
      </c>
    </row>
    <row r="1027" spans="1:4" x14ac:dyDescent="0.2">
      <c r="A1027" t="s">
        <v>1201</v>
      </c>
      <c r="B1027">
        <v>95380.159999999989</v>
      </c>
      <c r="C1027" s="40" t="e">
        <f>INDEX(#REF!,MATCH(A1027,#REF!,0))</f>
        <v>#REF!</v>
      </c>
      <c r="D1027" t="e">
        <f t="shared" si="16"/>
        <v>#REF!</v>
      </c>
    </row>
    <row r="1028" spans="1:4" x14ac:dyDescent="0.2">
      <c r="A1028" t="s">
        <v>1202</v>
      </c>
      <c r="B1028">
        <v>66997.66</v>
      </c>
      <c r="C1028" s="40" t="e">
        <f>INDEX(#REF!,MATCH(A1028,#REF!,0))</f>
        <v>#REF!</v>
      </c>
      <c r="D1028" t="e">
        <f t="shared" si="16"/>
        <v>#REF!</v>
      </c>
    </row>
    <row r="1029" spans="1:4" x14ac:dyDescent="0.2">
      <c r="A1029" t="s">
        <v>1203</v>
      </c>
      <c r="B1029">
        <v>75233.640000000014</v>
      </c>
      <c r="C1029" s="40" t="e">
        <f>INDEX(#REF!,MATCH(A1029,#REF!,0))</f>
        <v>#REF!</v>
      </c>
      <c r="D1029" t="e">
        <f t="shared" si="16"/>
        <v>#REF!</v>
      </c>
    </row>
    <row r="1030" spans="1:4" x14ac:dyDescent="0.2">
      <c r="A1030" t="s">
        <v>1204</v>
      </c>
      <c r="B1030">
        <v>54752.39</v>
      </c>
      <c r="C1030" s="40" t="e">
        <f>INDEX(#REF!,MATCH(A1030,#REF!,0))</f>
        <v>#REF!</v>
      </c>
      <c r="D1030" t="e">
        <f t="shared" ref="D1030:D1093" si="17">C1030=B1030</f>
        <v>#REF!</v>
      </c>
    </row>
    <row r="1031" spans="1:4" x14ac:dyDescent="0.2">
      <c r="A1031" t="s">
        <v>1205</v>
      </c>
      <c r="B1031">
        <v>162890.14000000001</v>
      </c>
      <c r="C1031" s="40" t="e">
        <f>INDEX(#REF!,MATCH(A1031,#REF!,0))</f>
        <v>#REF!</v>
      </c>
      <c r="D1031" t="e">
        <f t="shared" si="17"/>
        <v>#REF!</v>
      </c>
    </row>
    <row r="1032" spans="1:4" x14ac:dyDescent="0.2">
      <c r="A1032" t="s">
        <v>1206</v>
      </c>
      <c r="B1032">
        <v>214926.46</v>
      </c>
      <c r="C1032" s="40" t="e">
        <f>INDEX(#REF!,MATCH(A1032,#REF!,0))</f>
        <v>#REF!</v>
      </c>
      <c r="D1032" t="e">
        <f t="shared" si="17"/>
        <v>#REF!</v>
      </c>
    </row>
    <row r="1033" spans="1:4" x14ac:dyDescent="0.2">
      <c r="A1033" t="s">
        <v>1207</v>
      </c>
      <c r="B1033">
        <v>122400.25</v>
      </c>
      <c r="C1033" s="40" t="e">
        <f>INDEX(#REF!,MATCH(A1033,#REF!,0))</f>
        <v>#REF!</v>
      </c>
      <c r="D1033" t="e">
        <f t="shared" si="17"/>
        <v>#REF!</v>
      </c>
    </row>
    <row r="1034" spans="1:4" x14ac:dyDescent="0.2">
      <c r="A1034" t="s">
        <v>1208</v>
      </c>
      <c r="B1034">
        <v>112179.79000000001</v>
      </c>
      <c r="C1034" s="40" t="e">
        <f>INDEX(#REF!,MATCH(A1034,#REF!,0))</f>
        <v>#REF!</v>
      </c>
      <c r="D1034" t="e">
        <f t="shared" si="17"/>
        <v>#REF!</v>
      </c>
    </row>
    <row r="1035" spans="1:4" x14ac:dyDescent="0.2">
      <c r="A1035" t="s">
        <v>1209</v>
      </c>
      <c r="B1035">
        <v>50762.69</v>
      </c>
      <c r="C1035" s="40" t="e">
        <f>INDEX(#REF!,MATCH(A1035,#REF!,0))</f>
        <v>#REF!</v>
      </c>
      <c r="D1035" t="e">
        <f t="shared" si="17"/>
        <v>#REF!</v>
      </c>
    </row>
    <row r="1036" spans="1:4" x14ac:dyDescent="0.2">
      <c r="A1036" t="s">
        <v>1210</v>
      </c>
      <c r="B1036">
        <v>181919.24</v>
      </c>
      <c r="C1036" s="40" t="e">
        <f>INDEX(#REF!,MATCH(A1036,#REF!,0))</f>
        <v>#REF!</v>
      </c>
      <c r="D1036" t="e">
        <f t="shared" si="17"/>
        <v>#REF!</v>
      </c>
    </row>
    <row r="1037" spans="1:4" x14ac:dyDescent="0.2">
      <c r="A1037" t="s">
        <v>1211</v>
      </c>
      <c r="B1037">
        <v>67153.290000000008</v>
      </c>
      <c r="C1037" s="40" t="e">
        <f>INDEX(#REF!,MATCH(A1037,#REF!,0))</f>
        <v>#REF!</v>
      </c>
      <c r="D1037" t="e">
        <f t="shared" si="17"/>
        <v>#REF!</v>
      </c>
    </row>
    <row r="1038" spans="1:4" x14ac:dyDescent="0.2">
      <c r="A1038" t="s">
        <v>1212</v>
      </c>
      <c r="B1038">
        <v>129197.39</v>
      </c>
      <c r="C1038" s="40" t="e">
        <f>INDEX(#REF!,MATCH(A1038,#REF!,0))</f>
        <v>#REF!</v>
      </c>
      <c r="D1038" t="e">
        <f t="shared" si="17"/>
        <v>#REF!</v>
      </c>
    </row>
    <row r="1039" spans="1:4" x14ac:dyDescent="0.2">
      <c r="A1039" t="s">
        <v>1235</v>
      </c>
      <c r="B1039">
        <v>55971.4</v>
      </c>
      <c r="C1039" s="40" t="e">
        <f>INDEX(#REF!,MATCH(A1039,#REF!,0))</f>
        <v>#REF!</v>
      </c>
      <c r="D1039" t="e">
        <f t="shared" si="17"/>
        <v>#REF!</v>
      </c>
    </row>
    <row r="1040" spans="1:4" x14ac:dyDescent="0.2">
      <c r="A1040" t="s">
        <v>1236</v>
      </c>
      <c r="B1040">
        <v>26753.739999999998</v>
      </c>
      <c r="C1040" s="40" t="e">
        <f>INDEX(#REF!,MATCH(A1040,#REF!,0))</f>
        <v>#REF!</v>
      </c>
      <c r="D1040" t="e">
        <f t="shared" si="17"/>
        <v>#REF!</v>
      </c>
    </row>
    <row r="1041" spans="1:4" x14ac:dyDescent="0.2">
      <c r="A1041" t="s">
        <v>625</v>
      </c>
      <c r="B1041">
        <v>1695217.98</v>
      </c>
      <c r="C1041" s="40" t="e">
        <f>INDEX(#REF!,MATCH(A1041,#REF!,0))</f>
        <v>#REF!</v>
      </c>
      <c r="D1041" t="e">
        <f t="shared" si="17"/>
        <v>#REF!</v>
      </c>
    </row>
    <row r="1042" spans="1:4" x14ac:dyDescent="0.2">
      <c r="A1042" t="s">
        <v>626</v>
      </c>
      <c r="B1042">
        <v>1775283.98</v>
      </c>
      <c r="C1042" s="40" t="e">
        <f>INDEX(#REF!,MATCH(A1042,#REF!,0))</f>
        <v>#REF!</v>
      </c>
      <c r="D1042" t="e">
        <f t="shared" si="17"/>
        <v>#REF!</v>
      </c>
    </row>
    <row r="1043" spans="1:4" x14ac:dyDescent="0.2">
      <c r="A1043" t="s">
        <v>627</v>
      </c>
      <c r="B1043">
        <v>36315.67</v>
      </c>
      <c r="C1043" s="40" t="e">
        <f>INDEX(#REF!,MATCH(A1043,#REF!,0))</f>
        <v>#REF!</v>
      </c>
      <c r="D1043" t="e">
        <f t="shared" si="17"/>
        <v>#REF!</v>
      </c>
    </row>
    <row r="1044" spans="1:4" x14ac:dyDescent="0.2">
      <c r="A1044" t="s">
        <v>628</v>
      </c>
      <c r="B1044">
        <v>9282.26</v>
      </c>
      <c r="C1044" s="40" t="e">
        <f>INDEX(#REF!,MATCH(A1044,#REF!,0))</f>
        <v>#REF!</v>
      </c>
      <c r="D1044" t="e">
        <f t="shared" si="17"/>
        <v>#REF!</v>
      </c>
    </row>
    <row r="1045" spans="1:4" x14ac:dyDescent="0.2">
      <c r="A1045" t="s">
        <v>629</v>
      </c>
      <c r="B1045">
        <v>78719.42</v>
      </c>
      <c r="C1045" s="40" t="e">
        <f>INDEX(#REF!,MATCH(A1045,#REF!,0))</f>
        <v>#REF!</v>
      </c>
      <c r="D1045" t="e">
        <f t="shared" si="17"/>
        <v>#REF!</v>
      </c>
    </row>
    <row r="1046" spans="1:4" x14ac:dyDescent="0.2">
      <c r="A1046" t="s">
        <v>630</v>
      </c>
      <c r="B1046">
        <v>91713.600000000006</v>
      </c>
      <c r="C1046" s="40" t="e">
        <f>INDEX(#REF!,MATCH(A1046,#REF!,0))</f>
        <v>#REF!</v>
      </c>
      <c r="D1046" t="e">
        <f t="shared" si="17"/>
        <v>#REF!</v>
      </c>
    </row>
    <row r="1047" spans="1:4" x14ac:dyDescent="0.2">
      <c r="A1047" t="s">
        <v>631</v>
      </c>
      <c r="B1047">
        <v>23625.91</v>
      </c>
      <c r="C1047" s="40" t="e">
        <f>INDEX(#REF!,MATCH(A1047,#REF!,0))</f>
        <v>#REF!</v>
      </c>
      <c r="D1047" t="e">
        <f t="shared" si="17"/>
        <v>#REF!</v>
      </c>
    </row>
    <row r="1048" spans="1:4" x14ac:dyDescent="0.2">
      <c r="A1048" t="s">
        <v>632</v>
      </c>
      <c r="B1048">
        <v>34870.86</v>
      </c>
      <c r="C1048" s="40" t="e">
        <f>INDEX(#REF!,MATCH(A1048,#REF!,0))</f>
        <v>#REF!</v>
      </c>
      <c r="D1048" t="e">
        <f t="shared" si="17"/>
        <v>#REF!</v>
      </c>
    </row>
    <row r="1049" spans="1:4" x14ac:dyDescent="0.2">
      <c r="A1049" t="s">
        <v>633</v>
      </c>
      <c r="B1049">
        <v>230161.3</v>
      </c>
      <c r="C1049" s="40" t="e">
        <f>INDEX(#REF!,MATCH(A1049,#REF!,0))</f>
        <v>#REF!</v>
      </c>
      <c r="D1049" t="e">
        <f t="shared" si="17"/>
        <v>#REF!</v>
      </c>
    </row>
    <row r="1050" spans="1:4" x14ac:dyDescent="0.2">
      <c r="A1050" t="s">
        <v>634</v>
      </c>
      <c r="B1050">
        <v>119186.06</v>
      </c>
      <c r="C1050" s="40" t="e">
        <f>INDEX(#REF!,MATCH(A1050,#REF!,0))</f>
        <v>#REF!</v>
      </c>
      <c r="D1050" t="e">
        <f t="shared" si="17"/>
        <v>#REF!</v>
      </c>
    </row>
    <row r="1051" spans="1:4" x14ac:dyDescent="0.2">
      <c r="A1051" t="s">
        <v>635</v>
      </c>
      <c r="B1051">
        <v>24973.190000000002</v>
      </c>
      <c r="C1051" s="40" t="e">
        <f>INDEX(#REF!,MATCH(A1051,#REF!,0))</f>
        <v>#REF!</v>
      </c>
      <c r="D1051" t="e">
        <f t="shared" si="17"/>
        <v>#REF!</v>
      </c>
    </row>
    <row r="1052" spans="1:4" x14ac:dyDescent="0.2">
      <c r="A1052" t="s">
        <v>636</v>
      </c>
      <c r="B1052">
        <v>34494.79</v>
      </c>
      <c r="C1052" s="40" t="e">
        <f>INDEX(#REF!,MATCH(A1052,#REF!,0))</f>
        <v>#REF!</v>
      </c>
      <c r="D1052" t="e">
        <f t="shared" si="17"/>
        <v>#REF!</v>
      </c>
    </row>
    <row r="1053" spans="1:4" x14ac:dyDescent="0.2">
      <c r="A1053" t="s">
        <v>637</v>
      </c>
      <c r="B1053">
        <v>15383.05</v>
      </c>
      <c r="C1053" s="40" t="e">
        <f>INDEX(#REF!,MATCH(A1053,#REF!,0))</f>
        <v>#REF!</v>
      </c>
      <c r="D1053" t="e">
        <f t="shared" si="17"/>
        <v>#REF!</v>
      </c>
    </row>
    <row r="1054" spans="1:4" x14ac:dyDescent="0.2">
      <c r="A1054" t="s">
        <v>638</v>
      </c>
      <c r="B1054">
        <v>15616.91</v>
      </c>
      <c r="C1054" s="40" t="e">
        <f>INDEX(#REF!,MATCH(A1054,#REF!,0))</f>
        <v>#REF!</v>
      </c>
      <c r="D1054" t="e">
        <f t="shared" si="17"/>
        <v>#REF!</v>
      </c>
    </row>
    <row r="1055" spans="1:4" x14ac:dyDescent="0.2">
      <c r="A1055" t="s">
        <v>639</v>
      </c>
      <c r="B1055">
        <v>9375.1899999999987</v>
      </c>
      <c r="C1055" s="40" t="e">
        <f>INDEX(#REF!,MATCH(A1055,#REF!,0))</f>
        <v>#REF!</v>
      </c>
      <c r="D1055" t="e">
        <f t="shared" si="17"/>
        <v>#REF!</v>
      </c>
    </row>
    <row r="1056" spans="1:4" x14ac:dyDescent="0.2">
      <c r="A1056" t="s">
        <v>640</v>
      </c>
      <c r="B1056">
        <v>76296.47</v>
      </c>
      <c r="C1056" s="40" t="e">
        <f>INDEX(#REF!,MATCH(A1056,#REF!,0))</f>
        <v>#REF!</v>
      </c>
      <c r="D1056" t="e">
        <f t="shared" si="17"/>
        <v>#REF!</v>
      </c>
    </row>
    <row r="1057" spans="1:4" x14ac:dyDescent="0.2">
      <c r="A1057" t="s">
        <v>641</v>
      </c>
      <c r="B1057">
        <v>21644.47</v>
      </c>
      <c r="C1057" s="40" t="e">
        <f>INDEX(#REF!,MATCH(A1057,#REF!,0))</f>
        <v>#REF!</v>
      </c>
      <c r="D1057" t="e">
        <f t="shared" si="17"/>
        <v>#REF!</v>
      </c>
    </row>
    <row r="1058" spans="1:4" x14ac:dyDescent="0.2">
      <c r="A1058" t="s">
        <v>642</v>
      </c>
      <c r="B1058">
        <v>25958.99</v>
      </c>
      <c r="C1058" s="40" t="e">
        <f>INDEX(#REF!,MATCH(A1058,#REF!,0))</f>
        <v>#REF!</v>
      </c>
      <c r="D1058" t="e">
        <f t="shared" si="17"/>
        <v>#REF!</v>
      </c>
    </row>
    <row r="1059" spans="1:4" x14ac:dyDescent="0.2">
      <c r="A1059" t="s">
        <v>643</v>
      </c>
      <c r="B1059">
        <v>1867183.7200000002</v>
      </c>
      <c r="C1059" s="40" t="e">
        <f>INDEX(#REF!,MATCH(A1059,#REF!,0))</f>
        <v>#REF!</v>
      </c>
      <c r="D1059" t="e">
        <f t="shared" si="17"/>
        <v>#REF!</v>
      </c>
    </row>
    <row r="1060" spans="1:4" x14ac:dyDescent="0.2">
      <c r="A1060" t="s">
        <v>644</v>
      </c>
      <c r="B1060">
        <v>33969.5</v>
      </c>
      <c r="C1060" s="40" t="e">
        <f>INDEX(#REF!,MATCH(A1060,#REF!,0))</f>
        <v>#REF!</v>
      </c>
      <c r="D1060" t="e">
        <f t="shared" si="17"/>
        <v>#REF!</v>
      </c>
    </row>
    <row r="1061" spans="1:4" x14ac:dyDescent="0.2">
      <c r="A1061" t="s">
        <v>645</v>
      </c>
      <c r="B1061">
        <v>10771.29</v>
      </c>
      <c r="C1061" s="40" t="e">
        <f>INDEX(#REF!,MATCH(A1061,#REF!,0))</f>
        <v>#REF!</v>
      </c>
      <c r="D1061" t="e">
        <f t="shared" si="17"/>
        <v>#REF!</v>
      </c>
    </row>
    <row r="1062" spans="1:4" x14ac:dyDescent="0.2">
      <c r="A1062" t="s">
        <v>646</v>
      </c>
      <c r="B1062">
        <v>102944.34</v>
      </c>
      <c r="C1062" s="40" t="e">
        <f>INDEX(#REF!,MATCH(A1062,#REF!,0))</f>
        <v>#REF!</v>
      </c>
      <c r="D1062" t="e">
        <f t="shared" si="17"/>
        <v>#REF!</v>
      </c>
    </row>
    <row r="1063" spans="1:4" x14ac:dyDescent="0.2">
      <c r="A1063" t="s">
        <v>647</v>
      </c>
      <c r="B1063">
        <v>63464.33</v>
      </c>
      <c r="C1063" s="40" t="e">
        <f>INDEX(#REF!,MATCH(A1063,#REF!,0))</f>
        <v>#REF!</v>
      </c>
      <c r="D1063" t="e">
        <f t="shared" si="17"/>
        <v>#REF!</v>
      </c>
    </row>
    <row r="1064" spans="1:4" x14ac:dyDescent="0.2">
      <c r="A1064" t="s">
        <v>648</v>
      </c>
      <c r="B1064">
        <v>166033.04999999999</v>
      </c>
      <c r="C1064" s="40" t="e">
        <f>INDEX(#REF!,MATCH(A1064,#REF!,0))</f>
        <v>#REF!</v>
      </c>
      <c r="D1064" t="e">
        <f t="shared" si="17"/>
        <v>#REF!</v>
      </c>
    </row>
    <row r="1065" spans="1:4" x14ac:dyDescent="0.2">
      <c r="A1065" t="s">
        <v>649</v>
      </c>
      <c r="B1065">
        <v>26388.269999999997</v>
      </c>
      <c r="C1065" s="40" t="e">
        <f>INDEX(#REF!,MATCH(A1065,#REF!,0))</f>
        <v>#REF!</v>
      </c>
      <c r="D1065" t="e">
        <f t="shared" si="17"/>
        <v>#REF!</v>
      </c>
    </row>
    <row r="1066" spans="1:4" x14ac:dyDescent="0.2">
      <c r="A1066" t="s">
        <v>650</v>
      </c>
      <c r="B1066">
        <v>27680.85</v>
      </c>
      <c r="C1066" s="40" t="e">
        <f>INDEX(#REF!,MATCH(A1066,#REF!,0))</f>
        <v>#REF!</v>
      </c>
      <c r="D1066" t="e">
        <f t="shared" si="17"/>
        <v>#REF!</v>
      </c>
    </row>
    <row r="1067" spans="1:4" x14ac:dyDescent="0.2">
      <c r="A1067" t="s">
        <v>651</v>
      </c>
      <c r="B1067">
        <v>90927.87</v>
      </c>
      <c r="C1067" s="40" t="e">
        <f>INDEX(#REF!,MATCH(A1067,#REF!,0))</f>
        <v>#REF!</v>
      </c>
      <c r="D1067" t="e">
        <f t="shared" si="17"/>
        <v>#REF!</v>
      </c>
    </row>
    <row r="1068" spans="1:4" x14ac:dyDescent="0.2">
      <c r="A1068" t="s">
        <v>652</v>
      </c>
      <c r="B1068">
        <v>176613.48</v>
      </c>
      <c r="C1068" s="40" t="e">
        <f>INDEX(#REF!,MATCH(A1068,#REF!,0))</f>
        <v>#REF!</v>
      </c>
      <c r="D1068" t="e">
        <f t="shared" si="17"/>
        <v>#REF!</v>
      </c>
    </row>
    <row r="1069" spans="1:4" x14ac:dyDescent="0.2">
      <c r="A1069" t="s">
        <v>653</v>
      </c>
      <c r="B1069">
        <v>78822.38</v>
      </c>
      <c r="C1069" s="40" t="e">
        <f>INDEX(#REF!,MATCH(A1069,#REF!,0))</f>
        <v>#REF!</v>
      </c>
      <c r="D1069" t="e">
        <f t="shared" si="17"/>
        <v>#REF!</v>
      </c>
    </row>
    <row r="1070" spans="1:4" x14ac:dyDescent="0.2">
      <c r="A1070" t="s">
        <v>654</v>
      </c>
      <c r="B1070">
        <v>160178.29999999999</v>
      </c>
      <c r="C1070" s="40" t="e">
        <f>INDEX(#REF!,MATCH(A1070,#REF!,0))</f>
        <v>#REF!</v>
      </c>
      <c r="D1070" t="e">
        <f t="shared" si="17"/>
        <v>#REF!</v>
      </c>
    </row>
    <row r="1071" spans="1:4" x14ac:dyDescent="0.2">
      <c r="A1071" t="s">
        <v>655</v>
      </c>
      <c r="B1071">
        <v>11728.86</v>
      </c>
      <c r="C1071" s="40" t="e">
        <f>INDEX(#REF!,MATCH(A1071,#REF!,0))</f>
        <v>#REF!</v>
      </c>
      <c r="D1071" t="e">
        <f t="shared" si="17"/>
        <v>#REF!</v>
      </c>
    </row>
    <row r="1072" spans="1:4" x14ac:dyDescent="0.2">
      <c r="A1072" t="s">
        <v>656</v>
      </c>
      <c r="B1072">
        <v>31525.07</v>
      </c>
      <c r="C1072" s="40" t="e">
        <f>INDEX(#REF!,MATCH(A1072,#REF!,0))</f>
        <v>#REF!</v>
      </c>
      <c r="D1072" t="e">
        <f t="shared" si="17"/>
        <v>#REF!</v>
      </c>
    </row>
    <row r="1073" spans="1:4" x14ac:dyDescent="0.2">
      <c r="A1073" t="s">
        <v>657</v>
      </c>
      <c r="B1073">
        <v>14830.2</v>
      </c>
      <c r="C1073" s="40" t="e">
        <f>INDEX(#REF!,MATCH(A1073,#REF!,0))</f>
        <v>#REF!</v>
      </c>
      <c r="D1073" t="e">
        <f t="shared" si="17"/>
        <v>#REF!</v>
      </c>
    </row>
    <row r="1074" spans="1:4" x14ac:dyDescent="0.2">
      <c r="A1074" t="s">
        <v>658</v>
      </c>
      <c r="B1074">
        <v>38267.25</v>
      </c>
      <c r="C1074" s="40" t="e">
        <f>INDEX(#REF!,MATCH(A1074,#REF!,0))</f>
        <v>#REF!</v>
      </c>
      <c r="D1074" t="e">
        <f t="shared" si="17"/>
        <v>#REF!</v>
      </c>
    </row>
    <row r="1075" spans="1:4" x14ac:dyDescent="0.2">
      <c r="A1075" t="s">
        <v>659</v>
      </c>
      <c r="B1075">
        <v>35693.629999999997</v>
      </c>
      <c r="C1075" s="40" t="e">
        <f>INDEX(#REF!,MATCH(A1075,#REF!,0))</f>
        <v>#REF!</v>
      </c>
      <c r="D1075" t="e">
        <f t="shared" si="17"/>
        <v>#REF!</v>
      </c>
    </row>
    <row r="1076" spans="1:4" x14ac:dyDescent="0.2">
      <c r="A1076" t="s">
        <v>660</v>
      </c>
      <c r="B1076">
        <v>29141.320000000003</v>
      </c>
      <c r="C1076" s="40" t="e">
        <f>INDEX(#REF!,MATCH(A1076,#REF!,0))</f>
        <v>#REF!</v>
      </c>
      <c r="D1076" t="e">
        <f t="shared" si="17"/>
        <v>#REF!</v>
      </c>
    </row>
    <row r="1077" spans="1:4" x14ac:dyDescent="0.2">
      <c r="A1077" t="s">
        <v>661</v>
      </c>
      <c r="B1077">
        <v>89672.17</v>
      </c>
      <c r="C1077" s="40" t="e">
        <f>INDEX(#REF!,MATCH(A1077,#REF!,0))</f>
        <v>#REF!</v>
      </c>
      <c r="D1077" t="e">
        <f t="shared" si="17"/>
        <v>#REF!</v>
      </c>
    </row>
    <row r="1078" spans="1:4" x14ac:dyDescent="0.2">
      <c r="A1078" t="s">
        <v>662</v>
      </c>
      <c r="B1078">
        <v>96913.47</v>
      </c>
      <c r="C1078" s="40" t="e">
        <f>INDEX(#REF!,MATCH(A1078,#REF!,0))</f>
        <v>#REF!</v>
      </c>
      <c r="D1078" t="e">
        <f t="shared" si="17"/>
        <v>#REF!</v>
      </c>
    </row>
    <row r="1079" spans="1:4" x14ac:dyDescent="0.2">
      <c r="A1079" t="s">
        <v>663</v>
      </c>
      <c r="B1079">
        <v>5690.0599999999995</v>
      </c>
      <c r="C1079" s="40" t="e">
        <f>INDEX(#REF!,MATCH(A1079,#REF!,0))</f>
        <v>#REF!</v>
      </c>
      <c r="D1079" t="e">
        <f t="shared" si="17"/>
        <v>#REF!</v>
      </c>
    </row>
    <row r="1080" spans="1:4" x14ac:dyDescent="0.2">
      <c r="A1080" t="s">
        <v>664</v>
      </c>
      <c r="B1080">
        <v>9685.98</v>
      </c>
      <c r="C1080" s="40" t="e">
        <f>INDEX(#REF!,MATCH(A1080,#REF!,0))</f>
        <v>#REF!</v>
      </c>
      <c r="D1080" t="e">
        <f t="shared" si="17"/>
        <v>#REF!</v>
      </c>
    </row>
    <row r="1081" spans="1:4" x14ac:dyDescent="0.2">
      <c r="A1081" t="s">
        <v>665</v>
      </c>
      <c r="B1081">
        <v>18095.439999999999</v>
      </c>
      <c r="C1081" s="40" t="e">
        <f>INDEX(#REF!,MATCH(A1081,#REF!,0))</f>
        <v>#REF!</v>
      </c>
      <c r="D1081" t="e">
        <f t="shared" si="17"/>
        <v>#REF!</v>
      </c>
    </row>
    <row r="1082" spans="1:4" x14ac:dyDescent="0.2">
      <c r="A1082" t="s">
        <v>666</v>
      </c>
      <c r="B1082">
        <v>5985.11</v>
      </c>
      <c r="C1082" s="40" t="e">
        <f>INDEX(#REF!,MATCH(A1082,#REF!,0))</f>
        <v>#REF!</v>
      </c>
      <c r="D1082" t="e">
        <f t="shared" si="17"/>
        <v>#REF!</v>
      </c>
    </row>
    <row r="1083" spans="1:4" x14ac:dyDescent="0.2">
      <c r="A1083" t="s">
        <v>667</v>
      </c>
      <c r="B1083">
        <v>29297.25</v>
      </c>
      <c r="C1083" s="40" t="e">
        <f>INDEX(#REF!,MATCH(A1083,#REF!,0))</f>
        <v>#REF!</v>
      </c>
      <c r="D1083" t="e">
        <f t="shared" si="17"/>
        <v>#REF!</v>
      </c>
    </row>
    <row r="1084" spans="1:4" x14ac:dyDescent="0.2">
      <c r="A1084" t="s">
        <v>668</v>
      </c>
      <c r="B1084">
        <v>106383.09000000001</v>
      </c>
      <c r="C1084" s="40" t="e">
        <f>INDEX(#REF!,MATCH(A1084,#REF!,0))</f>
        <v>#REF!</v>
      </c>
      <c r="D1084" t="e">
        <f t="shared" si="17"/>
        <v>#REF!</v>
      </c>
    </row>
    <row r="1085" spans="1:4" x14ac:dyDescent="0.2">
      <c r="A1085" t="s">
        <v>669</v>
      </c>
      <c r="B1085">
        <v>15263.99</v>
      </c>
      <c r="C1085" s="40" t="e">
        <f>INDEX(#REF!,MATCH(A1085,#REF!,0))</f>
        <v>#REF!</v>
      </c>
      <c r="D1085" t="e">
        <f t="shared" si="17"/>
        <v>#REF!</v>
      </c>
    </row>
    <row r="1086" spans="1:4" x14ac:dyDescent="0.2">
      <c r="A1086" t="s">
        <v>670</v>
      </c>
      <c r="B1086">
        <v>111265.34</v>
      </c>
      <c r="C1086" s="40" t="e">
        <f>INDEX(#REF!,MATCH(A1086,#REF!,0))</f>
        <v>#REF!</v>
      </c>
      <c r="D1086" t="e">
        <f t="shared" si="17"/>
        <v>#REF!</v>
      </c>
    </row>
    <row r="1087" spans="1:4" x14ac:dyDescent="0.2">
      <c r="A1087" t="s">
        <v>671</v>
      </c>
      <c r="B1087">
        <v>71996.39</v>
      </c>
      <c r="C1087" s="40" t="e">
        <f>INDEX(#REF!,MATCH(A1087,#REF!,0))</f>
        <v>#REF!</v>
      </c>
      <c r="D1087" t="e">
        <f t="shared" si="17"/>
        <v>#REF!</v>
      </c>
    </row>
    <row r="1088" spans="1:4" x14ac:dyDescent="0.2">
      <c r="A1088" t="s">
        <v>672</v>
      </c>
      <c r="B1088">
        <v>17408.189999999999</v>
      </c>
      <c r="C1088" s="40" t="e">
        <f>INDEX(#REF!,MATCH(A1088,#REF!,0))</f>
        <v>#REF!</v>
      </c>
      <c r="D1088" t="e">
        <f t="shared" si="17"/>
        <v>#REF!</v>
      </c>
    </row>
    <row r="1089" spans="1:4" x14ac:dyDescent="0.2">
      <c r="A1089" t="s">
        <v>673</v>
      </c>
      <c r="B1089">
        <v>40487.46</v>
      </c>
      <c r="C1089" s="40" t="e">
        <f>INDEX(#REF!,MATCH(A1089,#REF!,0))</f>
        <v>#REF!</v>
      </c>
      <c r="D1089" t="e">
        <f t="shared" si="17"/>
        <v>#REF!</v>
      </c>
    </row>
    <row r="1090" spans="1:4" x14ac:dyDescent="0.2">
      <c r="A1090" t="s">
        <v>674</v>
      </c>
      <c r="B1090">
        <v>17282</v>
      </c>
      <c r="C1090" s="40" t="e">
        <f>INDEX(#REF!,MATCH(A1090,#REF!,0))</f>
        <v>#REF!</v>
      </c>
      <c r="D1090" t="e">
        <f t="shared" si="17"/>
        <v>#REF!</v>
      </c>
    </row>
    <row r="1091" spans="1:4" x14ac:dyDescent="0.2">
      <c r="A1091" t="s">
        <v>675</v>
      </c>
      <c r="B1091">
        <v>69369.97</v>
      </c>
      <c r="C1091" s="40" t="e">
        <f>INDEX(#REF!,MATCH(A1091,#REF!,0))</f>
        <v>#REF!</v>
      </c>
      <c r="D1091" t="e">
        <f t="shared" si="17"/>
        <v>#REF!</v>
      </c>
    </row>
    <row r="1092" spans="1:4" x14ac:dyDescent="0.2">
      <c r="A1092" t="s">
        <v>676</v>
      </c>
      <c r="B1092">
        <v>5098.3900000000003</v>
      </c>
      <c r="C1092" s="40" t="e">
        <f>INDEX(#REF!,MATCH(A1092,#REF!,0))</f>
        <v>#REF!</v>
      </c>
      <c r="D1092" t="e">
        <f t="shared" si="17"/>
        <v>#REF!</v>
      </c>
    </row>
    <row r="1093" spans="1:4" x14ac:dyDescent="0.2">
      <c r="A1093" t="s">
        <v>677</v>
      </c>
      <c r="B1093">
        <v>9257.23</v>
      </c>
      <c r="C1093" s="40" t="e">
        <f>INDEX(#REF!,MATCH(A1093,#REF!,0))</f>
        <v>#REF!</v>
      </c>
      <c r="D1093" t="e">
        <f t="shared" si="17"/>
        <v>#REF!</v>
      </c>
    </row>
    <row r="1094" spans="1:4" x14ac:dyDescent="0.2">
      <c r="A1094" t="s">
        <v>678</v>
      </c>
      <c r="B1094">
        <v>10366.900000000001</v>
      </c>
      <c r="C1094" s="40" t="e">
        <f>INDEX(#REF!,MATCH(A1094,#REF!,0))</f>
        <v>#REF!</v>
      </c>
      <c r="D1094" t="e">
        <f t="shared" ref="D1094:D1157" si="18">C1094=B1094</f>
        <v>#REF!</v>
      </c>
    </row>
    <row r="1095" spans="1:4" x14ac:dyDescent="0.2">
      <c r="A1095" t="s">
        <v>679</v>
      </c>
      <c r="B1095">
        <v>28270.35</v>
      </c>
      <c r="C1095" s="40" t="e">
        <f>INDEX(#REF!,MATCH(A1095,#REF!,0))</f>
        <v>#REF!</v>
      </c>
      <c r="D1095" t="e">
        <f t="shared" si="18"/>
        <v>#REF!</v>
      </c>
    </row>
    <row r="1096" spans="1:4" x14ac:dyDescent="0.2">
      <c r="A1096" t="s">
        <v>680</v>
      </c>
      <c r="B1096">
        <v>53722.32</v>
      </c>
      <c r="C1096" s="40" t="e">
        <f>INDEX(#REF!,MATCH(A1096,#REF!,0))</f>
        <v>#REF!</v>
      </c>
      <c r="D1096" t="e">
        <f t="shared" si="18"/>
        <v>#REF!</v>
      </c>
    </row>
    <row r="1097" spans="1:4" x14ac:dyDescent="0.2">
      <c r="A1097" t="s">
        <v>681</v>
      </c>
      <c r="B1097">
        <v>15379.95</v>
      </c>
      <c r="C1097" s="40" t="e">
        <f>INDEX(#REF!,MATCH(A1097,#REF!,0))</f>
        <v>#REF!</v>
      </c>
      <c r="D1097" t="e">
        <f t="shared" si="18"/>
        <v>#REF!</v>
      </c>
    </row>
    <row r="1098" spans="1:4" x14ac:dyDescent="0.2">
      <c r="A1098" t="s">
        <v>682</v>
      </c>
      <c r="B1098">
        <v>147452.4</v>
      </c>
      <c r="C1098" s="40" t="e">
        <f>INDEX(#REF!,MATCH(A1098,#REF!,0))</f>
        <v>#REF!</v>
      </c>
      <c r="D1098" t="e">
        <f t="shared" si="18"/>
        <v>#REF!</v>
      </c>
    </row>
    <row r="1099" spans="1:4" x14ac:dyDescent="0.2">
      <c r="A1099" t="s">
        <v>683</v>
      </c>
      <c r="B1099">
        <v>120946.65</v>
      </c>
      <c r="C1099" s="40" t="e">
        <f>INDEX(#REF!,MATCH(A1099,#REF!,0))</f>
        <v>#REF!</v>
      </c>
      <c r="D1099" t="e">
        <f t="shared" si="18"/>
        <v>#REF!</v>
      </c>
    </row>
    <row r="1100" spans="1:4" x14ac:dyDescent="0.2">
      <c r="A1100" t="s">
        <v>684</v>
      </c>
      <c r="B1100">
        <v>14284.64</v>
      </c>
      <c r="C1100" s="40" t="e">
        <f>INDEX(#REF!,MATCH(A1100,#REF!,0))</f>
        <v>#REF!</v>
      </c>
      <c r="D1100" t="e">
        <f t="shared" si="18"/>
        <v>#REF!</v>
      </c>
    </row>
    <row r="1101" spans="1:4" x14ac:dyDescent="0.2">
      <c r="A1101" t="s">
        <v>685</v>
      </c>
      <c r="B1101">
        <v>161493.91999999998</v>
      </c>
      <c r="C1101" s="40" t="e">
        <f>INDEX(#REF!,MATCH(A1101,#REF!,0))</f>
        <v>#REF!</v>
      </c>
      <c r="D1101" t="e">
        <f t="shared" si="18"/>
        <v>#REF!</v>
      </c>
    </row>
    <row r="1102" spans="1:4" x14ac:dyDescent="0.2">
      <c r="A1102" t="s">
        <v>686</v>
      </c>
      <c r="B1102">
        <v>28031.690000000002</v>
      </c>
      <c r="C1102" s="40" t="e">
        <f>INDEX(#REF!,MATCH(A1102,#REF!,0))</f>
        <v>#REF!</v>
      </c>
      <c r="D1102" t="e">
        <f t="shared" si="18"/>
        <v>#REF!</v>
      </c>
    </row>
    <row r="1103" spans="1:4" x14ac:dyDescent="0.2">
      <c r="A1103" t="s">
        <v>687</v>
      </c>
      <c r="B1103">
        <v>47795.71</v>
      </c>
      <c r="C1103" s="40" t="e">
        <f>INDEX(#REF!,MATCH(A1103,#REF!,0))</f>
        <v>#REF!</v>
      </c>
      <c r="D1103" t="e">
        <f t="shared" si="18"/>
        <v>#REF!</v>
      </c>
    </row>
    <row r="1104" spans="1:4" x14ac:dyDescent="0.2">
      <c r="A1104" t="s">
        <v>688</v>
      </c>
      <c r="B1104">
        <v>4609.74</v>
      </c>
      <c r="C1104" s="40" t="e">
        <f>INDEX(#REF!,MATCH(A1104,#REF!,0))</f>
        <v>#REF!</v>
      </c>
      <c r="D1104" t="e">
        <f t="shared" si="18"/>
        <v>#REF!</v>
      </c>
    </row>
    <row r="1105" spans="1:4" x14ac:dyDescent="0.2">
      <c r="A1105" t="s">
        <v>689</v>
      </c>
      <c r="B1105">
        <v>19061.990000000002</v>
      </c>
      <c r="C1105" s="40" t="e">
        <f>INDEX(#REF!,MATCH(A1105,#REF!,0))</f>
        <v>#REF!</v>
      </c>
      <c r="D1105" t="e">
        <f t="shared" si="18"/>
        <v>#REF!</v>
      </c>
    </row>
    <row r="1106" spans="1:4" x14ac:dyDescent="0.2">
      <c r="A1106" t="s">
        <v>690</v>
      </c>
      <c r="B1106">
        <v>78725.06</v>
      </c>
      <c r="C1106" s="40" t="e">
        <f>INDEX(#REF!,MATCH(A1106,#REF!,0))</f>
        <v>#REF!</v>
      </c>
      <c r="D1106" t="e">
        <f t="shared" si="18"/>
        <v>#REF!</v>
      </c>
    </row>
    <row r="1107" spans="1:4" x14ac:dyDescent="0.2">
      <c r="A1107" t="s">
        <v>691</v>
      </c>
      <c r="B1107">
        <v>11915.470000000001</v>
      </c>
      <c r="C1107" s="40" t="e">
        <f>INDEX(#REF!,MATCH(A1107,#REF!,0))</f>
        <v>#REF!</v>
      </c>
      <c r="D1107" t="e">
        <f t="shared" si="18"/>
        <v>#REF!</v>
      </c>
    </row>
    <row r="1108" spans="1:4" x14ac:dyDescent="0.2">
      <c r="A1108" t="s">
        <v>692</v>
      </c>
      <c r="B1108">
        <v>67321.95</v>
      </c>
      <c r="C1108" s="40" t="e">
        <f>INDEX(#REF!,MATCH(A1108,#REF!,0))</f>
        <v>#REF!</v>
      </c>
      <c r="D1108" t="e">
        <f t="shared" si="18"/>
        <v>#REF!</v>
      </c>
    </row>
    <row r="1109" spans="1:4" x14ac:dyDescent="0.2">
      <c r="A1109" t="s">
        <v>693</v>
      </c>
      <c r="B1109">
        <v>6046.2</v>
      </c>
      <c r="C1109" s="40" t="e">
        <f>INDEX(#REF!,MATCH(A1109,#REF!,0))</f>
        <v>#REF!</v>
      </c>
      <c r="D1109" t="e">
        <f t="shared" si="18"/>
        <v>#REF!</v>
      </c>
    </row>
    <row r="1110" spans="1:4" x14ac:dyDescent="0.2">
      <c r="A1110" t="s">
        <v>694</v>
      </c>
      <c r="B1110">
        <v>13427</v>
      </c>
      <c r="C1110" s="40" t="e">
        <f>INDEX(#REF!,MATCH(A1110,#REF!,0))</f>
        <v>#REF!</v>
      </c>
      <c r="D1110" t="e">
        <f t="shared" si="18"/>
        <v>#REF!</v>
      </c>
    </row>
    <row r="1111" spans="1:4" x14ac:dyDescent="0.2">
      <c r="A1111" t="s">
        <v>695</v>
      </c>
      <c r="B1111">
        <v>12557.74</v>
      </c>
      <c r="C1111" s="40" t="e">
        <f>INDEX(#REF!,MATCH(A1111,#REF!,0))</f>
        <v>#REF!</v>
      </c>
      <c r="D1111" t="e">
        <f t="shared" si="18"/>
        <v>#REF!</v>
      </c>
    </row>
    <row r="1112" spans="1:4" x14ac:dyDescent="0.2">
      <c r="A1112" t="s">
        <v>696</v>
      </c>
      <c r="B1112">
        <v>6323.55</v>
      </c>
      <c r="C1112" s="40" t="e">
        <f>INDEX(#REF!,MATCH(A1112,#REF!,0))</f>
        <v>#REF!</v>
      </c>
      <c r="D1112" t="e">
        <f t="shared" si="18"/>
        <v>#REF!</v>
      </c>
    </row>
    <row r="1113" spans="1:4" x14ac:dyDescent="0.2">
      <c r="A1113" t="s">
        <v>697</v>
      </c>
      <c r="B1113">
        <v>55110.18</v>
      </c>
      <c r="C1113" s="40" t="e">
        <f>INDEX(#REF!,MATCH(A1113,#REF!,0))</f>
        <v>#REF!</v>
      </c>
      <c r="D1113" t="e">
        <f t="shared" si="18"/>
        <v>#REF!</v>
      </c>
    </row>
    <row r="1114" spans="1:4" x14ac:dyDescent="0.2">
      <c r="A1114" t="s">
        <v>698</v>
      </c>
      <c r="B1114">
        <v>13910.259999999998</v>
      </c>
      <c r="C1114" s="40" t="e">
        <f>INDEX(#REF!,MATCH(A1114,#REF!,0))</f>
        <v>#REF!</v>
      </c>
      <c r="D1114" t="e">
        <f t="shared" si="18"/>
        <v>#REF!</v>
      </c>
    </row>
    <row r="1115" spans="1:4" x14ac:dyDescent="0.2">
      <c r="A1115" t="s">
        <v>699</v>
      </c>
      <c r="B1115">
        <v>39324.160000000003</v>
      </c>
      <c r="C1115" s="40" t="e">
        <f>INDEX(#REF!,MATCH(A1115,#REF!,0))</f>
        <v>#REF!</v>
      </c>
      <c r="D1115" t="e">
        <f t="shared" si="18"/>
        <v>#REF!</v>
      </c>
    </row>
    <row r="1116" spans="1:4" x14ac:dyDescent="0.2">
      <c r="A1116" t="s">
        <v>700</v>
      </c>
      <c r="B1116">
        <v>38822.79</v>
      </c>
      <c r="C1116" s="40" t="e">
        <f>INDEX(#REF!,MATCH(A1116,#REF!,0))</f>
        <v>#REF!</v>
      </c>
      <c r="D1116" t="e">
        <f t="shared" si="18"/>
        <v>#REF!</v>
      </c>
    </row>
    <row r="1117" spans="1:4" x14ac:dyDescent="0.2">
      <c r="A1117" t="s">
        <v>701</v>
      </c>
      <c r="B1117">
        <v>13752.78</v>
      </c>
      <c r="C1117" s="40" t="e">
        <f>INDEX(#REF!,MATCH(A1117,#REF!,0))</f>
        <v>#REF!</v>
      </c>
      <c r="D1117" t="e">
        <f t="shared" si="18"/>
        <v>#REF!</v>
      </c>
    </row>
    <row r="1118" spans="1:4" x14ac:dyDescent="0.2">
      <c r="A1118" t="s">
        <v>702</v>
      </c>
      <c r="B1118">
        <v>24137.81</v>
      </c>
      <c r="C1118" s="40" t="e">
        <f>INDEX(#REF!,MATCH(A1118,#REF!,0))</f>
        <v>#REF!</v>
      </c>
      <c r="D1118" t="e">
        <f t="shared" si="18"/>
        <v>#REF!</v>
      </c>
    </row>
    <row r="1119" spans="1:4" x14ac:dyDescent="0.2">
      <c r="A1119" t="s">
        <v>703</v>
      </c>
      <c r="B1119">
        <v>40588.35</v>
      </c>
      <c r="C1119" s="40" t="e">
        <f>INDEX(#REF!,MATCH(A1119,#REF!,0))</f>
        <v>#REF!</v>
      </c>
      <c r="D1119" t="e">
        <f t="shared" si="18"/>
        <v>#REF!</v>
      </c>
    </row>
    <row r="1120" spans="1:4" x14ac:dyDescent="0.2">
      <c r="A1120" t="s">
        <v>704</v>
      </c>
      <c r="B1120">
        <v>211829.83000000002</v>
      </c>
      <c r="C1120" s="40" t="e">
        <f>INDEX(#REF!,MATCH(A1120,#REF!,0))</f>
        <v>#REF!</v>
      </c>
      <c r="D1120" t="e">
        <f t="shared" si="18"/>
        <v>#REF!</v>
      </c>
    </row>
    <row r="1121" spans="1:4" x14ac:dyDescent="0.2">
      <c r="A1121" t="s">
        <v>705</v>
      </c>
      <c r="B1121">
        <v>17705.16</v>
      </c>
      <c r="C1121" s="40" t="e">
        <f>INDEX(#REF!,MATCH(A1121,#REF!,0))</f>
        <v>#REF!</v>
      </c>
      <c r="D1121" t="e">
        <f t="shared" si="18"/>
        <v>#REF!</v>
      </c>
    </row>
    <row r="1122" spans="1:4" x14ac:dyDescent="0.2">
      <c r="A1122" t="s">
        <v>706</v>
      </c>
      <c r="B1122">
        <v>30710.739999999998</v>
      </c>
      <c r="C1122" s="40" t="e">
        <f>INDEX(#REF!,MATCH(A1122,#REF!,0))</f>
        <v>#REF!</v>
      </c>
      <c r="D1122" t="e">
        <f t="shared" si="18"/>
        <v>#REF!</v>
      </c>
    </row>
    <row r="1123" spans="1:4" x14ac:dyDescent="0.2">
      <c r="A1123" t="s">
        <v>707</v>
      </c>
      <c r="B1123">
        <v>206234.64</v>
      </c>
      <c r="C1123" s="40" t="e">
        <f>INDEX(#REF!,MATCH(A1123,#REF!,0))</f>
        <v>#REF!</v>
      </c>
      <c r="D1123" t="e">
        <f t="shared" si="18"/>
        <v>#REF!</v>
      </c>
    </row>
    <row r="1124" spans="1:4" x14ac:dyDescent="0.2">
      <c r="A1124" t="s">
        <v>708</v>
      </c>
      <c r="B1124">
        <v>19669.22</v>
      </c>
      <c r="C1124" s="40" t="e">
        <f>INDEX(#REF!,MATCH(A1124,#REF!,0))</f>
        <v>#REF!</v>
      </c>
      <c r="D1124" t="e">
        <f t="shared" si="18"/>
        <v>#REF!</v>
      </c>
    </row>
    <row r="1125" spans="1:4" x14ac:dyDescent="0.2">
      <c r="A1125" t="s">
        <v>709</v>
      </c>
      <c r="B1125">
        <v>11186</v>
      </c>
      <c r="C1125" s="40" t="e">
        <f>INDEX(#REF!,MATCH(A1125,#REF!,0))</f>
        <v>#REF!</v>
      </c>
      <c r="D1125" t="e">
        <f t="shared" si="18"/>
        <v>#REF!</v>
      </c>
    </row>
    <row r="1126" spans="1:4" x14ac:dyDescent="0.2">
      <c r="A1126" t="s">
        <v>710</v>
      </c>
      <c r="B1126">
        <v>137215.19</v>
      </c>
      <c r="C1126" s="40" t="e">
        <f>INDEX(#REF!,MATCH(A1126,#REF!,0))</f>
        <v>#REF!</v>
      </c>
      <c r="D1126" t="e">
        <f t="shared" si="18"/>
        <v>#REF!</v>
      </c>
    </row>
    <row r="1127" spans="1:4" x14ac:dyDescent="0.2">
      <c r="A1127" t="s">
        <v>711</v>
      </c>
      <c r="B1127">
        <v>81192.010000000009</v>
      </c>
      <c r="C1127" s="40" t="e">
        <f>INDEX(#REF!,MATCH(A1127,#REF!,0))</f>
        <v>#REF!</v>
      </c>
      <c r="D1127" t="e">
        <f t="shared" si="18"/>
        <v>#REF!</v>
      </c>
    </row>
    <row r="1128" spans="1:4" x14ac:dyDescent="0.2">
      <c r="A1128" t="s">
        <v>712</v>
      </c>
      <c r="B1128">
        <v>108334.13999999998</v>
      </c>
      <c r="C1128" s="40" t="e">
        <f>INDEX(#REF!,MATCH(A1128,#REF!,0))</f>
        <v>#REF!</v>
      </c>
      <c r="D1128" t="e">
        <f t="shared" si="18"/>
        <v>#REF!</v>
      </c>
    </row>
    <row r="1129" spans="1:4" x14ac:dyDescent="0.2">
      <c r="A1129" t="s">
        <v>713</v>
      </c>
      <c r="B1129">
        <v>43980.88</v>
      </c>
      <c r="C1129" s="40" t="e">
        <f>INDEX(#REF!,MATCH(A1129,#REF!,0))</f>
        <v>#REF!</v>
      </c>
      <c r="D1129" t="e">
        <f t="shared" si="18"/>
        <v>#REF!</v>
      </c>
    </row>
    <row r="1130" spans="1:4" x14ac:dyDescent="0.2">
      <c r="A1130" t="s">
        <v>714</v>
      </c>
      <c r="B1130">
        <v>7210.52</v>
      </c>
      <c r="C1130" s="40" t="e">
        <f>INDEX(#REF!,MATCH(A1130,#REF!,0))</f>
        <v>#REF!</v>
      </c>
      <c r="D1130" t="e">
        <f t="shared" si="18"/>
        <v>#REF!</v>
      </c>
    </row>
    <row r="1131" spans="1:4" x14ac:dyDescent="0.2">
      <c r="A1131" t="s">
        <v>715</v>
      </c>
      <c r="B1131">
        <v>19637.68</v>
      </c>
      <c r="C1131" s="40" t="e">
        <f>INDEX(#REF!,MATCH(A1131,#REF!,0))</f>
        <v>#REF!</v>
      </c>
      <c r="D1131" t="e">
        <f t="shared" si="18"/>
        <v>#REF!</v>
      </c>
    </row>
    <row r="1132" spans="1:4" x14ac:dyDescent="0.2">
      <c r="A1132" t="s">
        <v>716</v>
      </c>
      <c r="B1132">
        <v>33774.06</v>
      </c>
      <c r="C1132" s="40" t="e">
        <f>INDEX(#REF!,MATCH(A1132,#REF!,0))</f>
        <v>#REF!</v>
      </c>
      <c r="D1132" t="e">
        <f t="shared" si="18"/>
        <v>#REF!</v>
      </c>
    </row>
    <row r="1133" spans="1:4" x14ac:dyDescent="0.2">
      <c r="A1133" t="s">
        <v>717</v>
      </c>
      <c r="B1133">
        <v>495901.48000000004</v>
      </c>
      <c r="C1133" s="40" t="e">
        <f>INDEX(#REF!,MATCH(A1133,#REF!,0))</f>
        <v>#REF!</v>
      </c>
      <c r="D1133" t="e">
        <f t="shared" si="18"/>
        <v>#REF!</v>
      </c>
    </row>
    <row r="1134" spans="1:4" x14ac:dyDescent="0.2">
      <c r="A1134" t="s">
        <v>718</v>
      </c>
      <c r="B1134">
        <v>11898.52</v>
      </c>
      <c r="C1134" s="40" t="e">
        <f>INDEX(#REF!,MATCH(A1134,#REF!,0))</f>
        <v>#REF!</v>
      </c>
      <c r="D1134" t="e">
        <f t="shared" si="18"/>
        <v>#REF!</v>
      </c>
    </row>
    <row r="1135" spans="1:4" x14ac:dyDescent="0.2">
      <c r="A1135" t="s">
        <v>719</v>
      </c>
      <c r="B1135">
        <v>112261.30000000002</v>
      </c>
      <c r="C1135" s="40" t="e">
        <f>INDEX(#REF!,MATCH(A1135,#REF!,0))</f>
        <v>#REF!</v>
      </c>
      <c r="D1135" t="e">
        <f t="shared" si="18"/>
        <v>#REF!</v>
      </c>
    </row>
    <row r="1136" spans="1:4" x14ac:dyDescent="0.2">
      <c r="A1136" t="s">
        <v>720</v>
      </c>
      <c r="B1136">
        <v>18139.47</v>
      </c>
      <c r="C1136" s="40" t="e">
        <f>INDEX(#REF!,MATCH(A1136,#REF!,0))</f>
        <v>#REF!</v>
      </c>
      <c r="D1136" t="e">
        <f t="shared" si="18"/>
        <v>#REF!</v>
      </c>
    </row>
    <row r="1137" spans="1:4" x14ac:dyDescent="0.2">
      <c r="A1137" t="s">
        <v>721</v>
      </c>
      <c r="B1137">
        <v>63830.33</v>
      </c>
      <c r="C1137" s="40" t="e">
        <f>INDEX(#REF!,MATCH(A1137,#REF!,0))</f>
        <v>#REF!</v>
      </c>
      <c r="D1137" t="e">
        <f t="shared" si="18"/>
        <v>#REF!</v>
      </c>
    </row>
    <row r="1138" spans="1:4" x14ac:dyDescent="0.2">
      <c r="A1138" t="s">
        <v>722</v>
      </c>
      <c r="B1138">
        <v>313293.98</v>
      </c>
      <c r="C1138" s="40" t="e">
        <f>INDEX(#REF!,MATCH(A1138,#REF!,0))</f>
        <v>#REF!</v>
      </c>
      <c r="D1138" t="e">
        <f t="shared" si="18"/>
        <v>#REF!</v>
      </c>
    </row>
    <row r="1139" spans="1:4" x14ac:dyDescent="0.2">
      <c r="A1139" t="s">
        <v>723</v>
      </c>
      <c r="B1139">
        <v>2290857.59</v>
      </c>
      <c r="C1139" s="40" t="e">
        <f>INDEX(#REF!,MATCH(A1139,#REF!,0))</f>
        <v>#REF!</v>
      </c>
      <c r="D1139" t="e">
        <f t="shared" si="18"/>
        <v>#REF!</v>
      </c>
    </row>
    <row r="1140" spans="1:4" x14ac:dyDescent="0.2">
      <c r="A1140" t="s">
        <v>724</v>
      </c>
      <c r="B1140">
        <v>1372723.85</v>
      </c>
      <c r="C1140" s="40" t="e">
        <f>INDEX(#REF!,MATCH(A1140,#REF!,0))</f>
        <v>#REF!</v>
      </c>
      <c r="D1140" t="e">
        <f t="shared" si="18"/>
        <v>#REF!</v>
      </c>
    </row>
    <row r="1141" spans="1:4" x14ac:dyDescent="0.2">
      <c r="A1141" t="s">
        <v>1298</v>
      </c>
      <c r="B1141">
        <v>58916.09</v>
      </c>
      <c r="C1141" s="40" t="e">
        <f>INDEX(#REF!,MATCH(A1141,#REF!,0))</f>
        <v>#REF!</v>
      </c>
      <c r="D1141" t="e">
        <f t="shared" si="18"/>
        <v>#REF!</v>
      </c>
    </row>
    <row r="1142" spans="1:4" x14ac:dyDescent="0.2">
      <c r="A1142" t="s">
        <v>1319</v>
      </c>
      <c r="B1142">
        <v>1044731.77</v>
      </c>
      <c r="C1142" s="40" t="e">
        <f>INDEX(#REF!,MATCH(A1142,#REF!,0))</f>
        <v>#REF!</v>
      </c>
      <c r="D1142" t="e">
        <f t="shared" si="18"/>
        <v>#REF!</v>
      </c>
    </row>
    <row r="1143" spans="1:4" x14ac:dyDescent="0.2">
      <c r="A1143" t="s">
        <v>1346</v>
      </c>
      <c r="B1143">
        <v>305501.94999999995</v>
      </c>
      <c r="C1143" s="40" t="e">
        <f>INDEX(#REF!,MATCH(A1143,#REF!,0))</f>
        <v>#REF!</v>
      </c>
      <c r="D1143" t="e">
        <f t="shared" si="18"/>
        <v>#REF!</v>
      </c>
    </row>
    <row r="1144" spans="1:4" x14ac:dyDescent="0.2">
      <c r="A1144" t="s">
        <v>1347</v>
      </c>
      <c r="B1144">
        <v>3121.87</v>
      </c>
      <c r="C1144" s="40" t="e">
        <f>INDEX(#REF!,MATCH(A1144,#REF!,0))</f>
        <v>#REF!</v>
      </c>
      <c r="D1144" t="e">
        <f t="shared" si="18"/>
        <v>#REF!</v>
      </c>
    </row>
    <row r="1145" spans="1:4" x14ac:dyDescent="0.2">
      <c r="A1145" t="s">
        <v>1348</v>
      </c>
      <c r="B1145">
        <v>33007.25</v>
      </c>
      <c r="C1145" s="40" t="e">
        <f>INDEX(#REF!,MATCH(A1145,#REF!,0))</f>
        <v>#REF!</v>
      </c>
      <c r="D1145" t="e">
        <f t="shared" si="18"/>
        <v>#REF!</v>
      </c>
    </row>
    <row r="1146" spans="1:4" x14ac:dyDescent="0.2">
      <c r="A1146" t="s">
        <v>1349</v>
      </c>
      <c r="B1146">
        <v>20970.34</v>
      </c>
      <c r="C1146" s="40" t="e">
        <f>INDEX(#REF!,MATCH(A1146,#REF!,0))</f>
        <v>#REF!</v>
      </c>
      <c r="D1146" t="e">
        <f t="shared" si="18"/>
        <v>#REF!</v>
      </c>
    </row>
    <row r="1147" spans="1:4" x14ac:dyDescent="0.2">
      <c r="A1147" t="s">
        <v>1350</v>
      </c>
      <c r="B1147">
        <v>472354.93999999994</v>
      </c>
      <c r="C1147" s="40" t="e">
        <f>INDEX(#REF!,MATCH(A1147,#REF!,0))</f>
        <v>#REF!</v>
      </c>
      <c r="D1147" t="e">
        <f t="shared" si="18"/>
        <v>#REF!</v>
      </c>
    </row>
    <row r="1148" spans="1:4" x14ac:dyDescent="0.2">
      <c r="A1148" t="s">
        <v>1351</v>
      </c>
      <c r="B1148">
        <v>24725.59</v>
      </c>
      <c r="C1148" s="40" t="e">
        <f>INDEX(#REF!,MATCH(A1148,#REF!,0))</f>
        <v>#REF!</v>
      </c>
      <c r="D1148" t="e">
        <f t="shared" si="18"/>
        <v>#REF!</v>
      </c>
    </row>
    <row r="1149" spans="1:4" x14ac:dyDescent="0.2">
      <c r="A1149" t="s">
        <v>1352</v>
      </c>
      <c r="B1149">
        <v>303532.05</v>
      </c>
      <c r="C1149" s="40" t="e">
        <f>INDEX(#REF!,MATCH(A1149,#REF!,0))</f>
        <v>#REF!</v>
      </c>
      <c r="D1149" t="e">
        <f t="shared" si="18"/>
        <v>#REF!</v>
      </c>
    </row>
    <row r="1150" spans="1:4" x14ac:dyDescent="0.2">
      <c r="A1150" t="s">
        <v>1353</v>
      </c>
      <c r="B1150">
        <v>31169.069999999996</v>
      </c>
      <c r="C1150" s="40" t="e">
        <f>INDEX(#REF!,MATCH(A1150,#REF!,0))</f>
        <v>#REF!</v>
      </c>
      <c r="D1150" t="e">
        <f t="shared" si="18"/>
        <v>#REF!</v>
      </c>
    </row>
    <row r="1151" spans="1:4" x14ac:dyDescent="0.2">
      <c r="A1151" t="s">
        <v>1354</v>
      </c>
      <c r="B1151">
        <v>372.9</v>
      </c>
      <c r="C1151" s="40" t="e">
        <f>INDEX(#REF!,MATCH(A1151,#REF!,0))</f>
        <v>#REF!</v>
      </c>
      <c r="D1151" t="e">
        <f t="shared" si="18"/>
        <v>#REF!</v>
      </c>
    </row>
    <row r="1152" spans="1:4" x14ac:dyDescent="0.2">
      <c r="A1152" t="s">
        <v>1355</v>
      </c>
      <c r="B1152">
        <v>6193.01</v>
      </c>
      <c r="C1152" s="40" t="e">
        <f>INDEX(#REF!,MATCH(A1152,#REF!,0))</f>
        <v>#REF!</v>
      </c>
      <c r="D1152" t="e">
        <f t="shared" si="18"/>
        <v>#REF!</v>
      </c>
    </row>
    <row r="1153" spans="1:4" x14ac:dyDescent="0.2">
      <c r="A1153" t="s">
        <v>1356</v>
      </c>
      <c r="B1153">
        <v>34756.47</v>
      </c>
      <c r="C1153" s="40" t="e">
        <f>INDEX(#REF!,MATCH(A1153,#REF!,0))</f>
        <v>#REF!</v>
      </c>
      <c r="D1153" t="e">
        <f t="shared" si="18"/>
        <v>#REF!</v>
      </c>
    </row>
    <row r="1154" spans="1:4" x14ac:dyDescent="0.2">
      <c r="A1154" t="s">
        <v>1357</v>
      </c>
      <c r="B1154">
        <v>11585.84</v>
      </c>
      <c r="C1154" s="40" t="e">
        <f>INDEX(#REF!,MATCH(A1154,#REF!,0))</f>
        <v>#REF!</v>
      </c>
      <c r="D1154" t="e">
        <f t="shared" si="18"/>
        <v>#REF!</v>
      </c>
    </row>
    <row r="1155" spans="1:4" x14ac:dyDescent="0.2">
      <c r="A1155" t="s">
        <v>1358</v>
      </c>
      <c r="B1155">
        <v>4850.84</v>
      </c>
      <c r="C1155" s="40" t="e">
        <f>INDEX(#REF!,MATCH(A1155,#REF!,0))</f>
        <v>#REF!</v>
      </c>
      <c r="D1155" t="e">
        <f t="shared" si="18"/>
        <v>#REF!</v>
      </c>
    </row>
    <row r="1156" spans="1:4" x14ac:dyDescent="0.2">
      <c r="A1156" t="s">
        <v>1359</v>
      </c>
      <c r="B1156">
        <v>126688.6</v>
      </c>
      <c r="C1156" s="40" t="e">
        <f>INDEX(#REF!,MATCH(A1156,#REF!,0))</f>
        <v>#REF!</v>
      </c>
      <c r="D1156" t="e">
        <f t="shared" si="18"/>
        <v>#REF!</v>
      </c>
    </row>
    <row r="1157" spans="1:4" x14ac:dyDescent="0.2">
      <c r="A1157" t="s">
        <v>1360</v>
      </c>
      <c r="B1157">
        <v>68755.72</v>
      </c>
      <c r="C1157" s="40" t="e">
        <f>INDEX(#REF!,MATCH(A1157,#REF!,0))</f>
        <v>#REF!</v>
      </c>
      <c r="D1157" t="e">
        <f t="shared" si="18"/>
        <v>#REF!</v>
      </c>
    </row>
    <row r="1158" spans="1:4" x14ac:dyDescent="0.2">
      <c r="A1158" t="s">
        <v>1361</v>
      </c>
      <c r="B1158">
        <v>13487.8</v>
      </c>
      <c r="C1158" s="40" t="e">
        <f>INDEX(#REF!,MATCH(A1158,#REF!,0))</f>
        <v>#REF!</v>
      </c>
      <c r="D1158" t="e">
        <f t="shared" ref="D1158:D1221" si="19">C1158=B1158</f>
        <v>#REF!</v>
      </c>
    </row>
    <row r="1159" spans="1:4" x14ac:dyDescent="0.2">
      <c r="A1159" t="s">
        <v>1362</v>
      </c>
      <c r="B1159">
        <v>104065.73000000001</v>
      </c>
      <c r="C1159" s="40" t="e">
        <f>INDEX(#REF!,MATCH(A1159,#REF!,0))</f>
        <v>#REF!</v>
      </c>
      <c r="D1159" t="e">
        <f t="shared" si="19"/>
        <v>#REF!</v>
      </c>
    </row>
    <row r="1160" spans="1:4" x14ac:dyDescent="0.2">
      <c r="A1160" t="s">
        <v>1363</v>
      </c>
      <c r="B1160">
        <v>1909.74</v>
      </c>
      <c r="C1160" s="40" t="e">
        <f>INDEX(#REF!,MATCH(A1160,#REF!,0))</f>
        <v>#REF!</v>
      </c>
      <c r="D1160" t="e">
        <f t="shared" si="19"/>
        <v>#REF!</v>
      </c>
    </row>
    <row r="1161" spans="1:4" x14ac:dyDescent="0.2">
      <c r="A1161" t="s">
        <v>1364</v>
      </c>
      <c r="B1161">
        <v>7789.59</v>
      </c>
      <c r="C1161" s="40" t="e">
        <f>INDEX(#REF!,MATCH(A1161,#REF!,0))</f>
        <v>#REF!</v>
      </c>
      <c r="D1161" t="e">
        <f t="shared" si="19"/>
        <v>#REF!</v>
      </c>
    </row>
    <row r="1162" spans="1:4" x14ac:dyDescent="0.2">
      <c r="A1162" t="s">
        <v>1365</v>
      </c>
      <c r="B1162">
        <v>10994.42</v>
      </c>
      <c r="C1162" s="40" t="e">
        <f>INDEX(#REF!,MATCH(A1162,#REF!,0))</f>
        <v>#REF!</v>
      </c>
      <c r="D1162" t="e">
        <f t="shared" si="19"/>
        <v>#REF!</v>
      </c>
    </row>
    <row r="1163" spans="1:4" x14ac:dyDescent="0.2">
      <c r="A1163" t="s">
        <v>1389</v>
      </c>
      <c r="B1163">
        <v>243561.83000000002</v>
      </c>
      <c r="C1163" s="40" t="e">
        <f>INDEX(#REF!,MATCH(A1163,#REF!,0))</f>
        <v>#REF!</v>
      </c>
      <c r="D1163" t="e">
        <f t="shared" si="19"/>
        <v>#REF!</v>
      </c>
    </row>
    <row r="1164" spans="1:4" x14ac:dyDescent="0.2">
      <c r="A1164" t="s">
        <v>1398</v>
      </c>
      <c r="B1164">
        <v>86201.25</v>
      </c>
      <c r="C1164" s="40" t="e">
        <f>INDEX(#REF!,MATCH(A1164,#REF!,0))</f>
        <v>#REF!</v>
      </c>
      <c r="D1164" t="e">
        <f t="shared" si="19"/>
        <v>#REF!</v>
      </c>
    </row>
    <row r="1165" spans="1:4" x14ac:dyDescent="0.2">
      <c r="A1165" t="s">
        <v>1400</v>
      </c>
      <c r="B1165">
        <v>18202.57</v>
      </c>
      <c r="C1165" s="40" t="e">
        <f>INDEX(#REF!,MATCH(A1165,#REF!,0))</f>
        <v>#REF!</v>
      </c>
      <c r="D1165" t="e">
        <f t="shared" si="19"/>
        <v>#REF!</v>
      </c>
    </row>
    <row r="1166" spans="1:4" x14ac:dyDescent="0.2">
      <c r="A1166" t="s">
        <v>1412</v>
      </c>
      <c r="B1166">
        <v>67243.289999999994</v>
      </c>
      <c r="C1166" s="40" t="e">
        <f>INDEX(#REF!,MATCH(A1166,#REF!,0))</f>
        <v>#REF!</v>
      </c>
      <c r="D1166" t="e">
        <f t="shared" si="19"/>
        <v>#REF!</v>
      </c>
    </row>
    <row r="1167" spans="1:4" x14ac:dyDescent="0.2">
      <c r="A1167" t="s">
        <v>1421</v>
      </c>
      <c r="B1167">
        <v>310476.64</v>
      </c>
      <c r="C1167" s="40" t="e">
        <f>INDEX(#REF!,MATCH(A1167,#REF!,0))</f>
        <v>#REF!</v>
      </c>
      <c r="D1167" t="e">
        <f t="shared" si="19"/>
        <v>#REF!</v>
      </c>
    </row>
    <row r="1168" spans="1:4" x14ac:dyDescent="0.2">
      <c r="A1168" t="s">
        <v>1422</v>
      </c>
      <c r="B1168">
        <v>1870</v>
      </c>
      <c r="C1168" s="40" t="e">
        <f>INDEX(#REF!,MATCH(A1168,#REF!,0))</f>
        <v>#REF!</v>
      </c>
      <c r="D1168" t="e">
        <f t="shared" si="19"/>
        <v>#REF!</v>
      </c>
    </row>
    <row r="1169" spans="1:4" x14ac:dyDescent="0.2">
      <c r="A1169" t="s">
        <v>725</v>
      </c>
      <c r="B1169">
        <v>51798.079999999994</v>
      </c>
      <c r="C1169" s="40" t="e">
        <f>INDEX(#REF!,MATCH(A1169,#REF!,0))</f>
        <v>#REF!</v>
      </c>
      <c r="D1169" t="e">
        <f t="shared" si="19"/>
        <v>#REF!</v>
      </c>
    </row>
    <row r="1170" spans="1:4" x14ac:dyDescent="0.2">
      <c r="A1170" t="s">
        <v>727</v>
      </c>
      <c r="B1170">
        <v>423918.54000000004</v>
      </c>
      <c r="C1170" s="40" t="e">
        <f>INDEX(#REF!,MATCH(A1170,#REF!,0))</f>
        <v>#REF!</v>
      </c>
      <c r="D1170" t="e">
        <f t="shared" si="19"/>
        <v>#REF!</v>
      </c>
    </row>
    <row r="1171" spans="1:4" x14ac:dyDescent="0.2">
      <c r="A1171" t="s">
        <v>728</v>
      </c>
      <c r="B1171">
        <v>54606.58</v>
      </c>
      <c r="C1171" s="40" t="e">
        <f>INDEX(#REF!,MATCH(A1171,#REF!,0))</f>
        <v>#REF!</v>
      </c>
      <c r="D1171" t="e">
        <f t="shared" si="19"/>
        <v>#REF!</v>
      </c>
    </row>
    <row r="1172" spans="1:4" x14ac:dyDescent="0.2">
      <c r="A1172" t="s">
        <v>729</v>
      </c>
      <c r="B1172">
        <v>174272.93</v>
      </c>
      <c r="C1172" s="40" t="e">
        <f>INDEX(#REF!,MATCH(A1172,#REF!,0))</f>
        <v>#REF!</v>
      </c>
      <c r="D1172" t="e">
        <f t="shared" si="19"/>
        <v>#REF!</v>
      </c>
    </row>
    <row r="1173" spans="1:4" x14ac:dyDescent="0.2">
      <c r="A1173" t="s">
        <v>730</v>
      </c>
      <c r="B1173">
        <v>8776412.8599999994</v>
      </c>
      <c r="C1173" s="40" t="e">
        <f>INDEX(#REF!,MATCH(A1173,#REF!,0))</f>
        <v>#REF!</v>
      </c>
      <c r="D1173" t="e">
        <f t="shared" si="19"/>
        <v>#REF!</v>
      </c>
    </row>
    <row r="1174" spans="1:4" x14ac:dyDescent="0.2">
      <c r="A1174" t="s">
        <v>731</v>
      </c>
      <c r="B1174">
        <v>310538.49</v>
      </c>
      <c r="C1174" s="40" t="e">
        <f>INDEX(#REF!,MATCH(A1174,#REF!,0))</f>
        <v>#REF!</v>
      </c>
      <c r="D1174" t="e">
        <f t="shared" si="19"/>
        <v>#REF!</v>
      </c>
    </row>
    <row r="1175" spans="1:4" x14ac:dyDescent="0.2">
      <c r="A1175" t="s">
        <v>732</v>
      </c>
      <c r="B1175">
        <v>4492574.7199999997</v>
      </c>
      <c r="C1175" s="40" t="e">
        <f>INDEX(#REF!,MATCH(A1175,#REF!,0))</f>
        <v>#REF!</v>
      </c>
      <c r="D1175" t="e">
        <f t="shared" si="19"/>
        <v>#REF!</v>
      </c>
    </row>
    <row r="1176" spans="1:4" x14ac:dyDescent="0.2">
      <c r="A1176" t="s">
        <v>733</v>
      </c>
      <c r="B1176">
        <v>1245796.83</v>
      </c>
      <c r="C1176" s="40" t="e">
        <f>INDEX(#REF!,MATCH(A1176,#REF!,0))</f>
        <v>#REF!</v>
      </c>
      <c r="D1176" t="e">
        <f t="shared" si="19"/>
        <v>#REF!</v>
      </c>
    </row>
    <row r="1177" spans="1:4" x14ac:dyDescent="0.2">
      <c r="A1177" t="s">
        <v>734</v>
      </c>
      <c r="B1177">
        <v>1059650.55</v>
      </c>
      <c r="C1177" s="40" t="e">
        <f>INDEX(#REF!,MATCH(A1177,#REF!,0))</f>
        <v>#REF!</v>
      </c>
      <c r="D1177" t="e">
        <f t="shared" si="19"/>
        <v>#REF!</v>
      </c>
    </row>
    <row r="1178" spans="1:4" x14ac:dyDescent="0.2">
      <c r="A1178" t="s">
        <v>735</v>
      </c>
      <c r="B1178">
        <v>5192915.9700000007</v>
      </c>
      <c r="C1178" s="40" t="e">
        <f>INDEX(#REF!,MATCH(A1178,#REF!,0))</f>
        <v>#REF!</v>
      </c>
      <c r="D1178" t="e">
        <f t="shared" si="19"/>
        <v>#REF!</v>
      </c>
    </row>
    <row r="1179" spans="1:4" x14ac:dyDescent="0.2">
      <c r="A1179" t="s">
        <v>736</v>
      </c>
      <c r="B1179">
        <v>874176.40999999992</v>
      </c>
      <c r="C1179" s="40" t="e">
        <f>INDEX(#REF!,MATCH(A1179,#REF!,0))</f>
        <v>#REF!</v>
      </c>
      <c r="D1179" t="e">
        <f t="shared" si="19"/>
        <v>#REF!</v>
      </c>
    </row>
    <row r="1180" spans="1:4" x14ac:dyDescent="0.2">
      <c r="A1180" t="s">
        <v>738</v>
      </c>
      <c r="B1180">
        <v>198442.95</v>
      </c>
      <c r="C1180" s="40" t="e">
        <f>INDEX(#REF!,MATCH(A1180,#REF!,0))</f>
        <v>#REF!</v>
      </c>
      <c r="D1180" t="e">
        <f t="shared" si="19"/>
        <v>#REF!</v>
      </c>
    </row>
    <row r="1181" spans="1:4" x14ac:dyDescent="0.2">
      <c r="A1181" t="s">
        <v>739</v>
      </c>
      <c r="B1181">
        <v>73560.399999999994</v>
      </c>
      <c r="C1181" s="40" t="e">
        <f>INDEX(#REF!,MATCH(A1181,#REF!,0))</f>
        <v>#REF!</v>
      </c>
      <c r="D1181" t="e">
        <f t="shared" si="19"/>
        <v>#REF!</v>
      </c>
    </row>
    <row r="1182" spans="1:4" x14ac:dyDescent="0.2">
      <c r="A1182" t="s">
        <v>1213</v>
      </c>
      <c r="B1182">
        <v>228168</v>
      </c>
      <c r="C1182" s="40" t="e">
        <f>INDEX(#REF!,MATCH(A1182,#REF!,0))</f>
        <v>#REF!</v>
      </c>
      <c r="D1182" t="e">
        <f t="shared" si="19"/>
        <v>#REF!</v>
      </c>
    </row>
    <row r="1183" spans="1:4" x14ac:dyDescent="0.2">
      <c r="A1183" t="s">
        <v>1214</v>
      </c>
      <c r="B1183">
        <v>1033149.58</v>
      </c>
      <c r="C1183" s="40" t="e">
        <f>INDEX(#REF!,MATCH(A1183,#REF!,0))</f>
        <v>#REF!</v>
      </c>
      <c r="D1183" t="e">
        <f t="shared" si="19"/>
        <v>#REF!</v>
      </c>
    </row>
    <row r="1184" spans="1:4" x14ac:dyDescent="0.2">
      <c r="A1184" t="s">
        <v>1215</v>
      </c>
      <c r="B1184">
        <v>668454.12</v>
      </c>
      <c r="C1184" s="40" t="e">
        <f>INDEX(#REF!,MATCH(A1184,#REF!,0))</f>
        <v>#REF!</v>
      </c>
      <c r="D1184" t="e">
        <f t="shared" si="19"/>
        <v>#REF!</v>
      </c>
    </row>
    <row r="1185" spans="1:4" x14ac:dyDescent="0.2">
      <c r="A1185" t="s">
        <v>1216</v>
      </c>
      <c r="B1185">
        <v>171436.12</v>
      </c>
      <c r="C1185" s="40" t="e">
        <f>INDEX(#REF!,MATCH(A1185,#REF!,0))</f>
        <v>#REF!</v>
      </c>
      <c r="D1185" t="e">
        <f t="shared" si="19"/>
        <v>#REF!</v>
      </c>
    </row>
    <row r="1186" spans="1:4" x14ac:dyDescent="0.2">
      <c r="A1186" t="s">
        <v>1217</v>
      </c>
      <c r="B1186">
        <v>1675839.59</v>
      </c>
      <c r="C1186" s="40" t="e">
        <f>INDEX(#REF!,MATCH(A1186,#REF!,0))</f>
        <v>#REF!</v>
      </c>
      <c r="D1186" t="e">
        <f t="shared" si="19"/>
        <v>#REF!</v>
      </c>
    </row>
    <row r="1187" spans="1:4" x14ac:dyDescent="0.2">
      <c r="A1187" t="s">
        <v>1218</v>
      </c>
      <c r="B1187">
        <v>103487.41</v>
      </c>
      <c r="C1187" s="40" t="e">
        <f>INDEX(#REF!,MATCH(A1187,#REF!,0))</f>
        <v>#REF!</v>
      </c>
      <c r="D1187" t="e">
        <f t="shared" si="19"/>
        <v>#REF!</v>
      </c>
    </row>
    <row r="1188" spans="1:4" x14ac:dyDescent="0.2">
      <c r="A1188" t="s">
        <v>1219</v>
      </c>
      <c r="B1188">
        <v>244228.06</v>
      </c>
      <c r="C1188" s="40" t="e">
        <f>INDEX(#REF!,MATCH(A1188,#REF!,0))</f>
        <v>#REF!</v>
      </c>
      <c r="D1188" t="e">
        <f t="shared" si="19"/>
        <v>#REF!</v>
      </c>
    </row>
    <row r="1189" spans="1:4" x14ac:dyDescent="0.2">
      <c r="A1189" t="s">
        <v>1220</v>
      </c>
      <c r="B1189">
        <v>621793.65999999992</v>
      </c>
      <c r="C1189" s="40" t="e">
        <f>INDEX(#REF!,MATCH(A1189,#REF!,0))</f>
        <v>#REF!</v>
      </c>
      <c r="D1189" t="e">
        <f t="shared" si="19"/>
        <v>#REF!</v>
      </c>
    </row>
    <row r="1190" spans="1:4" x14ac:dyDescent="0.2">
      <c r="A1190" t="s">
        <v>1221</v>
      </c>
      <c r="B1190">
        <v>512986.44</v>
      </c>
      <c r="C1190" s="40" t="e">
        <f>INDEX(#REF!,MATCH(A1190,#REF!,0))</f>
        <v>#REF!</v>
      </c>
      <c r="D1190" t="e">
        <f t="shared" si="19"/>
        <v>#REF!</v>
      </c>
    </row>
    <row r="1191" spans="1:4" x14ac:dyDescent="0.2">
      <c r="A1191" t="s">
        <v>1222</v>
      </c>
      <c r="B1191">
        <v>459522.32999999996</v>
      </c>
      <c r="C1191" s="40" t="e">
        <f>INDEX(#REF!,MATCH(A1191,#REF!,0))</f>
        <v>#REF!</v>
      </c>
      <c r="D1191" t="e">
        <f t="shared" si="19"/>
        <v>#REF!</v>
      </c>
    </row>
    <row r="1192" spans="1:4" x14ac:dyDescent="0.2">
      <c r="A1192" t="s">
        <v>1223</v>
      </c>
      <c r="B1192">
        <v>318640.39</v>
      </c>
      <c r="C1192" s="40" t="e">
        <f>INDEX(#REF!,MATCH(A1192,#REF!,0))</f>
        <v>#REF!</v>
      </c>
      <c r="D1192" t="e">
        <f t="shared" si="19"/>
        <v>#REF!</v>
      </c>
    </row>
    <row r="1193" spans="1:4" x14ac:dyDescent="0.2">
      <c r="A1193" t="s">
        <v>1224</v>
      </c>
      <c r="B1193">
        <v>1049326.02</v>
      </c>
      <c r="C1193" s="40" t="e">
        <f>INDEX(#REF!,MATCH(A1193,#REF!,0))</f>
        <v>#REF!</v>
      </c>
      <c r="D1193" t="e">
        <f t="shared" si="19"/>
        <v>#REF!</v>
      </c>
    </row>
    <row r="1194" spans="1:4" x14ac:dyDescent="0.2">
      <c r="A1194" t="s">
        <v>1225</v>
      </c>
      <c r="B1194">
        <v>598897.24</v>
      </c>
      <c r="C1194" s="40" t="e">
        <f>INDEX(#REF!,MATCH(A1194,#REF!,0))</f>
        <v>#REF!</v>
      </c>
      <c r="D1194" t="e">
        <f t="shared" si="19"/>
        <v>#REF!</v>
      </c>
    </row>
    <row r="1195" spans="1:4" x14ac:dyDescent="0.2">
      <c r="A1195" t="s">
        <v>1226</v>
      </c>
      <c r="B1195">
        <v>180789.14</v>
      </c>
      <c r="C1195" s="40" t="e">
        <f>INDEX(#REF!,MATCH(A1195,#REF!,0))</f>
        <v>#REF!</v>
      </c>
      <c r="D1195" t="e">
        <f t="shared" si="19"/>
        <v>#REF!</v>
      </c>
    </row>
    <row r="1196" spans="1:4" x14ac:dyDescent="0.2">
      <c r="A1196" t="s">
        <v>1227</v>
      </c>
      <c r="B1196">
        <v>522106.74</v>
      </c>
      <c r="C1196" s="40" t="e">
        <f>INDEX(#REF!,MATCH(A1196,#REF!,0))</f>
        <v>#REF!</v>
      </c>
      <c r="D1196" t="e">
        <f t="shared" si="19"/>
        <v>#REF!</v>
      </c>
    </row>
    <row r="1197" spans="1:4" x14ac:dyDescent="0.2">
      <c r="A1197" t="s">
        <v>1228</v>
      </c>
      <c r="B1197">
        <v>70000</v>
      </c>
      <c r="C1197" s="40" t="e">
        <f>INDEX(#REF!,MATCH(A1197,#REF!,0))</f>
        <v>#REF!</v>
      </c>
      <c r="D1197" t="e">
        <f t="shared" si="19"/>
        <v>#REF!</v>
      </c>
    </row>
    <row r="1198" spans="1:4" x14ac:dyDescent="0.2">
      <c r="A1198" t="s">
        <v>1229</v>
      </c>
      <c r="B1198">
        <v>427207.64</v>
      </c>
      <c r="C1198" s="40" t="e">
        <f>INDEX(#REF!,MATCH(A1198,#REF!,0))</f>
        <v>#REF!</v>
      </c>
      <c r="D1198" t="e">
        <f t="shared" si="19"/>
        <v>#REF!</v>
      </c>
    </row>
    <row r="1199" spans="1:4" x14ac:dyDescent="0.2">
      <c r="A1199" t="s">
        <v>1230</v>
      </c>
      <c r="B1199">
        <v>98640.83</v>
      </c>
      <c r="C1199" s="40" t="e">
        <f>INDEX(#REF!,MATCH(A1199,#REF!,0))</f>
        <v>#REF!</v>
      </c>
      <c r="D1199" t="e">
        <f t="shared" si="19"/>
        <v>#REF!</v>
      </c>
    </row>
    <row r="1200" spans="1:4" x14ac:dyDescent="0.2">
      <c r="A1200" t="s">
        <v>1231</v>
      </c>
      <c r="B1200">
        <v>122429.66</v>
      </c>
      <c r="C1200" s="40" t="e">
        <f>INDEX(#REF!,MATCH(A1200,#REF!,0))</f>
        <v>#REF!</v>
      </c>
      <c r="D1200" t="e">
        <f t="shared" si="19"/>
        <v>#REF!</v>
      </c>
    </row>
    <row r="1201" spans="1:4" x14ac:dyDescent="0.2">
      <c r="A1201" t="s">
        <v>1232</v>
      </c>
      <c r="B1201">
        <v>563938.03</v>
      </c>
      <c r="C1201" s="40" t="e">
        <f>INDEX(#REF!,MATCH(A1201,#REF!,0))</f>
        <v>#REF!</v>
      </c>
      <c r="D1201" t="e">
        <f t="shared" si="19"/>
        <v>#REF!</v>
      </c>
    </row>
    <row r="1202" spans="1:4" x14ac:dyDescent="0.2">
      <c r="A1202" t="s">
        <v>1413</v>
      </c>
      <c r="B1202">
        <v>551.78</v>
      </c>
      <c r="C1202" s="40" t="e">
        <f>INDEX(#REF!,MATCH(A1202,#REF!,0))</f>
        <v>#REF!</v>
      </c>
      <c r="D1202" t="e">
        <f t="shared" si="19"/>
        <v>#REF!</v>
      </c>
    </row>
    <row r="1203" spans="1:4" x14ac:dyDescent="0.2">
      <c r="A1203" t="s">
        <v>1423</v>
      </c>
      <c r="B1203">
        <v>10608.43</v>
      </c>
      <c r="C1203" s="40" t="e">
        <f>INDEX(#REF!,MATCH(A1203,#REF!,0))</f>
        <v>#REF!</v>
      </c>
      <c r="D1203" t="e">
        <f t="shared" si="19"/>
        <v>#REF!</v>
      </c>
    </row>
    <row r="1204" spans="1:4" x14ac:dyDescent="0.2">
      <c r="A1204" t="s">
        <v>1424</v>
      </c>
      <c r="B1204">
        <v>6473.78</v>
      </c>
      <c r="C1204" s="40" t="e">
        <f>INDEX(#REF!,MATCH(A1204,#REF!,0))</f>
        <v>#REF!</v>
      </c>
      <c r="D1204" t="e">
        <f t="shared" si="19"/>
        <v>#REF!</v>
      </c>
    </row>
    <row r="1205" spans="1:4" x14ac:dyDescent="0.2">
      <c r="A1205" t="s">
        <v>1425</v>
      </c>
      <c r="B1205">
        <v>4634.2</v>
      </c>
      <c r="C1205" s="40" t="e">
        <f>INDEX(#REF!,MATCH(A1205,#REF!,0))</f>
        <v>#REF!</v>
      </c>
      <c r="D1205" t="e">
        <f t="shared" si="19"/>
        <v>#REF!</v>
      </c>
    </row>
    <row r="1206" spans="1:4" x14ac:dyDescent="0.2">
      <c r="A1206" t="s">
        <v>1429</v>
      </c>
      <c r="B1206">
        <v>2286.5300000000002</v>
      </c>
      <c r="C1206" s="40" t="e">
        <f>INDEX(#REF!,MATCH(A1206,#REF!,0))</f>
        <v>#REF!</v>
      </c>
      <c r="D1206" t="e">
        <f t="shared" si="19"/>
        <v>#REF!</v>
      </c>
    </row>
    <row r="1207" spans="1:4" x14ac:dyDescent="0.2">
      <c r="A1207" t="s">
        <v>1430</v>
      </c>
      <c r="B1207">
        <v>3824.43</v>
      </c>
      <c r="C1207" s="40" t="e">
        <f>INDEX(#REF!,MATCH(A1207,#REF!,0))</f>
        <v>#REF!</v>
      </c>
      <c r="D1207" t="e">
        <f t="shared" si="19"/>
        <v>#REF!</v>
      </c>
    </row>
    <row r="1208" spans="1:4" x14ac:dyDescent="0.2">
      <c r="A1208" t="s">
        <v>1432</v>
      </c>
      <c r="B1208">
        <v>57152</v>
      </c>
      <c r="C1208" s="40" t="e">
        <f>INDEX(#REF!,MATCH(A1208,#REF!,0))</f>
        <v>#REF!</v>
      </c>
      <c r="D1208" t="e">
        <f t="shared" si="19"/>
        <v>#REF!</v>
      </c>
    </row>
    <row r="1209" spans="1:4" x14ac:dyDescent="0.2">
      <c r="A1209" t="s">
        <v>1433</v>
      </c>
      <c r="B1209">
        <v>1039.42</v>
      </c>
      <c r="C1209" s="40" t="e">
        <f>INDEX(#REF!,MATCH(A1209,#REF!,0))</f>
        <v>#REF!</v>
      </c>
      <c r="D1209" t="e">
        <f t="shared" si="19"/>
        <v>#REF!</v>
      </c>
    </row>
    <row r="1210" spans="1:4" x14ac:dyDescent="0.2">
      <c r="A1210" t="s">
        <v>1434</v>
      </c>
      <c r="B1210">
        <v>1537.28</v>
      </c>
      <c r="C1210" s="40" t="e">
        <f>INDEX(#REF!,MATCH(A1210,#REF!,0))</f>
        <v>#REF!</v>
      </c>
      <c r="D1210" t="e">
        <f t="shared" si="19"/>
        <v>#REF!</v>
      </c>
    </row>
    <row r="1211" spans="1:4" x14ac:dyDescent="0.2">
      <c r="A1211" t="s">
        <v>1435</v>
      </c>
      <c r="B1211">
        <v>1969.3</v>
      </c>
      <c r="C1211" s="40" t="e">
        <f>INDEX(#REF!,MATCH(A1211,#REF!,0))</f>
        <v>#REF!</v>
      </c>
      <c r="D1211" t="e">
        <f t="shared" si="19"/>
        <v>#REF!</v>
      </c>
    </row>
    <row r="1212" spans="1:4" x14ac:dyDescent="0.2">
      <c r="A1212" t="s">
        <v>1436</v>
      </c>
      <c r="B1212">
        <v>2618.84</v>
      </c>
      <c r="C1212" s="40" t="e">
        <f>INDEX(#REF!,MATCH(A1212,#REF!,0))</f>
        <v>#REF!</v>
      </c>
      <c r="D1212" t="e">
        <f t="shared" si="19"/>
        <v>#REF!</v>
      </c>
    </row>
    <row r="1213" spans="1:4" x14ac:dyDescent="0.2">
      <c r="A1213" t="s">
        <v>1437</v>
      </c>
      <c r="B1213">
        <v>7339.68</v>
      </c>
      <c r="C1213" s="40" t="e">
        <f>INDEX(#REF!,MATCH(A1213,#REF!,0))</f>
        <v>#REF!</v>
      </c>
      <c r="D1213" t="e">
        <f t="shared" si="19"/>
        <v>#REF!</v>
      </c>
    </row>
    <row r="1214" spans="1:4" x14ac:dyDescent="0.2">
      <c r="A1214" t="s">
        <v>1438</v>
      </c>
      <c r="B1214">
        <v>3898.88</v>
      </c>
      <c r="C1214" s="40" t="e">
        <f>INDEX(#REF!,MATCH(A1214,#REF!,0))</f>
        <v>#REF!</v>
      </c>
      <c r="D1214" t="e">
        <f t="shared" si="19"/>
        <v>#REF!</v>
      </c>
    </row>
    <row r="1215" spans="1:4" x14ac:dyDescent="0.2">
      <c r="A1215" t="s">
        <v>1439</v>
      </c>
      <c r="B1215">
        <v>1395.15</v>
      </c>
      <c r="C1215" s="40" t="e">
        <f>INDEX(#REF!,MATCH(A1215,#REF!,0))</f>
        <v>#REF!</v>
      </c>
      <c r="D1215" t="e">
        <f t="shared" si="19"/>
        <v>#REF!</v>
      </c>
    </row>
    <row r="1216" spans="1:4" x14ac:dyDescent="0.2">
      <c r="A1216" t="s">
        <v>1440</v>
      </c>
      <c r="B1216">
        <v>7516.5599999999995</v>
      </c>
      <c r="C1216" s="40" t="e">
        <f>INDEX(#REF!,MATCH(A1216,#REF!,0))</f>
        <v>#REF!</v>
      </c>
      <c r="D1216" t="e">
        <f t="shared" si="19"/>
        <v>#REF!</v>
      </c>
    </row>
    <row r="1217" spans="1:4" x14ac:dyDescent="0.2">
      <c r="A1217" t="s">
        <v>1441</v>
      </c>
      <c r="B1217">
        <v>6944.7199999999993</v>
      </c>
      <c r="C1217" s="40" t="e">
        <f>INDEX(#REF!,MATCH(A1217,#REF!,0))</f>
        <v>#REF!</v>
      </c>
      <c r="D1217" t="e">
        <f t="shared" si="19"/>
        <v>#REF!</v>
      </c>
    </row>
    <row r="1218" spans="1:4" x14ac:dyDescent="0.2">
      <c r="A1218" t="s">
        <v>1442</v>
      </c>
      <c r="B1218">
        <v>3053.6800000000003</v>
      </c>
      <c r="C1218" s="40" t="e">
        <f>INDEX(#REF!,MATCH(A1218,#REF!,0))</f>
        <v>#REF!</v>
      </c>
      <c r="D1218" t="e">
        <f t="shared" si="19"/>
        <v>#REF!</v>
      </c>
    </row>
    <row r="1219" spans="1:4" x14ac:dyDescent="0.2">
      <c r="A1219" t="s">
        <v>1443</v>
      </c>
      <c r="B1219">
        <v>1393.08</v>
      </c>
      <c r="C1219" s="40" t="e">
        <f>INDEX(#REF!,MATCH(A1219,#REF!,0))</f>
        <v>#REF!</v>
      </c>
      <c r="D1219" t="e">
        <f t="shared" si="19"/>
        <v>#REF!</v>
      </c>
    </row>
    <row r="1220" spans="1:4" x14ac:dyDescent="0.2">
      <c r="A1220" t="s">
        <v>1444</v>
      </c>
      <c r="B1220">
        <v>7396.0499999999993</v>
      </c>
      <c r="C1220" s="40" t="e">
        <f>INDEX(#REF!,MATCH(A1220,#REF!,0))</f>
        <v>#REF!</v>
      </c>
      <c r="D1220" t="e">
        <f t="shared" si="19"/>
        <v>#REF!</v>
      </c>
    </row>
    <row r="1221" spans="1:4" x14ac:dyDescent="0.2">
      <c r="A1221" t="s">
        <v>1448</v>
      </c>
      <c r="B1221">
        <v>1734.39</v>
      </c>
      <c r="C1221" s="40" t="e">
        <f>INDEX(#REF!,MATCH(A1221,#REF!,0))</f>
        <v>#REF!</v>
      </c>
      <c r="D1221" t="e">
        <f t="shared" si="19"/>
        <v>#REF!</v>
      </c>
    </row>
    <row r="1222" spans="1:4" x14ac:dyDescent="0.2">
      <c r="A1222" t="s">
        <v>1452</v>
      </c>
      <c r="B1222">
        <v>1907.26</v>
      </c>
      <c r="C1222" s="40" t="e">
        <f>INDEX(#REF!,MATCH(A1222,#REF!,0))</f>
        <v>#REF!</v>
      </c>
      <c r="D1222" t="e">
        <f t="shared" ref="D1222:D1253" si="20">C1222=B1222</f>
        <v>#REF!</v>
      </c>
    </row>
    <row r="1223" spans="1:4" x14ac:dyDescent="0.2">
      <c r="A1223" t="s">
        <v>1453</v>
      </c>
      <c r="B1223">
        <v>10469.700000000001</v>
      </c>
      <c r="C1223" s="40" t="e">
        <f>INDEX(#REF!,MATCH(A1223,#REF!,0))</f>
        <v>#REF!</v>
      </c>
      <c r="D1223" t="e">
        <f t="shared" si="20"/>
        <v>#REF!</v>
      </c>
    </row>
    <row r="1224" spans="1:4" x14ac:dyDescent="0.2">
      <c r="A1224" t="s">
        <v>1456</v>
      </c>
      <c r="B1224">
        <v>4140.7</v>
      </c>
      <c r="C1224" s="40" t="e">
        <f>INDEX(#REF!,MATCH(A1224,#REF!,0))</f>
        <v>#REF!</v>
      </c>
      <c r="D1224" t="e">
        <f t="shared" si="20"/>
        <v>#REF!</v>
      </c>
    </row>
    <row r="1225" spans="1:4" x14ac:dyDescent="0.2">
      <c r="A1225" t="s">
        <v>1459</v>
      </c>
      <c r="B1225">
        <v>6998.26</v>
      </c>
      <c r="C1225" s="40" t="e">
        <f>INDEX(#REF!,MATCH(A1225,#REF!,0))</f>
        <v>#REF!</v>
      </c>
      <c r="D1225" t="e">
        <f t="shared" si="20"/>
        <v>#REF!</v>
      </c>
    </row>
    <row r="1226" spans="1:4" x14ac:dyDescent="0.2">
      <c r="A1226" t="s">
        <v>1460</v>
      </c>
      <c r="B1226">
        <v>1629.96</v>
      </c>
      <c r="C1226" s="40" t="e">
        <f>INDEX(#REF!,MATCH(A1226,#REF!,0))</f>
        <v>#REF!</v>
      </c>
      <c r="D1226" t="e">
        <f t="shared" si="20"/>
        <v>#REF!</v>
      </c>
    </row>
    <row r="1227" spans="1:4" x14ac:dyDescent="0.2">
      <c r="A1227" t="s">
        <v>1461</v>
      </c>
      <c r="B1227">
        <v>2601.92</v>
      </c>
      <c r="C1227" s="40" t="e">
        <f>INDEX(#REF!,MATCH(A1227,#REF!,0))</f>
        <v>#REF!</v>
      </c>
      <c r="D1227" t="e">
        <f t="shared" si="20"/>
        <v>#REF!</v>
      </c>
    </row>
    <row r="1228" spans="1:4" x14ac:dyDescent="0.2">
      <c r="A1228" t="s">
        <v>1462</v>
      </c>
      <c r="B1228">
        <v>3310.1</v>
      </c>
      <c r="C1228" s="40" t="e">
        <f>INDEX(#REF!,MATCH(A1228,#REF!,0))</f>
        <v>#REF!</v>
      </c>
      <c r="D1228" t="e">
        <f t="shared" si="20"/>
        <v>#REF!</v>
      </c>
    </row>
    <row r="1229" spans="1:4" x14ac:dyDescent="0.2">
      <c r="A1229" t="s">
        <v>1463</v>
      </c>
      <c r="B1229">
        <v>2660.12</v>
      </c>
      <c r="C1229" s="40" t="e">
        <f>INDEX(#REF!,MATCH(A1229,#REF!,0))</f>
        <v>#REF!</v>
      </c>
      <c r="D1229" t="e">
        <f t="shared" si="20"/>
        <v>#REF!</v>
      </c>
    </row>
    <row r="1230" spans="1:4" x14ac:dyDescent="0.2">
      <c r="A1230" t="s">
        <v>1466</v>
      </c>
      <c r="B1230">
        <v>7439.54</v>
      </c>
      <c r="C1230" s="40" t="e">
        <f>INDEX(#REF!,MATCH(A1230,#REF!,0))</f>
        <v>#REF!</v>
      </c>
      <c r="D1230" t="e">
        <f t="shared" si="20"/>
        <v>#REF!</v>
      </c>
    </row>
    <row r="1231" spans="1:4" x14ac:dyDescent="0.2">
      <c r="A1231" t="s">
        <v>1467</v>
      </c>
      <c r="B1231">
        <v>3583.28</v>
      </c>
      <c r="C1231" s="40" t="e">
        <f>INDEX(#REF!,MATCH(A1231,#REF!,0))</f>
        <v>#REF!</v>
      </c>
      <c r="D1231" t="e">
        <f t="shared" si="20"/>
        <v>#REF!</v>
      </c>
    </row>
    <row r="1232" spans="1:4" x14ac:dyDescent="0.2">
      <c r="A1232" t="s">
        <v>1468</v>
      </c>
      <c r="B1232">
        <v>5199.32</v>
      </c>
      <c r="C1232" s="40" t="e">
        <f>INDEX(#REF!,MATCH(A1232,#REF!,0))</f>
        <v>#REF!</v>
      </c>
      <c r="D1232" t="e">
        <f t="shared" si="20"/>
        <v>#REF!</v>
      </c>
    </row>
    <row r="1233" spans="1:4" x14ac:dyDescent="0.2">
      <c r="A1233" t="s">
        <v>1469</v>
      </c>
      <c r="B1233">
        <v>10641.06</v>
      </c>
      <c r="C1233" s="40" t="e">
        <f>INDEX(#REF!,MATCH(A1233,#REF!,0))</f>
        <v>#REF!</v>
      </c>
      <c r="D1233" t="e">
        <f t="shared" si="20"/>
        <v>#REF!</v>
      </c>
    </row>
    <row r="1234" spans="1:4" x14ac:dyDescent="0.2">
      <c r="A1234" t="s">
        <v>1470</v>
      </c>
      <c r="B1234">
        <v>6768</v>
      </c>
      <c r="C1234" s="40" t="e">
        <f>INDEX(#REF!,MATCH(A1234,#REF!,0))</f>
        <v>#REF!</v>
      </c>
      <c r="D1234" t="e">
        <f t="shared" si="20"/>
        <v>#REF!</v>
      </c>
    </row>
    <row r="1235" spans="1:4" x14ac:dyDescent="0.2">
      <c r="A1235" t="s">
        <v>1473</v>
      </c>
      <c r="B1235">
        <v>8065.33</v>
      </c>
      <c r="C1235" s="40" t="e">
        <f>INDEX(#REF!,MATCH(A1235,#REF!,0))</f>
        <v>#REF!</v>
      </c>
      <c r="D1235" t="e">
        <f t="shared" si="20"/>
        <v>#REF!</v>
      </c>
    </row>
    <row r="1236" spans="1:4" x14ac:dyDescent="0.2">
      <c r="A1236" t="s">
        <v>1474</v>
      </c>
      <c r="B1236">
        <v>1625.26</v>
      </c>
      <c r="C1236" s="40" t="e">
        <f>INDEX(#REF!,MATCH(A1236,#REF!,0))</f>
        <v>#REF!</v>
      </c>
      <c r="D1236" t="e">
        <f t="shared" si="20"/>
        <v>#REF!</v>
      </c>
    </row>
    <row r="1237" spans="1:4" x14ac:dyDescent="0.2">
      <c r="A1237" t="s">
        <v>1475</v>
      </c>
      <c r="B1237">
        <v>5687.7800000000007</v>
      </c>
      <c r="C1237" s="40" t="e">
        <f>INDEX(#REF!,MATCH(A1237,#REF!,0))</f>
        <v>#REF!</v>
      </c>
      <c r="D1237" t="e">
        <f t="shared" si="20"/>
        <v>#REF!</v>
      </c>
    </row>
    <row r="1238" spans="1:4" x14ac:dyDescent="0.2">
      <c r="A1238" t="s">
        <v>1476</v>
      </c>
      <c r="B1238">
        <v>12505.23</v>
      </c>
      <c r="C1238" s="40" t="e">
        <f>INDEX(#REF!,MATCH(A1238,#REF!,0))</f>
        <v>#REF!</v>
      </c>
      <c r="D1238" t="e">
        <f t="shared" si="20"/>
        <v>#REF!</v>
      </c>
    </row>
    <row r="1239" spans="1:4" x14ac:dyDescent="0.2">
      <c r="A1239" t="s">
        <v>1477</v>
      </c>
      <c r="B1239">
        <v>6100</v>
      </c>
      <c r="C1239" s="40" t="e">
        <f>INDEX(#REF!,MATCH(A1239,#REF!,0))</f>
        <v>#REF!</v>
      </c>
      <c r="D1239" t="e">
        <f t="shared" si="20"/>
        <v>#REF!</v>
      </c>
    </row>
    <row r="1240" spans="1:4" x14ac:dyDescent="0.2">
      <c r="A1240" t="s">
        <v>1481</v>
      </c>
      <c r="B1240">
        <v>7520</v>
      </c>
      <c r="C1240" s="40" t="e">
        <f>INDEX(#REF!,MATCH(A1240,#REF!,0))</f>
        <v>#REF!</v>
      </c>
      <c r="D1240" t="e">
        <f t="shared" si="20"/>
        <v>#REF!</v>
      </c>
    </row>
    <row r="1241" spans="1:4" x14ac:dyDescent="0.2">
      <c r="A1241" t="s">
        <v>1482</v>
      </c>
      <c r="B1241">
        <v>6091.69</v>
      </c>
      <c r="C1241" s="40" t="e">
        <f>INDEX(#REF!,MATCH(A1241,#REF!,0))</f>
        <v>#REF!</v>
      </c>
      <c r="D1241" t="e">
        <f t="shared" si="20"/>
        <v>#REF!</v>
      </c>
    </row>
    <row r="1242" spans="1:4" x14ac:dyDescent="0.2">
      <c r="A1242" t="s">
        <v>1485</v>
      </c>
      <c r="B1242">
        <v>2203.9299999999998</v>
      </c>
      <c r="C1242" s="40" t="e">
        <f>INDEX(#REF!,MATCH(A1242,#REF!,0))</f>
        <v>#REF!</v>
      </c>
      <c r="D1242" t="e">
        <f t="shared" si="20"/>
        <v>#REF!</v>
      </c>
    </row>
    <row r="1243" spans="1:4" x14ac:dyDescent="0.2">
      <c r="A1243" t="s">
        <v>1490</v>
      </c>
      <c r="B1243">
        <v>6698.9400000000005</v>
      </c>
      <c r="C1243" s="40" t="e">
        <f>INDEX(#REF!,MATCH(A1243,#REF!,0))</f>
        <v>#REF!</v>
      </c>
      <c r="D1243" t="e">
        <f t="shared" si="20"/>
        <v>#REF!</v>
      </c>
    </row>
    <row r="1244" spans="1:4" x14ac:dyDescent="0.2">
      <c r="A1244" t="s">
        <v>1494</v>
      </c>
      <c r="B1244">
        <v>705</v>
      </c>
      <c r="C1244" s="40" t="e">
        <f>INDEX(#REF!,MATCH(A1244,#REF!,0))</f>
        <v>#REF!</v>
      </c>
      <c r="D1244" t="e">
        <f t="shared" si="20"/>
        <v>#REF!</v>
      </c>
    </row>
    <row r="1245" spans="1:4" x14ac:dyDescent="0.2">
      <c r="A1245" t="s">
        <v>1495</v>
      </c>
      <c r="B1245">
        <v>1692.45</v>
      </c>
      <c r="C1245" s="40" t="e">
        <f>INDEX(#REF!,MATCH(A1245,#REF!,0))</f>
        <v>#REF!</v>
      </c>
      <c r="D1245" t="e">
        <f t="shared" si="20"/>
        <v>#REF!</v>
      </c>
    </row>
    <row r="1246" spans="1:4" x14ac:dyDescent="0.2">
      <c r="A1246" t="s">
        <v>1496</v>
      </c>
      <c r="B1246">
        <v>6116.58</v>
      </c>
      <c r="C1246" s="40" t="e">
        <f>INDEX(#REF!,MATCH(A1246,#REF!,0))</f>
        <v>#REF!</v>
      </c>
      <c r="D1246" t="e">
        <f t="shared" si="20"/>
        <v>#REF!</v>
      </c>
    </row>
    <row r="1247" spans="1:4" x14ac:dyDescent="0.2">
      <c r="A1247" t="s">
        <v>1497</v>
      </c>
      <c r="B1247">
        <v>4547.72</v>
      </c>
      <c r="C1247" s="40" t="e">
        <f>INDEX(#REF!,MATCH(A1247,#REF!,0))</f>
        <v>#REF!</v>
      </c>
      <c r="D1247" t="e">
        <f t="shared" si="20"/>
        <v>#REF!</v>
      </c>
    </row>
    <row r="1248" spans="1:4" x14ac:dyDescent="0.2">
      <c r="A1248" t="s">
        <v>1498</v>
      </c>
      <c r="B1248">
        <v>1545.51</v>
      </c>
      <c r="C1248" s="40" t="e">
        <f>INDEX(#REF!,MATCH(A1248,#REF!,0))</f>
        <v>#REF!</v>
      </c>
      <c r="D1248" t="e">
        <f t="shared" si="20"/>
        <v>#REF!</v>
      </c>
    </row>
    <row r="1249" spans="1:4" x14ac:dyDescent="0.2">
      <c r="A1249" t="s">
        <v>1501</v>
      </c>
      <c r="B1249">
        <v>4440.5600000000004</v>
      </c>
      <c r="C1249" s="40" t="e">
        <f>INDEX(#REF!,MATCH(A1249,#REF!,0))</f>
        <v>#REF!</v>
      </c>
      <c r="D1249" t="e">
        <f t="shared" si="20"/>
        <v>#REF!</v>
      </c>
    </row>
    <row r="1250" spans="1:4" x14ac:dyDescent="0.2">
      <c r="A1250" t="s">
        <v>1502</v>
      </c>
      <c r="B1250">
        <v>6513.9</v>
      </c>
      <c r="C1250" s="40" t="e">
        <f>INDEX(#REF!,MATCH(A1250,#REF!,0))</f>
        <v>#REF!</v>
      </c>
      <c r="D1250" t="e">
        <f t="shared" si="20"/>
        <v>#REF!</v>
      </c>
    </row>
    <row r="1251" spans="1:4" x14ac:dyDescent="0.2">
      <c r="A1251" t="s">
        <v>1503</v>
      </c>
      <c r="B1251">
        <v>3860.89</v>
      </c>
      <c r="C1251" s="40" t="e">
        <f>INDEX(#REF!,MATCH(A1251,#REF!,0))</f>
        <v>#REF!</v>
      </c>
      <c r="D1251" t="e">
        <f t="shared" si="20"/>
        <v>#REF!</v>
      </c>
    </row>
    <row r="1252" spans="1:4" x14ac:dyDescent="0.2">
      <c r="A1252" t="s">
        <v>1504</v>
      </c>
      <c r="B1252">
        <v>4414</v>
      </c>
      <c r="C1252" s="40" t="e">
        <f>INDEX(#REF!,MATCH(A1252,#REF!,0))</f>
        <v>#REF!</v>
      </c>
      <c r="D1252" t="e">
        <f t="shared" si="20"/>
        <v>#REF!</v>
      </c>
    </row>
    <row r="1253" spans="1:4" x14ac:dyDescent="0.2">
      <c r="A1253" t="s">
        <v>1508</v>
      </c>
      <c r="B1253">
        <v>841.3</v>
      </c>
      <c r="C1253" s="40" t="e">
        <f>INDEX(#REF!,MATCH(A1253,#REF!,0))</f>
        <v>#REF!</v>
      </c>
      <c r="D1253" t="e">
        <f t="shared" si="20"/>
        <v>#REF!</v>
      </c>
    </row>
    <row r="1254" spans="1:4" x14ac:dyDescent="0.2">
      <c r="A1254" t="s">
        <v>1511</v>
      </c>
      <c r="B1254">
        <v>5904.3899999999994</v>
      </c>
      <c r="C1254" s="40" t="e">
        <f>INDEX(#REF!,MATCH(A1254,#REF!,0))</f>
        <v>#REF!</v>
      </c>
      <c r="D1254" t="e">
        <f t="shared" ref="D1254:D1296" si="21">C1254=B1254</f>
        <v>#REF!</v>
      </c>
    </row>
    <row r="1255" spans="1:4" x14ac:dyDescent="0.2">
      <c r="A1255" t="s">
        <v>1512</v>
      </c>
      <c r="B1255">
        <v>3559.78</v>
      </c>
      <c r="C1255" s="40" t="e">
        <f>INDEX(#REF!,MATCH(A1255,#REF!,0))</f>
        <v>#REF!</v>
      </c>
      <c r="D1255" t="e">
        <f t="shared" si="21"/>
        <v>#REF!</v>
      </c>
    </row>
    <row r="1256" spans="1:4" x14ac:dyDescent="0.2">
      <c r="A1256" t="s">
        <v>1513</v>
      </c>
      <c r="B1256">
        <v>1377.83</v>
      </c>
      <c r="C1256" s="40" t="e">
        <f>INDEX(#REF!,MATCH(A1256,#REF!,0))</f>
        <v>#REF!</v>
      </c>
      <c r="D1256" t="e">
        <f t="shared" si="21"/>
        <v>#REF!</v>
      </c>
    </row>
    <row r="1257" spans="1:4" x14ac:dyDescent="0.2">
      <c r="A1257" t="s">
        <v>1514</v>
      </c>
      <c r="B1257">
        <v>11518.96</v>
      </c>
      <c r="C1257" s="40" t="e">
        <f>INDEX(#REF!,MATCH(A1257,#REF!,0))</f>
        <v>#REF!</v>
      </c>
      <c r="D1257" t="e">
        <f t="shared" si="21"/>
        <v>#REF!</v>
      </c>
    </row>
    <row r="1258" spans="1:4" x14ac:dyDescent="0.2">
      <c r="A1258" t="s">
        <v>1515</v>
      </c>
      <c r="B1258">
        <v>715.42</v>
      </c>
      <c r="C1258" s="40" t="e">
        <f>INDEX(#REF!,MATCH(A1258,#REF!,0))</f>
        <v>#REF!</v>
      </c>
      <c r="D1258" t="e">
        <f t="shared" si="21"/>
        <v>#REF!</v>
      </c>
    </row>
    <row r="1259" spans="1:4" x14ac:dyDescent="0.2">
      <c r="A1259" t="s">
        <v>1518</v>
      </c>
      <c r="B1259">
        <v>5687</v>
      </c>
      <c r="C1259" s="40" t="e">
        <f>INDEX(#REF!,MATCH(A1259,#REF!,0))</f>
        <v>#REF!</v>
      </c>
      <c r="D1259" t="e">
        <f t="shared" si="21"/>
        <v>#REF!</v>
      </c>
    </row>
    <row r="1260" spans="1:4" x14ac:dyDescent="0.2">
      <c r="A1260" t="s">
        <v>1519</v>
      </c>
      <c r="B1260">
        <v>9212</v>
      </c>
      <c r="C1260" s="40" t="e">
        <f>INDEX(#REF!,MATCH(A1260,#REF!,0))</f>
        <v>#REF!</v>
      </c>
      <c r="D1260" t="e">
        <f t="shared" si="21"/>
        <v>#REF!</v>
      </c>
    </row>
    <row r="1261" spans="1:4" x14ac:dyDescent="0.2">
      <c r="A1261" t="s">
        <v>1520</v>
      </c>
      <c r="B1261">
        <v>3543.8</v>
      </c>
      <c r="C1261" s="40" t="e">
        <f>INDEX(#REF!,MATCH(A1261,#REF!,0))</f>
        <v>#REF!</v>
      </c>
      <c r="D1261" t="e">
        <f t="shared" si="21"/>
        <v>#REF!</v>
      </c>
    </row>
    <row r="1262" spans="1:4" x14ac:dyDescent="0.2">
      <c r="A1262" t="s">
        <v>1524</v>
      </c>
      <c r="B1262">
        <v>2175.16</v>
      </c>
      <c r="C1262" s="40" t="e">
        <f>INDEX(#REF!,MATCH(A1262,#REF!,0))</f>
        <v>#REF!</v>
      </c>
      <c r="D1262" t="e">
        <f t="shared" si="21"/>
        <v>#REF!</v>
      </c>
    </row>
    <row r="1263" spans="1:4" x14ac:dyDescent="0.2">
      <c r="A1263" t="s">
        <v>1525</v>
      </c>
      <c r="B1263">
        <v>6651.93</v>
      </c>
      <c r="C1263" s="40" t="e">
        <f>INDEX(#REF!,MATCH(A1263,#REF!,0))</f>
        <v>#REF!</v>
      </c>
      <c r="D1263" t="e">
        <f t="shared" si="21"/>
        <v>#REF!</v>
      </c>
    </row>
    <row r="1264" spans="1:4" x14ac:dyDescent="0.2">
      <c r="A1264" t="s">
        <v>1529</v>
      </c>
      <c r="B1264">
        <v>5854.3099999999995</v>
      </c>
      <c r="C1264" s="40" t="e">
        <f>INDEX(#REF!,MATCH(A1264,#REF!,0))</f>
        <v>#REF!</v>
      </c>
      <c r="D1264" t="e">
        <f t="shared" si="21"/>
        <v>#REF!</v>
      </c>
    </row>
    <row r="1265" spans="1:4" x14ac:dyDescent="0.2">
      <c r="A1265" t="s">
        <v>1533</v>
      </c>
      <c r="B1265">
        <v>11767.08</v>
      </c>
      <c r="C1265" s="40" t="e">
        <f>INDEX(#REF!,MATCH(A1265,#REF!,0))</f>
        <v>#REF!</v>
      </c>
      <c r="D1265" t="e">
        <f t="shared" si="21"/>
        <v>#REF!</v>
      </c>
    </row>
    <row r="1266" spans="1:4" x14ac:dyDescent="0.2">
      <c r="A1266" t="s">
        <v>1534</v>
      </c>
      <c r="B1266">
        <v>2556.8000000000002</v>
      </c>
      <c r="C1266" s="40" t="e">
        <f>INDEX(#REF!,MATCH(A1266,#REF!,0))</f>
        <v>#REF!</v>
      </c>
      <c r="D1266" t="e">
        <f t="shared" si="21"/>
        <v>#REF!</v>
      </c>
    </row>
    <row r="1267" spans="1:4" x14ac:dyDescent="0.2">
      <c r="A1267" t="s">
        <v>1537</v>
      </c>
      <c r="B1267">
        <v>3827.68</v>
      </c>
      <c r="C1267" s="40" t="e">
        <f>INDEX(#REF!,MATCH(A1267,#REF!,0))</f>
        <v>#REF!</v>
      </c>
      <c r="D1267" t="e">
        <f t="shared" si="21"/>
        <v>#REF!</v>
      </c>
    </row>
    <row r="1268" spans="1:4" x14ac:dyDescent="0.2">
      <c r="A1268" t="s">
        <v>1538</v>
      </c>
      <c r="B1268">
        <v>3384</v>
      </c>
      <c r="C1268" s="40" t="e">
        <f>INDEX(#REF!,MATCH(A1268,#REF!,0))</f>
        <v>#REF!</v>
      </c>
      <c r="D1268" t="e">
        <f t="shared" si="21"/>
        <v>#REF!</v>
      </c>
    </row>
    <row r="1269" spans="1:4" x14ac:dyDescent="0.2">
      <c r="A1269" t="s">
        <v>1539</v>
      </c>
      <c r="B1269">
        <v>1331.98</v>
      </c>
      <c r="C1269" s="40" t="e">
        <f>INDEX(#REF!,MATCH(A1269,#REF!,0))</f>
        <v>#REF!</v>
      </c>
      <c r="D1269" t="e">
        <f t="shared" si="21"/>
        <v>#REF!</v>
      </c>
    </row>
    <row r="1270" spans="1:4" x14ac:dyDescent="0.2">
      <c r="A1270" t="s">
        <v>1540</v>
      </c>
      <c r="B1270">
        <v>6470.18</v>
      </c>
      <c r="C1270" s="40" t="e">
        <f>INDEX(#REF!,MATCH(A1270,#REF!,0))</f>
        <v>#REF!</v>
      </c>
      <c r="D1270" t="e">
        <f t="shared" si="21"/>
        <v>#REF!</v>
      </c>
    </row>
    <row r="1271" spans="1:4" x14ac:dyDescent="0.2">
      <c r="A1271" t="s">
        <v>1541</v>
      </c>
      <c r="B1271">
        <v>1594.75</v>
      </c>
      <c r="C1271" s="40" t="e">
        <f>INDEX(#REF!,MATCH(A1271,#REF!,0))</f>
        <v>#REF!</v>
      </c>
      <c r="D1271" t="e">
        <f t="shared" si="21"/>
        <v>#REF!</v>
      </c>
    </row>
    <row r="1272" spans="1:4" x14ac:dyDescent="0.2">
      <c r="A1272" t="s">
        <v>1547</v>
      </c>
      <c r="B1272">
        <v>16634.53</v>
      </c>
      <c r="C1272" s="40" t="e">
        <f>INDEX(#REF!,MATCH(A1272,#REF!,0))</f>
        <v>#REF!</v>
      </c>
      <c r="D1272" t="e">
        <f t="shared" si="21"/>
        <v>#REF!</v>
      </c>
    </row>
    <row r="1273" spans="1:4" x14ac:dyDescent="0.2">
      <c r="A1273" t="s">
        <v>1548</v>
      </c>
      <c r="B1273">
        <v>5266.79</v>
      </c>
      <c r="C1273" s="40" t="e">
        <f>INDEX(#REF!,MATCH(A1273,#REF!,0))</f>
        <v>#REF!</v>
      </c>
      <c r="D1273" t="e">
        <f t="shared" si="21"/>
        <v>#REF!</v>
      </c>
    </row>
    <row r="1274" spans="1:4" x14ac:dyDescent="0.2">
      <c r="A1274" t="s">
        <v>1549</v>
      </c>
      <c r="B1274">
        <v>3146.15</v>
      </c>
      <c r="C1274" s="40" t="e">
        <f>INDEX(#REF!,MATCH(A1274,#REF!,0))</f>
        <v>#REF!</v>
      </c>
      <c r="D1274" t="e">
        <f t="shared" si="21"/>
        <v>#REF!</v>
      </c>
    </row>
    <row r="1275" spans="1:4" x14ac:dyDescent="0.2">
      <c r="A1275" t="s">
        <v>1550</v>
      </c>
      <c r="B1275">
        <v>4685.2999999999993</v>
      </c>
      <c r="C1275" s="40" t="e">
        <f>INDEX(#REF!,MATCH(A1275,#REF!,0))</f>
        <v>#REF!</v>
      </c>
      <c r="D1275" t="e">
        <f t="shared" si="21"/>
        <v>#REF!</v>
      </c>
    </row>
    <row r="1276" spans="1:4" x14ac:dyDescent="0.2">
      <c r="A1276" t="s">
        <v>1551</v>
      </c>
      <c r="B1276">
        <v>886.42</v>
      </c>
      <c r="C1276" s="40" t="e">
        <f>INDEX(#REF!,MATCH(A1276,#REF!,0))</f>
        <v>#REF!</v>
      </c>
      <c r="D1276" t="e">
        <f t="shared" si="21"/>
        <v>#REF!</v>
      </c>
    </row>
    <row r="1277" spans="1:4" x14ac:dyDescent="0.2">
      <c r="A1277" t="s">
        <v>1552</v>
      </c>
      <c r="B1277">
        <v>1513.82</v>
      </c>
      <c r="C1277" s="40" t="e">
        <f>INDEX(#REF!,MATCH(A1277,#REF!,0))</f>
        <v>#REF!</v>
      </c>
      <c r="D1277" t="e">
        <f t="shared" si="21"/>
        <v>#REF!</v>
      </c>
    </row>
    <row r="1278" spans="1:4" x14ac:dyDescent="0.2">
      <c r="A1278" t="s">
        <v>1553</v>
      </c>
      <c r="B1278">
        <v>10463.789999999999</v>
      </c>
      <c r="C1278" s="40" t="e">
        <f>INDEX(#REF!,MATCH(A1278,#REF!,0))</f>
        <v>#REF!</v>
      </c>
      <c r="D1278" t="e">
        <f t="shared" si="21"/>
        <v>#REF!</v>
      </c>
    </row>
    <row r="1279" spans="1:4" x14ac:dyDescent="0.2">
      <c r="A1279" t="s">
        <v>1556</v>
      </c>
      <c r="B1279">
        <v>38375.699999999997</v>
      </c>
      <c r="C1279" s="40" t="e">
        <f>INDEX(#REF!,MATCH(A1279,#REF!,0))</f>
        <v>#REF!</v>
      </c>
      <c r="D1279" t="e">
        <f t="shared" si="21"/>
        <v>#REF!</v>
      </c>
    </row>
    <row r="1280" spans="1:4" x14ac:dyDescent="0.2">
      <c r="A1280" t="s">
        <v>1560</v>
      </c>
      <c r="B1280">
        <v>5163.5</v>
      </c>
      <c r="C1280" s="40" t="e">
        <f>INDEX(#REF!,MATCH(A1280,#REF!,0))</f>
        <v>#REF!</v>
      </c>
      <c r="D1280" t="e">
        <f t="shared" si="21"/>
        <v>#REF!</v>
      </c>
    </row>
    <row r="1281" spans="1:4" x14ac:dyDescent="0.2">
      <c r="A1281" t="s">
        <v>1562</v>
      </c>
      <c r="B1281">
        <v>6623.24</v>
      </c>
      <c r="C1281" s="40" t="e">
        <f>INDEX(#REF!,MATCH(A1281,#REF!,0))</f>
        <v>#REF!</v>
      </c>
      <c r="D1281" t="e">
        <f t="shared" si="21"/>
        <v>#REF!</v>
      </c>
    </row>
    <row r="1282" spans="1:4" x14ac:dyDescent="0.2">
      <c r="A1282" t="s">
        <v>1566</v>
      </c>
      <c r="B1282">
        <v>2719.42</v>
      </c>
      <c r="C1282" s="40" t="e">
        <f>INDEX(#REF!,MATCH(A1282,#REF!,0))</f>
        <v>#REF!</v>
      </c>
      <c r="D1282" t="e">
        <f t="shared" si="21"/>
        <v>#REF!</v>
      </c>
    </row>
    <row r="1283" spans="1:4" x14ac:dyDescent="0.2">
      <c r="A1283" t="s">
        <v>1569</v>
      </c>
      <c r="B1283">
        <v>1078.26</v>
      </c>
      <c r="C1283" s="40" t="e">
        <f>INDEX(#REF!,MATCH(A1283,#REF!,0))</f>
        <v>#REF!</v>
      </c>
      <c r="D1283" t="e">
        <f t="shared" si="21"/>
        <v>#REF!</v>
      </c>
    </row>
    <row r="1284" spans="1:4" x14ac:dyDescent="0.2">
      <c r="A1284" t="s">
        <v>1570</v>
      </c>
      <c r="B1284">
        <v>5970</v>
      </c>
      <c r="C1284" s="40" t="e">
        <f>INDEX(#REF!,MATCH(A1284,#REF!,0))</f>
        <v>#REF!</v>
      </c>
      <c r="D1284" t="e">
        <f t="shared" si="21"/>
        <v>#REF!</v>
      </c>
    </row>
    <row r="1285" spans="1:4" x14ac:dyDescent="0.2">
      <c r="A1285" t="s">
        <v>1571</v>
      </c>
      <c r="B1285">
        <v>2211.11</v>
      </c>
      <c r="C1285" s="40" t="e">
        <f>INDEX(#REF!,MATCH(A1285,#REF!,0))</f>
        <v>#REF!</v>
      </c>
      <c r="D1285" t="e">
        <f t="shared" si="21"/>
        <v>#REF!</v>
      </c>
    </row>
    <row r="1286" spans="1:4" x14ac:dyDescent="0.2">
      <c r="A1286" t="s">
        <v>1572</v>
      </c>
      <c r="B1286">
        <v>3168.17</v>
      </c>
      <c r="C1286" s="40" t="e">
        <f>INDEX(#REF!,MATCH(A1286,#REF!,0))</f>
        <v>#REF!</v>
      </c>
      <c r="D1286" t="e">
        <f t="shared" si="21"/>
        <v>#REF!</v>
      </c>
    </row>
    <row r="1287" spans="1:4" x14ac:dyDescent="0.2">
      <c r="A1287" t="s">
        <v>1573</v>
      </c>
      <c r="B1287">
        <v>3021.66</v>
      </c>
      <c r="C1287" s="40" t="e">
        <f>INDEX(#REF!,MATCH(A1287,#REF!,0))</f>
        <v>#REF!</v>
      </c>
      <c r="D1287" t="e">
        <f t="shared" si="21"/>
        <v>#REF!</v>
      </c>
    </row>
    <row r="1288" spans="1:4" x14ac:dyDescent="0.2">
      <c r="A1288" t="s">
        <v>1574</v>
      </c>
      <c r="B1288">
        <v>13536</v>
      </c>
      <c r="C1288" s="40" t="e">
        <f>INDEX(#REF!,MATCH(A1288,#REF!,0))</f>
        <v>#REF!</v>
      </c>
      <c r="D1288" t="e">
        <f t="shared" si="21"/>
        <v>#REF!</v>
      </c>
    </row>
    <row r="1289" spans="1:4" x14ac:dyDescent="0.2">
      <c r="A1289" t="s">
        <v>1575</v>
      </c>
      <c r="B1289">
        <v>4479.54</v>
      </c>
      <c r="C1289" s="40" t="e">
        <f>INDEX(#REF!,MATCH(A1289,#REF!,0))</f>
        <v>#REF!</v>
      </c>
      <c r="D1289" t="e">
        <f t="shared" si="21"/>
        <v>#REF!</v>
      </c>
    </row>
    <row r="1290" spans="1:4" x14ac:dyDescent="0.2">
      <c r="A1290" t="s">
        <v>1576</v>
      </c>
      <c r="B1290">
        <v>1423.16</v>
      </c>
      <c r="C1290" s="40" t="e">
        <f>INDEX(#REF!,MATCH(A1290,#REF!,0))</f>
        <v>#REF!</v>
      </c>
      <c r="D1290" t="e">
        <f t="shared" si="21"/>
        <v>#REF!</v>
      </c>
    </row>
    <row r="1291" spans="1:4" x14ac:dyDescent="0.2">
      <c r="A1291" t="s">
        <v>1582</v>
      </c>
      <c r="B1291">
        <v>2813.4</v>
      </c>
      <c r="C1291" s="40" t="e">
        <f>INDEX(#REF!,MATCH(A1291,#REF!,0))</f>
        <v>#REF!</v>
      </c>
      <c r="D1291" t="e">
        <f t="shared" si="21"/>
        <v>#REF!</v>
      </c>
    </row>
    <row r="1292" spans="1:4" x14ac:dyDescent="0.2">
      <c r="A1292" t="s">
        <v>1583</v>
      </c>
      <c r="B1292">
        <v>5330.96</v>
      </c>
      <c r="C1292" s="40" t="e">
        <f>INDEX(#REF!,MATCH(A1292,#REF!,0))</f>
        <v>#REF!</v>
      </c>
      <c r="D1292" t="e">
        <f t="shared" si="21"/>
        <v>#REF!</v>
      </c>
    </row>
    <row r="1293" spans="1:4" x14ac:dyDescent="0.2">
      <c r="A1293" t="s">
        <v>1584</v>
      </c>
      <c r="B1293">
        <v>3438.52</v>
      </c>
      <c r="C1293" s="40" t="e">
        <f>INDEX(#REF!,MATCH(A1293,#REF!,0))</f>
        <v>#REF!</v>
      </c>
      <c r="D1293" t="e">
        <f t="shared" si="21"/>
        <v>#REF!</v>
      </c>
    </row>
    <row r="1294" spans="1:4" x14ac:dyDescent="0.2">
      <c r="A1294" t="s">
        <v>1588</v>
      </c>
      <c r="B1294">
        <v>783.13</v>
      </c>
      <c r="C1294" s="40" t="e">
        <f>INDEX(#REF!,MATCH(A1294,#REF!,0))</f>
        <v>#REF!</v>
      </c>
      <c r="D1294" t="e">
        <f t="shared" si="21"/>
        <v>#REF!</v>
      </c>
    </row>
    <row r="1295" spans="1:4" x14ac:dyDescent="0.2">
      <c r="A1295" t="s">
        <v>1591</v>
      </c>
      <c r="B1295">
        <v>2293.36</v>
      </c>
      <c r="C1295" s="40" t="e">
        <f>INDEX(#REF!,MATCH(A1295,#REF!,0))</f>
        <v>#REF!</v>
      </c>
      <c r="D1295" t="e">
        <f t="shared" si="21"/>
        <v>#REF!</v>
      </c>
    </row>
    <row r="1296" spans="1:4" x14ac:dyDescent="0.2">
      <c r="A1296" t="s">
        <v>1592</v>
      </c>
      <c r="B1296">
        <v>7316</v>
      </c>
      <c r="C1296" s="40" t="e">
        <f>INDEX(#REF!,MATCH(A1296,#REF!,0))</f>
        <v>#REF!</v>
      </c>
      <c r="D1296" t="e">
        <f t="shared" si="21"/>
        <v>#REF!</v>
      </c>
    </row>
  </sheetData>
  <conditionalFormatting sqref="A3">
    <cfRule type="duplicateValues" dxfId="39" priority="1"/>
    <cfRule type="duplicateValues" dxfId="38"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Y83"/>
  <sheetViews>
    <sheetView tabSelected="1" view="pageLayout" topLeftCell="Z4" zoomScaleNormal="100" zoomScaleSheetLayoutView="87" workbookViewId="0">
      <selection activeCell="AH73" sqref="AH73"/>
    </sheetView>
  </sheetViews>
  <sheetFormatPr defaultRowHeight="12.75" outlineLevelCol="1" x14ac:dyDescent="0.2"/>
  <cols>
    <col min="1" max="7" width="9.140625" style="10" hidden="1" customWidth="1" outlineLevel="1"/>
    <col min="8" max="8" width="10.7109375" style="10" hidden="1" customWidth="1" outlineLevel="1"/>
    <col min="9" max="9" width="9.140625" style="10" hidden="1" customWidth="1" outlineLevel="1"/>
    <col min="10" max="10" width="14" style="10" hidden="1" customWidth="1" outlineLevel="1"/>
    <col min="11" max="11" width="13.5703125" style="10" hidden="1" customWidth="1" outlineLevel="1"/>
    <col min="12" max="13" width="12.7109375" style="10" hidden="1" customWidth="1" outlineLevel="1"/>
    <col min="14" max="17" width="9.140625" style="10" hidden="1" customWidth="1" outlineLevel="1"/>
    <col min="18" max="18" width="15.28515625" style="10" hidden="1" customWidth="1" outlineLevel="1"/>
    <col min="19" max="19" width="16.85546875" style="10" hidden="1" customWidth="1" outlineLevel="1"/>
    <col min="20" max="20" width="10" style="10" hidden="1" customWidth="1" outlineLevel="1"/>
    <col min="21" max="21" width="9.140625" style="10" hidden="1" customWidth="1" outlineLevel="1"/>
    <col min="22" max="22" width="8.28515625" style="10" hidden="1" customWidth="1" outlineLevel="1"/>
    <col min="23" max="23" width="5.7109375" style="10" customWidth="1" collapsed="1"/>
    <col min="24" max="24" width="5.7109375" style="10" customWidth="1"/>
    <col min="25" max="25" width="33.28515625" style="10" customWidth="1"/>
    <col min="26" max="26" width="34.85546875" style="30" customWidth="1"/>
    <col min="27" max="27" width="14.28515625" style="10" customWidth="1"/>
    <col min="28" max="28" width="9.28515625" style="10" customWidth="1"/>
    <col min="29" max="29" width="15.28515625" style="10" customWidth="1"/>
    <col min="30" max="30" width="98.7109375" style="78" customWidth="1"/>
    <col min="31" max="31" width="9.140625" style="10" customWidth="1"/>
    <col min="32" max="16384" width="9.140625" style="10"/>
  </cols>
  <sheetData>
    <row r="1" spans="1:30" ht="12.75" hidden="1" customHeight="1" x14ac:dyDescent="0.2">
      <c r="W1" s="49"/>
      <c r="X1" s="49"/>
      <c r="Y1" s="49"/>
      <c r="Z1" s="50"/>
      <c r="AA1" s="49"/>
      <c r="AB1" s="49"/>
      <c r="AC1" s="49"/>
      <c r="AD1" s="85" t="s">
        <v>1713</v>
      </c>
    </row>
    <row r="2" spans="1:30" s="11" customFormat="1" ht="18.75" customHeight="1" x14ac:dyDescent="0.2">
      <c r="W2" s="86" t="s">
        <v>1680</v>
      </c>
      <c r="X2" s="86"/>
      <c r="Y2" s="86"/>
      <c r="Z2" s="86"/>
      <c r="AA2" s="86"/>
      <c r="AB2" s="86"/>
      <c r="AC2" s="86"/>
      <c r="AD2" s="86"/>
    </row>
    <row r="3" spans="1:30" s="11" customFormat="1" ht="16.5" customHeight="1" x14ac:dyDescent="0.2">
      <c r="Q3" s="11" t="s">
        <v>119</v>
      </c>
      <c r="R3" s="23">
        <f>SUMIF($O$18:$O$11088,Q3,$AC$18:$AC$11088)</f>
        <v>-293863.08250000002</v>
      </c>
      <c r="S3" s="11">
        <v>4</v>
      </c>
      <c r="W3" s="89" t="s">
        <v>1695</v>
      </c>
      <c r="X3" s="89"/>
      <c r="Y3" s="89"/>
      <c r="Z3" s="89"/>
      <c r="AA3" s="89"/>
      <c r="AB3" s="89"/>
      <c r="AC3" s="89"/>
      <c r="AD3" s="89"/>
    </row>
    <row r="4" spans="1:30" s="11" customFormat="1" ht="13.5" customHeight="1" x14ac:dyDescent="0.2">
      <c r="Q4" s="11" t="s">
        <v>160</v>
      </c>
      <c r="R4" s="23">
        <f>SUMIF($O$18:$O$11088,Q4,$AC$18:$AC$11088)</f>
        <v>-510513.38</v>
      </c>
      <c r="S4" s="11">
        <v>1</v>
      </c>
      <c r="W4" s="89"/>
      <c r="X4" s="89"/>
      <c r="Y4" s="89"/>
      <c r="Z4" s="89"/>
      <c r="AA4" s="89"/>
      <c r="AB4" s="89"/>
      <c r="AC4" s="89"/>
      <c r="AD4" s="89"/>
    </row>
    <row r="5" spans="1:30" s="11" customFormat="1" x14ac:dyDescent="0.2">
      <c r="Q5" s="11" t="s">
        <v>3</v>
      </c>
      <c r="R5" s="23">
        <f>SUMIF($O$18:$O$11088,Q5,$AC$18:$AC$11088)</f>
        <v>-486209.94499999995</v>
      </c>
      <c r="S5" s="11">
        <v>2</v>
      </c>
      <c r="W5" s="26" t="s">
        <v>1715</v>
      </c>
      <c r="X5" s="26"/>
      <c r="Y5" s="27"/>
      <c r="Z5" s="27"/>
      <c r="AA5" s="26"/>
      <c r="AB5" s="26"/>
      <c r="AC5" s="26"/>
      <c r="AD5" s="70"/>
    </row>
    <row r="6" spans="1:30" s="11" customFormat="1" x14ac:dyDescent="0.2">
      <c r="Q6" s="11" t="s">
        <v>624</v>
      </c>
      <c r="R6" s="23">
        <f>SUMIF($O$18:$O$11088,Q6,$AC$18:$AC$11088)</f>
        <v>-354829.69250000006</v>
      </c>
      <c r="S6" s="11">
        <v>3</v>
      </c>
      <c r="W6" s="28" t="s">
        <v>1714</v>
      </c>
      <c r="X6" s="26"/>
      <c r="Y6" s="27"/>
      <c r="Z6" s="27"/>
      <c r="AA6" s="26"/>
      <c r="AB6" s="26"/>
      <c r="AC6" s="26"/>
      <c r="AD6" s="70"/>
    </row>
    <row r="7" spans="1:30" s="11" customFormat="1" x14ac:dyDescent="0.2">
      <c r="S7" s="4"/>
      <c r="W7" s="26" t="s">
        <v>1712</v>
      </c>
      <c r="X7" s="26"/>
      <c r="Y7" s="27"/>
      <c r="Z7" s="27"/>
      <c r="AA7" s="29"/>
      <c r="AB7" s="42"/>
      <c r="AC7" s="29"/>
      <c r="AD7" s="71"/>
    </row>
    <row r="8" spans="1:30" ht="81" customHeight="1" x14ac:dyDescent="0.2">
      <c r="S8" s="4"/>
      <c r="W8" s="90" t="s">
        <v>813</v>
      </c>
      <c r="X8" s="90" t="s">
        <v>814</v>
      </c>
      <c r="Y8" s="79" t="s">
        <v>815</v>
      </c>
      <c r="Z8" s="13" t="s">
        <v>816</v>
      </c>
      <c r="AA8" s="13" t="s">
        <v>1633</v>
      </c>
      <c r="AB8" s="14" t="s">
        <v>1662</v>
      </c>
      <c r="AC8" s="94" t="s">
        <v>1651</v>
      </c>
      <c r="AD8" s="93" t="s">
        <v>1709</v>
      </c>
    </row>
    <row r="9" spans="1:30" ht="25.5" customHeight="1" x14ac:dyDescent="0.2">
      <c r="W9" s="90"/>
      <c r="X9" s="90"/>
      <c r="Y9" s="96" t="s">
        <v>1238</v>
      </c>
      <c r="Z9" s="96"/>
      <c r="AA9" s="15">
        <v>24543563.46619989</v>
      </c>
      <c r="AB9" s="15" t="s">
        <v>1642</v>
      </c>
      <c r="AC9" s="94"/>
      <c r="AD9" s="93"/>
    </row>
    <row r="10" spans="1:30" ht="24.75" customHeight="1" x14ac:dyDescent="0.2">
      <c r="W10" s="90"/>
      <c r="X10" s="90"/>
      <c r="Y10" s="91" t="s">
        <v>1248</v>
      </c>
      <c r="Z10" s="91"/>
      <c r="AA10" s="82">
        <v>-109647759.83999996</v>
      </c>
      <c r="AB10" s="82" t="s">
        <v>1643</v>
      </c>
      <c r="AC10" s="81">
        <f>AC12+AC13+AC14+AC15+AC11</f>
        <v>-69713603.735000014</v>
      </c>
      <c r="AD10" s="93"/>
    </row>
    <row r="11" spans="1:30" ht="31.5" customHeight="1" x14ac:dyDescent="0.2">
      <c r="W11" s="90"/>
      <c r="X11" s="90"/>
      <c r="Y11" s="95" t="s">
        <v>1696</v>
      </c>
      <c r="Z11" s="95"/>
      <c r="AA11" s="44">
        <v>-104201900.05999999</v>
      </c>
      <c r="AB11" s="44">
        <v>109</v>
      </c>
      <c r="AC11" s="44">
        <v>-66638132.765000008</v>
      </c>
      <c r="AD11" s="93"/>
    </row>
    <row r="12" spans="1:30" ht="15" customHeight="1" x14ac:dyDescent="0.2">
      <c r="D12" s="3"/>
      <c r="W12" s="90"/>
      <c r="X12" s="90"/>
      <c r="Y12" s="92" t="s">
        <v>1697</v>
      </c>
      <c r="Z12" s="92"/>
      <c r="AA12" s="83">
        <f>SUMIF(V18:V1112, "Līgums",AA18:AA1112)</f>
        <v>-3776060.12</v>
      </c>
      <c r="AB12" s="83">
        <f>COUNTIF(V18:V1112, "Līgums")</f>
        <v>51</v>
      </c>
      <c r="AC12" s="83">
        <f>SUMIF(V18:V1112, "Līgums",AC18:AC1112)</f>
        <v>-1965549.9975000003</v>
      </c>
      <c r="AD12" s="93"/>
    </row>
    <row r="13" spans="1:30" ht="27.75" customHeight="1" x14ac:dyDescent="0.2">
      <c r="D13" s="5"/>
      <c r="W13" s="90"/>
      <c r="X13" s="90"/>
      <c r="Y13" s="92" t="s">
        <v>1698</v>
      </c>
      <c r="Z13" s="92"/>
      <c r="AA13" s="83">
        <v>-908161.39</v>
      </c>
      <c r="AB13" s="83">
        <v>4</v>
      </c>
      <c r="AC13" s="83">
        <v>-614705.07250000001</v>
      </c>
      <c r="AD13" s="93"/>
    </row>
    <row r="14" spans="1:30" ht="13.5" customHeight="1" x14ac:dyDescent="0.2">
      <c r="D14" s="5"/>
      <c r="W14" s="90"/>
      <c r="X14" s="90"/>
      <c r="Y14" s="92" t="s">
        <v>1716</v>
      </c>
      <c r="Z14" s="92"/>
      <c r="AA14" s="83">
        <v>-675121.07</v>
      </c>
      <c r="AB14" s="83">
        <v>4</v>
      </c>
      <c r="AC14" s="83">
        <v>-475229.58</v>
      </c>
      <c r="AD14" s="93"/>
    </row>
    <row r="15" spans="1:30" ht="12.75" customHeight="1" x14ac:dyDescent="0.2">
      <c r="W15" s="90"/>
      <c r="X15" s="90"/>
      <c r="Y15" s="92" t="s">
        <v>1699</v>
      </c>
      <c r="Z15" s="92"/>
      <c r="AA15" s="83">
        <v>-86517.200000000012</v>
      </c>
      <c r="AB15" s="83">
        <v>0.67490000000000006</v>
      </c>
      <c r="AC15" s="83">
        <v>-19986.320000000007</v>
      </c>
      <c r="AD15" s="93"/>
    </row>
    <row r="16" spans="1:30" ht="15" customHeight="1" x14ac:dyDescent="0.2">
      <c r="A16" s="17" t="s">
        <v>795</v>
      </c>
      <c r="B16" s="17" t="s">
        <v>812</v>
      </c>
      <c r="C16" s="17" t="s">
        <v>781</v>
      </c>
      <c r="D16" s="17" t="s">
        <v>782</v>
      </c>
      <c r="E16" s="17" t="s">
        <v>783</v>
      </c>
      <c r="F16" s="17" t="s">
        <v>784</v>
      </c>
      <c r="G16" s="17" t="s">
        <v>785</v>
      </c>
      <c r="H16" s="17" t="s">
        <v>786</v>
      </c>
      <c r="I16" s="17" t="s">
        <v>787</v>
      </c>
      <c r="J16" s="17" t="s">
        <v>788</v>
      </c>
      <c r="K16" s="17" t="s">
        <v>1615</v>
      </c>
      <c r="L16" s="17" t="s">
        <v>1614</v>
      </c>
      <c r="M16" s="17" t="s">
        <v>1407</v>
      </c>
      <c r="N16" s="17" t="s">
        <v>789</v>
      </c>
      <c r="O16" s="17" t="s">
        <v>790</v>
      </c>
      <c r="P16" s="17" t="s">
        <v>0</v>
      </c>
      <c r="Q16" s="17" t="s">
        <v>792</v>
      </c>
      <c r="R16" s="17" t="s">
        <v>1237</v>
      </c>
      <c r="S16" s="17" t="s">
        <v>791</v>
      </c>
      <c r="T16" s="17" t="s">
        <v>910</v>
      </c>
      <c r="U16" s="17" t="s">
        <v>793</v>
      </c>
      <c r="V16" s="56" t="s">
        <v>794</v>
      </c>
      <c r="W16" s="17">
        <v>1</v>
      </c>
      <c r="X16" s="17">
        <v>2</v>
      </c>
      <c r="Y16" s="17">
        <v>3</v>
      </c>
      <c r="Z16" s="17">
        <v>4</v>
      </c>
      <c r="AA16" s="17">
        <v>5</v>
      </c>
      <c r="AB16" s="17">
        <v>6</v>
      </c>
      <c r="AC16" s="17">
        <v>7</v>
      </c>
      <c r="AD16" s="17">
        <v>8</v>
      </c>
    </row>
    <row r="17" spans="1:30" s="68" customFormat="1" ht="18" customHeight="1" x14ac:dyDescent="0.2">
      <c r="A17" s="66"/>
      <c r="B17" s="66"/>
      <c r="C17" s="66"/>
      <c r="D17" s="66"/>
      <c r="E17" s="66"/>
      <c r="F17" s="66"/>
      <c r="G17" s="66"/>
      <c r="H17" s="66"/>
      <c r="I17" s="66"/>
      <c r="J17" s="66"/>
      <c r="K17" s="66"/>
      <c r="L17" s="66"/>
      <c r="M17" s="66"/>
      <c r="N17" s="66"/>
      <c r="O17" s="66"/>
      <c r="P17" s="66"/>
      <c r="Q17" s="66"/>
      <c r="R17" s="66"/>
      <c r="S17" s="66"/>
      <c r="T17" s="66"/>
      <c r="U17" s="66"/>
      <c r="V17" s="67"/>
      <c r="W17" s="88" t="s">
        <v>1657</v>
      </c>
      <c r="X17" s="88"/>
      <c r="Y17" s="88"/>
      <c r="Z17" s="88"/>
      <c r="AA17" s="46">
        <f>SUMIF($O$18:$O$1092,"VARAM",AA18:AA1092)</f>
        <v>-980184.18</v>
      </c>
      <c r="AB17" s="46">
        <f>COUNTIF($O$18:$O$1092,"VARAM")</f>
        <v>5</v>
      </c>
      <c r="AC17" s="46">
        <f>SUMIF($O$18:$O$1092,"VARAM",AC18:AC1092)</f>
        <v>-510513.38</v>
      </c>
      <c r="AD17" s="80"/>
    </row>
    <row r="18" spans="1:30" s="9" customFormat="1" ht="216" customHeight="1" x14ac:dyDescent="0.2">
      <c r="A18" s="3" t="s">
        <v>103</v>
      </c>
      <c r="B18" s="3" t="s">
        <v>798</v>
      </c>
      <c r="C18" s="3" t="s">
        <v>1402</v>
      </c>
      <c r="D18" s="3" t="s">
        <v>159</v>
      </c>
      <c r="E18" s="3" t="s">
        <v>161</v>
      </c>
      <c r="F18" s="3" t="s">
        <v>784</v>
      </c>
      <c r="G18" s="3" t="s">
        <v>799</v>
      </c>
      <c r="H18" s="3" t="s">
        <v>1625</v>
      </c>
      <c r="I18" s="3" t="s">
        <v>1370</v>
      </c>
      <c r="J18" s="3" t="s">
        <v>1630</v>
      </c>
      <c r="K18" s="3" t="s">
        <v>1632</v>
      </c>
      <c r="L18" s="3" t="s">
        <v>1597</v>
      </c>
      <c r="M18" s="3">
        <f>INDEX($S$3:$S$6,MATCH(O18,$Q$3:$Q$6,0))</f>
        <v>1</v>
      </c>
      <c r="N18" s="3"/>
      <c r="O18" s="3" t="s">
        <v>160</v>
      </c>
      <c r="P18" s="3" t="s">
        <v>1368</v>
      </c>
      <c r="Q18" s="3" t="s">
        <v>89</v>
      </c>
      <c r="R18" s="3" t="s">
        <v>89</v>
      </c>
      <c r="S18" s="4" t="s">
        <v>181</v>
      </c>
      <c r="T18" s="20" t="s">
        <v>1378</v>
      </c>
      <c r="U18" s="3">
        <f>INDEX($S$3:$S$6,MATCH(O18,$Q$3:$Q$6,0))</f>
        <v>1</v>
      </c>
      <c r="V18" s="3" t="s">
        <v>7</v>
      </c>
      <c r="W18" s="1">
        <v>1</v>
      </c>
      <c r="X18" s="3" t="s">
        <v>159</v>
      </c>
      <c r="Y18" s="18" t="s">
        <v>1311</v>
      </c>
      <c r="Z18" s="18" t="s">
        <v>818</v>
      </c>
      <c r="AA18" s="2">
        <v>-439510.88</v>
      </c>
      <c r="AB18" s="12">
        <v>0.25519999999999998</v>
      </c>
      <c r="AC18" s="16">
        <v>-291979.66249999998</v>
      </c>
      <c r="AD18" s="72" t="s">
        <v>1700</v>
      </c>
    </row>
    <row r="19" spans="1:30" s="9" customFormat="1" ht="173.25" customHeight="1" x14ac:dyDescent="0.2">
      <c r="A19" s="3" t="s">
        <v>96</v>
      </c>
      <c r="B19" s="3" t="s">
        <v>802</v>
      </c>
      <c r="C19" s="3" t="s">
        <v>1404</v>
      </c>
      <c r="D19" s="3" t="s">
        <v>290</v>
      </c>
      <c r="E19" s="3" t="s">
        <v>290</v>
      </c>
      <c r="F19" s="3" t="s">
        <v>784</v>
      </c>
      <c r="G19" s="3" t="s">
        <v>804</v>
      </c>
      <c r="H19" s="3" t="s">
        <v>1629</v>
      </c>
      <c r="I19" s="3" t="s">
        <v>103</v>
      </c>
      <c r="J19" s="3" t="s">
        <v>1630</v>
      </c>
      <c r="K19" s="3" t="s">
        <v>1632</v>
      </c>
      <c r="L19" s="3" t="s">
        <v>1599</v>
      </c>
      <c r="M19" s="3">
        <f>INDEX($S$3:$S$6,MATCH(O19,$Q$3:$Q$6,0))</f>
        <v>1</v>
      </c>
      <c r="N19" s="3"/>
      <c r="O19" s="3" t="s">
        <v>160</v>
      </c>
      <c r="P19" s="3" t="s">
        <v>1368</v>
      </c>
      <c r="Q19" s="3" t="s">
        <v>195</v>
      </c>
      <c r="R19" s="3" t="s">
        <v>195</v>
      </c>
      <c r="S19" s="6" t="s">
        <v>1083</v>
      </c>
      <c r="T19" s="20" t="s">
        <v>1391</v>
      </c>
      <c r="U19" s="3">
        <f>INDEX($S$3:$S$6,MATCH(O19,$Q$3:$Q$6,0))</f>
        <v>1</v>
      </c>
      <c r="V19" s="3" t="s">
        <v>7</v>
      </c>
      <c r="W19" s="1">
        <v>2</v>
      </c>
      <c r="X19" s="3" t="s">
        <v>290</v>
      </c>
      <c r="Y19" s="18" t="s">
        <v>463</v>
      </c>
      <c r="Z19" s="18" t="s">
        <v>1084</v>
      </c>
      <c r="AA19" s="2">
        <v>-240952</v>
      </c>
      <c r="AB19" s="12">
        <v>0.47370000000000001</v>
      </c>
      <c r="AC19" s="16">
        <v>-126499.8</v>
      </c>
      <c r="AD19" s="72" t="s">
        <v>1655</v>
      </c>
    </row>
    <row r="20" spans="1:30" s="9" customFormat="1" ht="211.5" customHeight="1" x14ac:dyDescent="0.2">
      <c r="A20" s="3" t="s">
        <v>1681</v>
      </c>
      <c r="B20" s="3" t="s">
        <v>1682</v>
      </c>
      <c r="C20" s="3" t="s">
        <v>1683</v>
      </c>
      <c r="D20" s="3" t="s">
        <v>1684</v>
      </c>
      <c r="E20" s="3" t="s">
        <v>1684</v>
      </c>
      <c r="F20" s="3" t="s">
        <v>784</v>
      </c>
      <c r="G20" s="3" t="s">
        <v>1685</v>
      </c>
      <c r="H20" s="3" t="s">
        <v>1686</v>
      </c>
      <c r="I20" s="3" t="s">
        <v>103</v>
      </c>
      <c r="J20" s="3" t="s">
        <v>1630</v>
      </c>
      <c r="K20" s="3" t="s">
        <v>1631</v>
      </c>
      <c r="L20" s="3" t="s">
        <v>1594</v>
      </c>
      <c r="M20" s="3"/>
      <c r="N20" s="3"/>
      <c r="O20" s="3" t="s">
        <v>160</v>
      </c>
      <c r="P20" s="3" t="s">
        <v>1677</v>
      </c>
      <c r="Q20" s="3" t="s">
        <v>67</v>
      </c>
      <c r="R20" s="3" t="s">
        <v>1233</v>
      </c>
      <c r="S20" s="7" t="s">
        <v>908</v>
      </c>
      <c r="T20" s="20" t="s">
        <v>1644</v>
      </c>
      <c r="U20" s="3">
        <v>1</v>
      </c>
      <c r="V20" s="1" t="s">
        <v>7</v>
      </c>
      <c r="W20" s="1">
        <v>3</v>
      </c>
      <c r="X20" s="18" t="s">
        <v>1684</v>
      </c>
      <c r="Y20" s="18" t="s">
        <v>1687</v>
      </c>
      <c r="Z20" s="65" t="s">
        <v>1688</v>
      </c>
      <c r="AA20" s="2">
        <v>-184407.38</v>
      </c>
      <c r="AB20" s="12">
        <v>0.60819999999999996</v>
      </c>
      <c r="AC20" s="16">
        <v>-66740.632500000007</v>
      </c>
      <c r="AD20" s="73" t="s">
        <v>1689</v>
      </c>
    </row>
    <row r="21" spans="1:30" s="9" customFormat="1" ht="138.75" customHeight="1" x14ac:dyDescent="0.2">
      <c r="A21" s="3" t="s">
        <v>96</v>
      </c>
      <c r="B21" s="3" t="s">
        <v>802</v>
      </c>
      <c r="C21" s="3" t="s">
        <v>1404</v>
      </c>
      <c r="D21" s="3" t="s">
        <v>290</v>
      </c>
      <c r="E21" s="3" t="s">
        <v>290</v>
      </c>
      <c r="F21" s="3" t="s">
        <v>784</v>
      </c>
      <c r="G21" s="3" t="s">
        <v>804</v>
      </c>
      <c r="H21" s="3" t="s">
        <v>1629</v>
      </c>
      <c r="I21" s="3" t="s">
        <v>103</v>
      </c>
      <c r="J21" s="3" t="s">
        <v>1630</v>
      </c>
      <c r="K21" s="3" t="s">
        <v>1632</v>
      </c>
      <c r="L21" s="3" t="s">
        <v>1599</v>
      </c>
      <c r="M21" s="3">
        <f>INDEX($S$3:$S$6,MATCH(O21,$Q$3:$Q$6,0))</f>
        <v>1</v>
      </c>
      <c r="N21" s="3" t="s">
        <v>1386</v>
      </c>
      <c r="O21" s="3" t="s">
        <v>160</v>
      </c>
      <c r="P21" s="3" t="s">
        <v>1368</v>
      </c>
      <c r="Q21" s="3" t="s">
        <v>195</v>
      </c>
      <c r="R21" s="3" t="s">
        <v>195</v>
      </c>
      <c r="S21" s="4" t="s">
        <v>1066</v>
      </c>
      <c r="T21" s="20" t="s">
        <v>1378</v>
      </c>
      <c r="U21" s="3">
        <f>INDEX($S$3:$S$6,MATCH(O21,$Q$3:$Q$6,0))</f>
        <v>1</v>
      </c>
      <c r="V21" s="3" t="s">
        <v>7</v>
      </c>
      <c r="W21" s="1">
        <v>4</v>
      </c>
      <c r="X21" s="3" t="s">
        <v>290</v>
      </c>
      <c r="Y21" s="18" t="s">
        <v>297</v>
      </c>
      <c r="Z21" s="18" t="s">
        <v>1067</v>
      </c>
      <c r="AA21" s="2">
        <v>-68828.84</v>
      </c>
      <c r="AB21" s="12">
        <v>0.64049999999999996</v>
      </c>
      <c r="AC21" s="16">
        <v>-20970.445</v>
      </c>
      <c r="AD21" s="74" t="s">
        <v>1653</v>
      </c>
    </row>
    <row r="22" spans="1:30" s="9" customFormat="1" ht="168.75" customHeight="1" x14ac:dyDescent="0.2">
      <c r="A22" s="3" t="s">
        <v>103</v>
      </c>
      <c r="B22" s="3" t="s">
        <v>798</v>
      </c>
      <c r="C22" s="3" t="s">
        <v>1402</v>
      </c>
      <c r="D22" s="3" t="s">
        <v>159</v>
      </c>
      <c r="E22" s="3" t="s">
        <v>161</v>
      </c>
      <c r="F22" s="3" t="s">
        <v>784</v>
      </c>
      <c r="G22" s="3" t="s">
        <v>799</v>
      </c>
      <c r="H22" s="3" t="s">
        <v>1625</v>
      </c>
      <c r="I22" s="3" t="s">
        <v>1370</v>
      </c>
      <c r="J22" s="3" t="s">
        <v>1630</v>
      </c>
      <c r="K22" s="3" t="s">
        <v>1632</v>
      </c>
      <c r="L22" s="3" t="s">
        <v>1596</v>
      </c>
      <c r="M22" s="3">
        <f>INDEX($S$3:$S$6,MATCH(O22,$Q$3:$Q$6,0))</f>
        <v>1</v>
      </c>
      <c r="N22" s="3"/>
      <c r="O22" s="3" t="s">
        <v>160</v>
      </c>
      <c r="P22" s="3" t="s">
        <v>1368</v>
      </c>
      <c r="Q22" s="3" t="s">
        <v>89</v>
      </c>
      <c r="R22" s="3" t="s">
        <v>89</v>
      </c>
      <c r="S22" s="4" t="s">
        <v>189</v>
      </c>
      <c r="T22" s="20" t="s">
        <v>1378</v>
      </c>
      <c r="U22" s="3">
        <f>INDEX($S$3:$S$6,MATCH(O22,$Q$3:$Q$6,0))</f>
        <v>1</v>
      </c>
      <c r="V22" s="3" t="s">
        <v>7</v>
      </c>
      <c r="W22" s="1">
        <v>5</v>
      </c>
      <c r="X22" s="3" t="s">
        <v>159</v>
      </c>
      <c r="Y22" s="18" t="s">
        <v>130</v>
      </c>
      <c r="Z22" s="18" t="s">
        <v>819</v>
      </c>
      <c r="AA22" s="2">
        <v>-46485.080000000031</v>
      </c>
      <c r="AB22" s="12">
        <v>0.72440000000000004</v>
      </c>
      <c r="AC22" s="16">
        <v>-4322.8400000000256</v>
      </c>
      <c r="AD22" s="74" t="s">
        <v>1654</v>
      </c>
    </row>
    <row r="23" spans="1:30" s="9" customFormat="1" ht="16.5" customHeight="1" x14ac:dyDescent="0.2">
      <c r="A23" s="3"/>
      <c r="B23" s="3"/>
      <c r="C23" s="3"/>
      <c r="D23" s="3"/>
      <c r="E23" s="3"/>
      <c r="F23" s="3"/>
      <c r="G23" s="3"/>
      <c r="H23" s="3"/>
      <c r="I23" s="3"/>
      <c r="J23" s="3"/>
      <c r="K23" s="3"/>
      <c r="L23" s="3"/>
      <c r="M23" s="3"/>
      <c r="N23" s="3"/>
      <c r="O23" s="3"/>
      <c r="P23" s="3"/>
      <c r="Q23" s="3"/>
      <c r="R23" s="3"/>
      <c r="S23" s="4"/>
      <c r="T23" s="20"/>
      <c r="U23" s="3"/>
      <c r="V23" s="3"/>
      <c r="W23" s="88" t="s">
        <v>1658</v>
      </c>
      <c r="X23" s="88"/>
      <c r="Y23" s="88"/>
      <c r="Z23" s="88"/>
      <c r="AA23" s="46">
        <f>SUMIF($O$18:$O$1092,"IZM",AA18:AA1092)</f>
        <v>-913047.9800000001</v>
      </c>
      <c r="AB23" s="46">
        <f>COUNTIF($O$18:$O$1092,"IZM")</f>
        <v>7</v>
      </c>
      <c r="AC23" s="46">
        <f>SUMIF($O$18:$O$1092,"IZM",AC18:AC1092)</f>
        <v>-486209.94499999995</v>
      </c>
      <c r="AD23" s="80"/>
    </row>
    <row r="24" spans="1:30" s="9" customFormat="1" ht="169.5" customHeight="1" x14ac:dyDescent="0.2">
      <c r="A24" s="3" t="s">
        <v>1</v>
      </c>
      <c r="B24" s="3" t="s">
        <v>796</v>
      </c>
      <c r="C24" s="3" t="s">
        <v>1401</v>
      </c>
      <c r="D24" s="3" t="s">
        <v>2</v>
      </c>
      <c r="E24" s="3" t="s">
        <v>4</v>
      </c>
      <c r="F24" s="3" t="s">
        <v>784</v>
      </c>
      <c r="G24" s="3" t="s">
        <v>797</v>
      </c>
      <c r="H24" s="3" t="s">
        <v>1626</v>
      </c>
      <c r="I24" s="3" t="s">
        <v>1</v>
      </c>
      <c r="J24" s="3" t="s">
        <v>1630</v>
      </c>
      <c r="K24" s="3" t="s">
        <v>1631</v>
      </c>
      <c r="L24" s="3" t="s">
        <v>1594</v>
      </c>
      <c r="M24" s="3">
        <f t="shared" ref="M24:M30" si="0">INDEX($S$3:$S$6,MATCH(O24,$Q$3:$Q$6,0))</f>
        <v>2</v>
      </c>
      <c r="N24" s="3"/>
      <c r="O24" s="3" t="s">
        <v>3</v>
      </c>
      <c r="P24" s="3" t="s">
        <v>1368</v>
      </c>
      <c r="Q24" s="3" t="s">
        <v>67</v>
      </c>
      <c r="R24" s="3" t="s">
        <v>1233</v>
      </c>
      <c r="S24" s="4" t="s">
        <v>79</v>
      </c>
      <c r="T24" s="20" t="s">
        <v>1378</v>
      </c>
      <c r="U24" s="3">
        <f t="shared" ref="U24:U30" si="1">INDEX($S$3:$S$6,MATCH(O24,$Q$3:$Q$6,0))</f>
        <v>2</v>
      </c>
      <c r="V24" s="3" t="s">
        <v>7</v>
      </c>
      <c r="W24" s="1">
        <v>1</v>
      </c>
      <c r="X24" s="3" t="s">
        <v>2</v>
      </c>
      <c r="Y24" s="18" t="s">
        <v>80</v>
      </c>
      <c r="Z24" s="18" t="s">
        <v>817</v>
      </c>
      <c r="AA24" s="2">
        <v>-262367.18</v>
      </c>
      <c r="AB24" s="12">
        <v>5.7200000000000001E-2</v>
      </c>
      <c r="AC24" s="16">
        <v>-192798.83249999999</v>
      </c>
      <c r="AD24" s="75" t="s">
        <v>1666</v>
      </c>
    </row>
    <row r="25" spans="1:30" s="9" customFormat="1" ht="132" customHeight="1" x14ac:dyDescent="0.2">
      <c r="A25" s="3" t="s">
        <v>1</v>
      </c>
      <c r="B25" s="3" t="s">
        <v>796</v>
      </c>
      <c r="C25" s="3" t="s">
        <v>1401</v>
      </c>
      <c r="D25" s="3" t="s">
        <v>2</v>
      </c>
      <c r="E25" s="3" t="s">
        <v>4</v>
      </c>
      <c r="F25" s="3" t="s">
        <v>784</v>
      </c>
      <c r="G25" s="3" t="s">
        <v>797</v>
      </c>
      <c r="H25" s="3" t="s">
        <v>1626</v>
      </c>
      <c r="I25" s="3" t="s">
        <v>103</v>
      </c>
      <c r="J25" s="3" t="s">
        <v>1630</v>
      </c>
      <c r="K25" s="3" t="s">
        <v>1631</v>
      </c>
      <c r="L25" s="3" t="s">
        <v>1594</v>
      </c>
      <c r="M25" s="3">
        <f t="shared" si="0"/>
        <v>2</v>
      </c>
      <c r="N25" s="3"/>
      <c r="O25" s="3" t="s">
        <v>3</v>
      </c>
      <c r="P25" s="3" t="s">
        <v>1368</v>
      </c>
      <c r="Q25" s="3" t="s">
        <v>67</v>
      </c>
      <c r="R25" s="3" t="s">
        <v>1233</v>
      </c>
      <c r="S25" s="6" t="s">
        <v>958</v>
      </c>
      <c r="T25" s="20" t="s">
        <v>1391</v>
      </c>
      <c r="U25" s="3">
        <f t="shared" si="1"/>
        <v>2</v>
      </c>
      <c r="V25" s="3" t="s">
        <v>7</v>
      </c>
      <c r="W25" s="1">
        <v>2</v>
      </c>
      <c r="X25" s="3" t="s">
        <v>2</v>
      </c>
      <c r="Y25" s="18" t="s">
        <v>960</v>
      </c>
      <c r="Z25" s="18" t="s">
        <v>959</v>
      </c>
      <c r="AA25" s="2">
        <v>-231933.1</v>
      </c>
      <c r="AB25" s="12">
        <v>0.4415</v>
      </c>
      <c r="AC25" s="16">
        <v>-128117.41250000001</v>
      </c>
      <c r="AD25" s="75" t="s">
        <v>1667</v>
      </c>
    </row>
    <row r="26" spans="1:30" s="9" customFormat="1" ht="160.5" customHeight="1" x14ac:dyDescent="0.2">
      <c r="A26" s="3" t="s">
        <v>15</v>
      </c>
      <c r="B26" s="3" t="s">
        <v>805</v>
      </c>
      <c r="C26" s="3" t="s">
        <v>1405</v>
      </c>
      <c r="D26" s="3" t="s">
        <v>535</v>
      </c>
      <c r="E26" s="3" t="s">
        <v>535</v>
      </c>
      <c r="F26" s="3" t="s">
        <v>784</v>
      </c>
      <c r="G26" s="3" t="s">
        <v>806</v>
      </c>
      <c r="H26" s="3" t="s">
        <v>1627</v>
      </c>
      <c r="I26" s="3" t="s">
        <v>103</v>
      </c>
      <c r="J26" s="3" t="s">
        <v>1630</v>
      </c>
      <c r="K26" s="3" t="s">
        <v>1632</v>
      </c>
      <c r="L26" s="3" t="s">
        <v>1599</v>
      </c>
      <c r="M26" s="3">
        <f t="shared" si="0"/>
        <v>2</v>
      </c>
      <c r="N26" s="3" t="s">
        <v>1385</v>
      </c>
      <c r="O26" s="3" t="s">
        <v>3</v>
      </c>
      <c r="P26" s="3" t="s">
        <v>1368</v>
      </c>
      <c r="Q26" s="3" t="s">
        <v>195</v>
      </c>
      <c r="R26" s="3" t="s">
        <v>195</v>
      </c>
      <c r="S26" s="4" t="s">
        <v>542</v>
      </c>
      <c r="T26" s="20" t="s">
        <v>1378</v>
      </c>
      <c r="U26" s="3">
        <f t="shared" si="1"/>
        <v>2</v>
      </c>
      <c r="V26" s="3" t="s">
        <v>7</v>
      </c>
      <c r="W26" s="1">
        <v>3</v>
      </c>
      <c r="X26" s="3" t="s">
        <v>535</v>
      </c>
      <c r="Y26" s="18" t="s">
        <v>903</v>
      </c>
      <c r="Z26" s="18" t="s">
        <v>823</v>
      </c>
      <c r="AA26" s="2">
        <v>-105142.39999999999</v>
      </c>
      <c r="AB26" s="12">
        <v>0</v>
      </c>
      <c r="AC26" s="16">
        <v>-78856.799999999988</v>
      </c>
      <c r="AD26" s="74" t="s">
        <v>1668</v>
      </c>
    </row>
    <row r="27" spans="1:30" s="9" customFormat="1" ht="144.75" customHeight="1" x14ac:dyDescent="0.2">
      <c r="A27" s="3" t="s">
        <v>15</v>
      </c>
      <c r="B27" s="3" t="s">
        <v>805</v>
      </c>
      <c r="C27" s="3" t="s">
        <v>1405</v>
      </c>
      <c r="D27" s="3" t="s">
        <v>1703</v>
      </c>
      <c r="E27" s="3" t="s">
        <v>1703</v>
      </c>
      <c r="F27" s="3" t="s">
        <v>784</v>
      </c>
      <c r="G27" s="3" t="s">
        <v>1704</v>
      </c>
      <c r="H27" s="3" t="s">
        <v>1705</v>
      </c>
      <c r="I27" s="3" t="s">
        <v>1</v>
      </c>
      <c r="J27" s="3" t="s">
        <v>1630</v>
      </c>
      <c r="K27" s="3" t="s">
        <v>1632</v>
      </c>
      <c r="L27" s="3" t="s">
        <v>1593</v>
      </c>
      <c r="M27" s="3"/>
      <c r="N27" s="3"/>
      <c r="O27" s="3" t="s">
        <v>3</v>
      </c>
      <c r="P27" s="3" t="s">
        <v>1369</v>
      </c>
      <c r="Q27" s="3" t="s">
        <v>6</v>
      </c>
      <c r="R27" s="3" t="s">
        <v>1239</v>
      </c>
      <c r="S27" s="4" t="s">
        <v>1165</v>
      </c>
      <c r="T27" s="20" t="s">
        <v>1644</v>
      </c>
      <c r="U27" s="3">
        <v>2</v>
      </c>
      <c r="V27" s="1" t="s">
        <v>7</v>
      </c>
      <c r="W27" s="3">
        <v>4</v>
      </c>
      <c r="X27" s="18" t="s">
        <v>1703</v>
      </c>
      <c r="Y27" s="18" t="s">
        <v>1706</v>
      </c>
      <c r="Z27" s="65" t="s">
        <v>1707</v>
      </c>
      <c r="AA27" s="2">
        <v>-180049.40000000002</v>
      </c>
      <c r="AB27" s="12">
        <v>0.66139999999999999</v>
      </c>
      <c r="AC27" s="16">
        <v>-47104.390000000014</v>
      </c>
      <c r="AD27" s="74" t="s">
        <v>1708</v>
      </c>
    </row>
    <row r="28" spans="1:30" s="9" customFormat="1" ht="147" customHeight="1" x14ac:dyDescent="0.2">
      <c r="A28" s="3" t="s">
        <v>1</v>
      </c>
      <c r="B28" s="3" t="s">
        <v>796</v>
      </c>
      <c r="C28" s="3" t="s">
        <v>1401</v>
      </c>
      <c r="D28" s="3" t="s">
        <v>2</v>
      </c>
      <c r="E28" s="3" t="s">
        <v>4</v>
      </c>
      <c r="F28" s="3" t="s">
        <v>784</v>
      </c>
      <c r="G28" s="3" t="s">
        <v>797</v>
      </c>
      <c r="H28" s="3" t="s">
        <v>1626</v>
      </c>
      <c r="I28" s="3" t="s">
        <v>1</v>
      </c>
      <c r="J28" s="3" t="s">
        <v>1630</v>
      </c>
      <c r="K28" s="3" t="s">
        <v>1632</v>
      </c>
      <c r="L28" s="3" t="s">
        <v>1593</v>
      </c>
      <c r="M28" s="3">
        <f t="shared" si="0"/>
        <v>2</v>
      </c>
      <c r="N28" s="3"/>
      <c r="O28" s="3" t="s">
        <v>3</v>
      </c>
      <c r="P28" s="3" t="s">
        <v>1368</v>
      </c>
      <c r="Q28" s="3" t="s">
        <v>6</v>
      </c>
      <c r="R28" s="3" t="s">
        <v>1239</v>
      </c>
      <c r="S28" s="4" t="s">
        <v>55</v>
      </c>
      <c r="T28" s="20" t="s">
        <v>1378</v>
      </c>
      <c r="U28" s="3">
        <f t="shared" si="1"/>
        <v>2</v>
      </c>
      <c r="V28" s="3" t="s">
        <v>7</v>
      </c>
      <c r="W28" s="1">
        <v>5</v>
      </c>
      <c r="X28" s="3" t="s">
        <v>2</v>
      </c>
      <c r="Y28" s="18" t="s">
        <v>12</v>
      </c>
      <c r="Z28" s="18" t="s">
        <v>1620</v>
      </c>
      <c r="AA28" s="2">
        <v>-72371.649999999994</v>
      </c>
      <c r="AB28" s="12">
        <v>0.61729999999999996</v>
      </c>
      <c r="AC28" s="16">
        <v>-25093.407499999994</v>
      </c>
      <c r="AD28" s="76" t="s">
        <v>1669</v>
      </c>
    </row>
    <row r="29" spans="1:30" s="9" customFormat="1" ht="105.75" customHeight="1" x14ac:dyDescent="0.2">
      <c r="A29" s="3" t="s">
        <v>1</v>
      </c>
      <c r="B29" s="3" t="s">
        <v>796</v>
      </c>
      <c r="C29" s="3" t="s">
        <v>1401</v>
      </c>
      <c r="D29" s="3" t="s">
        <v>2</v>
      </c>
      <c r="E29" s="3" t="s">
        <v>4</v>
      </c>
      <c r="F29" s="3" t="s">
        <v>784</v>
      </c>
      <c r="G29" s="3" t="s">
        <v>797</v>
      </c>
      <c r="H29" s="3" t="s">
        <v>1626</v>
      </c>
      <c r="I29" s="3" t="s">
        <v>103</v>
      </c>
      <c r="J29" s="3" t="s">
        <v>1630</v>
      </c>
      <c r="K29" s="3" t="s">
        <v>1631</v>
      </c>
      <c r="L29" s="3" t="s">
        <v>1594</v>
      </c>
      <c r="M29" s="3">
        <f t="shared" si="0"/>
        <v>2</v>
      </c>
      <c r="N29" s="3"/>
      <c r="O29" s="3" t="s">
        <v>3</v>
      </c>
      <c r="P29" s="3" t="s">
        <v>1368</v>
      </c>
      <c r="Q29" s="3" t="s">
        <v>67</v>
      </c>
      <c r="R29" s="3" t="s">
        <v>1233</v>
      </c>
      <c r="S29" s="6" t="s">
        <v>945</v>
      </c>
      <c r="T29" s="20" t="s">
        <v>1391</v>
      </c>
      <c r="U29" s="3">
        <f t="shared" si="1"/>
        <v>2</v>
      </c>
      <c r="V29" s="3" t="s">
        <v>7</v>
      </c>
      <c r="W29" s="1">
        <v>6</v>
      </c>
      <c r="X29" s="3" t="s">
        <v>2</v>
      </c>
      <c r="Y29" s="18" t="s">
        <v>1595</v>
      </c>
      <c r="Z29" s="18" t="s">
        <v>946</v>
      </c>
      <c r="AA29" s="2">
        <v>-37624.720000000001</v>
      </c>
      <c r="AB29" s="12">
        <v>0.66649999999999998</v>
      </c>
      <c r="AC29" s="16">
        <v>-9420.3025000000016</v>
      </c>
      <c r="AD29" s="74" t="s">
        <v>1671</v>
      </c>
    </row>
    <row r="30" spans="1:30" s="9" customFormat="1" ht="129" customHeight="1" x14ac:dyDescent="0.2">
      <c r="A30" s="3" t="s">
        <v>1</v>
      </c>
      <c r="B30" s="3" t="s">
        <v>796</v>
      </c>
      <c r="C30" s="3" t="s">
        <v>1401</v>
      </c>
      <c r="D30" s="3" t="s">
        <v>2</v>
      </c>
      <c r="E30" s="3" t="s">
        <v>4</v>
      </c>
      <c r="F30" s="3" t="s">
        <v>784</v>
      </c>
      <c r="G30" s="3" t="s">
        <v>797</v>
      </c>
      <c r="H30" s="3" t="s">
        <v>1626</v>
      </c>
      <c r="I30" s="3" t="s">
        <v>103</v>
      </c>
      <c r="J30" s="3" t="s">
        <v>1630</v>
      </c>
      <c r="K30" s="3" t="s">
        <v>1631</v>
      </c>
      <c r="L30" s="3" t="s">
        <v>1594</v>
      </c>
      <c r="M30" s="3">
        <f t="shared" si="0"/>
        <v>2</v>
      </c>
      <c r="N30" s="3"/>
      <c r="O30" s="3" t="s">
        <v>3</v>
      </c>
      <c r="P30" s="3" t="s">
        <v>1368</v>
      </c>
      <c r="Q30" s="3" t="s">
        <v>67</v>
      </c>
      <c r="R30" s="3" t="s">
        <v>1233</v>
      </c>
      <c r="S30" s="6" t="s">
        <v>926</v>
      </c>
      <c r="T30" s="20" t="s">
        <v>1391</v>
      </c>
      <c r="U30" s="3">
        <f t="shared" si="1"/>
        <v>2</v>
      </c>
      <c r="V30" s="3" t="s">
        <v>7</v>
      </c>
      <c r="W30" s="1">
        <v>7</v>
      </c>
      <c r="X30" s="3" t="s">
        <v>2</v>
      </c>
      <c r="Y30" s="18" t="s">
        <v>87</v>
      </c>
      <c r="Z30" s="18" t="s">
        <v>927</v>
      </c>
      <c r="AA30" s="2">
        <v>-23559.53</v>
      </c>
      <c r="AB30" s="12">
        <v>0.68569999999999998</v>
      </c>
      <c r="AC30" s="16">
        <v>-4818.7999999999993</v>
      </c>
      <c r="AD30" s="72" t="s">
        <v>1670</v>
      </c>
    </row>
    <row r="31" spans="1:30" s="9" customFormat="1" ht="17.25" customHeight="1" x14ac:dyDescent="0.2">
      <c r="A31" s="3"/>
      <c r="B31" s="3"/>
      <c r="C31" s="3"/>
      <c r="D31" s="3"/>
      <c r="E31" s="3"/>
      <c r="F31" s="3"/>
      <c r="G31" s="3"/>
      <c r="H31" s="3"/>
      <c r="I31" s="3"/>
      <c r="J31" s="3"/>
      <c r="K31" s="3"/>
      <c r="L31" s="3"/>
      <c r="M31" s="3"/>
      <c r="N31" s="3"/>
      <c r="O31" s="3"/>
      <c r="P31" s="3"/>
      <c r="Q31" s="3"/>
      <c r="R31" s="3"/>
      <c r="S31" s="4"/>
      <c r="T31" s="20"/>
      <c r="U31" s="3"/>
      <c r="V31" s="3"/>
      <c r="W31" s="88" t="s">
        <v>1659</v>
      </c>
      <c r="X31" s="88"/>
      <c r="Y31" s="88"/>
      <c r="Z31" s="88"/>
      <c r="AA31" s="46">
        <f>SUMIF($O$18:$O$1092,"VM",AA18:AA1092)</f>
        <v>-780980.1399999999</v>
      </c>
      <c r="AB31" s="46">
        <f>COUNTIF($O$18:$O$1092,"VM")</f>
        <v>31</v>
      </c>
      <c r="AC31" s="46">
        <f>SUMIF($O$18:$O$1092,"VM",AC18:AC1092)</f>
        <v>-354829.69250000006</v>
      </c>
      <c r="AD31" s="80"/>
    </row>
    <row r="32" spans="1:30" s="9" customFormat="1" ht="101.25" customHeight="1" x14ac:dyDescent="0.2">
      <c r="A32" s="3" t="s">
        <v>22</v>
      </c>
      <c r="B32" s="3" t="s">
        <v>807</v>
      </c>
      <c r="C32" s="3" t="s">
        <v>1406</v>
      </c>
      <c r="D32" s="3" t="s">
        <v>726</v>
      </c>
      <c r="E32" s="3" t="s">
        <v>726</v>
      </c>
      <c r="F32" s="3" t="s">
        <v>784</v>
      </c>
      <c r="G32" s="3" t="s">
        <v>811</v>
      </c>
      <c r="H32" s="3" t="s">
        <v>1622</v>
      </c>
      <c r="I32" s="3" t="s">
        <v>1</v>
      </c>
      <c r="J32" s="3" t="s">
        <v>1630</v>
      </c>
      <c r="K32" s="3" t="s">
        <v>1632</v>
      </c>
      <c r="L32" s="3" t="s">
        <v>1602</v>
      </c>
      <c r="M32" s="3">
        <f t="shared" ref="M32:M62" si="2">INDEX($S$3:$S$6,MATCH(O32,$Q$3:$Q$6,0))</f>
        <v>3</v>
      </c>
      <c r="N32" s="3"/>
      <c r="O32" s="3" t="s">
        <v>624</v>
      </c>
      <c r="P32" s="3" t="s">
        <v>1368</v>
      </c>
      <c r="Q32" s="3" t="s">
        <v>67</v>
      </c>
      <c r="R32" s="3" t="s">
        <v>1233</v>
      </c>
      <c r="S32" s="4" t="s">
        <v>736</v>
      </c>
      <c r="T32" s="20" t="s">
        <v>1378</v>
      </c>
      <c r="U32" s="3">
        <f t="shared" ref="U32:U62" si="3">INDEX($S$3:$S$6,MATCH(O32,$Q$3:$Q$6,0))</f>
        <v>3</v>
      </c>
      <c r="V32" s="3" t="s">
        <v>7</v>
      </c>
      <c r="W32" s="1">
        <v>1</v>
      </c>
      <c r="X32" s="3" t="s">
        <v>726</v>
      </c>
      <c r="Y32" s="18" t="s">
        <v>737</v>
      </c>
      <c r="Z32" s="18" t="s">
        <v>825</v>
      </c>
      <c r="AA32" s="2">
        <v>-576538.57999999984</v>
      </c>
      <c r="AB32" s="12">
        <v>0.60260000000000002</v>
      </c>
      <c r="AC32" s="16">
        <v>-213859.8324999999</v>
      </c>
      <c r="AD32" s="74" t="s">
        <v>1672</v>
      </c>
    </row>
    <row r="33" spans="1:30" s="9" customFormat="1" ht="55.5" customHeight="1" x14ac:dyDescent="0.2">
      <c r="A33" s="3" t="s">
        <v>22</v>
      </c>
      <c r="B33" s="3" t="s">
        <v>807</v>
      </c>
      <c r="C33" s="3" t="s">
        <v>1406</v>
      </c>
      <c r="D33" s="3" t="s">
        <v>726</v>
      </c>
      <c r="E33" s="3" t="s">
        <v>726</v>
      </c>
      <c r="F33" s="3" t="s">
        <v>784</v>
      </c>
      <c r="G33" s="3" t="s">
        <v>811</v>
      </c>
      <c r="H33" s="3" t="s">
        <v>1622</v>
      </c>
      <c r="I33" s="3" t="s">
        <v>96</v>
      </c>
      <c r="J33" s="3" t="s">
        <v>1630</v>
      </c>
      <c r="K33" s="3" t="s">
        <v>1632</v>
      </c>
      <c r="L33" s="3" t="s">
        <v>1602</v>
      </c>
      <c r="M33" s="3">
        <f t="shared" si="2"/>
        <v>3</v>
      </c>
      <c r="N33" s="3"/>
      <c r="O33" s="3" t="s">
        <v>624</v>
      </c>
      <c r="P33" s="3" t="s">
        <v>1368</v>
      </c>
      <c r="Q33" s="3" t="s">
        <v>67</v>
      </c>
      <c r="R33" s="3" t="s">
        <v>1233</v>
      </c>
      <c r="S33" s="6" t="s">
        <v>1558</v>
      </c>
      <c r="T33" s="20" t="s">
        <v>1391</v>
      </c>
      <c r="U33" s="3">
        <f t="shared" si="3"/>
        <v>3</v>
      </c>
      <c r="V33" s="3" t="s">
        <v>7</v>
      </c>
      <c r="W33" s="1">
        <v>2</v>
      </c>
      <c r="X33" s="3" t="s">
        <v>726</v>
      </c>
      <c r="Y33" s="18" t="s">
        <v>1557</v>
      </c>
      <c r="Z33" s="18" t="s">
        <v>1559</v>
      </c>
      <c r="AA33" s="2">
        <v>-48477.34</v>
      </c>
      <c r="AB33" s="12">
        <v>0</v>
      </c>
      <c r="AC33" s="16">
        <v>-36358.004999999997</v>
      </c>
      <c r="AD33" s="87" t="s">
        <v>1711</v>
      </c>
    </row>
    <row r="34" spans="1:30" s="9" customFormat="1" ht="51" customHeight="1" x14ac:dyDescent="0.2">
      <c r="A34" s="3" t="s">
        <v>22</v>
      </c>
      <c r="B34" s="3" t="s">
        <v>807</v>
      </c>
      <c r="C34" s="3" t="s">
        <v>1406</v>
      </c>
      <c r="D34" s="3" t="s">
        <v>726</v>
      </c>
      <c r="E34" s="3" t="s">
        <v>726</v>
      </c>
      <c r="F34" s="3" t="s">
        <v>784</v>
      </c>
      <c r="G34" s="3" t="s">
        <v>811</v>
      </c>
      <c r="H34" s="3" t="s">
        <v>1622</v>
      </c>
      <c r="I34" s="3" t="s">
        <v>96</v>
      </c>
      <c r="J34" s="3" t="s">
        <v>1630</v>
      </c>
      <c r="K34" s="3" t="s">
        <v>1631</v>
      </c>
      <c r="L34" s="3" t="s">
        <v>1594</v>
      </c>
      <c r="M34" s="3">
        <f t="shared" si="2"/>
        <v>3</v>
      </c>
      <c r="N34" s="3"/>
      <c r="O34" s="3" t="s">
        <v>624</v>
      </c>
      <c r="P34" s="3" t="s">
        <v>1368</v>
      </c>
      <c r="Q34" s="3" t="s">
        <v>67</v>
      </c>
      <c r="R34" s="3" t="s">
        <v>1233</v>
      </c>
      <c r="S34" s="6" t="s">
        <v>1491</v>
      </c>
      <c r="T34" s="20" t="s">
        <v>1391</v>
      </c>
      <c r="U34" s="3">
        <f t="shared" si="3"/>
        <v>3</v>
      </c>
      <c r="V34" s="3" t="s">
        <v>7</v>
      </c>
      <c r="W34" s="1">
        <v>3</v>
      </c>
      <c r="X34" s="3" t="s">
        <v>726</v>
      </c>
      <c r="Y34" s="18" t="s">
        <v>1493</v>
      </c>
      <c r="Z34" s="18" t="s">
        <v>1492</v>
      </c>
      <c r="AA34" s="2">
        <v>-43735.75</v>
      </c>
      <c r="AB34" s="12">
        <v>0</v>
      </c>
      <c r="AC34" s="16">
        <v>-32801.8125</v>
      </c>
      <c r="AD34" s="87"/>
    </row>
    <row r="35" spans="1:30" s="9" customFormat="1" ht="44.25" customHeight="1" x14ac:dyDescent="0.2">
      <c r="A35" s="3" t="s">
        <v>22</v>
      </c>
      <c r="B35" s="3" t="s">
        <v>807</v>
      </c>
      <c r="C35" s="3" t="s">
        <v>1406</v>
      </c>
      <c r="D35" s="3" t="s">
        <v>726</v>
      </c>
      <c r="E35" s="3" t="s">
        <v>726</v>
      </c>
      <c r="F35" s="3" t="s">
        <v>784</v>
      </c>
      <c r="G35" s="3" t="s">
        <v>811</v>
      </c>
      <c r="H35" s="3" t="s">
        <v>1622</v>
      </c>
      <c r="I35" s="3" t="s">
        <v>96</v>
      </c>
      <c r="J35" s="3" t="s">
        <v>1630</v>
      </c>
      <c r="K35" s="3" t="s">
        <v>1631</v>
      </c>
      <c r="L35" s="3" t="s">
        <v>1594</v>
      </c>
      <c r="M35" s="3">
        <f t="shared" si="2"/>
        <v>3</v>
      </c>
      <c r="N35" s="3"/>
      <c r="O35" s="3" t="s">
        <v>624</v>
      </c>
      <c r="P35" s="3" t="s">
        <v>1368</v>
      </c>
      <c r="Q35" s="3" t="s">
        <v>67</v>
      </c>
      <c r="R35" s="3" t="s">
        <v>1233</v>
      </c>
      <c r="S35" s="8" t="s">
        <v>1526</v>
      </c>
      <c r="T35" s="20" t="s">
        <v>1391</v>
      </c>
      <c r="U35" s="3">
        <f t="shared" si="3"/>
        <v>3</v>
      </c>
      <c r="V35" s="3" t="s">
        <v>7</v>
      </c>
      <c r="W35" s="1">
        <v>4</v>
      </c>
      <c r="X35" s="3" t="s">
        <v>726</v>
      </c>
      <c r="Y35" s="18" t="s">
        <v>1528</v>
      </c>
      <c r="Z35" s="18" t="s">
        <v>1527</v>
      </c>
      <c r="AA35" s="2">
        <v>-22560</v>
      </c>
      <c r="AB35" s="12">
        <v>0</v>
      </c>
      <c r="AC35" s="16">
        <v>-16920</v>
      </c>
      <c r="AD35" s="87"/>
    </row>
    <row r="36" spans="1:30" s="9" customFormat="1" ht="41.25" customHeight="1" x14ac:dyDescent="0.2">
      <c r="A36" s="3" t="s">
        <v>22</v>
      </c>
      <c r="B36" s="3" t="s">
        <v>807</v>
      </c>
      <c r="C36" s="3" t="s">
        <v>1406</v>
      </c>
      <c r="D36" s="3" t="s">
        <v>726</v>
      </c>
      <c r="E36" s="3" t="s">
        <v>726</v>
      </c>
      <c r="F36" s="3" t="s">
        <v>784</v>
      </c>
      <c r="G36" s="3" t="s">
        <v>811</v>
      </c>
      <c r="H36" s="3" t="s">
        <v>1622</v>
      </c>
      <c r="I36" s="3" t="s">
        <v>96</v>
      </c>
      <c r="J36" s="3" t="s">
        <v>1630</v>
      </c>
      <c r="K36" s="3" t="s">
        <v>1632</v>
      </c>
      <c r="L36" s="3" t="s">
        <v>1601</v>
      </c>
      <c r="M36" s="3">
        <f t="shared" si="2"/>
        <v>3</v>
      </c>
      <c r="N36" s="3"/>
      <c r="O36" s="3" t="s">
        <v>624</v>
      </c>
      <c r="P36" s="3" t="s">
        <v>1368</v>
      </c>
      <c r="Q36" s="3" t="s">
        <v>417</v>
      </c>
      <c r="R36" s="3" t="s">
        <v>195</v>
      </c>
      <c r="S36" s="6" t="s">
        <v>1487</v>
      </c>
      <c r="T36" s="20" t="s">
        <v>1391</v>
      </c>
      <c r="U36" s="3">
        <f t="shared" si="3"/>
        <v>3</v>
      </c>
      <c r="V36" s="3" t="s">
        <v>7</v>
      </c>
      <c r="W36" s="1">
        <v>5</v>
      </c>
      <c r="X36" s="3" t="s">
        <v>726</v>
      </c>
      <c r="Y36" s="18" t="s">
        <v>1489</v>
      </c>
      <c r="Z36" s="18" t="s">
        <v>1488</v>
      </c>
      <c r="AA36" s="2">
        <v>-7520</v>
      </c>
      <c r="AB36" s="12">
        <v>0</v>
      </c>
      <c r="AC36" s="16">
        <v>-5640</v>
      </c>
      <c r="AD36" s="87"/>
    </row>
    <row r="37" spans="1:30" s="9" customFormat="1" ht="69" customHeight="1" x14ac:dyDescent="0.2">
      <c r="A37" s="3" t="s">
        <v>22</v>
      </c>
      <c r="B37" s="3" t="s">
        <v>807</v>
      </c>
      <c r="C37" s="3" t="s">
        <v>1406</v>
      </c>
      <c r="D37" s="3" t="s">
        <v>726</v>
      </c>
      <c r="E37" s="3" t="s">
        <v>726</v>
      </c>
      <c r="F37" s="3" t="s">
        <v>784</v>
      </c>
      <c r="G37" s="3" t="s">
        <v>811</v>
      </c>
      <c r="H37" s="3" t="s">
        <v>1622</v>
      </c>
      <c r="I37" s="3" t="s">
        <v>96</v>
      </c>
      <c r="J37" s="3" t="s">
        <v>1630</v>
      </c>
      <c r="K37" s="3" t="s">
        <v>1631</v>
      </c>
      <c r="L37" s="3" t="s">
        <v>1594</v>
      </c>
      <c r="M37" s="3">
        <f t="shared" si="2"/>
        <v>3</v>
      </c>
      <c r="N37" s="3"/>
      <c r="O37" s="3" t="s">
        <v>624</v>
      </c>
      <c r="P37" s="3" t="s">
        <v>1368</v>
      </c>
      <c r="Q37" s="3" t="s">
        <v>9</v>
      </c>
      <c r="R37" s="3" t="s">
        <v>1233</v>
      </c>
      <c r="S37" s="8" t="s">
        <v>1478</v>
      </c>
      <c r="T37" s="20" t="s">
        <v>1391</v>
      </c>
      <c r="U37" s="3">
        <f t="shared" si="3"/>
        <v>3</v>
      </c>
      <c r="V37" s="3" t="s">
        <v>7</v>
      </c>
      <c r="W37" s="1">
        <v>6</v>
      </c>
      <c r="X37" s="3" t="s">
        <v>726</v>
      </c>
      <c r="Y37" s="18" t="s">
        <v>1480</v>
      </c>
      <c r="Z37" s="18" t="s">
        <v>1479</v>
      </c>
      <c r="AA37" s="2">
        <v>-7020.86</v>
      </c>
      <c r="AB37" s="12">
        <v>0</v>
      </c>
      <c r="AC37" s="16">
        <v>-5265.6449999999995</v>
      </c>
      <c r="AD37" s="87" t="s">
        <v>1710</v>
      </c>
    </row>
    <row r="38" spans="1:30" s="9" customFormat="1" ht="38.25" customHeight="1" x14ac:dyDescent="0.2">
      <c r="A38" s="3" t="s">
        <v>22</v>
      </c>
      <c r="B38" s="3" t="s">
        <v>807</v>
      </c>
      <c r="C38" s="3" t="s">
        <v>1406</v>
      </c>
      <c r="D38" s="3" t="s">
        <v>726</v>
      </c>
      <c r="E38" s="3" t="s">
        <v>726</v>
      </c>
      <c r="F38" s="3" t="s">
        <v>784</v>
      </c>
      <c r="G38" s="3" t="s">
        <v>811</v>
      </c>
      <c r="H38" s="3" t="s">
        <v>1622</v>
      </c>
      <c r="I38" s="3" t="s">
        <v>96</v>
      </c>
      <c r="J38" s="3" t="s">
        <v>1630</v>
      </c>
      <c r="K38" s="3" t="s">
        <v>1632</v>
      </c>
      <c r="L38" s="3" t="s">
        <v>1599</v>
      </c>
      <c r="M38" s="3">
        <f t="shared" si="2"/>
        <v>3</v>
      </c>
      <c r="N38" s="3"/>
      <c r="O38" s="3" t="s">
        <v>624</v>
      </c>
      <c r="P38" s="3" t="s">
        <v>1368</v>
      </c>
      <c r="Q38" s="3" t="s">
        <v>195</v>
      </c>
      <c r="R38" s="3" t="s">
        <v>195</v>
      </c>
      <c r="S38" s="8" t="s">
        <v>1545</v>
      </c>
      <c r="T38" s="20" t="s">
        <v>1391</v>
      </c>
      <c r="U38" s="3">
        <f t="shared" si="3"/>
        <v>3</v>
      </c>
      <c r="V38" s="3" t="s">
        <v>7</v>
      </c>
      <c r="W38" s="1">
        <v>7</v>
      </c>
      <c r="X38" s="3" t="s">
        <v>726</v>
      </c>
      <c r="Y38" s="18" t="s">
        <v>1371</v>
      </c>
      <c r="Z38" s="18" t="s">
        <v>1546</v>
      </c>
      <c r="AA38" s="2">
        <v>-6768</v>
      </c>
      <c r="AB38" s="12">
        <v>0</v>
      </c>
      <c r="AC38" s="16">
        <v>-5076</v>
      </c>
      <c r="AD38" s="87"/>
    </row>
    <row r="39" spans="1:30" s="9" customFormat="1" ht="38.25" customHeight="1" x14ac:dyDescent="0.2">
      <c r="A39" s="3" t="s">
        <v>22</v>
      </c>
      <c r="B39" s="3" t="s">
        <v>807</v>
      </c>
      <c r="C39" s="3" t="s">
        <v>1406</v>
      </c>
      <c r="D39" s="3" t="s">
        <v>726</v>
      </c>
      <c r="E39" s="3" t="s">
        <v>726</v>
      </c>
      <c r="F39" s="3" t="s">
        <v>784</v>
      </c>
      <c r="G39" s="3" t="s">
        <v>811</v>
      </c>
      <c r="H39" s="3" t="s">
        <v>1622</v>
      </c>
      <c r="I39" s="3" t="s">
        <v>96</v>
      </c>
      <c r="J39" s="3" t="s">
        <v>1630</v>
      </c>
      <c r="K39" s="3" t="s">
        <v>1631</v>
      </c>
      <c r="L39" s="3" t="s">
        <v>1594</v>
      </c>
      <c r="M39" s="3">
        <f t="shared" si="2"/>
        <v>3</v>
      </c>
      <c r="N39" s="3"/>
      <c r="O39" s="3" t="s">
        <v>624</v>
      </c>
      <c r="P39" s="3" t="s">
        <v>1368</v>
      </c>
      <c r="Q39" s="3" t="s">
        <v>1414</v>
      </c>
      <c r="R39" s="3" t="s">
        <v>1617</v>
      </c>
      <c r="S39" s="6" t="s">
        <v>1534</v>
      </c>
      <c r="T39" s="20" t="s">
        <v>1391</v>
      </c>
      <c r="U39" s="3">
        <f t="shared" si="3"/>
        <v>3</v>
      </c>
      <c r="V39" s="3" t="s">
        <v>7</v>
      </c>
      <c r="W39" s="1">
        <v>8</v>
      </c>
      <c r="X39" s="3" t="s">
        <v>726</v>
      </c>
      <c r="Y39" s="18" t="s">
        <v>1536</v>
      </c>
      <c r="Z39" s="18" t="s">
        <v>1535</v>
      </c>
      <c r="AA39" s="2">
        <v>-7206.8</v>
      </c>
      <c r="AB39" s="12">
        <v>0.26190000000000002</v>
      </c>
      <c r="AC39" s="16">
        <v>-4765.8999999999996</v>
      </c>
      <c r="AD39" s="87"/>
    </row>
    <row r="40" spans="1:30" s="9" customFormat="1" ht="25.5" x14ac:dyDescent="0.2">
      <c r="A40" s="3" t="s">
        <v>22</v>
      </c>
      <c r="B40" s="3" t="s">
        <v>807</v>
      </c>
      <c r="C40" s="3" t="s">
        <v>1406</v>
      </c>
      <c r="D40" s="3" t="s">
        <v>726</v>
      </c>
      <c r="E40" s="3" t="s">
        <v>726</v>
      </c>
      <c r="F40" s="3" t="s">
        <v>784</v>
      </c>
      <c r="G40" s="3" t="s">
        <v>811</v>
      </c>
      <c r="H40" s="3" t="s">
        <v>1622</v>
      </c>
      <c r="I40" s="3" t="s">
        <v>96</v>
      </c>
      <c r="J40" s="3" t="s">
        <v>1630</v>
      </c>
      <c r="K40" s="3" t="s">
        <v>1631</v>
      </c>
      <c r="L40" s="3" t="s">
        <v>1594</v>
      </c>
      <c r="M40" s="3">
        <f t="shared" si="2"/>
        <v>3</v>
      </c>
      <c r="N40" s="3"/>
      <c r="O40" s="3" t="s">
        <v>624</v>
      </c>
      <c r="P40" s="3" t="s">
        <v>1368</v>
      </c>
      <c r="Q40" s="3" t="s">
        <v>67</v>
      </c>
      <c r="R40" s="3" t="s">
        <v>1233</v>
      </c>
      <c r="S40" s="6" t="s">
        <v>1445</v>
      </c>
      <c r="T40" s="20" t="s">
        <v>1391</v>
      </c>
      <c r="U40" s="3">
        <f t="shared" si="3"/>
        <v>3</v>
      </c>
      <c r="V40" s="3" t="s">
        <v>7</v>
      </c>
      <c r="W40" s="1">
        <v>9</v>
      </c>
      <c r="X40" s="3" t="s">
        <v>726</v>
      </c>
      <c r="Y40" s="18" t="s">
        <v>1447</v>
      </c>
      <c r="Z40" s="18" t="s">
        <v>1446</v>
      </c>
      <c r="AA40" s="2">
        <v>-5358</v>
      </c>
      <c r="AB40" s="12">
        <v>0</v>
      </c>
      <c r="AC40" s="16">
        <v>-4018.5</v>
      </c>
      <c r="AD40" s="87"/>
    </row>
    <row r="41" spans="1:30" s="9" customFormat="1" ht="25.5" x14ac:dyDescent="0.2">
      <c r="A41" s="3" t="s">
        <v>22</v>
      </c>
      <c r="B41" s="3" t="s">
        <v>807</v>
      </c>
      <c r="C41" s="3" t="s">
        <v>1406</v>
      </c>
      <c r="D41" s="3" t="s">
        <v>726</v>
      </c>
      <c r="E41" s="3" t="s">
        <v>726</v>
      </c>
      <c r="F41" s="3" t="s">
        <v>784</v>
      </c>
      <c r="G41" s="3" t="s">
        <v>811</v>
      </c>
      <c r="H41" s="3" t="s">
        <v>1622</v>
      </c>
      <c r="I41" s="3" t="s">
        <v>96</v>
      </c>
      <c r="J41" s="3" t="s">
        <v>1630</v>
      </c>
      <c r="K41" s="3" t="s">
        <v>1631</v>
      </c>
      <c r="L41" s="3" t="s">
        <v>1594</v>
      </c>
      <c r="M41" s="3">
        <f t="shared" si="2"/>
        <v>3</v>
      </c>
      <c r="N41" s="3"/>
      <c r="O41" s="3" t="s">
        <v>624</v>
      </c>
      <c r="P41" s="3" t="s">
        <v>1368</v>
      </c>
      <c r="Q41" s="3" t="s">
        <v>67</v>
      </c>
      <c r="R41" s="3" t="s">
        <v>1233</v>
      </c>
      <c r="S41" s="6" t="s">
        <v>1482</v>
      </c>
      <c r="T41" s="20" t="s">
        <v>1391</v>
      </c>
      <c r="U41" s="3">
        <f t="shared" si="3"/>
        <v>3</v>
      </c>
      <c r="V41" s="3" t="s">
        <v>7</v>
      </c>
      <c r="W41" s="1">
        <v>10</v>
      </c>
      <c r="X41" s="3" t="s">
        <v>726</v>
      </c>
      <c r="Y41" s="18" t="s">
        <v>1484</v>
      </c>
      <c r="Z41" s="18" t="s">
        <v>1483</v>
      </c>
      <c r="AA41" s="2">
        <v>-6324.31</v>
      </c>
      <c r="AB41" s="12">
        <v>0.49059999999999998</v>
      </c>
      <c r="AC41" s="16">
        <v>-3220.3100000000004</v>
      </c>
      <c r="AD41" s="87"/>
    </row>
    <row r="42" spans="1:30" s="9" customFormat="1" ht="46.5" customHeight="1" x14ac:dyDescent="0.2">
      <c r="A42" s="3" t="s">
        <v>22</v>
      </c>
      <c r="B42" s="3" t="s">
        <v>807</v>
      </c>
      <c r="C42" s="3" t="s">
        <v>1406</v>
      </c>
      <c r="D42" s="3" t="s">
        <v>726</v>
      </c>
      <c r="E42" s="3" t="s">
        <v>726</v>
      </c>
      <c r="F42" s="3" t="s">
        <v>784</v>
      </c>
      <c r="G42" s="3" t="s">
        <v>811</v>
      </c>
      <c r="H42" s="3" t="s">
        <v>1622</v>
      </c>
      <c r="I42" s="3" t="s">
        <v>96</v>
      </c>
      <c r="J42" s="3" t="s">
        <v>1630</v>
      </c>
      <c r="K42" s="3" t="s">
        <v>1631</v>
      </c>
      <c r="L42" s="3" t="s">
        <v>1594</v>
      </c>
      <c r="M42" s="3">
        <f t="shared" si="2"/>
        <v>3</v>
      </c>
      <c r="N42" s="3"/>
      <c r="O42" s="3" t="s">
        <v>624</v>
      </c>
      <c r="P42" s="3" t="s">
        <v>1368</v>
      </c>
      <c r="Q42" s="3" t="s">
        <v>1414</v>
      </c>
      <c r="R42" s="3" t="s">
        <v>1617</v>
      </c>
      <c r="S42" s="6" t="s">
        <v>1563</v>
      </c>
      <c r="T42" s="20" t="s">
        <v>1391</v>
      </c>
      <c r="U42" s="3">
        <f t="shared" si="3"/>
        <v>3</v>
      </c>
      <c r="V42" s="3" t="s">
        <v>7</v>
      </c>
      <c r="W42" s="1">
        <v>11</v>
      </c>
      <c r="X42" s="3" t="s">
        <v>726</v>
      </c>
      <c r="Y42" s="18" t="s">
        <v>1565</v>
      </c>
      <c r="Z42" s="18" t="s">
        <v>1564</v>
      </c>
      <c r="AA42" s="2">
        <v>-4142.58</v>
      </c>
      <c r="AB42" s="12">
        <v>0</v>
      </c>
      <c r="AC42" s="16">
        <v>-3106.9349999999999</v>
      </c>
      <c r="AD42" s="87"/>
    </row>
    <row r="43" spans="1:30" s="9" customFormat="1" ht="25.5" x14ac:dyDescent="0.2">
      <c r="A43" s="3" t="s">
        <v>22</v>
      </c>
      <c r="B43" s="3" t="s">
        <v>807</v>
      </c>
      <c r="C43" s="3" t="s">
        <v>1406</v>
      </c>
      <c r="D43" s="3" t="s">
        <v>726</v>
      </c>
      <c r="E43" s="3" t="s">
        <v>726</v>
      </c>
      <c r="F43" s="3" t="s">
        <v>784</v>
      </c>
      <c r="G43" s="3" t="s">
        <v>811</v>
      </c>
      <c r="H43" s="3" t="s">
        <v>1622</v>
      </c>
      <c r="I43" s="3" t="s">
        <v>96</v>
      </c>
      <c r="J43" s="3" t="s">
        <v>1630</v>
      </c>
      <c r="K43" s="3" t="s">
        <v>1631</v>
      </c>
      <c r="L43" s="3" t="s">
        <v>1594</v>
      </c>
      <c r="M43" s="3">
        <f t="shared" si="2"/>
        <v>3</v>
      </c>
      <c r="N43" s="3"/>
      <c r="O43" s="3" t="s">
        <v>624</v>
      </c>
      <c r="P43" s="3" t="s">
        <v>1368</v>
      </c>
      <c r="Q43" s="3" t="s">
        <v>1414</v>
      </c>
      <c r="R43" s="3" t="s">
        <v>1617</v>
      </c>
      <c r="S43" s="6" t="s">
        <v>1530</v>
      </c>
      <c r="T43" s="20" t="s">
        <v>1391</v>
      </c>
      <c r="U43" s="3">
        <f t="shared" si="3"/>
        <v>3</v>
      </c>
      <c r="V43" s="3" t="s">
        <v>7</v>
      </c>
      <c r="W43" s="1">
        <v>12</v>
      </c>
      <c r="X43" s="3" t="s">
        <v>726</v>
      </c>
      <c r="Y43" s="18" t="s">
        <v>1532</v>
      </c>
      <c r="Z43" s="18" t="s">
        <v>1531</v>
      </c>
      <c r="AA43" s="2">
        <v>-3760</v>
      </c>
      <c r="AB43" s="12">
        <v>0</v>
      </c>
      <c r="AC43" s="16">
        <v>-2820</v>
      </c>
      <c r="AD43" s="87"/>
    </row>
    <row r="44" spans="1:30" s="9" customFormat="1" ht="25.5" customHeight="1" x14ac:dyDescent="0.2">
      <c r="A44" s="3" t="s">
        <v>22</v>
      </c>
      <c r="B44" s="3" t="s">
        <v>807</v>
      </c>
      <c r="C44" s="3" t="s">
        <v>1406</v>
      </c>
      <c r="D44" s="3" t="s">
        <v>726</v>
      </c>
      <c r="E44" s="3" t="s">
        <v>726</v>
      </c>
      <c r="F44" s="3" t="s">
        <v>784</v>
      </c>
      <c r="G44" s="3" t="s">
        <v>811</v>
      </c>
      <c r="H44" s="3" t="s">
        <v>1622</v>
      </c>
      <c r="I44" s="3" t="s">
        <v>96</v>
      </c>
      <c r="J44" s="3" t="s">
        <v>1630</v>
      </c>
      <c r="K44" s="3" t="s">
        <v>1631</v>
      </c>
      <c r="L44" s="3" t="s">
        <v>1594</v>
      </c>
      <c r="M44" s="3">
        <f t="shared" si="2"/>
        <v>3</v>
      </c>
      <c r="N44" s="3"/>
      <c r="O44" s="3" t="s">
        <v>624</v>
      </c>
      <c r="P44" s="3" t="s">
        <v>1368</v>
      </c>
      <c r="Q44" s="3" t="s">
        <v>67</v>
      </c>
      <c r="R44" s="3" t="s">
        <v>1233</v>
      </c>
      <c r="S44" s="6" t="s">
        <v>1470</v>
      </c>
      <c r="T44" s="20" t="s">
        <v>1391</v>
      </c>
      <c r="U44" s="3">
        <f t="shared" si="3"/>
        <v>3</v>
      </c>
      <c r="V44" s="3" t="s">
        <v>7</v>
      </c>
      <c r="W44" s="1">
        <v>13</v>
      </c>
      <c r="X44" s="3" t="s">
        <v>726</v>
      </c>
      <c r="Y44" s="18" t="s">
        <v>1472</v>
      </c>
      <c r="Z44" s="18" t="s">
        <v>1471</v>
      </c>
      <c r="AA44" s="2">
        <v>-5648</v>
      </c>
      <c r="AB44" s="12">
        <v>0.54510000000000003</v>
      </c>
      <c r="AC44" s="16">
        <v>-2544</v>
      </c>
      <c r="AD44" s="87"/>
    </row>
    <row r="45" spans="1:30" s="9" customFormat="1" ht="38.25" x14ac:dyDescent="0.2">
      <c r="A45" s="3" t="s">
        <v>22</v>
      </c>
      <c r="B45" s="3" t="s">
        <v>807</v>
      </c>
      <c r="C45" s="3" t="s">
        <v>1406</v>
      </c>
      <c r="D45" s="3" t="s">
        <v>726</v>
      </c>
      <c r="E45" s="3" t="s">
        <v>726</v>
      </c>
      <c r="F45" s="3" t="s">
        <v>784</v>
      </c>
      <c r="G45" s="3" t="s">
        <v>811</v>
      </c>
      <c r="H45" s="3" t="s">
        <v>1622</v>
      </c>
      <c r="I45" s="3" t="s">
        <v>96</v>
      </c>
      <c r="J45" s="3" t="s">
        <v>1630</v>
      </c>
      <c r="K45" s="3" t="s">
        <v>1631</v>
      </c>
      <c r="L45" s="3" t="s">
        <v>1594</v>
      </c>
      <c r="M45" s="3">
        <f t="shared" si="2"/>
        <v>3</v>
      </c>
      <c r="N45" s="3"/>
      <c r="O45" s="3" t="s">
        <v>624</v>
      </c>
      <c r="P45" s="3" t="s">
        <v>1368</v>
      </c>
      <c r="Q45" s="3" t="s">
        <v>67</v>
      </c>
      <c r="R45" s="3" t="s">
        <v>1233</v>
      </c>
      <c r="S45" s="8" t="s">
        <v>1521</v>
      </c>
      <c r="T45" s="20" t="s">
        <v>1391</v>
      </c>
      <c r="U45" s="3">
        <f t="shared" si="3"/>
        <v>3</v>
      </c>
      <c r="V45" s="3" t="s">
        <v>7</v>
      </c>
      <c r="W45" s="1">
        <v>14</v>
      </c>
      <c r="X45" s="3" t="s">
        <v>726</v>
      </c>
      <c r="Y45" s="18" t="s">
        <v>1523</v>
      </c>
      <c r="Z45" s="18" t="s">
        <v>1522</v>
      </c>
      <c r="AA45" s="2">
        <v>-3092.6</v>
      </c>
      <c r="AB45" s="12">
        <v>0</v>
      </c>
      <c r="AC45" s="16">
        <v>-2319.4499999999998</v>
      </c>
      <c r="AD45" s="87"/>
    </row>
    <row r="46" spans="1:30" s="9" customFormat="1" ht="47.25" customHeight="1" x14ac:dyDescent="0.2">
      <c r="A46" s="3" t="s">
        <v>22</v>
      </c>
      <c r="B46" s="3" t="s">
        <v>807</v>
      </c>
      <c r="C46" s="3" t="s">
        <v>1406</v>
      </c>
      <c r="D46" s="3" t="s">
        <v>726</v>
      </c>
      <c r="E46" s="3" t="s">
        <v>726</v>
      </c>
      <c r="F46" s="3" t="s">
        <v>784</v>
      </c>
      <c r="G46" s="3" t="s">
        <v>811</v>
      </c>
      <c r="H46" s="3" t="s">
        <v>1622</v>
      </c>
      <c r="I46" s="3" t="s">
        <v>96</v>
      </c>
      <c r="J46" s="3" t="s">
        <v>1630</v>
      </c>
      <c r="K46" s="3" t="s">
        <v>1632</v>
      </c>
      <c r="L46" s="3" t="s">
        <v>1599</v>
      </c>
      <c r="M46" s="3">
        <f t="shared" si="2"/>
        <v>3</v>
      </c>
      <c r="N46" s="3"/>
      <c r="O46" s="3" t="s">
        <v>624</v>
      </c>
      <c r="P46" s="3" t="s">
        <v>1368</v>
      </c>
      <c r="Q46" s="3" t="s">
        <v>195</v>
      </c>
      <c r="R46" s="3" t="s">
        <v>195</v>
      </c>
      <c r="S46" s="8" t="s">
        <v>1560</v>
      </c>
      <c r="T46" s="20" t="s">
        <v>1391</v>
      </c>
      <c r="U46" s="3">
        <f t="shared" si="3"/>
        <v>3</v>
      </c>
      <c r="V46" s="3" t="s">
        <v>7</v>
      </c>
      <c r="W46" s="1">
        <v>15</v>
      </c>
      <c r="X46" s="3" t="s">
        <v>726</v>
      </c>
      <c r="Y46" s="18" t="s">
        <v>1345</v>
      </c>
      <c r="Z46" s="18" t="s">
        <v>1561</v>
      </c>
      <c r="AA46" s="2">
        <v>-4187.1100000000006</v>
      </c>
      <c r="AB46" s="12">
        <v>0.55220000000000002</v>
      </c>
      <c r="AC46" s="16">
        <v>-1849.4575000000004</v>
      </c>
      <c r="AD46" s="87"/>
    </row>
    <row r="47" spans="1:30" s="9" customFormat="1" ht="51" x14ac:dyDescent="0.2">
      <c r="A47" s="3" t="s">
        <v>22</v>
      </c>
      <c r="B47" s="3" t="s">
        <v>807</v>
      </c>
      <c r="C47" s="3" t="s">
        <v>1406</v>
      </c>
      <c r="D47" s="3" t="s">
        <v>726</v>
      </c>
      <c r="E47" s="3" t="s">
        <v>726</v>
      </c>
      <c r="F47" s="3" t="s">
        <v>784</v>
      </c>
      <c r="G47" s="3" t="s">
        <v>811</v>
      </c>
      <c r="H47" s="3" t="s">
        <v>1622</v>
      </c>
      <c r="I47" s="3" t="s">
        <v>96</v>
      </c>
      <c r="J47" s="3" t="s">
        <v>1630</v>
      </c>
      <c r="K47" s="3" t="s">
        <v>1631</v>
      </c>
      <c r="L47" s="3" t="s">
        <v>1594</v>
      </c>
      <c r="M47" s="3">
        <f t="shared" si="2"/>
        <v>3</v>
      </c>
      <c r="N47" s="3"/>
      <c r="O47" s="3" t="s">
        <v>624</v>
      </c>
      <c r="P47" s="3" t="s">
        <v>1368</v>
      </c>
      <c r="Q47" s="3" t="s">
        <v>67</v>
      </c>
      <c r="R47" s="3" t="s">
        <v>1233</v>
      </c>
      <c r="S47" s="6" t="s">
        <v>1576</v>
      </c>
      <c r="T47" s="20" t="s">
        <v>1391</v>
      </c>
      <c r="U47" s="3">
        <f t="shared" si="3"/>
        <v>3</v>
      </c>
      <c r="V47" s="3" t="s">
        <v>7</v>
      </c>
      <c r="W47" s="1">
        <v>16</v>
      </c>
      <c r="X47" s="3" t="s">
        <v>726</v>
      </c>
      <c r="Y47" s="18" t="s">
        <v>1578</v>
      </c>
      <c r="Z47" s="18" t="s">
        <v>1577</v>
      </c>
      <c r="AA47" s="2">
        <v>-2840.6800000000003</v>
      </c>
      <c r="AB47" s="12">
        <v>0.33379999999999999</v>
      </c>
      <c r="AC47" s="16">
        <v>-1774.7200000000003</v>
      </c>
      <c r="AD47" s="87"/>
    </row>
    <row r="48" spans="1:30" s="9" customFormat="1" ht="38.25" x14ac:dyDescent="0.2">
      <c r="A48" s="3" t="s">
        <v>22</v>
      </c>
      <c r="B48" s="3" t="s">
        <v>807</v>
      </c>
      <c r="C48" s="3" t="s">
        <v>1406</v>
      </c>
      <c r="D48" s="3" t="s">
        <v>726</v>
      </c>
      <c r="E48" s="3" t="s">
        <v>726</v>
      </c>
      <c r="F48" s="3" t="s">
        <v>784</v>
      </c>
      <c r="G48" s="3" t="s">
        <v>811</v>
      </c>
      <c r="H48" s="3" t="s">
        <v>1622</v>
      </c>
      <c r="I48" s="3" t="s">
        <v>96</v>
      </c>
      <c r="J48" s="3" t="s">
        <v>1630</v>
      </c>
      <c r="K48" s="3" t="s">
        <v>1631</v>
      </c>
      <c r="L48" s="3" t="s">
        <v>1594</v>
      </c>
      <c r="M48" s="3">
        <f t="shared" si="2"/>
        <v>3</v>
      </c>
      <c r="N48" s="3"/>
      <c r="O48" s="3" t="s">
        <v>624</v>
      </c>
      <c r="P48" s="3" t="s">
        <v>1368</v>
      </c>
      <c r="Q48" s="3" t="s">
        <v>67</v>
      </c>
      <c r="R48" s="3" t="s">
        <v>1233</v>
      </c>
      <c r="S48" s="8" t="s">
        <v>1585</v>
      </c>
      <c r="T48" s="20" t="s">
        <v>1391</v>
      </c>
      <c r="U48" s="3">
        <f t="shared" si="3"/>
        <v>3</v>
      </c>
      <c r="V48" s="3" t="s">
        <v>7</v>
      </c>
      <c r="W48" s="1">
        <v>17</v>
      </c>
      <c r="X48" s="3" t="s">
        <v>726</v>
      </c>
      <c r="Y48" s="18" t="s">
        <v>1587</v>
      </c>
      <c r="Z48" s="18" t="s">
        <v>1586</v>
      </c>
      <c r="AA48" s="2">
        <v>-2301.12</v>
      </c>
      <c r="AB48" s="12">
        <v>0</v>
      </c>
      <c r="AC48" s="16">
        <v>-1725.84</v>
      </c>
      <c r="AD48" s="87"/>
    </row>
    <row r="49" spans="1:30" s="9" customFormat="1" ht="30.75" customHeight="1" x14ac:dyDescent="0.2">
      <c r="A49" s="3" t="s">
        <v>22</v>
      </c>
      <c r="B49" s="3" t="s">
        <v>807</v>
      </c>
      <c r="C49" s="3" t="s">
        <v>1406</v>
      </c>
      <c r="D49" s="3" t="s">
        <v>726</v>
      </c>
      <c r="E49" s="3" t="s">
        <v>726</v>
      </c>
      <c r="F49" s="3" t="s">
        <v>784</v>
      </c>
      <c r="G49" s="3" t="s">
        <v>811</v>
      </c>
      <c r="H49" s="3" t="s">
        <v>1622</v>
      </c>
      <c r="I49" s="3" t="s">
        <v>96</v>
      </c>
      <c r="J49" s="3" t="s">
        <v>1630</v>
      </c>
      <c r="K49" s="3" t="s">
        <v>1631</v>
      </c>
      <c r="L49" s="3" t="s">
        <v>1594</v>
      </c>
      <c r="M49" s="3">
        <f t="shared" si="2"/>
        <v>3</v>
      </c>
      <c r="N49" s="3"/>
      <c r="O49" s="3" t="s">
        <v>624</v>
      </c>
      <c r="P49" s="3" t="s">
        <v>1368</v>
      </c>
      <c r="Q49" s="3" t="s">
        <v>1414</v>
      </c>
      <c r="R49" s="3" t="s">
        <v>1617</v>
      </c>
      <c r="S49" s="6" t="s">
        <v>1463</v>
      </c>
      <c r="T49" s="20" t="s">
        <v>1391</v>
      </c>
      <c r="U49" s="3">
        <f t="shared" si="3"/>
        <v>3</v>
      </c>
      <c r="V49" s="3" t="s">
        <v>7</v>
      </c>
      <c r="W49" s="1">
        <v>18</v>
      </c>
      <c r="X49" s="3" t="s">
        <v>726</v>
      </c>
      <c r="Y49" s="18" t="s">
        <v>1465</v>
      </c>
      <c r="Z49" s="18" t="s">
        <v>1464</v>
      </c>
      <c r="AA49" s="2">
        <v>-2979.88</v>
      </c>
      <c r="AB49" s="12">
        <v>0.47170000000000001</v>
      </c>
      <c r="AC49" s="16">
        <v>-1569.88</v>
      </c>
      <c r="AD49" s="87"/>
    </row>
    <row r="50" spans="1:30" s="9" customFormat="1" ht="38.25" x14ac:dyDescent="0.2">
      <c r="A50" s="3" t="s">
        <v>22</v>
      </c>
      <c r="B50" s="3" t="s">
        <v>807</v>
      </c>
      <c r="C50" s="3" t="s">
        <v>1406</v>
      </c>
      <c r="D50" s="3" t="s">
        <v>726</v>
      </c>
      <c r="E50" s="3" t="s">
        <v>726</v>
      </c>
      <c r="F50" s="3" t="s">
        <v>784</v>
      </c>
      <c r="G50" s="3" t="s">
        <v>811</v>
      </c>
      <c r="H50" s="3" t="s">
        <v>1622</v>
      </c>
      <c r="I50" s="3" t="s">
        <v>96</v>
      </c>
      <c r="J50" s="3" t="s">
        <v>1630</v>
      </c>
      <c r="K50" s="3" t="s">
        <v>1631</v>
      </c>
      <c r="L50" s="3" t="s">
        <v>1594</v>
      </c>
      <c r="M50" s="3">
        <f t="shared" si="2"/>
        <v>3</v>
      </c>
      <c r="N50" s="3"/>
      <c r="O50" s="3" t="s">
        <v>624</v>
      </c>
      <c r="P50" s="3" t="s">
        <v>1368</v>
      </c>
      <c r="Q50" s="3" t="s">
        <v>67</v>
      </c>
      <c r="R50" s="3" t="s">
        <v>1233</v>
      </c>
      <c r="S50" s="6" t="s">
        <v>1504</v>
      </c>
      <c r="T50" s="20" t="s">
        <v>1391</v>
      </c>
      <c r="U50" s="3">
        <f t="shared" si="3"/>
        <v>3</v>
      </c>
      <c r="V50" s="3" t="s">
        <v>7</v>
      </c>
      <c r="W50" s="1">
        <v>19</v>
      </c>
      <c r="X50" s="3" t="s">
        <v>726</v>
      </c>
      <c r="Y50" s="18" t="s">
        <v>1506</v>
      </c>
      <c r="Z50" s="18" t="s">
        <v>1505</v>
      </c>
      <c r="AA50" s="2">
        <v>-3106</v>
      </c>
      <c r="AB50" s="12">
        <v>0.58699999999999997</v>
      </c>
      <c r="AC50" s="16">
        <v>-1226</v>
      </c>
      <c r="AD50" s="87" t="s">
        <v>1711</v>
      </c>
    </row>
    <row r="51" spans="1:30" s="9" customFormat="1" ht="55.5" customHeight="1" x14ac:dyDescent="0.2">
      <c r="A51" s="3" t="s">
        <v>22</v>
      </c>
      <c r="B51" s="3" t="s">
        <v>807</v>
      </c>
      <c r="C51" s="3" t="s">
        <v>1406</v>
      </c>
      <c r="D51" s="3" t="s">
        <v>726</v>
      </c>
      <c r="E51" s="3" t="s">
        <v>726</v>
      </c>
      <c r="F51" s="3" t="s">
        <v>784</v>
      </c>
      <c r="G51" s="3" t="s">
        <v>811</v>
      </c>
      <c r="H51" s="3" t="s">
        <v>1622</v>
      </c>
      <c r="I51" s="3" t="s">
        <v>96</v>
      </c>
      <c r="J51" s="3" t="s">
        <v>1630</v>
      </c>
      <c r="K51" s="3" t="s">
        <v>1631</v>
      </c>
      <c r="L51" s="3" t="s">
        <v>1594</v>
      </c>
      <c r="M51" s="3">
        <f t="shared" si="2"/>
        <v>3</v>
      </c>
      <c r="N51" s="3"/>
      <c r="O51" s="3" t="s">
        <v>624</v>
      </c>
      <c r="P51" s="3" t="s">
        <v>1368</v>
      </c>
      <c r="Q51" s="3" t="s">
        <v>67</v>
      </c>
      <c r="R51" s="3" t="s">
        <v>1233</v>
      </c>
      <c r="S51" s="6" t="s">
        <v>1426</v>
      </c>
      <c r="T51" s="20" t="s">
        <v>1391</v>
      </c>
      <c r="U51" s="3">
        <f t="shared" si="3"/>
        <v>3</v>
      </c>
      <c r="V51" s="3" t="s">
        <v>7</v>
      </c>
      <c r="W51" s="1">
        <v>20</v>
      </c>
      <c r="X51" s="3" t="s">
        <v>726</v>
      </c>
      <c r="Y51" s="18" t="s">
        <v>1428</v>
      </c>
      <c r="Z51" s="18" t="s">
        <v>1427</v>
      </c>
      <c r="AA51" s="2">
        <v>-1613.0400000000002</v>
      </c>
      <c r="AB51" s="12">
        <v>0</v>
      </c>
      <c r="AC51" s="16">
        <v>-1209.7800000000002</v>
      </c>
      <c r="AD51" s="87"/>
    </row>
    <row r="52" spans="1:30" s="9" customFormat="1" ht="25.5" x14ac:dyDescent="0.2">
      <c r="A52" s="3" t="s">
        <v>22</v>
      </c>
      <c r="B52" s="3" t="s">
        <v>807</v>
      </c>
      <c r="C52" s="3" t="s">
        <v>1406</v>
      </c>
      <c r="D52" s="3" t="s">
        <v>726</v>
      </c>
      <c r="E52" s="3" t="s">
        <v>726</v>
      </c>
      <c r="F52" s="3" t="s">
        <v>784</v>
      </c>
      <c r="G52" s="3" t="s">
        <v>811</v>
      </c>
      <c r="H52" s="3" t="s">
        <v>1622</v>
      </c>
      <c r="I52" s="3" t="s">
        <v>96</v>
      </c>
      <c r="J52" s="3" t="s">
        <v>1630</v>
      </c>
      <c r="K52" s="3" t="s">
        <v>1631</v>
      </c>
      <c r="L52" s="3" t="s">
        <v>1594</v>
      </c>
      <c r="M52" s="3">
        <f t="shared" si="2"/>
        <v>3</v>
      </c>
      <c r="N52" s="3"/>
      <c r="O52" s="3" t="s">
        <v>624</v>
      </c>
      <c r="P52" s="3" t="s">
        <v>1368</v>
      </c>
      <c r="Q52" s="3" t="s">
        <v>1414</v>
      </c>
      <c r="R52" s="3" t="s">
        <v>1617</v>
      </c>
      <c r="S52" s="6" t="s">
        <v>1449</v>
      </c>
      <c r="T52" s="20" t="s">
        <v>1391</v>
      </c>
      <c r="U52" s="3">
        <f t="shared" si="3"/>
        <v>3</v>
      </c>
      <c r="V52" s="3" t="s">
        <v>7</v>
      </c>
      <c r="W52" s="1">
        <v>21</v>
      </c>
      <c r="X52" s="3" t="s">
        <v>726</v>
      </c>
      <c r="Y52" s="18" t="s">
        <v>1451</v>
      </c>
      <c r="Z52" s="18" t="s">
        <v>1450</v>
      </c>
      <c r="AA52" s="2">
        <v>-1410</v>
      </c>
      <c r="AB52" s="12">
        <v>0</v>
      </c>
      <c r="AC52" s="16">
        <v>-1057.5</v>
      </c>
      <c r="AD52" s="87"/>
    </row>
    <row r="53" spans="1:30" s="9" customFormat="1" ht="53.25" customHeight="1" x14ac:dyDescent="0.2">
      <c r="A53" s="3" t="s">
        <v>22</v>
      </c>
      <c r="B53" s="3" t="s">
        <v>807</v>
      </c>
      <c r="C53" s="3" t="s">
        <v>1406</v>
      </c>
      <c r="D53" s="3" t="s">
        <v>726</v>
      </c>
      <c r="E53" s="3" t="s">
        <v>726</v>
      </c>
      <c r="F53" s="3" t="s">
        <v>784</v>
      </c>
      <c r="G53" s="3" t="s">
        <v>811</v>
      </c>
      <c r="H53" s="3" t="s">
        <v>1622</v>
      </c>
      <c r="I53" s="3" t="s">
        <v>96</v>
      </c>
      <c r="J53" s="3" t="s">
        <v>1630</v>
      </c>
      <c r="K53" s="3" t="s">
        <v>1631</v>
      </c>
      <c r="L53" s="3" t="s">
        <v>1594</v>
      </c>
      <c r="M53" s="3">
        <f t="shared" si="2"/>
        <v>3</v>
      </c>
      <c r="N53" s="3"/>
      <c r="O53" s="3" t="s">
        <v>624</v>
      </c>
      <c r="P53" s="3" t="s">
        <v>1368</v>
      </c>
      <c r="Q53" s="3" t="s">
        <v>67</v>
      </c>
      <c r="R53" s="3" t="s">
        <v>1233</v>
      </c>
      <c r="S53" s="6" t="s">
        <v>1509</v>
      </c>
      <c r="T53" s="20" t="s">
        <v>1391</v>
      </c>
      <c r="U53" s="3">
        <f t="shared" si="3"/>
        <v>3</v>
      </c>
      <c r="V53" s="3" t="s">
        <v>7</v>
      </c>
      <c r="W53" s="1">
        <v>22</v>
      </c>
      <c r="X53" s="3" t="s">
        <v>726</v>
      </c>
      <c r="Y53" s="18" t="s">
        <v>1510</v>
      </c>
      <c r="Z53" s="18" t="s">
        <v>1618</v>
      </c>
      <c r="AA53" s="2">
        <v>-1394.68</v>
      </c>
      <c r="AB53" s="12">
        <v>0</v>
      </c>
      <c r="AC53" s="16">
        <v>-1046.01</v>
      </c>
      <c r="AD53" s="87"/>
    </row>
    <row r="54" spans="1:30" s="9" customFormat="1" ht="25.5" customHeight="1" x14ac:dyDescent="0.2">
      <c r="A54" s="3" t="s">
        <v>22</v>
      </c>
      <c r="B54" s="3" t="s">
        <v>807</v>
      </c>
      <c r="C54" s="3" t="s">
        <v>1406</v>
      </c>
      <c r="D54" s="3" t="s">
        <v>726</v>
      </c>
      <c r="E54" s="3" t="s">
        <v>726</v>
      </c>
      <c r="F54" s="3" t="s">
        <v>784</v>
      </c>
      <c r="G54" s="3" t="s">
        <v>811</v>
      </c>
      <c r="H54" s="3" t="s">
        <v>1622</v>
      </c>
      <c r="I54" s="3" t="s">
        <v>96</v>
      </c>
      <c r="J54" s="3" t="s">
        <v>1630</v>
      </c>
      <c r="K54" s="3" t="s">
        <v>1631</v>
      </c>
      <c r="L54" s="3" t="s">
        <v>1594</v>
      </c>
      <c r="M54" s="3">
        <f t="shared" si="2"/>
        <v>3</v>
      </c>
      <c r="N54" s="3"/>
      <c r="O54" s="3" t="s">
        <v>624</v>
      </c>
      <c r="P54" s="3" t="s">
        <v>1368</v>
      </c>
      <c r="Q54" s="3" t="s">
        <v>1414</v>
      </c>
      <c r="R54" s="3" t="s">
        <v>1617</v>
      </c>
      <c r="S54" s="6" t="s">
        <v>1566</v>
      </c>
      <c r="T54" s="20" t="s">
        <v>1391</v>
      </c>
      <c r="U54" s="3">
        <f t="shared" si="3"/>
        <v>3</v>
      </c>
      <c r="V54" s="3" t="s">
        <v>7</v>
      </c>
      <c r="W54" s="1">
        <v>23</v>
      </c>
      <c r="X54" s="3" t="s">
        <v>726</v>
      </c>
      <c r="Y54" s="18" t="s">
        <v>1568</v>
      </c>
      <c r="Z54" s="18" t="s">
        <v>1567</v>
      </c>
      <c r="AA54" s="2">
        <v>-2168.58</v>
      </c>
      <c r="AB54" s="12">
        <v>0.55630000000000002</v>
      </c>
      <c r="AC54" s="16">
        <v>-946.57999999999993</v>
      </c>
      <c r="AD54" s="87"/>
    </row>
    <row r="55" spans="1:30" s="9" customFormat="1" ht="69.75" customHeight="1" x14ac:dyDescent="0.2">
      <c r="A55" s="3" t="s">
        <v>22</v>
      </c>
      <c r="B55" s="3" t="s">
        <v>807</v>
      </c>
      <c r="C55" s="3" t="s">
        <v>1406</v>
      </c>
      <c r="D55" s="3" t="s">
        <v>726</v>
      </c>
      <c r="E55" s="3" t="s">
        <v>726</v>
      </c>
      <c r="F55" s="3" t="s">
        <v>784</v>
      </c>
      <c r="G55" s="3" t="s">
        <v>811</v>
      </c>
      <c r="H55" s="3" t="s">
        <v>1622</v>
      </c>
      <c r="I55" s="3" t="s">
        <v>96</v>
      </c>
      <c r="J55" s="3" t="s">
        <v>1630</v>
      </c>
      <c r="K55" s="3" t="s">
        <v>1631</v>
      </c>
      <c r="L55" s="3" t="s">
        <v>1594</v>
      </c>
      <c r="M55" s="3">
        <f t="shared" si="2"/>
        <v>3</v>
      </c>
      <c r="N55" s="3"/>
      <c r="O55" s="3" t="s">
        <v>624</v>
      </c>
      <c r="P55" s="3" t="s">
        <v>1368</v>
      </c>
      <c r="Q55" s="3" t="s">
        <v>1414</v>
      </c>
      <c r="R55" s="3" t="s">
        <v>1617</v>
      </c>
      <c r="S55" s="6" t="s">
        <v>1553</v>
      </c>
      <c r="T55" s="20" t="s">
        <v>1391</v>
      </c>
      <c r="U55" s="3">
        <f t="shared" si="3"/>
        <v>3</v>
      </c>
      <c r="V55" s="3" t="s">
        <v>7</v>
      </c>
      <c r="W55" s="1">
        <v>24</v>
      </c>
      <c r="X55" s="3" t="s">
        <v>726</v>
      </c>
      <c r="Y55" s="18" t="s">
        <v>1555</v>
      </c>
      <c r="Z55" s="18" t="s">
        <v>1554</v>
      </c>
      <c r="AA55" s="2">
        <v>-4698.5400000000009</v>
      </c>
      <c r="AB55" s="12">
        <v>0.69010000000000005</v>
      </c>
      <c r="AC55" s="16">
        <v>-907.95750000000089</v>
      </c>
      <c r="AD55" s="87"/>
    </row>
    <row r="56" spans="1:30" s="9" customFormat="1" ht="25.5" x14ac:dyDescent="0.2">
      <c r="A56" s="3" t="s">
        <v>22</v>
      </c>
      <c r="B56" s="3" t="s">
        <v>807</v>
      </c>
      <c r="C56" s="3" t="s">
        <v>1406</v>
      </c>
      <c r="D56" s="3" t="s">
        <v>726</v>
      </c>
      <c r="E56" s="3" t="s">
        <v>726</v>
      </c>
      <c r="F56" s="3" t="s">
        <v>784</v>
      </c>
      <c r="G56" s="3" t="s">
        <v>811</v>
      </c>
      <c r="H56" s="3" t="s">
        <v>1622</v>
      </c>
      <c r="I56" s="3" t="s">
        <v>96</v>
      </c>
      <c r="J56" s="3" t="s">
        <v>1630</v>
      </c>
      <c r="K56" s="3" t="s">
        <v>1631</v>
      </c>
      <c r="L56" s="3" t="s">
        <v>1594</v>
      </c>
      <c r="M56" s="3">
        <f t="shared" si="2"/>
        <v>3</v>
      </c>
      <c r="N56" s="3"/>
      <c r="O56" s="3" t="s">
        <v>624</v>
      </c>
      <c r="P56" s="3" t="s">
        <v>1368</v>
      </c>
      <c r="Q56" s="3" t="s">
        <v>1414</v>
      </c>
      <c r="R56" s="3" t="s">
        <v>1617</v>
      </c>
      <c r="S56" s="6" t="s">
        <v>1515</v>
      </c>
      <c r="T56" s="20" t="s">
        <v>1391</v>
      </c>
      <c r="U56" s="3">
        <f t="shared" si="3"/>
        <v>3</v>
      </c>
      <c r="V56" s="3" t="s">
        <v>7</v>
      </c>
      <c r="W56" s="1">
        <v>25</v>
      </c>
      <c r="X56" s="3" t="s">
        <v>726</v>
      </c>
      <c r="Y56" s="18" t="s">
        <v>1517</v>
      </c>
      <c r="Z56" s="18" t="s">
        <v>1516</v>
      </c>
      <c r="AA56" s="2">
        <v>-1164.58</v>
      </c>
      <c r="AB56" s="12">
        <v>0.3805</v>
      </c>
      <c r="AC56" s="16">
        <v>-694.57999999999993</v>
      </c>
      <c r="AD56" s="87"/>
    </row>
    <row r="57" spans="1:30" s="9" customFormat="1" ht="40.5" customHeight="1" x14ac:dyDescent="0.2">
      <c r="A57" s="3" t="s">
        <v>22</v>
      </c>
      <c r="B57" s="3" t="s">
        <v>807</v>
      </c>
      <c r="C57" s="3" t="s">
        <v>1406</v>
      </c>
      <c r="D57" s="3" t="s">
        <v>726</v>
      </c>
      <c r="E57" s="3" t="s">
        <v>726</v>
      </c>
      <c r="F57" s="3" t="s">
        <v>784</v>
      </c>
      <c r="G57" s="3" t="s">
        <v>811</v>
      </c>
      <c r="H57" s="3" t="s">
        <v>1622</v>
      </c>
      <c r="I57" s="3" t="s">
        <v>96</v>
      </c>
      <c r="J57" s="3" t="s">
        <v>1630</v>
      </c>
      <c r="K57" s="3" t="s">
        <v>1632</v>
      </c>
      <c r="L57" s="3" t="s">
        <v>1599</v>
      </c>
      <c r="M57" s="3">
        <f t="shared" si="2"/>
        <v>3</v>
      </c>
      <c r="N57" s="3"/>
      <c r="O57" s="3" t="s">
        <v>624</v>
      </c>
      <c r="P57" s="3" t="s">
        <v>1368</v>
      </c>
      <c r="Q57" s="3" t="s">
        <v>195</v>
      </c>
      <c r="R57" s="3" t="s">
        <v>195</v>
      </c>
      <c r="S57" s="6" t="s">
        <v>1454</v>
      </c>
      <c r="T57" s="20" t="s">
        <v>1391</v>
      </c>
      <c r="U57" s="3">
        <f t="shared" si="3"/>
        <v>3</v>
      </c>
      <c r="V57" s="3" t="s">
        <v>7</v>
      </c>
      <c r="W57" s="1">
        <v>26</v>
      </c>
      <c r="X57" s="3" t="s">
        <v>726</v>
      </c>
      <c r="Y57" s="18" t="s">
        <v>257</v>
      </c>
      <c r="Z57" s="18" t="s">
        <v>1455</v>
      </c>
      <c r="AA57" s="2">
        <v>-900</v>
      </c>
      <c r="AB57" s="12">
        <v>0</v>
      </c>
      <c r="AC57" s="16">
        <v>-675</v>
      </c>
      <c r="AD57" s="87"/>
    </row>
    <row r="58" spans="1:30" s="9" customFormat="1" ht="57.75" customHeight="1" x14ac:dyDescent="0.2">
      <c r="A58" s="3" t="s">
        <v>22</v>
      </c>
      <c r="B58" s="3" t="s">
        <v>807</v>
      </c>
      <c r="C58" s="3" t="s">
        <v>1406</v>
      </c>
      <c r="D58" s="3" t="s">
        <v>726</v>
      </c>
      <c r="E58" s="3" t="s">
        <v>726</v>
      </c>
      <c r="F58" s="3" t="s">
        <v>784</v>
      </c>
      <c r="G58" s="3" t="s">
        <v>811</v>
      </c>
      <c r="H58" s="3" t="s">
        <v>1622</v>
      </c>
      <c r="I58" s="3" t="s">
        <v>96</v>
      </c>
      <c r="J58" s="3" t="s">
        <v>1630</v>
      </c>
      <c r="K58" s="3" t="s">
        <v>1631</v>
      </c>
      <c r="L58" s="3" t="s">
        <v>1594</v>
      </c>
      <c r="M58" s="3">
        <f t="shared" si="2"/>
        <v>3</v>
      </c>
      <c r="N58" s="3"/>
      <c r="O58" s="3" t="s">
        <v>624</v>
      </c>
      <c r="P58" s="3" t="s">
        <v>1368</v>
      </c>
      <c r="Q58" s="3" t="s">
        <v>67</v>
      </c>
      <c r="R58" s="3" t="s">
        <v>1233</v>
      </c>
      <c r="S58" s="6" t="s">
        <v>1542</v>
      </c>
      <c r="T58" s="20" t="s">
        <v>1391</v>
      </c>
      <c r="U58" s="3">
        <f t="shared" si="3"/>
        <v>3</v>
      </c>
      <c r="V58" s="3" t="s">
        <v>7</v>
      </c>
      <c r="W58" s="1">
        <v>27</v>
      </c>
      <c r="X58" s="3" t="s">
        <v>726</v>
      </c>
      <c r="Y58" s="18" t="s">
        <v>1544</v>
      </c>
      <c r="Z58" s="18" t="s">
        <v>1543</v>
      </c>
      <c r="AA58" s="2">
        <v>-669</v>
      </c>
      <c r="AB58" s="12">
        <v>0</v>
      </c>
      <c r="AC58" s="16">
        <v>-501.75</v>
      </c>
      <c r="AD58" s="87"/>
    </row>
    <row r="59" spans="1:30" s="9" customFormat="1" ht="38.25" x14ac:dyDescent="0.2">
      <c r="A59" s="3" t="s">
        <v>22</v>
      </c>
      <c r="B59" s="3" t="s">
        <v>807</v>
      </c>
      <c r="C59" s="3" t="s">
        <v>1406</v>
      </c>
      <c r="D59" s="3" t="s">
        <v>726</v>
      </c>
      <c r="E59" s="3" t="s">
        <v>726</v>
      </c>
      <c r="F59" s="3" t="s">
        <v>784</v>
      </c>
      <c r="G59" s="3" t="s">
        <v>811</v>
      </c>
      <c r="H59" s="3" t="s">
        <v>1622</v>
      </c>
      <c r="I59" s="3" t="s">
        <v>96</v>
      </c>
      <c r="J59" s="3" t="s">
        <v>1630</v>
      </c>
      <c r="K59" s="3" t="s">
        <v>1631</v>
      </c>
      <c r="L59" s="3" t="s">
        <v>1594</v>
      </c>
      <c r="M59" s="3">
        <f t="shared" si="2"/>
        <v>3</v>
      </c>
      <c r="N59" s="3"/>
      <c r="O59" s="3" t="s">
        <v>624</v>
      </c>
      <c r="P59" s="3" t="s">
        <v>1368</v>
      </c>
      <c r="Q59" s="3" t="s">
        <v>1414</v>
      </c>
      <c r="R59" s="3" t="s">
        <v>1617</v>
      </c>
      <c r="S59" s="6" t="s">
        <v>1579</v>
      </c>
      <c r="T59" s="20" t="s">
        <v>1391</v>
      </c>
      <c r="U59" s="3">
        <f t="shared" si="3"/>
        <v>3</v>
      </c>
      <c r="V59" s="3" t="s">
        <v>7</v>
      </c>
      <c r="W59" s="1">
        <v>28</v>
      </c>
      <c r="X59" s="3" t="s">
        <v>726</v>
      </c>
      <c r="Y59" s="18" t="s">
        <v>1581</v>
      </c>
      <c r="Z59" s="18" t="s">
        <v>1580</v>
      </c>
      <c r="AA59" s="2">
        <v>-658</v>
      </c>
      <c r="AB59" s="12">
        <v>0</v>
      </c>
      <c r="AC59" s="16">
        <v>-493.5</v>
      </c>
      <c r="AD59" s="87"/>
    </row>
    <row r="60" spans="1:30" s="9" customFormat="1" ht="38.25" x14ac:dyDescent="0.2">
      <c r="A60" s="3" t="s">
        <v>22</v>
      </c>
      <c r="B60" s="3" t="s">
        <v>807</v>
      </c>
      <c r="C60" s="3" t="s">
        <v>1406</v>
      </c>
      <c r="D60" s="3" t="s">
        <v>726</v>
      </c>
      <c r="E60" s="3" t="s">
        <v>726</v>
      </c>
      <c r="F60" s="3" t="s">
        <v>784</v>
      </c>
      <c r="G60" s="3" t="s">
        <v>811</v>
      </c>
      <c r="H60" s="3" t="s">
        <v>1622</v>
      </c>
      <c r="I60" s="3" t="s">
        <v>96</v>
      </c>
      <c r="J60" s="3" t="s">
        <v>1630</v>
      </c>
      <c r="K60" s="3" t="s">
        <v>1631</v>
      </c>
      <c r="L60" s="3" t="s">
        <v>1594</v>
      </c>
      <c r="M60" s="3">
        <f t="shared" si="2"/>
        <v>3</v>
      </c>
      <c r="N60" s="3"/>
      <c r="O60" s="3" t="s">
        <v>624</v>
      </c>
      <c r="P60" s="3" t="s">
        <v>1368</v>
      </c>
      <c r="Q60" s="3" t="s">
        <v>1414</v>
      </c>
      <c r="R60" s="3" t="s">
        <v>1617</v>
      </c>
      <c r="S60" s="8" t="s">
        <v>1588</v>
      </c>
      <c r="T60" s="20" t="s">
        <v>1391</v>
      </c>
      <c r="U60" s="3">
        <f t="shared" si="3"/>
        <v>3</v>
      </c>
      <c r="V60" s="3" t="s">
        <v>7</v>
      </c>
      <c r="W60" s="1">
        <v>29</v>
      </c>
      <c r="X60" s="3" t="s">
        <v>726</v>
      </c>
      <c r="Y60" s="18" t="s">
        <v>1590</v>
      </c>
      <c r="Z60" s="18" t="s">
        <v>1589</v>
      </c>
      <c r="AA60" s="2">
        <v>-719.96000000000015</v>
      </c>
      <c r="AB60" s="12">
        <v>0.52100000000000002</v>
      </c>
      <c r="AC60" s="16">
        <v>-344.18750000000011</v>
      </c>
      <c r="AD60" s="87"/>
    </row>
    <row r="61" spans="1:30" s="9" customFormat="1" ht="33.75" customHeight="1" x14ac:dyDescent="0.2">
      <c r="A61" s="3" t="s">
        <v>22</v>
      </c>
      <c r="B61" s="3" t="s">
        <v>807</v>
      </c>
      <c r="C61" s="3" t="s">
        <v>1406</v>
      </c>
      <c r="D61" s="3" t="s">
        <v>726</v>
      </c>
      <c r="E61" s="3" t="s">
        <v>726</v>
      </c>
      <c r="F61" s="3" t="s">
        <v>784</v>
      </c>
      <c r="G61" s="3" t="s">
        <v>811</v>
      </c>
      <c r="H61" s="3" t="s">
        <v>1622</v>
      </c>
      <c r="I61" s="3" t="s">
        <v>96</v>
      </c>
      <c r="J61" s="3" t="s">
        <v>1630</v>
      </c>
      <c r="K61" s="3" t="s">
        <v>1631</v>
      </c>
      <c r="L61" s="3" t="s">
        <v>1594</v>
      </c>
      <c r="M61" s="3">
        <f t="shared" si="2"/>
        <v>3</v>
      </c>
      <c r="N61" s="3"/>
      <c r="O61" s="3" t="s">
        <v>624</v>
      </c>
      <c r="P61" s="3" t="s">
        <v>1368</v>
      </c>
      <c r="Q61" s="3" t="s">
        <v>67</v>
      </c>
      <c r="R61" s="3" t="s">
        <v>1233</v>
      </c>
      <c r="S61" s="8" t="s">
        <v>1456</v>
      </c>
      <c r="T61" s="20" t="s">
        <v>1391</v>
      </c>
      <c r="U61" s="3">
        <f t="shared" si="3"/>
        <v>3</v>
      </c>
      <c r="V61" s="3" t="s">
        <v>7</v>
      </c>
      <c r="W61" s="1">
        <v>30</v>
      </c>
      <c r="X61" s="3" t="s">
        <v>726</v>
      </c>
      <c r="Y61" s="18" t="s">
        <v>1458</v>
      </c>
      <c r="Z61" s="18" t="s">
        <v>1457</v>
      </c>
      <c r="AA61" s="2">
        <v>-1499.3000000000002</v>
      </c>
      <c r="AB61" s="12">
        <v>0.73419999999999996</v>
      </c>
      <c r="AC61" s="16">
        <v>-89.300000000000182</v>
      </c>
      <c r="AD61" s="87"/>
    </row>
    <row r="62" spans="1:30" s="9" customFormat="1" ht="51.75" customHeight="1" x14ac:dyDescent="0.2">
      <c r="A62" s="3" t="s">
        <v>22</v>
      </c>
      <c r="B62" s="3" t="s">
        <v>807</v>
      </c>
      <c r="C62" s="3" t="s">
        <v>1406</v>
      </c>
      <c r="D62" s="3" t="s">
        <v>726</v>
      </c>
      <c r="E62" s="3" t="s">
        <v>726</v>
      </c>
      <c r="F62" s="3" t="s">
        <v>784</v>
      </c>
      <c r="G62" s="3" t="s">
        <v>811</v>
      </c>
      <c r="H62" s="3" t="s">
        <v>1622</v>
      </c>
      <c r="I62" s="3" t="s">
        <v>96</v>
      </c>
      <c r="J62" s="3" t="s">
        <v>1630</v>
      </c>
      <c r="K62" s="3" t="s">
        <v>1631</v>
      </c>
      <c r="L62" s="3" t="s">
        <v>1594</v>
      </c>
      <c r="M62" s="3">
        <f t="shared" si="2"/>
        <v>3</v>
      </c>
      <c r="N62" s="3"/>
      <c r="O62" s="3" t="s">
        <v>624</v>
      </c>
      <c r="P62" s="3" t="s">
        <v>1368</v>
      </c>
      <c r="Q62" s="3" t="s">
        <v>1414</v>
      </c>
      <c r="R62" s="3" t="s">
        <v>1617</v>
      </c>
      <c r="S62" s="6" t="s">
        <v>1498</v>
      </c>
      <c r="T62" s="20" t="s">
        <v>1391</v>
      </c>
      <c r="U62" s="3">
        <f t="shared" si="3"/>
        <v>3</v>
      </c>
      <c r="V62" s="3" t="s">
        <v>7</v>
      </c>
      <c r="W62" s="1">
        <v>31</v>
      </c>
      <c r="X62" s="3" t="s">
        <v>726</v>
      </c>
      <c r="Y62" s="18" t="s">
        <v>1500</v>
      </c>
      <c r="Z62" s="18" t="s">
        <v>1499</v>
      </c>
      <c r="AA62" s="2">
        <v>-516.85000000000014</v>
      </c>
      <c r="AB62" s="12">
        <v>0.74939999999999996</v>
      </c>
      <c r="AC62" s="16">
        <v>-1.2600000000001046</v>
      </c>
      <c r="AD62" s="18" t="s">
        <v>1711</v>
      </c>
    </row>
    <row r="63" spans="1:30" s="9" customFormat="1" ht="14.25" customHeight="1" x14ac:dyDescent="0.2">
      <c r="A63" s="3"/>
      <c r="B63" s="3"/>
      <c r="C63" s="3"/>
      <c r="D63" s="3"/>
      <c r="E63" s="3"/>
      <c r="F63" s="3"/>
      <c r="G63" s="3"/>
      <c r="H63" s="3"/>
      <c r="I63" s="3"/>
      <c r="J63" s="3"/>
      <c r="K63" s="3"/>
      <c r="L63" s="3"/>
      <c r="M63" s="3"/>
      <c r="N63" s="3"/>
      <c r="O63" s="3"/>
      <c r="P63" s="3"/>
      <c r="Q63" s="3"/>
      <c r="R63" s="3"/>
      <c r="S63" s="6"/>
      <c r="T63" s="20"/>
      <c r="U63" s="3"/>
      <c r="V63" s="3"/>
      <c r="W63" s="88" t="s">
        <v>1656</v>
      </c>
      <c r="X63" s="88"/>
      <c r="Y63" s="88"/>
      <c r="Z63" s="88"/>
      <c r="AA63" s="46">
        <f>SUMIF($O$18:$O$1092,"EM",AA18:AA1092)</f>
        <v>-429669.1</v>
      </c>
      <c r="AB63" s="46">
        <f>COUNTIF($O$18:$O$1092,"EM")</f>
        <v>6</v>
      </c>
      <c r="AC63" s="46">
        <f>SUMIF($O$18:$O$1092,"EM",AC18:AC1092)</f>
        <v>-293863.08250000002</v>
      </c>
      <c r="AD63" s="80"/>
    </row>
    <row r="64" spans="1:30" s="63" customFormat="1" ht="39" customHeight="1" x14ac:dyDescent="0.2">
      <c r="A64" s="3" t="s">
        <v>96</v>
      </c>
      <c r="B64" s="3" t="s">
        <v>802</v>
      </c>
      <c r="C64" s="3" t="s">
        <v>1404</v>
      </c>
      <c r="D64" s="3" t="s">
        <v>1674</v>
      </c>
      <c r="E64" s="3" t="s">
        <v>1674</v>
      </c>
      <c r="F64" s="3" t="s">
        <v>784</v>
      </c>
      <c r="G64" s="3" t="s">
        <v>1675</v>
      </c>
      <c r="H64" s="3" t="s">
        <v>1676</v>
      </c>
      <c r="I64" s="3" t="s">
        <v>1</v>
      </c>
      <c r="J64" s="3" t="s">
        <v>1630</v>
      </c>
      <c r="K64" s="3" t="s">
        <v>1631</v>
      </c>
      <c r="L64" s="3" t="s">
        <v>1594</v>
      </c>
      <c r="M64" s="3"/>
      <c r="N64" s="3"/>
      <c r="O64" s="3" t="s">
        <v>119</v>
      </c>
      <c r="P64" s="3" t="s">
        <v>1677</v>
      </c>
      <c r="Q64" s="3" t="s">
        <v>67</v>
      </c>
      <c r="R64" s="3" t="s">
        <v>1233</v>
      </c>
      <c r="S64" s="4" t="s">
        <v>357</v>
      </c>
      <c r="T64" s="45" t="s">
        <v>1644</v>
      </c>
      <c r="U64" s="3">
        <f>INDEX($S$3:$S$6,MATCH(O64,$Q$3:$Q$6,0))</f>
        <v>4</v>
      </c>
      <c r="V64" s="3" t="s">
        <v>7</v>
      </c>
      <c r="W64" s="1">
        <v>1</v>
      </c>
      <c r="X64" s="3" t="str">
        <f>D64</f>
        <v>4.3.1</v>
      </c>
      <c r="Y64" s="18" t="s">
        <v>1678</v>
      </c>
      <c r="Z64" s="64" t="s">
        <v>1679</v>
      </c>
      <c r="AA64" s="69">
        <v>-250000</v>
      </c>
      <c r="AB64" s="12">
        <v>0</v>
      </c>
      <c r="AC64" s="69">
        <v>-187500</v>
      </c>
      <c r="AD64" s="84" t="s">
        <v>1690</v>
      </c>
    </row>
    <row r="65" spans="1:16353" s="9" customFormat="1" ht="75.75" customHeight="1" x14ac:dyDescent="0.2">
      <c r="A65" s="3" t="s">
        <v>100</v>
      </c>
      <c r="B65" s="3" t="s">
        <v>800</v>
      </c>
      <c r="C65" s="3" t="s">
        <v>1403</v>
      </c>
      <c r="D65" s="3" t="s">
        <v>197</v>
      </c>
      <c r="E65" s="3" t="s">
        <v>198</v>
      </c>
      <c r="F65" s="3" t="s">
        <v>784</v>
      </c>
      <c r="G65" s="3" t="s">
        <v>801</v>
      </c>
      <c r="H65" s="3" t="s">
        <v>1621</v>
      </c>
      <c r="I65" s="3" t="s">
        <v>1</v>
      </c>
      <c r="J65" s="3" t="s">
        <v>1630</v>
      </c>
      <c r="K65" s="3" t="s">
        <v>1631</v>
      </c>
      <c r="L65" s="3" t="s">
        <v>1594</v>
      </c>
      <c r="M65" s="3">
        <f>INDEX($S$3:$S$6,MATCH(O65,$Q$3:$Q$6,0))</f>
        <v>4</v>
      </c>
      <c r="N65" s="3"/>
      <c r="O65" s="3" t="s">
        <v>119</v>
      </c>
      <c r="P65" s="3" t="s">
        <v>1368</v>
      </c>
      <c r="Q65" s="3" t="s">
        <v>67</v>
      </c>
      <c r="R65" s="3" t="s">
        <v>1233</v>
      </c>
      <c r="S65" s="4" t="s">
        <v>214</v>
      </c>
      <c r="T65" s="20" t="s">
        <v>1378</v>
      </c>
      <c r="U65" s="3">
        <f t="shared" ref="U65:U67" si="4">INDEX($S$3:$S$6,MATCH(O65,$Q$3:$Q$6,0))</f>
        <v>4</v>
      </c>
      <c r="V65" s="3" t="s">
        <v>7</v>
      </c>
      <c r="W65" s="1">
        <v>2</v>
      </c>
      <c r="X65" s="3" t="s">
        <v>197</v>
      </c>
      <c r="Y65" s="18" t="s">
        <v>215</v>
      </c>
      <c r="Z65" s="18" t="s">
        <v>821</v>
      </c>
      <c r="AA65" s="2">
        <v>-104320.5</v>
      </c>
      <c r="AB65" s="12">
        <v>0.45569999999999999</v>
      </c>
      <c r="AC65" s="16">
        <v>-56408</v>
      </c>
      <c r="AD65" s="74" t="s">
        <v>1646</v>
      </c>
    </row>
    <row r="66" spans="1:16353" s="9" customFormat="1" ht="183.75" customHeight="1" x14ac:dyDescent="0.2">
      <c r="A66" s="3" t="s">
        <v>100</v>
      </c>
      <c r="B66" s="3" t="s">
        <v>800</v>
      </c>
      <c r="C66" s="3" t="s">
        <v>1403</v>
      </c>
      <c r="D66" s="3" t="s">
        <v>197</v>
      </c>
      <c r="E66" s="3" t="s">
        <v>198</v>
      </c>
      <c r="F66" s="3" t="s">
        <v>784</v>
      </c>
      <c r="G66" s="3" t="s">
        <v>801</v>
      </c>
      <c r="H66" s="3" t="s">
        <v>1621</v>
      </c>
      <c r="I66" s="3" t="s">
        <v>1</v>
      </c>
      <c r="J66" s="3" t="s">
        <v>1630</v>
      </c>
      <c r="K66" s="3" t="s">
        <v>1631</v>
      </c>
      <c r="L66" s="3" t="s">
        <v>1594</v>
      </c>
      <c r="M66" s="3">
        <f>INDEX($S$3:$S$6,MATCH(O66,$Q$3:$Q$6,0))</f>
        <v>4</v>
      </c>
      <c r="N66" s="3"/>
      <c r="O66" s="3" t="s">
        <v>119</v>
      </c>
      <c r="P66" s="3" t="s">
        <v>1368</v>
      </c>
      <c r="Q66" s="3" t="s">
        <v>67</v>
      </c>
      <c r="R66" s="3" t="s">
        <v>1233</v>
      </c>
      <c r="S66" s="4" t="s">
        <v>206</v>
      </c>
      <c r="T66" s="20" t="s">
        <v>1378</v>
      </c>
      <c r="U66" s="3">
        <f t="shared" si="4"/>
        <v>4</v>
      </c>
      <c r="V66" s="3" t="s">
        <v>7</v>
      </c>
      <c r="W66" s="1">
        <v>3</v>
      </c>
      <c r="X66" s="3" t="s">
        <v>197</v>
      </c>
      <c r="Y66" s="18" t="s">
        <v>207</v>
      </c>
      <c r="Z66" s="18" t="s">
        <v>820</v>
      </c>
      <c r="AA66" s="2">
        <v>-45000</v>
      </c>
      <c r="AB66" s="12">
        <v>0</v>
      </c>
      <c r="AC66" s="16">
        <v>-33750</v>
      </c>
      <c r="AD66" s="74" t="s">
        <v>1647</v>
      </c>
    </row>
    <row r="67" spans="1:16353" s="9" customFormat="1" ht="63.75" x14ac:dyDescent="0.2">
      <c r="A67" s="3" t="s">
        <v>96</v>
      </c>
      <c r="B67" s="3" t="s">
        <v>802</v>
      </c>
      <c r="C67" s="3" t="s">
        <v>1404</v>
      </c>
      <c r="D67" s="3" t="s">
        <v>1674</v>
      </c>
      <c r="E67" s="3" t="s">
        <v>1674</v>
      </c>
      <c r="F67" s="3" t="s">
        <v>784</v>
      </c>
      <c r="G67" s="3" t="s">
        <v>1675</v>
      </c>
      <c r="H67" s="3" t="s">
        <v>1676</v>
      </c>
      <c r="I67" s="3" t="s">
        <v>1</v>
      </c>
      <c r="J67" s="3" t="s">
        <v>1630</v>
      </c>
      <c r="K67" s="3" t="s">
        <v>1631</v>
      </c>
      <c r="L67" s="3" t="s">
        <v>1594</v>
      </c>
      <c r="M67" s="3"/>
      <c r="N67" s="3"/>
      <c r="O67" s="3" t="s">
        <v>119</v>
      </c>
      <c r="P67" s="3" t="s">
        <v>1677</v>
      </c>
      <c r="Q67" s="3" t="s">
        <v>67</v>
      </c>
      <c r="R67" s="3" t="s">
        <v>1233</v>
      </c>
      <c r="S67" s="4" t="s">
        <v>1059</v>
      </c>
      <c r="T67" s="45" t="s">
        <v>1644</v>
      </c>
      <c r="U67" s="3">
        <f t="shared" si="4"/>
        <v>4</v>
      </c>
      <c r="V67" s="3" t="s">
        <v>7</v>
      </c>
      <c r="W67" s="1">
        <v>4</v>
      </c>
      <c r="X67" s="3" t="s">
        <v>276</v>
      </c>
      <c r="Y67" s="18" t="s">
        <v>445</v>
      </c>
      <c r="Z67" s="18" t="s">
        <v>1060</v>
      </c>
      <c r="AA67" s="2">
        <v>-20309.060000000001</v>
      </c>
      <c r="AB67" s="12">
        <v>0.44700000000000001</v>
      </c>
      <c r="AC67" s="16">
        <v>-11127.560000000001</v>
      </c>
      <c r="AD67" s="74" t="s">
        <v>1648</v>
      </c>
    </row>
    <row r="68" spans="1:16353" s="9" customFormat="1" ht="36.75" customHeight="1" x14ac:dyDescent="0.2">
      <c r="A68" s="3" t="s">
        <v>100</v>
      </c>
      <c r="B68" s="3" t="s">
        <v>800</v>
      </c>
      <c r="C68" s="3" t="s">
        <v>1403</v>
      </c>
      <c r="D68" s="3" t="s">
        <v>197</v>
      </c>
      <c r="E68" s="3" t="s">
        <v>198</v>
      </c>
      <c r="F68" s="3" t="s">
        <v>784</v>
      </c>
      <c r="G68" s="3" t="s">
        <v>801</v>
      </c>
      <c r="H68" s="3" t="s">
        <v>1621</v>
      </c>
      <c r="I68" s="3" t="s">
        <v>1</v>
      </c>
      <c r="J68" s="3" t="s">
        <v>1630</v>
      </c>
      <c r="K68" s="3" t="s">
        <v>1631</v>
      </c>
      <c r="L68" s="3" t="s">
        <v>1594</v>
      </c>
      <c r="M68" s="3">
        <f>INDEX($S$3:$S$6,MATCH(O68,$Q$3:$Q$6,0))</f>
        <v>4</v>
      </c>
      <c r="N68" s="3"/>
      <c r="O68" s="3" t="s">
        <v>119</v>
      </c>
      <c r="P68" s="3" t="s">
        <v>1368</v>
      </c>
      <c r="Q68" s="3" t="s">
        <v>67</v>
      </c>
      <c r="R68" s="3" t="s">
        <v>1233</v>
      </c>
      <c r="S68" s="4" t="s">
        <v>1314</v>
      </c>
      <c r="T68" s="20" t="s">
        <v>1378</v>
      </c>
      <c r="U68" s="3">
        <f>INDEX($S$3:$S$6,MATCH(O68,$Q$3:$Q$6,0))</f>
        <v>4</v>
      </c>
      <c r="V68" s="3" t="s">
        <v>7</v>
      </c>
      <c r="W68" s="1">
        <v>5</v>
      </c>
      <c r="X68" s="3" t="s">
        <v>276</v>
      </c>
      <c r="Y68" s="18" t="s">
        <v>1316</v>
      </c>
      <c r="Z68" s="18" t="s">
        <v>1315</v>
      </c>
      <c r="AA68" s="2">
        <v>-9453.23</v>
      </c>
      <c r="AB68" s="12">
        <v>0.46870000000000001</v>
      </c>
      <c r="AC68" s="16">
        <v>-5005.2124999999996</v>
      </c>
      <c r="AD68" s="74" t="s">
        <v>1649</v>
      </c>
    </row>
    <row r="69" spans="1:16353" s="9" customFormat="1" ht="38.25" x14ac:dyDescent="0.2">
      <c r="A69" s="3" t="s">
        <v>100</v>
      </c>
      <c r="B69" s="3" t="s">
        <v>800</v>
      </c>
      <c r="C69" s="3" t="s">
        <v>1403</v>
      </c>
      <c r="D69" s="3" t="s">
        <v>197</v>
      </c>
      <c r="E69" s="3" t="s">
        <v>198</v>
      </c>
      <c r="F69" s="3" t="s">
        <v>784</v>
      </c>
      <c r="G69" s="3" t="s">
        <v>801</v>
      </c>
      <c r="H69" s="3" t="s">
        <v>1621</v>
      </c>
      <c r="I69" s="3" t="s">
        <v>1</v>
      </c>
      <c r="J69" s="3" t="s">
        <v>1630</v>
      </c>
      <c r="K69" s="3" t="s">
        <v>1631</v>
      </c>
      <c r="L69" s="3" t="s">
        <v>1594</v>
      </c>
      <c r="M69" s="3">
        <f>INDEX($S$3:$S$6,MATCH(O69,$Q$3:$Q$6,0))</f>
        <v>4</v>
      </c>
      <c r="N69" s="3"/>
      <c r="O69" s="3" t="s">
        <v>119</v>
      </c>
      <c r="P69" s="3" t="s">
        <v>1368</v>
      </c>
      <c r="Q69" s="3" t="s">
        <v>67</v>
      </c>
      <c r="R69" s="3" t="s">
        <v>1233</v>
      </c>
      <c r="S69" s="4" t="s">
        <v>1290</v>
      </c>
      <c r="T69" s="20" t="s">
        <v>1378</v>
      </c>
      <c r="U69" s="3">
        <f>INDEX($S$3:$S$6,MATCH(O69,$Q$3:$Q$6,0))</f>
        <v>4</v>
      </c>
      <c r="V69" s="3" t="s">
        <v>7</v>
      </c>
      <c r="W69" s="1">
        <v>6</v>
      </c>
      <c r="X69" s="3" t="s">
        <v>276</v>
      </c>
      <c r="Y69" s="18" t="s">
        <v>1292</v>
      </c>
      <c r="Z69" s="18" t="s">
        <v>1291</v>
      </c>
      <c r="AA69" s="2">
        <v>-586.30999999999995</v>
      </c>
      <c r="AB69" s="12">
        <v>0.71479999999999999</v>
      </c>
      <c r="AC69" s="16">
        <v>-72.309999999999945</v>
      </c>
      <c r="AD69" s="74" t="s">
        <v>1650</v>
      </c>
    </row>
    <row r="70" spans="1:16353" s="9" customFormat="1" x14ac:dyDescent="0.2">
      <c r="A70" s="3"/>
      <c r="B70" s="3"/>
      <c r="C70" s="3"/>
      <c r="D70" s="3"/>
      <c r="E70" s="3"/>
      <c r="F70" s="3"/>
      <c r="G70" s="3"/>
      <c r="H70" s="3"/>
      <c r="I70" s="3"/>
      <c r="J70" s="3"/>
      <c r="K70" s="3"/>
      <c r="L70" s="3"/>
      <c r="M70" s="3"/>
      <c r="N70" s="3"/>
      <c r="O70" s="3"/>
      <c r="P70" s="3"/>
      <c r="Q70" s="3"/>
      <c r="R70" s="3"/>
      <c r="S70" s="6"/>
      <c r="T70" s="20"/>
      <c r="U70" s="3"/>
      <c r="V70" s="3"/>
      <c r="W70" s="88" t="s">
        <v>1660</v>
      </c>
      <c r="X70" s="88"/>
      <c r="Y70" s="88"/>
      <c r="Z70" s="88"/>
      <c r="AA70" s="46">
        <f>SUMIF($O$18:$O$1092,"lM",AA18:AA1092)</f>
        <v>-322270.90000000002</v>
      </c>
      <c r="AB70" s="46">
        <f>COUNTIF($O$18:$O$1092,"lM")</f>
        <v>1</v>
      </c>
      <c r="AC70" s="46">
        <f>SUMIF($O$18:$O$1092,"lM",AC18:AC1092)</f>
        <v>-226974.15250000003</v>
      </c>
      <c r="AD70" s="80"/>
    </row>
    <row r="71" spans="1:16353" s="9" customFormat="1" ht="113.25" customHeight="1" x14ac:dyDescent="0.2">
      <c r="A71" s="3" t="s">
        <v>22</v>
      </c>
      <c r="B71" s="3" t="s">
        <v>807</v>
      </c>
      <c r="C71" s="3" t="s">
        <v>1406</v>
      </c>
      <c r="D71" s="3" t="s">
        <v>1377</v>
      </c>
      <c r="E71" s="3" t="s">
        <v>810</v>
      </c>
      <c r="F71" s="3" t="s">
        <v>784</v>
      </c>
      <c r="G71" s="3" t="s">
        <v>809</v>
      </c>
      <c r="H71" s="3" t="s">
        <v>1623</v>
      </c>
      <c r="I71" s="3" t="s">
        <v>1</v>
      </c>
      <c r="J71" s="3" t="s">
        <v>1630</v>
      </c>
      <c r="K71" s="3" t="s">
        <v>1632</v>
      </c>
      <c r="L71" s="3" t="s">
        <v>1599</v>
      </c>
      <c r="M71" s="3" t="e">
        <f>INDEX($S$3:$S$6,MATCH(O71,$Q$3:$Q$6,0))</f>
        <v>#N/A</v>
      </c>
      <c r="N71" s="3"/>
      <c r="O71" s="3" t="s">
        <v>514</v>
      </c>
      <c r="P71" s="3" t="s">
        <v>1368</v>
      </c>
      <c r="Q71" s="3" t="s">
        <v>195</v>
      </c>
      <c r="R71" s="3" t="s">
        <v>195</v>
      </c>
      <c r="S71" s="6" t="s">
        <v>1298</v>
      </c>
      <c r="T71" s="20" t="s">
        <v>1391</v>
      </c>
      <c r="U71" s="3" t="e">
        <f>INDEX($S$3:$S$6,MATCH(O71,$Q$3:$Q$6,0))</f>
        <v>#N/A</v>
      </c>
      <c r="V71" s="3" t="s">
        <v>7</v>
      </c>
      <c r="W71" s="1">
        <v>1</v>
      </c>
      <c r="X71" s="3" t="s">
        <v>1377</v>
      </c>
      <c r="Y71" s="18" t="s">
        <v>1416</v>
      </c>
      <c r="Z71" s="18" t="s">
        <v>1420</v>
      </c>
      <c r="AA71" s="2">
        <v>-322270.90000000002</v>
      </c>
      <c r="AB71" s="12">
        <v>0.15459999999999999</v>
      </c>
      <c r="AC71" s="16">
        <v>-226974.15250000003</v>
      </c>
      <c r="AD71" s="72" t="s">
        <v>1652</v>
      </c>
    </row>
    <row r="72" spans="1:16353" s="9" customFormat="1" x14ac:dyDescent="0.2">
      <c r="A72" s="3"/>
      <c r="B72" s="3"/>
      <c r="C72" s="3"/>
      <c r="D72" s="3"/>
      <c r="E72" s="3"/>
      <c r="F72" s="3"/>
      <c r="G72" s="3"/>
      <c r="H72" s="3"/>
      <c r="I72" s="3"/>
      <c r="J72" s="3"/>
      <c r="K72" s="3"/>
      <c r="L72" s="3"/>
      <c r="M72" s="3"/>
      <c r="N72" s="3"/>
      <c r="O72" s="3"/>
      <c r="P72" s="3"/>
      <c r="Q72" s="3"/>
      <c r="R72" s="3"/>
      <c r="S72" s="6"/>
      <c r="T72" s="20"/>
      <c r="U72" s="3"/>
      <c r="V72" s="3"/>
      <c r="W72" s="88" t="s">
        <v>1661</v>
      </c>
      <c r="X72" s="88"/>
      <c r="Y72" s="88"/>
      <c r="Z72" s="88"/>
      <c r="AA72" s="46">
        <f>SUMIF($O$18:$O$1092,"tM",AA18:AA1092)</f>
        <v>-349907.82000000007</v>
      </c>
      <c r="AB72" s="46">
        <f>COUNTIF($O$18:$O$1092,"TM")</f>
        <v>1</v>
      </c>
      <c r="AC72" s="46">
        <f>SUMIF($O$18:$O$1092,"TM",AC18:AC1092)</f>
        <v>-93159.745000000054</v>
      </c>
      <c r="AD72" s="80"/>
    </row>
    <row r="73" spans="1:16353" s="9" customFormat="1" ht="212.25" customHeight="1" x14ac:dyDescent="0.2">
      <c r="A73" s="3" t="s">
        <v>22</v>
      </c>
      <c r="B73" s="3" t="s">
        <v>807</v>
      </c>
      <c r="C73" s="3" t="s">
        <v>1406</v>
      </c>
      <c r="D73" s="3" t="s">
        <v>608</v>
      </c>
      <c r="E73" s="3" t="s">
        <v>608</v>
      </c>
      <c r="F73" s="3" t="s">
        <v>784</v>
      </c>
      <c r="G73" s="3" t="s">
        <v>808</v>
      </c>
      <c r="H73" s="3" t="s">
        <v>1624</v>
      </c>
      <c r="I73" s="3" t="s">
        <v>1370</v>
      </c>
      <c r="J73" s="3" t="s">
        <v>1630</v>
      </c>
      <c r="K73" s="3" t="s">
        <v>1632</v>
      </c>
      <c r="L73" s="3" t="s">
        <v>1596</v>
      </c>
      <c r="M73" s="3" t="e">
        <f>INDEX($S$3:$S$6,MATCH(O73,$Q$3:$Q$6,0))</f>
        <v>#N/A</v>
      </c>
      <c r="N73" s="3"/>
      <c r="O73" s="3" t="s">
        <v>259</v>
      </c>
      <c r="P73" s="3" t="s">
        <v>1369</v>
      </c>
      <c r="Q73" s="3" t="s">
        <v>89</v>
      </c>
      <c r="R73" s="3" t="s">
        <v>89</v>
      </c>
      <c r="S73" s="4" t="s">
        <v>609</v>
      </c>
      <c r="T73" s="20" t="s">
        <v>1378</v>
      </c>
      <c r="U73" s="3" t="e">
        <f>INDEX($S$3:$S$6,MATCH(O73,$Q$3:$Q$6,0))</f>
        <v>#N/A</v>
      </c>
      <c r="V73" s="3" t="s">
        <v>7</v>
      </c>
      <c r="W73" s="1">
        <v>1</v>
      </c>
      <c r="X73" s="3" t="s">
        <v>608</v>
      </c>
      <c r="Y73" s="18" t="s">
        <v>1600</v>
      </c>
      <c r="Z73" s="18" t="s">
        <v>824</v>
      </c>
      <c r="AA73" s="2">
        <v>-349907.82000000007</v>
      </c>
      <c r="AB73" s="12">
        <v>0.6593</v>
      </c>
      <c r="AC73" s="16">
        <v>-93159.745000000054</v>
      </c>
      <c r="AD73" s="74" t="s">
        <v>1645</v>
      </c>
    </row>
    <row r="74" spans="1:16353" s="9" customFormat="1" x14ac:dyDescent="0.2">
      <c r="A74" s="3"/>
      <c r="B74" s="3"/>
      <c r="C74" s="3"/>
      <c r="D74" s="3"/>
      <c r="E74" s="3"/>
      <c r="F74" s="3"/>
      <c r="G74" s="3"/>
      <c r="H74" s="3"/>
      <c r="I74" s="3"/>
      <c r="J74" s="3"/>
      <c r="K74" s="3"/>
      <c r="L74" s="3"/>
      <c r="M74" s="3"/>
      <c r="N74" s="3"/>
      <c r="O74" s="3"/>
      <c r="P74" s="3"/>
      <c r="Q74" s="3"/>
      <c r="R74" s="3"/>
      <c r="S74" s="4"/>
      <c r="T74" s="45"/>
      <c r="U74" s="21"/>
      <c r="V74" s="3"/>
      <c r="W74" s="80" t="s">
        <v>1702</v>
      </c>
      <c r="X74" s="80"/>
      <c r="Y74" s="80"/>
      <c r="Z74" s="80"/>
      <c r="AA74" s="46">
        <f>SUMIF($O$18:$O$11093,"FM", AA18:AA11093)</f>
        <v>-908161.39</v>
      </c>
      <c r="AB74" s="46">
        <f>COUNTIF($O$18:$O$11093,"FM")</f>
        <v>4</v>
      </c>
      <c r="AC74" s="46">
        <f>SUMIF($O$18:$O$11093,"FM", AC18:AC11093)</f>
        <v>-614705.07250000001</v>
      </c>
      <c r="AD74" s="80"/>
    </row>
    <row r="75" spans="1:16353" s="9" customFormat="1" ht="66.75" customHeight="1" x14ac:dyDescent="0.2">
      <c r="A75" s="3" t="s">
        <v>96</v>
      </c>
      <c r="B75" s="3" t="s">
        <v>802</v>
      </c>
      <c r="C75" s="3" t="s">
        <v>1404</v>
      </c>
      <c r="D75" s="3" t="s">
        <v>276</v>
      </c>
      <c r="E75" s="3" t="s">
        <v>276</v>
      </c>
      <c r="F75" s="3" t="s">
        <v>784</v>
      </c>
      <c r="G75" s="3" t="s">
        <v>803</v>
      </c>
      <c r="H75" s="3" t="s">
        <v>1628</v>
      </c>
      <c r="I75" s="3" t="s">
        <v>1</v>
      </c>
      <c r="J75" s="3" t="s">
        <v>1630</v>
      </c>
      <c r="K75" s="3" t="s">
        <v>1632</v>
      </c>
      <c r="L75" s="3" t="s">
        <v>1596</v>
      </c>
      <c r="M75" s="3"/>
      <c r="N75" s="3"/>
      <c r="O75" s="3" t="s">
        <v>740</v>
      </c>
      <c r="P75" s="3" t="s">
        <v>1368</v>
      </c>
      <c r="Q75" s="3" t="s">
        <v>89</v>
      </c>
      <c r="R75" s="3" t="s">
        <v>89</v>
      </c>
      <c r="S75" s="6" t="s">
        <v>1374</v>
      </c>
      <c r="T75" s="45" t="s">
        <v>1644</v>
      </c>
      <c r="U75" s="21" t="e">
        <f>IF(OR(V75="Pabeigts",V75="Pārtraukts"),4,
IF(AND(AB75="Nebija plānots",AB75="Nebija plānots"),3,
IF(AB75&gt;75%,2,
IF(AND(AB75&lt;=74.99%,#REF!=1),1.1,IF(AND(AB75&lt;=74.99%,#REF!=1.05),1.05,
IF(AND(AB75&lt;=74.99%,#REF!=1),1.1,IF(AND(AB75&lt;=74.99%,#REF!=1.03),1.03,
IF(AB75&lt;=74.99%,1,0))))))))</f>
        <v>#REF!</v>
      </c>
      <c r="V75" s="3"/>
      <c r="W75" s="1">
        <v>1</v>
      </c>
      <c r="X75" s="19" t="s">
        <v>276</v>
      </c>
      <c r="Y75" s="31" t="s">
        <v>590</v>
      </c>
      <c r="Z75" s="31" t="s">
        <v>1375</v>
      </c>
      <c r="AA75" s="43">
        <v>-390000</v>
      </c>
      <c r="AB75" s="12">
        <v>0</v>
      </c>
      <c r="AC75" s="16">
        <v>-292500</v>
      </c>
      <c r="AD75" s="72" t="s">
        <v>1691</v>
      </c>
    </row>
    <row r="76" spans="1:16353" s="9" customFormat="1" ht="52.5" customHeight="1" x14ac:dyDescent="0.2">
      <c r="A76" s="3" t="s">
        <v>96</v>
      </c>
      <c r="B76" s="3" t="s">
        <v>802</v>
      </c>
      <c r="C76" s="3" t="s">
        <v>1404</v>
      </c>
      <c r="D76" s="3" t="s">
        <v>276</v>
      </c>
      <c r="E76" s="3" t="s">
        <v>276</v>
      </c>
      <c r="F76" s="3" t="s">
        <v>784</v>
      </c>
      <c r="G76" s="3" t="s">
        <v>803</v>
      </c>
      <c r="H76" s="3" t="s">
        <v>1628</v>
      </c>
      <c r="I76" s="3" t="s">
        <v>1</v>
      </c>
      <c r="J76" s="3" t="s">
        <v>1630</v>
      </c>
      <c r="K76" s="3" t="s">
        <v>1632</v>
      </c>
      <c r="L76" s="3" t="s">
        <v>1596</v>
      </c>
      <c r="M76" s="3"/>
      <c r="N76" s="3"/>
      <c r="O76" s="3" t="s">
        <v>740</v>
      </c>
      <c r="P76" s="3" t="s">
        <v>1368</v>
      </c>
      <c r="Q76" s="3" t="s">
        <v>89</v>
      </c>
      <c r="R76" s="3" t="s">
        <v>89</v>
      </c>
      <c r="S76" s="8" t="s">
        <v>1372</v>
      </c>
      <c r="T76" s="45" t="s">
        <v>1644</v>
      </c>
      <c r="U76" s="21" t="e">
        <f>IF(OR(V76="Pabeigts",V76="Pārtraukts"),4,
IF(AND(AB76="Nebija plānots",AB76="Nebija plānots"),3,
IF(AB76&gt;75%,2,
IF(AND(AB76&lt;=74.99%,#REF!=1),1.1,IF(AND(AB76&lt;=74.99%,#REF!=1.05),1.05,
IF(AND(AB76&lt;=74.99%,#REF!=1),1.1,IF(AND(AB76&lt;=74.99%,#REF!=1.03),1.03,
IF(AB76&lt;=74.99%,1,0))))))))</f>
        <v>#REF!</v>
      </c>
      <c r="V76" s="3"/>
      <c r="W76" s="1">
        <v>2</v>
      </c>
      <c r="X76" s="19" t="s">
        <v>276</v>
      </c>
      <c r="Y76" s="31" t="s">
        <v>590</v>
      </c>
      <c r="Z76" s="31" t="s">
        <v>1373</v>
      </c>
      <c r="AA76" s="43">
        <v>-220000</v>
      </c>
      <c r="AB76" s="12">
        <v>0</v>
      </c>
      <c r="AC76" s="16">
        <v>-165000</v>
      </c>
      <c r="AD76" s="72" t="s">
        <v>1692</v>
      </c>
    </row>
    <row r="77" spans="1:16353" s="9" customFormat="1" ht="39" customHeight="1" x14ac:dyDescent="0.2">
      <c r="A77" s="3" t="s">
        <v>15</v>
      </c>
      <c r="B77" s="3" t="s">
        <v>805</v>
      </c>
      <c r="C77" s="3" t="s">
        <v>1405</v>
      </c>
      <c r="D77" s="3" t="s">
        <v>535</v>
      </c>
      <c r="E77" s="3" t="s">
        <v>535</v>
      </c>
      <c r="F77" s="3" t="s">
        <v>784</v>
      </c>
      <c r="G77" s="3" t="s">
        <v>806</v>
      </c>
      <c r="H77" s="3" t="s">
        <v>1627</v>
      </c>
      <c r="I77" s="3" t="s">
        <v>103</v>
      </c>
      <c r="J77" s="3" t="s">
        <v>1630</v>
      </c>
      <c r="K77" s="3" t="s">
        <v>1632</v>
      </c>
      <c r="L77" s="3" t="s">
        <v>1599</v>
      </c>
      <c r="M77" s="3"/>
      <c r="N77" s="3" t="s">
        <v>1385</v>
      </c>
      <c r="O77" s="3" t="s">
        <v>740</v>
      </c>
      <c r="P77" s="3" t="s">
        <v>1368</v>
      </c>
      <c r="Q77" s="3" t="s">
        <v>195</v>
      </c>
      <c r="R77" s="3" t="s">
        <v>195</v>
      </c>
      <c r="S77" s="8" t="s">
        <v>539</v>
      </c>
      <c r="T77" s="45" t="s">
        <v>1644</v>
      </c>
      <c r="U77" s="21" t="e">
        <f>IF(OR(V77="Pabeigts",V77="Pārtraukts"),4,
IF(AND(AB77="Nebija plānots",AB77="Nebija plānots"),3,
IF(AB77&gt;75%,2,
IF(AND(AB77&lt;=74.99%,#REF!=1),1.1,IF(AND(AB77&lt;=74.99%,#REF!=1.05),1.05,
IF(AND(AB77&lt;=74.99%,#REF!=1),1.1,IF(AND(AB77&lt;=74.99%,#REF!=1.03),1.03,
IF(AB77&lt;=74.99%,1,0))))))))</f>
        <v>#REF!</v>
      </c>
      <c r="V77" s="3"/>
      <c r="W77" s="1">
        <v>3</v>
      </c>
      <c r="X77" s="19" t="s">
        <v>535</v>
      </c>
      <c r="Y77" s="31" t="s">
        <v>241</v>
      </c>
      <c r="Z77" s="31" t="s">
        <v>822</v>
      </c>
      <c r="AA77" s="43">
        <v>-224281.39</v>
      </c>
      <c r="AB77" s="12">
        <v>0.42480000000000001</v>
      </c>
      <c r="AC77" s="16">
        <v>-126795.07250000001</v>
      </c>
      <c r="AD77" s="72" t="s">
        <v>1693</v>
      </c>
    </row>
    <row r="78" spans="1:16353" ht="37.5" customHeight="1" x14ac:dyDescent="0.2">
      <c r="A78" s="10" t="s">
        <v>96</v>
      </c>
      <c r="B78" s="10" t="s">
        <v>802</v>
      </c>
      <c r="C78" s="10" t="s">
        <v>1404</v>
      </c>
      <c r="D78" s="10" t="s">
        <v>1674</v>
      </c>
      <c r="E78" s="10" t="s">
        <v>1674</v>
      </c>
      <c r="F78" s="10" t="s">
        <v>784</v>
      </c>
      <c r="G78" s="10" t="s">
        <v>1675</v>
      </c>
      <c r="H78" s="10" t="s">
        <v>1676</v>
      </c>
      <c r="I78" s="10" t="s">
        <v>103</v>
      </c>
      <c r="J78" s="10" t="s">
        <v>1630</v>
      </c>
      <c r="K78" s="10" t="s">
        <v>1631</v>
      </c>
      <c r="L78" s="10" t="s">
        <v>1594</v>
      </c>
      <c r="O78" s="3" t="s">
        <v>740</v>
      </c>
      <c r="P78" s="10" t="s">
        <v>1677</v>
      </c>
      <c r="Q78" s="10" t="s">
        <v>67</v>
      </c>
      <c r="R78" s="10" t="s">
        <v>1233</v>
      </c>
      <c r="S78" s="10" t="s">
        <v>882</v>
      </c>
      <c r="W78" s="1">
        <v>4</v>
      </c>
      <c r="X78" s="3" t="s">
        <v>1673</v>
      </c>
      <c r="Y78" s="18" t="s">
        <v>352</v>
      </c>
      <c r="Z78" s="18" t="s">
        <v>883</v>
      </c>
      <c r="AA78" s="43">
        <v>-73880</v>
      </c>
      <c r="AB78" s="12">
        <v>0.57509999999999994</v>
      </c>
      <c r="AC78" s="16">
        <v>-30410</v>
      </c>
      <c r="AD78" s="74" t="s">
        <v>1694</v>
      </c>
    </row>
    <row r="79" spans="1:16353" x14ac:dyDescent="0.2">
      <c r="W79" s="57"/>
      <c r="X79" s="58"/>
      <c r="Y79" s="59"/>
      <c r="Z79" s="59"/>
      <c r="AA79" s="60"/>
      <c r="AB79" s="61"/>
      <c r="AC79" s="62"/>
      <c r="AD79" s="71"/>
    </row>
    <row r="80" spans="1:16353" ht="18.75" x14ac:dyDescent="0.3">
      <c r="W80" s="51"/>
      <c r="X80" s="51"/>
      <c r="Y80" s="52" t="s">
        <v>1663</v>
      </c>
      <c r="Z80" s="53"/>
      <c r="AA80" s="54" t="s">
        <v>1664</v>
      </c>
      <c r="AB80" s="26"/>
      <c r="AC80" s="26"/>
      <c r="AD80" s="77"/>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c r="IW80" s="9"/>
      <c r="IX80" s="9"/>
      <c r="IY80" s="9"/>
      <c r="IZ80" s="9"/>
      <c r="JA80" s="9"/>
      <c r="JB80" s="9"/>
      <c r="JC80" s="9"/>
      <c r="JD80" s="9"/>
      <c r="JE80" s="9"/>
      <c r="JF80" s="9"/>
      <c r="JG80" s="9"/>
      <c r="JH80" s="9"/>
      <c r="JI80" s="9"/>
      <c r="JJ80" s="9"/>
      <c r="JK80" s="9"/>
      <c r="JL80" s="9"/>
      <c r="JM80" s="9"/>
      <c r="JN80" s="9"/>
      <c r="JO80" s="9"/>
      <c r="JP80" s="9"/>
      <c r="JQ80" s="9"/>
      <c r="JR80" s="9"/>
      <c r="JS80" s="9"/>
      <c r="JT80" s="9"/>
      <c r="JU80" s="9"/>
      <c r="JV80" s="9"/>
      <c r="JW80" s="9"/>
      <c r="JX80" s="9"/>
      <c r="JY80" s="9"/>
      <c r="JZ80" s="9"/>
      <c r="KA80" s="9"/>
      <c r="KB80" s="9"/>
      <c r="KC80" s="9"/>
      <c r="KD80" s="9"/>
      <c r="KE80" s="9"/>
      <c r="KF80" s="9"/>
      <c r="KG80" s="9"/>
      <c r="KH80" s="9"/>
      <c r="KI80" s="9"/>
      <c r="KJ80" s="9"/>
      <c r="KK80" s="9"/>
      <c r="KL80" s="9"/>
      <c r="KM80" s="9"/>
      <c r="KN80" s="9"/>
      <c r="KO80" s="9"/>
      <c r="KP80" s="9"/>
      <c r="KQ80" s="9"/>
      <c r="KR80" s="9"/>
      <c r="KS80" s="9"/>
      <c r="KT80" s="9"/>
      <c r="KU80" s="9"/>
      <c r="KV80" s="9"/>
      <c r="KW80" s="9"/>
      <c r="KX80" s="9"/>
      <c r="KY80" s="9"/>
      <c r="KZ80" s="9"/>
      <c r="LA80" s="9"/>
      <c r="LB80" s="9"/>
      <c r="LC80" s="9"/>
      <c r="LD80" s="9"/>
      <c r="LE80" s="9"/>
      <c r="LF80" s="9"/>
      <c r="LG80" s="9"/>
      <c r="LH80" s="9"/>
      <c r="LI80" s="9"/>
      <c r="LJ80" s="9"/>
      <c r="LK80" s="9"/>
      <c r="LL80" s="9"/>
      <c r="LM80" s="9"/>
      <c r="LN80" s="9"/>
      <c r="LO80" s="9"/>
      <c r="LP80" s="9"/>
      <c r="LQ80" s="9"/>
      <c r="LR80" s="9"/>
      <c r="LS80" s="9"/>
      <c r="LT80" s="9"/>
      <c r="LU80" s="9"/>
      <c r="LV80" s="9"/>
      <c r="LW80" s="9"/>
      <c r="LX80" s="9"/>
      <c r="LY80" s="9"/>
      <c r="LZ80" s="9"/>
      <c r="MA80" s="9"/>
      <c r="MB80" s="9"/>
      <c r="MC80" s="9"/>
      <c r="MD80" s="9"/>
      <c r="ME80" s="9"/>
      <c r="MF80" s="9"/>
      <c r="MG80" s="9"/>
      <c r="MH80" s="9"/>
      <c r="MI80" s="9"/>
      <c r="MJ80" s="9"/>
      <c r="MK80" s="9"/>
      <c r="ML80" s="9"/>
      <c r="MM80" s="9"/>
      <c r="MN80" s="9"/>
      <c r="MO80" s="9"/>
      <c r="MP80" s="9"/>
      <c r="MQ80" s="9"/>
      <c r="MR80" s="9"/>
      <c r="MS80" s="9"/>
      <c r="MT80" s="9"/>
      <c r="MU80" s="9"/>
      <c r="MV80" s="9"/>
      <c r="MW80" s="9"/>
      <c r="MX80" s="9"/>
      <c r="MY80" s="9"/>
      <c r="MZ80" s="9"/>
      <c r="NA80" s="9"/>
      <c r="NB80" s="9"/>
      <c r="NC80" s="9"/>
      <c r="ND80" s="9"/>
      <c r="NE80" s="9"/>
      <c r="NF80" s="9"/>
      <c r="NG80" s="9"/>
      <c r="NH80" s="9"/>
      <c r="NI80" s="9"/>
      <c r="NJ80" s="9"/>
      <c r="NK80" s="9"/>
      <c r="NL80" s="9"/>
      <c r="NM80" s="9"/>
      <c r="NN80" s="9"/>
      <c r="NO80" s="9"/>
      <c r="NP80" s="9"/>
      <c r="NQ80" s="9"/>
      <c r="NR80" s="9"/>
      <c r="NS80" s="9"/>
      <c r="NT80" s="9"/>
      <c r="NU80" s="9"/>
      <c r="NV80" s="9"/>
      <c r="NW80" s="9"/>
      <c r="NX80" s="9"/>
      <c r="NY80" s="9"/>
      <c r="NZ80" s="9"/>
      <c r="OA80" s="9"/>
      <c r="OB80" s="9"/>
      <c r="OC80" s="9"/>
      <c r="OD80" s="9"/>
      <c r="OE80" s="9"/>
      <c r="OF80" s="9"/>
      <c r="OG80" s="9"/>
      <c r="OH80" s="9"/>
      <c r="OI80" s="9"/>
      <c r="OJ80" s="9"/>
      <c r="OK80" s="9"/>
      <c r="OL80" s="9"/>
      <c r="OM80" s="9"/>
      <c r="ON80" s="9"/>
      <c r="OO80" s="9"/>
      <c r="OP80" s="9"/>
      <c r="OQ80" s="9"/>
      <c r="OR80" s="9"/>
      <c r="OS80" s="9"/>
      <c r="OT80" s="9"/>
      <c r="OU80" s="9"/>
      <c r="OV80" s="9"/>
      <c r="OW80" s="9"/>
      <c r="OX80" s="9"/>
      <c r="OY80" s="9"/>
      <c r="OZ80" s="9"/>
      <c r="PA80" s="9"/>
      <c r="PB80" s="9"/>
      <c r="PC80" s="9"/>
      <c r="PD80" s="9"/>
      <c r="PE80" s="9"/>
      <c r="PF80" s="9"/>
      <c r="PG80" s="9"/>
      <c r="PH80" s="9"/>
      <c r="PI80" s="9"/>
      <c r="PJ80" s="9"/>
      <c r="PK80" s="9"/>
      <c r="PL80" s="9"/>
      <c r="PM80" s="9"/>
      <c r="PN80" s="9"/>
      <c r="PO80" s="9"/>
      <c r="PP80" s="9"/>
      <c r="PQ80" s="9"/>
      <c r="PR80" s="9"/>
      <c r="PS80" s="9"/>
      <c r="PT80" s="9"/>
      <c r="PU80" s="9"/>
      <c r="PV80" s="9"/>
      <c r="PW80" s="9"/>
      <c r="PX80" s="9"/>
      <c r="PY80" s="9"/>
      <c r="PZ80" s="9"/>
      <c r="QA80" s="9"/>
      <c r="QB80" s="9"/>
      <c r="QC80" s="9"/>
      <c r="QD80" s="9"/>
      <c r="QE80" s="9"/>
      <c r="QF80" s="9"/>
      <c r="QG80" s="9"/>
      <c r="QH80" s="9"/>
      <c r="QI80" s="9"/>
      <c r="QJ80" s="9"/>
      <c r="QK80" s="9"/>
      <c r="QL80" s="9"/>
      <c r="QM80" s="9"/>
      <c r="QN80" s="9"/>
      <c r="QO80" s="9"/>
      <c r="QP80" s="9"/>
      <c r="QQ80" s="9"/>
      <c r="QR80" s="9"/>
      <c r="QS80" s="9"/>
      <c r="QT80" s="9"/>
      <c r="QU80" s="9"/>
      <c r="QV80" s="9"/>
      <c r="QW80" s="9"/>
      <c r="QX80" s="9"/>
      <c r="QY80" s="9"/>
      <c r="QZ80" s="9"/>
      <c r="RA80" s="9"/>
      <c r="RB80" s="9"/>
      <c r="RC80" s="9"/>
      <c r="RD80" s="9"/>
      <c r="RE80" s="9"/>
      <c r="RF80" s="9"/>
      <c r="RG80" s="9"/>
      <c r="RH80" s="9"/>
      <c r="RI80" s="9"/>
      <c r="RJ80" s="9"/>
      <c r="RK80" s="9"/>
      <c r="RL80" s="9"/>
      <c r="RM80" s="9"/>
      <c r="RN80" s="9"/>
      <c r="RO80" s="9"/>
      <c r="RP80" s="9"/>
      <c r="RQ80" s="9"/>
      <c r="RR80" s="9"/>
      <c r="RS80" s="9"/>
      <c r="RT80" s="9"/>
      <c r="RU80" s="9"/>
      <c r="RV80" s="9"/>
      <c r="RW80" s="9"/>
      <c r="RX80" s="9"/>
      <c r="RY80" s="9"/>
      <c r="RZ80" s="9"/>
      <c r="SA80" s="9"/>
      <c r="SB80" s="9"/>
      <c r="SC80" s="9"/>
      <c r="SD80" s="9"/>
      <c r="SE80" s="9"/>
      <c r="SF80" s="9"/>
      <c r="SG80" s="9"/>
      <c r="SH80" s="9"/>
      <c r="SI80" s="9"/>
      <c r="SJ80" s="9"/>
      <c r="SK80" s="9"/>
      <c r="SL80" s="9"/>
      <c r="SM80" s="9"/>
      <c r="SN80" s="9"/>
      <c r="SO80" s="9"/>
      <c r="SP80" s="9"/>
      <c r="SQ80" s="9"/>
      <c r="SR80" s="9"/>
      <c r="SS80" s="9"/>
      <c r="ST80" s="9"/>
      <c r="SU80" s="9"/>
      <c r="SV80" s="9"/>
      <c r="SW80" s="9"/>
      <c r="SX80" s="9"/>
      <c r="SY80" s="9"/>
      <c r="SZ80" s="9"/>
      <c r="TA80" s="9"/>
      <c r="TB80" s="9"/>
      <c r="TC80" s="9"/>
      <c r="TD80" s="9"/>
      <c r="TE80" s="9"/>
      <c r="TF80" s="9"/>
      <c r="TG80" s="9"/>
      <c r="TH80" s="9"/>
      <c r="TI80" s="9"/>
      <c r="TJ80" s="9"/>
      <c r="TK80" s="9"/>
      <c r="TL80" s="9"/>
      <c r="TM80" s="9"/>
      <c r="TN80" s="9"/>
      <c r="TO80" s="9"/>
      <c r="TP80" s="9"/>
      <c r="TQ80" s="9"/>
      <c r="TR80" s="9"/>
      <c r="TS80" s="9"/>
      <c r="TT80" s="9"/>
      <c r="TU80" s="9"/>
      <c r="TV80" s="9"/>
      <c r="TW80" s="9"/>
      <c r="TX80" s="9"/>
      <c r="TY80" s="9"/>
      <c r="TZ80" s="9"/>
      <c r="UA80" s="9"/>
      <c r="UB80" s="9"/>
      <c r="UC80" s="9"/>
      <c r="UD80" s="9"/>
      <c r="UE80" s="9"/>
      <c r="UF80" s="9"/>
      <c r="UG80" s="9"/>
      <c r="UH80" s="9"/>
      <c r="UI80" s="9"/>
      <c r="UJ80" s="9"/>
      <c r="UK80" s="9"/>
      <c r="UL80" s="9"/>
      <c r="UM80" s="9"/>
      <c r="UN80" s="9"/>
      <c r="UO80" s="9"/>
      <c r="UP80" s="9"/>
      <c r="UQ80" s="9"/>
      <c r="UR80" s="9"/>
      <c r="US80" s="9"/>
      <c r="UT80" s="9"/>
      <c r="UU80" s="9"/>
      <c r="UV80" s="9"/>
      <c r="UW80" s="9"/>
      <c r="UX80" s="9"/>
      <c r="UY80" s="9"/>
      <c r="UZ80" s="9"/>
      <c r="VA80" s="9"/>
      <c r="VB80" s="9"/>
      <c r="VC80" s="9"/>
      <c r="VD80" s="9"/>
      <c r="VE80" s="9"/>
      <c r="VF80" s="9"/>
      <c r="VG80" s="9"/>
      <c r="VH80" s="9"/>
      <c r="VI80" s="9"/>
      <c r="VJ80" s="9"/>
      <c r="VK80" s="9"/>
      <c r="VL80" s="9"/>
      <c r="VM80" s="9"/>
      <c r="VN80" s="9"/>
      <c r="VO80" s="9"/>
      <c r="VP80" s="9"/>
      <c r="VQ80" s="9"/>
      <c r="VR80" s="9"/>
      <c r="VS80" s="9"/>
      <c r="VT80" s="9"/>
      <c r="VU80" s="9"/>
      <c r="VV80" s="9"/>
      <c r="VW80" s="9"/>
      <c r="VX80" s="9"/>
      <c r="VY80" s="9"/>
      <c r="VZ80" s="9"/>
      <c r="WA80" s="9"/>
      <c r="WB80" s="9"/>
      <c r="WC80" s="9"/>
      <c r="WD80" s="9"/>
      <c r="WE80" s="9"/>
      <c r="WF80" s="9"/>
      <c r="WG80" s="9"/>
      <c r="WH80" s="9"/>
      <c r="WI80" s="9"/>
      <c r="WJ80" s="9"/>
      <c r="WK80" s="9"/>
      <c r="WL80" s="9"/>
      <c r="WM80" s="9"/>
      <c r="WN80" s="9"/>
      <c r="WO80" s="9"/>
      <c r="WP80" s="9"/>
      <c r="WQ80" s="9"/>
      <c r="WR80" s="9"/>
      <c r="WS80" s="9"/>
      <c r="WT80" s="9"/>
      <c r="WU80" s="9"/>
      <c r="WV80" s="9"/>
      <c r="WW80" s="9"/>
      <c r="WX80" s="9"/>
      <c r="WY80" s="9"/>
      <c r="WZ80" s="9"/>
      <c r="XA80" s="9"/>
      <c r="XB80" s="9"/>
      <c r="XC80" s="9"/>
      <c r="XD80" s="9"/>
      <c r="XE80" s="9"/>
      <c r="XF80" s="9"/>
      <c r="XG80" s="9"/>
      <c r="XH80" s="9"/>
      <c r="XI80" s="9"/>
      <c r="XJ80" s="9"/>
      <c r="XK80" s="9"/>
      <c r="XL80" s="9"/>
      <c r="XM80" s="9"/>
      <c r="XN80" s="9"/>
      <c r="XO80" s="9"/>
      <c r="XP80" s="9"/>
      <c r="XQ80" s="9"/>
      <c r="XR80" s="9"/>
      <c r="XS80" s="9"/>
      <c r="XT80" s="9"/>
      <c r="XU80" s="9"/>
      <c r="XV80" s="9"/>
      <c r="XW80" s="9"/>
      <c r="XX80" s="9"/>
      <c r="XY80" s="9"/>
      <c r="XZ80" s="9"/>
      <c r="YA80" s="9"/>
      <c r="YB80" s="9"/>
      <c r="YC80" s="9"/>
      <c r="YD80" s="9"/>
      <c r="YE80" s="9"/>
      <c r="YF80" s="9"/>
      <c r="YG80" s="9"/>
      <c r="YH80" s="9"/>
      <c r="YI80" s="9"/>
      <c r="YJ80" s="9"/>
      <c r="YK80" s="9"/>
      <c r="YL80" s="9"/>
      <c r="YM80" s="9"/>
      <c r="YN80" s="9"/>
      <c r="YO80" s="9"/>
      <c r="YP80" s="9"/>
      <c r="YQ80" s="9"/>
      <c r="YR80" s="9"/>
      <c r="YS80" s="9"/>
      <c r="YT80" s="9"/>
      <c r="YU80" s="9"/>
      <c r="YV80" s="9"/>
      <c r="YW80" s="9"/>
      <c r="YX80" s="9"/>
      <c r="YY80" s="9"/>
      <c r="YZ80" s="9"/>
      <c r="ZA80" s="9"/>
      <c r="ZB80" s="9"/>
      <c r="ZC80" s="9"/>
      <c r="ZD80" s="9"/>
      <c r="ZE80" s="9"/>
      <c r="ZF80" s="9"/>
      <c r="ZG80" s="9"/>
      <c r="ZH80" s="9"/>
      <c r="ZI80" s="9"/>
      <c r="ZJ80" s="9"/>
      <c r="ZK80" s="9"/>
      <c r="ZL80" s="9"/>
      <c r="ZM80" s="9"/>
      <c r="ZN80" s="9"/>
      <c r="ZO80" s="9"/>
      <c r="ZP80" s="9"/>
      <c r="ZQ80" s="9"/>
      <c r="ZR80" s="9"/>
      <c r="ZS80" s="9"/>
      <c r="ZT80" s="9"/>
      <c r="ZU80" s="9"/>
      <c r="ZV80" s="9"/>
      <c r="ZW80" s="9"/>
      <c r="ZX80" s="9"/>
      <c r="ZY80" s="9"/>
      <c r="ZZ80" s="9"/>
      <c r="AAA80" s="9"/>
      <c r="AAB80" s="9"/>
      <c r="AAC80" s="9"/>
      <c r="AAD80" s="9"/>
      <c r="AAE80" s="9"/>
      <c r="AAF80" s="9"/>
      <c r="AAG80" s="9"/>
      <c r="AAH80" s="9"/>
      <c r="AAI80" s="9"/>
      <c r="AAJ80" s="9"/>
      <c r="AAK80" s="9"/>
      <c r="AAL80" s="9"/>
      <c r="AAM80" s="9"/>
      <c r="AAN80" s="9"/>
      <c r="AAO80" s="9"/>
      <c r="AAP80" s="9"/>
      <c r="AAQ80" s="9"/>
      <c r="AAR80" s="9"/>
      <c r="AAS80" s="9"/>
      <c r="AAT80" s="9"/>
      <c r="AAU80" s="9"/>
      <c r="AAV80" s="9"/>
      <c r="AAW80" s="9"/>
      <c r="AAX80" s="9"/>
      <c r="AAY80" s="9"/>
      <c r="AAZ80" s="9"/>
      <c r="ABA80" s="9"/>
      <c r="ABB80" s="9"/>
      <c r="ABC80" s="9"/>
      <c r="ABD80" s="9"/>
      <c r="ABE80" s="9"/>
      <c r="ABF80" s="9"/>
      <c r="ABG80" s="9"/>
      <c r="ABH80" s="9"/>
      <c r="ABI80" s="9"/>
      <c r="ABJ80" s="9"/>
      <c r="ABK80" s="9"/>
      <c r="ABL80" s="9"/>
      <c r="ABM80" s="9"/>
      <c r="ABN80" s="9"/>
      <c r="ABO80" s="9"/>
      <c r="ABP80" s="9"/>
      <c r="ABQ80" s="9"/>
      <c r="ABR80" s="9"/>
      <c r="ABS80" s="9"/>
      <c r="ABT80" s="9"/>
      <c r="ABU80" s="9"/>
      <c r="ABV80" s="9"/>
      <c r="ABW80" s="9"/>
      <c r="ABX80" s="9"/>
      <c r="ABY80" s="9"/>
      <c r="ABZ80" s="9"/>
      <c r="ACA80" s="9"/>
      <c r="ACB80" s="9"/>
      <c r="ACC80" s="9"/>
      <c r="ACD80" s="9"/>
      <c r="ACE80" s="9"/>
      <c r="ACF80" s="9"/>
      <c r="ACG80" s="9"/>
      <c r="ACH80" s="9"/>
      <c r="ACI80" s="9"/>
      <c r="ACJ80" s="9"/>
      <c r="ACK80" s="9"/>
      <c r="ACL80" s="9"/>
      <c r="ACM80" s="9"/>
      <c r="ACN80" s="9"/>
      <c r="ACO80" s="9"/>
      <c r="ACP80" s="9"/>
      <c r="ACQ80" s="9"/>
      <c r="ACR80" s="9"/>
      <c r="ACS80" s="9"/>
      <c r="ACT80" s="9"/>
      <c r="ACU80" s="9"/>
      <c r="ACV80" s="9"/>
      <c r="ACW80" s="9"/>
      <c r="ACX80" s="9"/>
      <c r="ACY80" s="9"/>
      <c r="ACZ80" s="9"/>
      <c r="ADA80" s="9"/>
      <c r="ADB80" s="9"/>
      <c r="ADC80" s="9"/>
      <c r="ADD80" s="9"/>
      <c r="ADE80" s="9"/>
      <c r="ADF80" s="9"/>
      <c r="ADG80" s="9"/>
      <c r="ADH80" s="9"/>
      <c r="ADI80" s="9"/>
      <c r="ADJ80" s="9"/>
      <c r="ADK80" s="9"/>
      <c r="ADL80" s="9"/>
      <c r="ADM80" s="9"/>
      <c r="ADN80" s="9"/>
      <c r="ADO80" s="9"/>
      <c r="ADP80" s="9"/>
      <c r="ADQ80" s="9"/>
      <c r="ADR80" s="9"/>
      <c r="ADS80" s="9"/>
      <c r="ADT80" s="9"/>
      <c r="ADU80" s="9"/>
      <c r="ADV80" s="9"/>
      <c r="ADW80" s="9"/>
      <c r="ADX80" s="9"/>
      <c r="ADY80" s="9"/>
      <c r="ADZ80" s="9"/>
      <c r="AEA80" s="9"/>
      <c r="AEB80" s="9"/>
      <c r="AEC80" s="9"/>
      <c r="AED80" s="9"/>
      <c r="AEE80" s="9"/>
      <c r="AEF80" s="9"/>
      <c r="AEG80" s="9"/>
      <c r="AEH80" s="9"/>
      <c r="AEI80" s="9"/>
      <c r="AEJ80" s="9"/>
      <c r="AEK80" s="9"/>
      <c r="AEL80" s="9"/>
      <c r="AEM80" s="9"/>
      <c r="AEN80" s="9"/>
      <c r="AEO80" s="9"/>
      <c r="AEP80" s="9"/>
      <c r="AEQ80" s="9"/>
      <c r="AER80" s="9"/>
      <c r="AES80" s="9"/>
      <c r="AET80" s="9"/>
      <c r="AEU80" s="9"/>
      <c r="AEV80" s="9"/>
      <c r="AEW80" s="9"/>
      <c r="AEX80" s="9"/>
      <c r="AEY80" s="9"/>
      <c r="AEZ80" s="9"/>
      <c r="AFA80" s="9"/>
      <c r="AFB80" s="9"/>
      <c r="AFC80" s="9"/>
      <c r="AFD80" s="9"/>
      <c r="AFE80" s="9"/>
      <c r="AFF80" s="9"/>
      <c r="AFG80" s="9"/>
      <c r="AFH80" s="9"/>
      <c r="AFI80" s="9"/>
      <c r="AFJ80" s="9"/>
      <c r="AFK80" s="9"/>
      <c r="AFL80" s="9"/>
      <c r="AFM80" s="9"/>
      <c r="AFN80" s="9"/>
      <c r="AFO80" s="9"/>
      <c r="AFP80" s="9"/>
      <c r="AFQ80" s="9"/>
      <c r="AFR80" s="9"/>
      <c r="AFS80" s="9"/>
      <c r="AFT80" s="9"/>
      <c r="AFU80" s="9"/>
      <c r="AFV80" s="9"/>
      <c r="AFW80" s="9"/>
      <c r="AFX80" s="9"/>
      <c r="AFY80" s="9"/>
      <c r="AFZ80" s="9"/>
      <c r="AGA80" s="9"/>
      <c r="AGB80" s="9"/>
      <c r="AGC80" s="9"/>
      <c r="AGD80" s="9"/>
      <c r="AGE80" s="9"/>
      <c r="AGF80" s="9"/>
      <c r="AGG80" s="9"/>
      <c r="AGH80" s="9"/>
      <c r="AGI80" s="9"/>
      <c r="AGJ80" s="9"/>
      <c r="AGK80" s="9"/>
      <c r="AGL80" s="9"/>
      <c r="AGM80" s="9"/>
      <c r="AGN80" s="9"/>
      <c r="AGO80" s="9"/>
      <c r="AGP80" s="9"/>
      <c r="AGQ80" s="9"/>
      <c r="AGR80" s="9"/>
      <c r="AGS80" s="9"/>
      <c r="AGT80" s="9"/>
      <c r="AGU80" s="9"/>
      <c r="AGV80" s="9"/>
      <c r="AGW80" s="9"/>
      <c r="AGX80" s="9"/>
      <c r="AGY80" s="9"/>
      <c r="AGZ80" s="9"/>
      <c r="AHA80" s="9"/>
      <c r="AHB80" s="9"/>
      <c r="AHC80" s="9"/>
      <c r="AHD80" s="9"/>
      <c r="AHE80" s="9"/>
      <c r="AHF80" s="9"/>
      <c r="AHG80" s="9"/>
      <c r="AHH80" s="9"/>
      <c r="AHI80" s="9"/>
      <c r="AHJ80" s="9"/>
      <c r="AHK80" s="9"/>
      <c r="AHL80" s="9"/>
      <c r="AHM80" s="9"/>
      <c r="AHN80" s="9"/>
      <c r="AHO80" s="9"/>
      <c r="AHP80" s="9"/>
      <c r="AHQ80" s="9"/>
      <c r="AHR80" s="9"/>
      <c r="AHS80" s="9"/>
      <c r="AHT80" s="9"/>
      <c r="AHU80" s="9"/>
      <c r="AHV80" s="9"/>
      <c r="AHW80" s="9"/>
      <c r="AHX80" s="9"/>
      <c r="AHY80" s="9"/>
      <c r="AHZ80" s="9"/>
      <c r="AIA80" s="9"/>
      <c r="AIB80" s="9"/>
      <c r="AIC80" s="9"/>
      <c r="AID80" s="9"/>
      <c r="AIE80" s="9"/>
      <c r="AIF80" s="9"/>
      <c r="AIG80" s="9"/>
      <c r="AIH80" s="9"/>
      <c r="AII80" s="9"/>
      <c r="AIJ80" s="9"/>
      <c r="AIK80" s="9"/>
      <c r="AIL80" s="9"/>
      <c r="AIM80" s="9"/>
      <c r="AIN80" s="9"/>
      <c r="AIO80" s="9"/>
      <c r="AIP80" s="9"/>
      <c r="AIQ80" s="9"/>
      <c r="AIR80" s="9"/>
      <c r="AIS80" s="9"/>
      <c r="AIT80" s="9"/>
      <c r="AIU80" s="9"/>
      <c r="AIV80" s="9"/>
      <c r="AIW80" s="9"/>
      <c r="AIX80" s="9"/>
      <c r="AIY80" s="9"/>
      <c r="AIZ80" s="9"/>
      <c r="AJA80" s="9"/>
      <c r="AJB80" s="9"/>
      <c r="AJC80" s="9"/>
      <c r="AJD80" s="9"/>
      <c r="AJE80" s="9"/>
      <c r="AJF80" s="9"/>
      <c r="AJG80" s="9"/>
      <c r="AJH80" s="9"/>
      <c r="AJI80" s="9"/>
      <c r="AJJ80" s="9"/>
      <c r="AJK80" s="9"/>
      <c r="AJL80" s="9"/>
      <c r="AJM80" s="9"/>
      <c r="AJN80" s="9"/>
      <c r="AJO80" s="9"/>
      <c r="AJP80" s="9"/>
      <c r="AJQ80" s="9"/>
      <c r="AJR80" s="9"/>
      <c r="AJS80" s="9"/>
      <c r="AJT80" s="9"/>
      <c r="AJU80" s="9"/>
      <c r="AJV80" s="9"/>
      <c r="AJW80" s="9"/>
      <c r="AJX80" s="9"/>
      <c r="AJY80" s="9"/>
      <c r="AJZ80" s="9"/>
      <c r="AKA80" s="9"/>
      <c r="AKB80" s="9"/>
      <c r="AKC80" s="9"/>
      <c r="AKD80" s="9"/>
      <c r="AKE80" s="9"/>
      <c r="AKF80" s="9"/>
      <c r="AKG80" s="9"/>
      <c r="AKH80" s="9"/>
      <c r="AKI80" s="9"/>
      <c r="AKJ80" s="9"/>
      <c r="AKK80" s="9"/>
      <c r="AKL80" s="9"/>
      <c r="AKM80" s="9"/>
      <c r="AKN80" s="9"/>
      <c r="AKO80" s="9"/>
      <c r="AKP80" s="9"/>
      <c r="AKQ80" s="9"/>
      <c r="AKR80" s="9"/>
      <c r="AKS80" s="9"/>
      <c r="AKT80" s="9"/>
      <c r="AKU80" s="9"/>
      <c r="AKV80" s="9"/>
      <c r="AKW80" s="9"/>
      <c r="AKX80" s="9"/>
      <c r="AKY80" s="9"/>
      <c r="AKZ80" s="9"/>
      <c r="ALA80" s="9"/>
      <c r="ALB80" s="9"/>
      <c r="ALC80" s="9"/>
      <c r="ALD80" s="9"/>
      <c r="ALE80" s="9"/>
      <c r="ALF80" s="9"/>
      <c r="ALG80" s="9"/>
      <c r="ALH80" s="9"/>
      <c r="ALI80" s="9"/>
      <c r="ALJ80" s="9"/>
      <c r="ALK80" s="9"/>
      <c r="ALL80" s="9"/>
      <c r="ALM80" s="9"/>
      <c r="ALN80" s="9"/>
      <c r="ALO80" s="9"/>
      <c r="ALP80" s="9"/>
      <c r="ALQ80" s="9"/>
      <c r="ALR80" s="9"/>
      <c r="ALS80" s="9"/>
      <c r="ALT80" s="9"/>
      <c r="ALU80" s="9"/>
      <c r="ALV80" s="9"/>
      <c r="ALW80" s="9"/>
      <c r="ALX80" s="9"/>
      <c r="ALY80" s="9"/>
      <c r="ALZ80" s="9"/>
      <c r="AMA80" s="9"/>
      <c r="AMB80" s="9"/>
      <c r="AMC80" s="9"/>
      <c r="AMD80" s="9"/>
      <c r="AME80" s="9"/>
      <c r="AMF80" s="9"/>
      <c r="AMG80" s="9"/>
      <c r="AMH80" s="9"/>
      <c r="AMI80" s="9"/>
      <c r="AMJ80" s="9"/>
      <c r="AMK80" s="9"/>
      <c r="AML80" s="9"/>
      <c r="AMM80" s="9"/>
      <c r="AMN80" s="9"/>
      <c r="AMO80" s="9"/>
      <c r="AMP80" s="9"/>
      <c r="AMQ80" s="9"/>
      <c r="AMR80" s="9"/>
      <c r="AMS80" s="9"/>
      <c r="AMT80" s="9"/>
      <c r="AMU80" s="9"/>
      <c r="AMV80" s="9"/>
      <c r="AMW80" s="9"/>
      <c r="AMX80" s="9"/>
      <c r="AMY80" s="9"/>
      <c r="AMZ80" s="9"/>
      <c r="ANA80" s="9"/>
      <c r="ANB80" s="9"/>
      <c r="ANC80" s="9"/>
      <c r="AND80" s="9"/>
      <c r="ANE80" s="9"/>
      <c r="ANF80" s="9"/>
      <c r="ANG80" s="9"/>
      <c r="ANH80" s="9"/>
      <c r="ANI80" s="9"/>
      <c r="ANJ80" s="9"/>
      <c r="ANK80" s="9"/>
      <c r="ANL80" s="9"/>
      <c r="ANM80" s="9"/>
      <c r="ANN80" s="9"/>
      <c r="ANO80" s="9"/>
      <c r="ANP80" s="9"/>
      <c r="ANQ80" s="9"/>
      <c r="ANR80" s="9"/>
      <c r="ANS80" s="9"/>
      <c r="ANT80" s="9"/>
      <c r="ANU80" s="9"/>
      <c r="ANV80" s="9"/>
      <c r="ANW80" s="9"/>
      <c r="ANX80" s="9"/>
      <c r="ANY80" s="9"/>
      <c r="ANZ80" s="9"/>
      <c r="AOA80" s="9"/>
      <c r="AOB80" s="9"/>
      <c r="AOC80" s="9"/>
      <c r="AOD80" s="9"/>
      <c r="AOE80" s="9"/>
      <c r="AOF80" s="9"/>
      <c r="AOG80" s="9"/>
      <c r="AOH80" s="9"/>
      <c r="AOI80" s="9"/>
      <c r="AOJ80" s="9"/>
      <c r="AOK80" s="9"/>
      <c r="AOL80" s="9"/>
      <c r="AOM80" s="9"/>
      <c r="AON80" s="9"/>
      <c r="AOO80" s="9"/>
      <c r="AOP80" s="9"/>
      <c r="AOQ80" s="9"/>
      <c r="AOR80" s="9"/>
      <c r="AOS80" s="9"/>
      <c r="AOT80" s="9"/>
      <c r="AOU80" s="9"/>
      <c r="AOV80" s="9"/>
      <c r="AOW80" s="9"/>
      <c r="AOX80" s="9"/>
      <c r="AOY80" s="9"/>
      <c r="AOZ80" s="9"/>
      <c r="APA80" s="9"/>
      <c r="APB80" s="9"/>
      <c r="APC80" s="9"/>
      <c r="APD80" s="9"/>
      <c r="APE80" s="9"/>
      <c r="APF80" s="9"/>
      <c r="APG80" s="9"/>
      <c r="APH80" s="9"/>
      <c r="API80" s="9"/>
      <c r="APJ80" s="9"/>
      <c r="APK80" s="9"/>
      <c r="APL80" s="9"/>
      <c r="APM80" s="9"/>
      <c r="APN80" s="9"/>
      <c r="APO80" s="9"/>
      <c r="APP80" s="9"/>
      <c r="APQ80" s="9"/>
      <c r="APR80" s="9"/>
      <c r="APS80" s="9"/>
      <c r="APT80" s="9"/>
      <c r="APU80" s="9"/>
      <c r="APV80" s="9"/>
      <c r="APW80" s="9"/>
      <c r="APX80" s="9"/>
      <c r="APY80" s="9"/>
      <c r="APZ80" s="9"/>
      <c r="AQA80" s="9"/>
      <c r="AQB80" s="9"/>
      <c r="AQC80" s="9"/>
      <c r="AQD80" s="9"/>
      <c r="AQE80" s="9"/>
      <c r="AQF80" s="9"/>
      <c r="AQG80" s="9"/>
      <c r="AQH80" s="9"/>
      <c r="AQI80" s="9"/>
      <c r="AQJ80" s="9"/>
      <c r="AQK80" s="9"/>
      <c r="AQL80" s="9"/>
      <c r="AQM80" s="9"/>
      <c r="AQN80" s="9"/>
      <c r="AQO80" s="9"/>
      <c r="AQP80" s="9"/>
      <c r="AQQ80" s="9"/>
      <c r="AQR80" s="9"/>
      <c r="AQS80" s="9"/>
      <c r="AQT80" s="9"/>
      <c r="AQU80" s="9"/>
      <c r="AQV80" s="9"/>
      <c r="AQW80" s="9"/>
      <c r="AQX80" s="9"/>
      <c r="AQY80" s="9"/>
      <c r="AQZ80" s="9"/>
      <c r="ARA80" s="9"/>
      <c r="ARB80" s="9"/>
      <c r="ARC80" s="9"/>
      <c r="ARD80" s="9"/>
      <c r="ARE80" s="9"/>
      <c r="ARF80" s="9"/>
      <c r="ARG80" s="9"/>
      <c r="ARH80" s="9"/>
      <c r="ARI80" s="9"/>
      <c r="ARJ80" s="9"/>
      <c r="ARK80" s="9"/>
      <c r="ARL80" s="9"/>
      <c r="ARM80" s="9"/>
      <c r="ARN80" s="9"/>
      <c r="ARO80" s="9"/>
      <c r="ARP80" s="9"/>
      <c r="ARQ80" s="9"/>
      <c r="ARR80" s="9"/>
      <c r="ARS80" s="9"/>
      <c r="ART80" s="9"/>
      <c r="ARU80" s="9"/>
      <c r="ARV80" s="9"/>
      <c r="ARW80" s="9"/>
      <c r="ARX80" s="9"/>
      <c r="ARY80" s="9"/>
      <c r="ARZ80" s="9"/>
      <c r="ASA80" s="9"/>
      <c r="ASB80" s="9"/>
      <c r="ASC80" s="9"/>
      <c r="ASD80" s="9"/>
      <c r="ASE80" s="9"/>
      <c r="ASF80" s="9"/>
      <c r="ASG80" s="9"/>
      <c r="ASH80" s="9"/>
      <c r="ASI80" s="9"/>
      <c r="ASJ80" s="9"/>
      <c r="ASK80" s="9"/>
      <c r="ASL80" s="9"/>
      <c r="ASM80" s="9"/>
      <c r="ASN80" s="9"/>
      <c r="ASO80" s="9"/>
      <c r="ASP80" s="9"/>
      <c r="ASQ80" s="9"/>
      <c r="ASR80" s="9"/>
      <c r="ASS80" s="9"/>
      <c r="AST80" s="9"/>
      <c r="ASU80" s="9"/>
      <c r="ASV80" s="9"/>
      <c r="ASW80" s="9"/>
      <c r="ASX80" s="9"/>
      <c r="ASY80" s="9"/>
      <c r="ASZ80" s="9"/>
      <c r="ATA80" s="9"/>
      <c r="ATB80" s="9"/>
      <c r="ATC80" s="9"/>
      <c r="ATD80" s="9"/>
      <c r="ATE80" s="9"/>
      <c r="ATF80" s="9"/>
      <c r="ATG80" s="9"/>
      <c r="ATH80" s="9"/>
      <c r="ATI80" s="9"/>
      <c r="ATJ80" s="9"/>
      <c r="ATK80" s="9"/>
      <c r="ATL80" s="9"/>
      <c r="ATM80" s="9"/>
      <c r="ATN80" s="9"/>
      <c r="ATO80" s="9"/>
      <c r="ATP80" s="9"/>
      <c r="ATQ80" s="9"/>
      <c r="ATR80" s="9"/>
      <c r="ATS80" s="9"/>
      <c r="ATT80" s="9"/>
      <c r="ATU80" s="9"/>
      <c r="ATV80" s="9"/>
      <c r="ATW80" s="9"/>
      <c r="ATX80" s="9"/>
      <c r="ATY80" s="9"/>
      <c r="ATZ80" s="9"/>
      <c r="AUA80" s="9"/>
      <c r="AUB80" s="9"/>
      <c r="AUC80" s="9"/>
      <c r="AUD80" s="9"/>
      <c r="AUE80" s="9"/>
      <c r="AUF80" s="9"/>
      <c r="AUG80" s="9"/>
      <c r="AUH80" s="9"/>
      <c r="AUI80" s="9"/>
      <c r="AUJ80" s="9"/>
      <c r="AUK80" s="9"/>
      <c r="AUL80" s="9"/>
      <c r="AUM80" s="9"/>
      <c r="AUN80" s="9"/>
      <c r="AUO80" s="9"/>
      <c r="AUP80" s="9"/>
      <c r="AUQ80" s="9"/>
      <c r="AUR80" s="9"/>
      <c r="AUS80" s="9"/>
      <c r="AUT80" s="9"/>
      <c r="AUU80" s="9"/>
      <c r="AUV80" s="9"/>
      <c r="AUW80" s="9"/>
      <c r="AUX80" s="9"/>
      <c r="AUY80" s="9"/>
      <c r="AUZ80" s="9"/>
      <c r="AVA80" s="9"/>
      <c r="AVB80" s="9"/>
      <c r="AVC80" s="9"/>
      <c r="AVD80" s="9"/>
      <c r="AVE80" s="9"/>
      <c r="AVF80" s="9"/>
      <c r="AVG80" s="9"/>
      <c r="AVH80" s="9"/>
      <c r="AVI80" s="9"/>
      <c r="AVJ80" s="9"/>
      <c r="AVK80" s="9"/>
      <c r="AVL80" s="9"/>
      <c r="AVM80" s="9"/>
      <c r="AVN80" s="9"/>
      <c r="AVO80" s="9"/>
      <c r="AVP80" s="9"/>
      <c r="AVQ80" s="9"/>
      <c r="AVR80" s="9"/>
      <c r="AVS80" s="9"/>
      <c r="AVT80" s="9"/>
      <c r="AVU80" s="9"/>
      <c r="AVV80" s="9"/>
      <c r="AVW80" s="9"/>
      <c r="AVX80" s="9"/>
      <c r="AVY80" s="9"/>
      <c r="AVZ80" s="9"/>
      <c r="AWA80" s="9"/>
      <c r="AWB80" s="9"/>
      <c r="AWC80" s="9"/>
      <c r="AWD80" s="9"/>
      <c r="AWE80" s="9"/>
      <c r="AWF80" s="9"/>
      <c r="AWG80" s="9"/>
      <c r="AWH80" s="9"/>
      <c r="AWI80" s="9"/>
      <c r="AWJ80" s="9"/>
      <c r="AWK80" s="9"/>
      <c r="AWL80" s="9"/>
      <c r="AWM80" s="9"/>
      <c r="AWN80" s="9"/>
      <c r="AWO80" s="9"/>
      <c r="AWP80" s="9"/>
      <c r="AWQ80" s="9"/>
      <c r="AWR80" s="9"/>
      <c r="AWS80" s="9"/>
      <c r="AWT80" s="9"/>
      <c r="AWU80" s="9"/>
      <c r="AWV80" s="9"/>
      <c r="AWW80" s="9"/>
      <c r="AWX80" s="9"/>
      <c r="AWY80" s="9"/>
      <c r="AWZ80" s="9"/>
      <c r="AXA80" s="9"/>
      <c r="AXB80" s="9"/>
      <c r="AXC80" s="9"/>
      <c r="AXD80" s="9"/>
      <c r="AXE80" s="9"/>
      <c r="AXF80" s="9"/>
      <c r="AXG80" s="9"/>
      <c r="AXH80" s="9"/>
      <c r="AXI80" s="9"/>
      <c r="AXJ80" s="9"/>
      <c r="AXK80" s="9"/>
      <c r="AXL80" s="9"/>
      <c r="AXM80" s="9"/>
      <c r="AXN80" s="9"/>
      <c r="AXO80" s="9"/>
      <c r="AXP80" s="9"/>
      <c r="AXQ80" s="9"/>
      <c r="AXR80" s="9"/>
      <c r="AXS80" s="9"/>
      <c r="AXT80" s="9"/>
      <c r="AXU80" s="9"/>
      <c r="AXV80" s="9"/>
      <c r="AXW80" s="9"/>
      <c r="AXX80" s="9"/>
      <c r="AXY80" s="9"/>
      <c r="AXZ80" s="9"/>
      <c r="AYA80" s="9"/>
      <c r="AYB80" s="9"/>
      <c r="AYC80" s="9"/>
      <c r="AYD80" s="9"/>
      <c r="AYE80" s="9"/>
      <c r="AYF80" s="9"/>
      <c r="AYG80" s="9"/>
      <c r="AYH80" s="9"/>
      <c r="AYI80" s="9"/>
      <c r="AYJ80" s="9"/>
      <c r="AYK80" s="9"/>
      <c r="AYL80" s="9"/>
      <c r="AYM80" s="9"/>
      <c r="AYN80" s="9"/>
      <c r="AYO80" s="9"/>
      <c r="AYP80" s="9"/>
      <c r="AYQ80" s="9"/>
      <c r="AYR80" s="9"/>
      <c r="AYS80" s="9"/>
      <c r="AYT80" s="9"/>
      <c r="AYU80" s="9"/>
      <c r="AYV80" s="9"/>
      <c r="AYW80" s="9"/>
      <c r="AYX80" s="9"/>
      <c r="AYY80" s="9"/>
      <c r="AYZ80" s="9"/>
      <c r="AZA80" s="9"/>
      <c r="AZB80" s="9"/>
      <c r="AZC80" s="9"/>
      <c r="AZD80" s="9"/>
      <c r="AZE80" s="9"/>
      <c r="AZF80" s="9"/>
      <c r="AZG80" s="9"/>
      <c r="AZH80" s="9"/>
      <c r="AZI80" s="9"/>
      <c r="AZJ80" s="9"/>
      <c r="AZK80" s="9"/>
      <c r="AZL80" s="9"/>
      <c r="AZM80" s="9"/>
      <c r="AZN80" s="9"/>
      <c r="AZO80" s="9"/>
      <c r="AZP80" s="9"/>
      <c r="AZQ80" s="9"/>
      <c r="AZR80" s="9"/>
      <c r="AZS80" s="9"/>
      <c r="AZT80" s="9"/>
      <c r="AZU80" s="9"/>
      <c r="AZV80" s="9"/>
      <c r="AZW80" s="9"/>
      <c r="AZX80" s="9"/>
      <c r="AZY80" s="9"/>
      <c r="AZZ80" s="9"/>
      <c r="BAA80" s="9"/>
      <c r="BAB80" s="9"/>
      <c r="BAC80" s="9"/>
      <c r="BAD80" s="9"/>
      <c r="BAE80" s="9"/>
      <c r="BAF80" s="9"/>
      <c r="BAG80" s="9"/>
      <c r="BAH80" s="9"/>
      <c r="BAI80" s="9"/>
      <c r="BAJ80" s="9"/>
      <c r="BAK80" s="9"/>
      <c r="BAL80" s="9"/>
      <c r="BAM80" s="9"/>
      <c r="BAN80" s="9"/>
      <c r="BAO80" s="9"/>
      <c r="BAP80" s="9"/>
      <c r="BAQ80" s="9"/>
      <c r="BAR80" s="9"/>
      <c r="BAS80" s="9"/>
      <c r="BAT80" s="9"/>
      <c r="BAU80" s="9"/>
      <c r="BAV80" s="9"/>
      <c r="BAW80" s="9"/>
      <c r="BAX80" s="9"/>
      <c r="BAY80" s="9"/>
      <c r="BAZ80" s="9"/>
      <c r="BBA80" s="9"/>
      <c r="BBB80" s="9"/>
      <c r="BBC80" s="9"/>
      <c r="BBD80" s="9"/>
      <c r="BBE80" s="9"/>
      <c r="BBF80" s="9"/>
      <c r="BBG80" s="9"/>
      <c r="BBH80" s="9"/>
      <c r="BBI80" s="9"/>
      <c r="BBJ80" s="9"/>
      <c r="BBK80" s="9"/>
      <c r="BBL80" s="9"/>
      <c r="BBM80" s="9"/>
      <c r="BBN80" s="9"/>
      <c r="BBO80" s="9"/>
      <c r="BBP80" s="9"/>
      <c r="BBQ80" s="9"/>
      <c r="BBR80" s="9"/>
      <c r="BBS80" s="9"/>
      <c r="BBT80" s="9"/>
      <c r="BBU80" s="9"/>
      <c r="BBV80" s="9"/>
      <c r="BBW80" s="9"/>
      <c r="BBX80" s="9"/>
      <c r="BBY80" s="9"/>
      <c r="BBZ80" s="9"/>
      <c r="BCA80" s="9"/>
      <c r="BCB80" s="9"/>
      <c r="BCC80" s="9"/>
      <c r="BCD80" s="9"/>
      <c r="BCE80" s="9"/>
      <c r="BCF80" s="9"/>
      <c r="BCG80" s="9"/>
      <c r="BCH80" s="9"/>
      <c r="BCI80" s="9"/>
      <c r="BCJ80" s="9"/>
      <c r="BCK80" s="9"/>
      <c r="BCL80" s="9"/>
      <c r="BCM80" s="9"/>
      <c r="BCN80" s="9"/>
      <c r="BCO80" s="9"/>
      <c r="BCP80" s="9"/>
      <c r="BCQ80" s="9"/>
      <c r="BCR80" s="9"/>
      <c r="BCS80" s="9"/>
      <c r="BCT80" s="9"/>
      <c r="BCU80" s="9"/>
      <c r="BCV80" s="9"/>
      <c r="BCW80" s="9"/>
      <c r="BCX80" s="9"/>
      <c r="BCY80" s="9"/>
      <c r="BCZ80" s="9"/>
      <c r="BDA80" s="9"/>
      <c r="BDB80" s="9"/>
      <c r="BDC80" s="9"/>
      <c r="BDD80" s="9"/>
      <c r="BDE80" s="9"/>
      <c r="BDF80" s="9"/>
      <c r="BDG80" s="9"/>
      <c r="BDH80" s="9"/>
      <c r="BDI80" s="9"/>
      <c r="BDJ80" s="9"/>
      <c r="BDK80" s="9"/>
      <c r="BDL80" s="9"/>
      <c r="BDM80" s="9"/>
      <c r="BDN80" s="9"/>
      <c r="BDO80" s="9"/>
      <c r="BDP80" s="9"/>
      <c r="BDQ80" s="9"/>
      <c r="BDR80" s="9"/>
      <c r="BDS80" s="9"/>
      <c r="BDT80" s="9"/>
      <c r="BDU80" s="9"/>
      <c r="BDV80" s="9"/>
      <c r="BDW80" s="9"/>
      <c r="BDX80" s="9"/>
      <c r="BDY80" s="9"/>
      <c r="BDZ80" s="9"/>
      <c r="BEA80" s="9"/>
      <c r="BEB80" s="9"/>
      <c r="BEC80" s="9"/>
      <c r="BED80" s="9"/>
      <c r="BEE80" s="9"/>
      <c r="BEF80" s="9"/>
      <c r="BEG80" s="9"/>
      <c r="BEH80" s="9"/>
      <c r="BEI80" s="9"/>
      <c r="BEJ80" s="9"/>
      <c r="BEK80" s="9"/>
      <c r="BEL80" s="9"/>
      <c r="BEM80" s="9"/>
      <c r="BEN80" s="9"/>
      <c r="BEO80" s="9"/>
      <c r="BEP80" s="9"/>
      <c r="BEQ80" s="9"/>
      <c r="BER80" s="9"/>
      <c r="BES80" s="9"/>
      <c r="BET80" s="9"/>
      <c r="BEU80" s="9"/>
      <c r="BEV80" s="9"/>
      <c r="BEW80" s="9"/>
      <c r="BEX80" s="9"/>
      <c r="BEY80" s="9"/>
      <c r="BEZ80" s="9"/>
      <c r="BFA80" s="9"/>
      <c r="BFB80" s="9"/>
      <c r="BFC80" s="9"/>
      <c r="BFD80" s="9"/>
      <c r="BFE80" s="9"/>
      <c r="BFF80" s="9"/>
      <c r="BFG80" s="9"/>
      <c r="BFH80" s="9"/>
      <c r="BFI80" s="9"/>
      <c r="BFJ80" s="9"/>
      <c r="BFK80" s="9"/>
      <c r="BFL80" s="9"/>
      <c r="BFM80" s="9"/>
      <c r="BFN80" s="9"/>
      <c r="BFO80" s="9"/>
      <c r="BFP80" s="9"/>
      <c r="BFQ80" s="9"/>
      <c r="BFR80" s="9"/>
      <c r="BFS80" s="9"/>
      <c r="BFT80" s="9"/>
      <c r="BFU80" s="9"/>
      <c r="BFV80" s="9"/>
      <c r="BFW80" s="9"/>
      <c r="BFX80" s="9"/>
      <c r="BFY80" s="9"/>
      <c r="BFZ80" s="9"/>
      <c r="BGA80" s="9"/>
      <c r="BGB80" s="9"/>
      <c r="BGC80" s="9"/>
      <c r="BGD80" s="9"/>
      <c r="BGE80" s="9"/>
      <c r="BGF80" s="9"/>
      <c r="BGG80" s="9"/>
      <c r="BGH80" s="9"/>
      <c r="BGI80" s="9"/>
      <c r="BGJ80" s="9"/>
      <c r="BGK80" s="9"/>
      <c r="BGL80" s="9"/>
      <c r="BGM80" s="9"/>
      <c r="BGN80" s="9"/>
      <c r="BGO80" s="9"/>
      <c r="BGP80" s="9"/>
      <c r="BGQ80" s="9"/>
      <c r="BGR80" s="9"/>
      <c r="BGS80" s="9"/>
      <c r="BGT80" s="9"/>
      <c r="BGU80" s="9"/>
      <c r="BGV80" s="9"/>
      <c r="BGW80" s="9"/>
      <c r="BGX80" s="9"/>
      <c r="BGY80" s="9"/>
      <c r="BGZ80" s="9"/>
      <c r="BHA80" s="9"/>
      <c r="BHB80" s="9"/>
      <c r="BHC80" s="9"/>
      <c r="BHD80" s="9"/>
      <c r="BHE80" s="9"/>
      <c r="BHF80" s="9"/>
      <c r="BHG80" s="9"/>
      <c r="BHH80" s="9"/>
      <c r="BHI80" s="9"/>
      <c r="BHJ80" s="9"/>
      <c r="BHK80" s="9"/>
      <c r="BHL80" s="9"/>
      <c r="BHM80" s="9"/>
      <c r="BHN80" s="9"/>
      <c r="BHO80" s="9"/>
      <c r="BHP80" s="9"/>
      <c r="BHQ80" s="9"/>
      <c r="BHR80" s="9"/>
      <c r="BHS80" s="9"/>
      <c r="BHT80" s="9"/>
      <c r="BHU80" s="9"/>
      <c r="BHV80" s="9"/>
      <c r="BHW80" s="9"/>
      <c r="BHX80" s="9"/>
      <c r="BHY80" s="9"/>
      <c r="BHZ80" s="9"/>
      <c r="BIA80" s="9"/>
      <c r="BIB80" s="9"/>
      <c r="BIC80" s="9"/>
      <c r="BID80" s="9"/>
      <c r="BIE80" s="9"/>
      <c r="BIF80" s="9"/>
      <c r="BIG80" s="9"/>
      <c r="BIH80" s="9"/>
      <c r="BII80" s="9"/>
      <c r="BIJ80" s="9"/>
      <c r="BIK80" s="9"/>
      <c r="BIL80" s="9"/>
      <c r="BIM80" s="9"/>
      <c r="BIN80" s="9"/>
      <c r="BIO80" s="9"/>
      <c r="BIP80" s="9"/>
      <c r="BIQ80" s="9"/>
      <c r="BIR80" s="9"/>
      <c r="BIS80" s="9"/>
      <c r="BIT80" s="9"/>
      <c r="BIU80" s="9"/>
      <c r="BIV80" s="9"/>
      <c r="BIW80" s="9"/>
      <c r="BIX80" s="9"/>
      <c r="BIY80" s="9"/>
      <c r="BIZ80" s="9"/>
      <c r="BJA80" s="9"/>
      <c r="BJB80" s="9"/>
      <c r="BJC80" s="9"/>
      <c r="BJD80" s="9"/>
      <c r="BJE80" s="9"/>
      <c r="BJF80" s="9"/>
      <c r="BJG80" s="9"/>
      <c r="BJH80" s="9"/>
      <c r="BJI80" s="9"/>
      <c r="BJJ80" s="9"/>
      <c r="BJK80" s="9"/>
      <c r="BJL80" s="9"/>
      <c r="BJM80" s="9"/>
      <c r="BJN80" s="9"/>
      <c r="BJO80" s="9"/>
      <c r="BJP80" s="9"/>
      <c r="BJQ80" s="9"/>
      <c r="BJR80" s="9"/>
      <c r="BJS80" s="9"/>
      <c r="BJT80" s="9"/>
      <c r="BJU80" s="9"/>
      <c r="BJV80" s="9"/>
      <c r="BJW80" s="9"/>
      <c r="BJX80" s="9"/>
      <c r="BJY80" s="9"/>
      <c r="BJZ80" s="9"/>
      <c r="BKA80" s="9"/>
      <c r="BKB80" s="9"/>
      <c r="BKC80" s="9"/>
      <c r="BKD80" s="9"/>
      <c r="BKE80" s="9"/>
      <c r="BKF80" s="9"/>
      <c r="BKG80" s="9"/>
      <c r="BKH80" s="9"/>
      <c r="BKI80" s="9"/>
      <c r="BKJ80" s="9"/>
      <c r="BKK80" s="9"/>
      <c r="BKL80" s="9"/>
      <c r="BKM80" s="9"/>
      <c r="BKN80" s="9"/>
      <c r="BKO80" s="9"/>
      <c r="BKP80" s="9"/>
      <c r="BKQ80" s="9"/>
      <c r="BKR80" s="9"/>
      <c r="BKS80" s="9"/>
      <c r="BKT80" s="9"/>
      <c r="BKU80" s="9"/>
      <c r="BKV80" s="9"/>
      <c r="BKW80" s="9"/>
      <c r="BKX80" s="9"/>
      <c r="BKY80" s="9"/>
      <c r="BKZ80" s="9"/>
      <c r="BLA80" s="9"/>
      <c r="BLB80" s="9"/>
      <c r="BLC80" s="9"/>
      <c r="BLD80" s="9"/>
      <c r="BLE80" s="9"/>
      <c r="BLF80" s="9"/>
      <c r="BLG80" s="9"/>
      <c r="BLH80" s="9"/>
      <c r="BLI80" s="9"/>
      <c r="BLJ80" s="9"/>
      <c r="BLK80" s="9"/>
      <c r="BLL80" s="9"/>
      <c r="BLM80" s="9"/>
      <c r="BLN80" s="9"/>
      <c r="BLO80" s="9"/>
      <c r="BLP80" s="9"/>
      <c r="BLQ80" s="9"/>
      <c r="BLR80" s="9"/>
      <c r="BLS80" s="9"/>
      <c r="BLT80" s="9"/>
      <c r="BLU80" s="9"/>
      <c r="BLV80" s="9"/>
      <c r="BLW80" s="9"/>
      <c r="BLX80" s="9"/>
      <c r="BLY80" s="9"/>
      <c r="BLZ80" s="9"/>
      <c r="BMA80" s="9"/>
      <c r="BMB80" s="9"/>
      <c r="BMC80" s="9"/>
      <c r="BMD80" s="9"/>
      <c r="BME80" s="9"/>
      <c r="BMF80" s="9"/>
      <c r="BMG80" s="9"/>
      <c r="BMH80" s="9"/>
      <c r="BMI80" s="9"/>
      <c r="BMJ80" s="9"/>
      <c r="BMK80" s="9"/>
      <c r="BML80" s="9"/>
      <c r="BMM80" s="9"/>
      <c r="BMN80" s="9"/>
      <c r="BMO80" s="9"/>
      <c r="BMP80" s="9"/>
      <c r="BMQ80" s="9"/>
      <c r="BMR80" s="9"/>
      <c r="BMS80" s="9"/>
      <c r="BMT80" s="9"/>
      <c r="BMU80" s="9"/>
      <c r="BMV80" s="9"/>
      <c r="BMW80" s="9"/>
      <c r="BMX80" s="9"/>
      <c r="BMY80" s="9"/>
      <c r="BMZ80" s="9"/>
      <c r="BNA80" s="9"/>
      <c r="BNB80" s="9"/>
      <c r="BNC80" s="9"/>
      <c r="BND80" s="9"/>
      <c r="BNE80" s="9"/>
      <c r="BNF80" s="9"/>
      <c r="BNG80" s="9"/>
      <c r="BNH80" s="9"/>
      <c r="BNI80" s="9"/>
      <c r="BNJ80" s="9"/>
      <c r="BNK80" s="9"/>
      <c r="BNL80" s="9"/>
      <c r="BNM80" s="9"/>
      <c r="BNN80" s="9"/>
      <c r="BNO80" s="9"/>
      <c r="BNP80" s="9"/>
      <c r="BNQ80" s="9"/>
      <c r="BNR80" s="9"/>
      <c r="BNS80" s="9"/>
      <c r="BNT80" s="9"/>
      <c r="BNU80" s="9"/>
      <c r="BNV80" s="9"/>
      <c r="BNW80" s="9"/>
      <c r="BNX80" s="9"/>
      <c r="BNY80" s="9"/>
      <c r="BNZ80" s="9"/>
      <c r="BOA80" s="9"/>
      <c r="BOB80" s="9"/>
      <c r="BOC80" s="9"/>
      <c r="BOD80" s="9"/>
      <c r="BOE80" s="9"/>
      <c r="BOF80" s="9"/>
      <c r="BOG80" s="9"/>
      <c r="BOH80" s="9"/>
      <c r="BOI80" s="9"/>
      <c r="BOJ80" s="9"/>
      <c r="BOK80" s="9"/>
      <c r="BOL80" s="9"/>
      <c r="BOM80" s="9"/>
      <c r="BON80" s="9"/>
      <c r="BOO80" s="9"/>
      <c r="BOP80" s="9"/>
      <c r="BOQ80" s="9"/>
      <c r="BOR80" s="9"/>
      <c r="BOS80" s="9"/>
      <c r="BOT80" s="9"/>
      <c r="BOU80" s="9"/>
      <c r="BOV80" s="9"/>
      <c r="BOW80" s="9"/>
      <c r="BOX80" s="9"/>
      <c r="BOY80" s="9"/>
      <c r="BOZ80" s="9"/>
      <c r="BPA80" s="9"/>
      <c r="BPB80" s="9"/>
      <c r="BPC80" s="9"/>
      <c r="BPD80" s="9"/>
      <c r="BPE80" s="9"/>
      <c r="BPF80" s="9"/>
      <c r="BPG80" s="9"/>
      <c r="BPH80" s="9"/>
      <c r="BPI80" s="9"/>
      <c r="BPJ80" s="9"/>
      <c r="BPK80" s="9"/>
      <c r="BPL80" s="9"/>
      <c r="BPM80" s="9"/>
      <c r="BPN80" s="9"/>
      <c r="BPO80" s="9"/>
      <c r="BPP80" s="9"/>
      <c r="BPQ80" s="9"/>
      <c r="BPR80" s="9"/>
      <c r="BPS80" s="9"/>
      <c r="BPT80" s="9"/>
      <c r="BPU80" s="9"/>
      <c r="BPV80" s="9"/>
      <c r="BPW80" s="9"/>
      <c r="BPX80" s="9"/>
      <c r="BPY80" s="9"/>
      <c r="BPZ80" s="9"/>
      <c r="BQA80" s="9"/>
      <c r="BQB80" s="9"/>
      <c r="BQC80" s="9"/>
      <c r="BQD80" s="9"/>
      <c r="BQE80" s="9"/>
      <c r="BQF80" s="9"/>
      <c r="BQG80" s="9"/>
      <c r="BQH80" s="9"/>
      <c r="BQI80" s="9"/>
      <c r="BQJ80" s="9"/>
      <c r="BQK80" s="9"/>
      <c r="BQL80" s="9"/>
      <c r="BQM80" s="9"/>
      <c r="BQN80" s="9"/>
      <c r="BQO80" s="9"/>
      <c r="BQP80" s="9"/>
      <c r="BQQ80" s="9"/>
      <c r="BQR80" s="9"/>
      <c r="BQS80" s="9"/>
      <c r="BQT80" s="9"/>
      <c r="BQU80" s="9"/>
      <c r="BQV80" s="9"/>
      <c r="BQW80" s="9"/>
      <c r="BQX80" s="9"/>
      <c r="BQY80" s="9"/>
      <c r="BQZ80" s="9"/>
      <c r="BRA80" s="9"/>
      <c r="BRB80" s="9"/>
      <c r="BRC80" s="9"/>
      <c r="BRD80" s="9"/>
      <c r="BRE80" s="9"/>
      <c r="BRF80" s="9"/>
      <c r="BRG80" s="9"/>
      <c r="BRH80" s="9"/>
      <c r="BRI80" s="9"/>
      <c r="BRJ80" s="9"/>
      <c r="BRK80" s="9"/>
      <c r="BRL80" s="9"/>
      <c r="BRM80" s="9"/>
      <c r="BRN80" s="9"/>
      <c r="BRO80" s="9"/>
      <c r="BRP80" s="9"/>
      <c r="BRQ80" s="9"/>
      <c r="BRR80" s="9"/>
      <c r="BRS80" s="9"/>
      <c r="BRT80" s="9"/>
      <c r="BRU80" s="9"/>
      <c r="BRV80" s="9"/>
      <c r="BRW80" s="9"/>
      <c r="BRX80" s="9"/>
      <c r="BRY80" s="9"/>
      <c r="BRZ80" s="9"/>
      <c r="BSA80" s="9"/>
      <c r="BSB80" s="9"/>
      <c r="BSC80" s="9"/>
      <c r="BSD80" s="9"/>
      <c r="BSE80" s="9"/>
      <c r="BSF80" s="9"/>
      <c r="BSG80" s="9"/>
      <c r="BSH80" s="9"/>
      <c r="BSI80" s="9"/>
      <c r="BSJ80" s="9"/>
      <c r="BSK80" s="9"/>
      <c r="BSL80" s="9"/>
      <c r="BSM80" s="9"/>
      <c r="BSN80" s="9"/>
      <c r="BSO80" s="9"/>
      <c r="BSP80" s="9"/>
      <c r="BSQ80" s="9"/>
      <c r="BSR80" s="9"/>
      <c r="BSS80" s="9"/>
      <c r="BST80" s="9"/>
      <c r="BSU80" s="9"/>
      <c r="BSV80" s="9"/>
      <c r="BSW80" s="9"/>
      <c r="BSX80" s="9"/>
      <c r="BSY80" s="9"/>
      <c r="BSZ80" s="9"/>
      <c r="BTA80" s="9"/>
      <c r="BTB80" s="9"/>
      <c r="BTC80" s="9"/>
      <c r="BTD80" s="9"/>
      <c r="BTE80" s="9"/>
      <c r="BTF80" s="9"/>
      <c r="BTG80" s="9"/>
      <c r="BTH80" s="9"/>
      <c r="BTI80" s="9"/>
      <c r="BTJ80" s="9"/>
      <c r="BTK80" s="9"/>
      <c r="BTL80" s="9"/>
      <c r="BTM80" s="9"/>
      <c r="BTN80" s="9"/>
      <c r="BTO80" s="9"/>
      <c r="BTP80" s="9"/>
      <c r="BTQ80" s="9"/>
      <c r="BTR80" s="9"/>
      <c r="BTS80" s="9"/>
      <c r="BTT80" s="9"/>
      <c r="BTU80" s="9"/>
      <c r="BTV80" s="9"/>
      <c r="BTW80" s="9"/>
      <c r="BTX80" s="9"/>
      <c r="BTY80" s="9"/>
      <c r="BTZ80" s="9"/>
      <c r="BUA80" s="9"/>
      <c r="BUB80" s="9"/>
      <c r="BUC80" s="9"/>
      <c r="BUD80" s="9"/>
      <c r="BUE80" s="9"/>
      <c r="BUF80" s="9"/>
      <c r="BUG80" s="9"/>
      <c r="BUH80" s="9"/>
      <c r="BUI80" s="9"/>
      <c r="BUJ80" s="9"/>
      <c r="BUK80" s="9"/>
      <c r="BUL80" s="9"/>
      <c r="BUM80" s="9"/>
      <c r="BUN80" s="9"/>
      <c r="BUO80" s="9"/>
      <c r="BUP80" s="9"/>
      <c r="BUQ80" s="9"/>
      <c r="BUR80" s="9"/>
      <c r="BUS80" s="9"/>
      <c r="BUT80" s="9"/>
      <c r="BUU80" s="9"/>
      <c r="BUV80" s="9"/>
      <c r="BUW80" s="9"/>
      <c r="BUX80" s="9"/>
      <c r="BUY80" s="9"/>
      <c r="BUZ80" s="9"/>
      <c r="BVA80" s="9"/>
      <c r="BVB80" s="9"/>
      <c r="BVC80" s="9"/>
      <c r="BVD80" s="9"/>
      <c r="BVE80" s="9"/>
      <c r="BVF80" s="9"/>
      <c r="BVG80" s="9"/>
      <c r="BVH80" s="9"/>
      <c r="BVI80" s="9"/>
      <c r="BVJ80" s="9"/>
      <c r="BVK80" s="9"/>
      <c r="BVL80" s="9"/>
      <c r="BVM80" s="9"/>
      <c r="BVN80" s="9"/>
      <c r="BVO80" s="9"/>
      <c r="BVP80" s="9"/>
      <c r="BVQ80" s="9"/>
      <c r="BVR80" s="9"/>
      <c r="BVS80" s="9"/>
      <c r="BVT80" s="9"/>
      <c r="BVU80" s="9"/>
      <c r="BVV80" s="9"/>
      <c r="BVW80" s="9"/>
      <c r="BVX80" s="9"/>
      <c r="BVY80" s="9"/>
      <c r="BVZ80" s="9"/>
      <c r="BWA80" s="9"/>
      <c r="BWB80" s="9"/>
      <c r="BWC80" s="9"/>
      <c r="BWD80" s="9"/>
      <c r="BWE80" s="9"/>
      <c r="BWF80" s="9"/>
      <c r="BWG80" s="9"/>
      <c r="BWH80" s="9"/>
      <c r="BWI80" s="9"/>
      <c r="BWJ80" s="9"/>
      <c r="BWK80" s="9"/>
      <c r="BWL80" s="9"/>
      <c r="BWM80" s="9"/>
      <c r="BWN80" s="9"/>
      <c r="BWO80" s="9"/>
      <c r="BWP80" s="9"/>
      <c r="BWQ80" s="9"/>
      <c r="BWR80" s="9"/>
      <c r="BWS80" s="9"/>
      <c r="BWT80" s="9"/>
      <c r="BWU80" s="9"/>
      <c r="BWV80" s="9"/>
      <c r="BWW80" s="9"/>
      <c r="BWX80" s="9"/>
      <c r="BWY80" s="9"/>
      <c r="BWZ80" s="9"/>
      <c r="BXA80" s="9"/>
      <c r="BXB80" s="9"/>
      <c r="BXC80" s="9"/>
      <c r="BXD80" s="9"/>
      <c r="BXE80" s="9"/>
      <c r="BXF80" s="9"/>
      <c r="BXG80" s="9"/>
      <c r="BXH80" s="9"/>
      <c r="BXI80" s="9"/>
      <c r="BXJ80" s="9"/>
      <c r="BXK80" s="9"/>
      <c r="BXL80" s="9"/>
      <c r="BXM80" s="9"/>
      <c r="BXN80" s="9"/>
      <c r="BXO80" s="9"/>
      <c r="BXP80" s="9"/>
      <c r="BXQ80" s="9"/>
      <c r="BXR80" s="9"/>
      <c r="BXS80" s="9"/>
      <c r="BXT80" s="9"/>
      <c r="BXU80" s="9"/>
      <c r="BXV80" s="9"/>
      <c r="BXW80" s="9"/>
      <c r="BXX80" s="9"/>
      <c r="BXY80" s="9"/>
      <c r="BXZ80" s="9"/>
      <c r="BYA80" s="9"/>
      <c r="BYB80" s="9"/>
      <c r="BYC80" s="9"/>
      <c r="BYD80" s="9"/>
      <c r="BYE80" s="9"/>
      <c r="BYF80" s="9"/>
      <c r="BYG80" s="9"/>
      <c r="BYH80" s="9"/>
      <c r="BYI80" s="9"/>
      <c r="BYJ80" s="9"/>
      <c r="BYK80" s="9"/>
      <c r="BYL80" s="9"/>
      <c r="BYM80" s="9"/>
      <c r="BYN80" s="9"/>
      <c r="BYO80" s="9"/>
      <c r="BYP80" s="9"/>
      <c r="BYQ80" s="9"/>
      <c r="BYR80" s="9"/>
      <c r="BYS80" s="9"/>
      <c r="BYT80" s="9"/>
      <c r="BYU80" s="9"/>
      <c r="BYV80" s="9"/>
      <c r="BYW80" s="9"/>
      <c r="BYX80" s="9"/>
      <c r="BYY80" s="9"/>
      <c r="BYZ80" s="9"/>
      <c r="BZA80" s="9"/>
      <c r="BZB80" s="9"/>
      <c r="BZC80" s="9"/>
      <c r="BZD80" s="9"/>
      <c r="BZE80" s="9"/>
      <c r="BZF80" s="9"/>
      <c r="BZG80" s="9"/>
      <c r="BZH80" s="9"/>
      <c r="BZI80" s="9"/>
      <c r="BZJ80" s="9"/>
      <c r="BZK80" s="9"/>
      <c r="BZL80" s="9"/>
      <c r="BZM80" s="9"/>
      <c r="BZN80" s="9"/>
      <c r="BZO80" s="9"/>
      <c r="BZP80" s="9"/>
      <c r="BZQ80" s="9"/>
      <c r="BZR80" s="9"/>
      <c r="BZS80" s="9"/>
      <c r="BZT80" s="9"/>
      <c r="BZU80" s="9"/>
      <c r="BZV80" s="9"/>
      <c r="BZW80" s="9"/>
      <c r="BZX80" s="9"/>
      <c r="BZY80" s="9"/>
      <c r="BZZ80" s="9"/>
      <c r="CAA80" s="9"/>
      <c r="CAB80" s="9"/>
      <c r="CAC80" s="9"/>
      <c r="CAD80" s="9"/>
      <c r="CAE80" s="9"/>
      <c r="CAF80" s="9"/>
      <c r="CAG80" s="9"/>
      <c r="CAH80" s="9"/>
      <c r="CAI80" s="9"/>
      <c r="CAJ80" s="9"/>
      <c r="CAK80" s="9"/>
      <c r="CAL80" s="9"/>
      <c r="CAM80" s="9"/>
      <c r="CAN80" s="9"/>
      <c r="CAO80" s="9"/>
      <c r="CAP80" s="9"/>
      <c r="CAQ80" s="9"/>
      <c r="CAR80" s="9"/>
      <c r="CAS80" s="9"/>
      <c r="CAT80" s="9"/>
      <c r="CAU80" s="9"/>
      <c r="CAV80" s="9"/>
      <c r="CAW80" s="9"/>
      <c r="CAX80" s="9"/>
      <c r="CAY80" s="9"/>
      <c r="CAZ80" s="9"/>
      <c r="CBA80" s="9"/>
      <c r="CBB80" s="9"/>
      <c r="CBC80" s="9"/>
      <c r="CBD80" s="9"/>
      <c r="CBE80" s="9"/>
      <c r="CBF80" s="9"/>
      <c r="CBG80" s="9"/>
      <c r="CBH80" s="9"/>
      <c r="CBI80" s="9"/>
      <c r="CBJ80" s="9"/>
      <c r="CBK80" s="9"/>
      <c r="CBL80" s="9"/>
      <c r="CBM80" s="9"/>
      <c r="CBN80" s="9"/>
      <c r="CBO80" s="9"/>
      <c r="CBP80" s="9"/>
      <c r="CBQ80" s="9"/>
      <c r="CBR80" s="9"/>
      <c r="CBS80" s="9"/>
      <c r="CBT80" s="9"/>
      <c r="CBU80" s="9"/>
      <c r="CBV80" s="9"/>
      <c r="CBW80" s="9"/>
      <c r="CBX80" s="9"/>
      <c r="CBY80" s="9"/>
      <c r="CBZ80" s="9"/>
      <c r="CCA80" s="9"/>
      <c r="CCB80" s="9"/>
      <c r="CCC80" s="9"/>
      <c r="CCD80" s="9"/>
      <c r="CCE80" s="9"/>
      <c r="CCF80" s="9"/>
      <c r="CCG80" s="9"/>
      <c r="CCH80" s="9"/>
      <c r="CCI80" s="9"/>
      <c r="CCJ80" s="9"/>
      <c r="CCK80" s="9"/>
      <c r="CCL80" s="9"/>
      <c r="CCM80" s="9"/>
      <c r="CCN80" s="9"/>
      <c r="CCO80" s="9"/>
      <c r="CCP80" s="9"/>
      <c r="CCQ80" s="9"/>
      <c r="CCR80" s="9"/>
      <c r="CCS80" s="9"/>
      <c r="CCT80" s="9"/>
      <c r="CCU80" s="9"/>
      <c r="CCV80" s="9"/>
      <c r="CCW80" s="9"/>
      <c r="CCX80" s="9"/>
      <c r="CCY80" s="9"/>
      <c r="CCZ80" s="9"/>
      <c r="CDA80" s="9"/>
      <c r="CDB80" s="9"/>
      <c r="CDC80" s="9"/>
      <c r="CDD80" s="9"/>
      <c r="CDE80" s="9"/>
      <c r="CDF80" s="9"/>
      <c r="CDG80" s="9"/>
      <c r="CDH80" s="9"/>
      <c r="CDI80" s="9"/>
      <c r="CDJ80" s="9"/>
      <c r="CDK80" s="9"/>
      <c r="CDL80" s="9"/>
      <c r="CDM80" s="9"/>
      <c r="CDN80" s="9"/>
      <c r="CDO80" s="9"/>
      <c r="CDP80" s="9"/>
      <c r="CDQ80" s="9"/>
      <c r="CDR80" s="9"/>
      <c r="CDS80" s="9"/>
      <c r="CDT80" s="9"/>
      <c r="CDU80" s="9"/>
      <c r="CDV80" s="9"/>
      <c r="CDW80" s="9"/>
      <c r="CDX80" s="9"/>
      <c r="CDY80" s="9"/>
      <c r="CDZ80" s="9"/>
      <c r="CEA80" s="9"/>
      <c r="CEB80" s="9"/>
      <c r="CEC80" s="9"/>
      <c r="CED80" s="9"/>
      <c r="CEE80" s="9"/>
      <c r="CEF80" s="9"/>
      <c r="CEG80" s="9"/>
      <c r="CEH80" s="9"/>
      <c r="CEI80" s="9"/>
      <c r="CEJ80" s="9"/>
      <c r="CEK80" s="9"/>
      <c r="CEL80" s="9"/>
      <c r="CEM80" s="9"/>
      <c r="CEN80" s="9"/>
      <c r="CEO80" s="9"/>
      <c r="CEP80" s="9"/>
      <c r="CEQ80" s="9"/>
      <c r="CER80" s="9"/>
      <c r="CES80" s="9"/>
      <c r="CET80" s="9"/>
      <c r="CEU80" s="9"/>
      <c r="CEV80" s="9"/>
      <c r="CEW80" s="9"/>
      <c r="CEX80" s="9"/>
      <c r="CEY80" s="9"/>
      <c r="CEZ80" s="9"/>
      <c r="CFA80" s="9"/>
      <c r="CFB80" s="9"/>
      <c r="CFC80" s="9"/>
      <c r="CFD80" s="9"/>
      <c r="CFE80" s="9"/>
      <c r="CFF80" s="9"/>
      <c r="CFG80" s="9"/>
      <c r="CFH80" s="9"/>
      <c r="CFI80" s="9"/>
      <c r="CFJ80" s="9"/>
      <c r="CFK80" s="9"/>
      <c r="CFL80" s="9"/>
      <c r="CFM80" s="9"/>
      <c r="CFN80" s="9"/>
      <c r="CFO80" s="9"/>
      <c r="CFP80" s="9"/>
      <c r="CFQ80" s="9"/>
      <c r="CFR80" s="9"/>
      <c r="CFS80" s="9"/>
      <c r="CFT80" s="9"/>
      <c r="CFU80" s="9"/>
      <c r="CFV80" s="9"/>
      <c r="CFW80" s="9"/>
      <c r="CFX80" s="9"/>
      <c r="CFY80" s="9"/>
      <c r="CFZ80" s="9"/>
      <c r="CGA80" s="9"/>
      <c r="CGB80" s="9"/>
      <c r="CGC80" s="9"/>
      <c r="CGD80" s="9"/>
      <c r="CGE80" s="9"/>
      <c r="CGF80" s="9"/>
      <c r="CGG80" s="9"/>
      <c r="CGH80" s="9"/>
      <c r="CGI80" s="9"/>
      <c r="CGJ80" s="9"/>
      <c r="CGK80" s="9"/>
      <c r="CGL80" s="9"/>
      <c r="CGM80" s="9"/>
      <c r="CGN80" s="9"/>
      <c r="CGO80" s="9"/>
      <c r="CGP80" s="9"/>
      <c r="CGQ80" s="9"/>
      <c r="CGR80" s="9"/>
      <c r="CGS80" s="9"/>
      <c r="CGT80" s="9"/>
      <c r="CGU80" s="9"/>
      <c r="CGV80" s="9"/>
      <c r="CGW80" s="9"/>
      <c r="CGX80" s="9"/>
      <c r="CGY80" s="9"/>
      <c r="CGZ80" s="9"/>
      <c r="CHA80" s="9"/>
      <c r="CHB80" s="9"/>
      <c r="CHC80" s="9"/>
      <c r="CHD80" s="9"/>
      <c r="CHE80" s="9"/>
      <c r="CHF80" s="9"/>
      <c r="CHG80" s="9"/>
      <c r="CHH80" s="9"/>
      <c r="CHI80" s="9"/>
      <c r="CHJ80" s="9"/>
      <c r="CHK80" s="9"/>
      <c r="CHL80" s="9"/>
      <c r="CHM80" s="9"/>
      <c r="CHN80" s="9"/>
      <c r="CHO80" s="9"/>
      <c r="CHP80" s="9"/>
      <c r="CHQ80" s="9"/>
      <c r="CHR80" s="9"/>
      <c r="CHS80" s="9"/>
      <c r="CHT80" s="9"/>
      <c r="CHU80" s="9"/>
      <c r="CHV80" s="9"/>
      <c r="CHW80" s="9"/>
      <c r="CHX80" s="9"/>
      <c r="CHY80" s="9"/>
      <c r="CHZ80" s="9"/>
      <c r="CIA80" s="9"/>
      <c r="CIB80" s="9"/>
      <c r="CIC80" s="9"/>
      <c r="CID80" s="9"/>
      <c r="CIE80" s="9"/>
      <c r="CIF80" s="9"/>
      <c r="CIG80" s="9"/>
      <c r="CIH80" s="9"/>
      <c r="CII80" s="9"/>
      <c r="CIJ80" s="9"/>
      <c r="CIK80" s="9"/>
      <c r="CIL80" s="9"/>
      <c r="CIM80" s="9"/>
      <c r="CIN80" s="9"/>
      <c r="CIO80" s="9"/>
      <c r="CIP80" s="9"/>
      <c r="CIQ80" s="9"/>
      <c r="CIR80" s="9"/>
      <c r="CIS80" s="9"/>
      <c r="CIT80" s="9"/>
      <c r="CIU80" s="9"/>
      <c r="CIV80" s="9"/>
      <c r="CIW80" s="9"/>
      <c r="CIX80" s="9"/>
      <c r="CIY80" s="9"/>
      <c r="CIZ80" s="9"/>
      <c r="CJA80" s="9"/>
      <c r="CJB80" s="9"/>
      <c r="CJC80" s="9"/>
      <c r="CJD80" s="9"/>
      <c r="CJE80" s="9"/>
      <c r="CJF80" s="9"/>
      <c r="CJG80" s="9"/>
      <c r="CJH80" s="9"/>
      <c r="CJI80" s="9"/>
      <c r="CJJ80" s="9"/>
      <c r="CJK80" s="9"/>
      <c r="CJL80" s="9"/>
      <c r="CJM80" s="9"/>
      <c r="CJN80" s="9"/>
      <c r="CJO80" s="9"/>
      <c r="CJP80" s="9"/>
      <c r="CJQ80" s="9"/>
      <c r="CJR80" s="9"/>
      <c r="CJS80" s="9"/>
      <c r="CJT80" s="9"/>
      <c r="CJU80" s="9"/>
      <c r="CJV80" s="9"/>
      <c r="CJW80" s="9"/>
      <c r="CJX80" s="9"/>
      <c r="CJY80" s="9"/>
      <c r="CJZ80" s="9"/>
      <c r="CKA80" s="9"/>
      <c r="CKB80" s="9"/>
      <c r="CKC80" s="9"/>
      <c r="CKD80" s="9"/>
      <c r="CKE80" s="9"/>
      <c r="CKF80" s="9"/>
      <c r="CKG80" s="9"/>
      <c r="CKH80" s="9"/>
      <c r="CKI80" s="9"/>
      <c r="CKJ80" s="9"/>
      <c r="CKK80" s="9"/>
      <c r="CKL80" s="9"/>
      <c r="CKM80" s="9"/>
      <c r="CKN80" s="9"/>
      <c r="CKO80" s="9"/>
      <c r="CKP80" s="9"/>
      <c r="CKQ80" s="9"/>
      <c r="CKR80" s="9"/>
      <c r="CKS80" s="9"/>
      <c r="CKT80" s="9"/>
      <c r="CKU80" s="9"/>
      <c r="CKV80" s="9"/>
      <c r="CKW80" s="9"/>
      <c r="CKX80" s="9"/>
      <c r="CKY80" s="9"/>
      <c r="CKZ80" s="9"/>
      <c r="CLA80" s="9"/>
      <c r="CLB80" s="9"/>
      <c r="CLC80" s="9"/>
      <c r="CLD80" s="9"/>
      <c r="CLE80" s="9"/>
      <c r="CLF80" s="9"/>
      <c r="CLG80" s="9"/>
      <c r="CLH80" s="9"/>
      <c r="CLI80" s="9"/>
      <c r="CLJ80" s="9"/>
      <c r="CLK80" s="9"/>
      <c r="CLL80" s="9"/>
      <c r="CLM80" s="9"/>
      <c r="CLN80" s="9"/>
      <c r="CLO80" s="9"/>
      <c r="CLP80" s="9"/>
      <c r="CLQ80" s="9"/>
      <c r="CLR80" s="9"/>
      <c r="CLS80" s="9"/>
      <c r="CLT80" s="9"/>
      <c r="CLU80" s="9"/>
      <c r="CLV80" s="9"/>
      <c r="CLW80" s="9"/>
      <c r="CLX80" s="9"/>
      <c r="CLY80" s="9"/>
      <c r="CLZ80" s="9"/>
      <c r="CMA80" s="9"/>
      <c r="CMB80" s="9"/>
      <c r="CMC80" s="9"/>
      <c r="CMD80" s="9"/>
      <c r="CME80" s="9"/>
      <c r="CMF80" s="9"/>
      <c r="CMG80" s="9"/>
      <c r="CMH80" s="9"/>
      <c r="CMI80" s="9"/>
      <c r="CMJ80" s="9"/>
      <c r="CMK80" s="9"/>
      <c r="CML80" s="9"/>
      <c r="CMM80" s="9"/>
      <c r="CMN80" s="9"/>
      <c r="CMO80" s="9"/>
      <c r="CMP80" s="9"/>
      <c r="CMQ80" s="9"/>
      <c r="CMR80" s="9"/>
      <c r="CMS80" s="9"/>
      <c r="CMT80" s="9"/>
      <c r="CMU80" s="9"/>
      <c r="CMV80" s="9"/>
      <c r="CMW80" s="9"/>
      <c r="CMX80" s="9"/>
      <c r="CMY80" s="9"/>
      <c r="CMZ80" s="9"/>
      <c r="CNA80" s="9"/>
      <c r="CNB80" s="9"/>
      <c r="CNC80" s="9"/>
      <c r="CND80" s="9"/>
      <c r="CNE80" s="9"/>
      <c r="CNF80" s="9"/>
      <c r="CNG80" s="9"/>
      <c r="CNH80" s="9"/>
      <c r="CNI80" s="9"/>
      <c r="CNJ80" s="9"/>
      <c r="CNK80" s="9"/>
      <c r="CNL80" s="9"/>
      <c r="CNM80" s="9"/>
      <c r="CNN80" s="9"/>
      <c r="CNO80" s="9"/>
      <c r="CNP80" s="9"/>
      <c r="CNQ80" s="9"/>
      <c r="CNR80" s="9"/>
      <c r="CNS80" s="9"/>
      <c r="CNT80" s="9"/>
      <c r="CNU80" s="9"/>
      <c r="CNV80" s="9"/>
      <c r="CNW80" s="9"/>
      <c r="CNX80" s="9"/>
      <c r="CNY80" s="9"/>
      <c r="CNZ80" s="9"/>
      <c r="COA80" s="9"/>
      <c r="COB80" s="9"/>
      <c r="COC80" s="9"/>
      <c r="COD80" s="9"/>
      <c r="COE80" s="9"/>
      <c r="COF80" s="9"/>
      <c r="COG80" s="9"/>
      <c r="COH80" s="9"/>
      <c r="COI80" s="9"/>
      <c r="COJ80" s="9"/>
      <c r="COK80" s="9"/>
      <c r="COL80" s="9"/>
      <c r="COM80" s="9"/>
      <c r="CON80" s="9"/>
      <c r="COO80" s="9"/>
      <c r="COP80" s="9"/>
      <c r="COQ80" s="9"/>
      <c r="COR80" s="9"/>
      <c r="COS80" s="9"/>
      <c r="COT80" s="9"/>
      <c r="COU80" s="9"/>
      <c r="COV80" s="9"/>
      <c r="COW80" s="9"/>
      <c r="COX80" s="9"/>
      <c r="COY80" s="9"/>
      <c r="COZ80" s="9"/>
      <c r="CPA80" s="9"/>
      <c r="CPB80" s="9"/>
      <c r="CPC80" s="9"/>
      <c r="CPD80" s="9"/>
      <c r="CPE80" s="9"/>
      <c r="CPF80" s="9"/>
      <c r="CPG80" s="9"/>
      <c r="CPH80" s="9"/>
      <c r="CPI80" s="9"/>
      <c r="CPJ80" s="9"/>
      <c r="CPK80" s="9"/>
      <c r="CPL80" s="9"/>
      <c r="CPM80" s="9"/>
      <c r="CPN80" s="9"/>
      <c r="CPO80" s="9"/>
      <c r="CPP80" s="9"/>
      <c r="CPQ80" s="9"/>
      <c r="CPR80" s="9"/>
      <c r="CPS80" s="9"/>
      <c r="CPT80" s="9"/>
      <c r="CPU80" s="9"/>
      <c r="CPV80" s="9"/>
      <c r="CPW80" s="9"/>
      <c r="CPX80" s="9"/>
      <c r="CPY80" s="9"/>
      <c r="CPZ80" s="9"/>
      <c r="CQA80" s="9"/>
      <c r="CQB80" s="9"/>
      <c r="CQC80" s="9"/>
      <c r="CQD80" s="9"/>
      <c r="CQE80" s="9"/>
      <c r="CQF80" s="9"/>
      <c r="CQG80" s="9"/>
      <c r="CQH80" s="9"/>
      <c r="CQI80" s="9"/>
      <c r="CQJ80" s="9"/>
      <c r="CQK80" s="9"/>
      <c r="CQL80" s="9"/>
      <c r="CQM80" s="9"/>
      <c r="CQN80" s="9"/>
      <c r="CQO80" s="9"/>
      <c r="CQP80" s="9"/>
      <c r="CQQ80" s="9"/>
      <c r="CQR80" s="9"/>
      <c r="CQS80" s="9"/>
      <c r="CQT80" s="9"/>
      <c r="CQU80" s="9"/>
      <c r="CQV80" s="9"/>
      <c r="CQW80" s="9"/>
      <c r="CQX80" s="9"/>
      <c r="CQY80" s="9"/>
      <c r="CQZ80" s="9"/>
      <c r="CRA80" s="9"/>
      <c r="CRB80" s="9"/>
      <c r="CRC80" s="9"/>
      <c r="CRD80" s="9"/>
      <c r="CRE80" s="9"/>
      <c r="CRF80" s="9"/>
      <c r="CRG80" s="9"/>
      <c r="CRH80" s="9"/>
      <c r="CRI80" s="9"/>
      <c r="CRJ80" s="9"/>
      <c r="CRK80" s="9"/>
      <c r="CRL80" s="9"/>
      <c r="CRM80" s="9"/>
      <c r="CRN80" s="9"/>
      <c r="CRO80" s="9"/>
      <c r="CRP80" s="9"/>
      <c r="CRQ80" s="9"/>
      <c r="CRR80" s="9"/>
      <c r="CRS80" s="9"/>
      <c r="CRT80" s="9"/>
      <c r="CRU80" s="9"/>
      <c r="CRV80" s="9"/>
      <c r="CRW80" s="9"/>
      <c r="CRX80" s="9"/>
      <c r="CRY80" s="9"/>
      <c r="CRZ80" s="9"/>
      <c r="CSA80" s="9"/>
      <c r="CSB80" s="9"/>
      <c r="CSC80" s="9"/>
      <c r="CSD80" s="9"/>
      <c r="CSE80" s="9"/>
      <c r="CSF80" s="9"/>
      <c r="CSG80" s="9"/>
      <c r="CSH80" s="9"/>
      <c r="CSI80" s="9"/>
      <c r="CSJ80" s="9"/>
      <c r="CSK80" s="9"/>
      <c r="CSL80" s="9"/>
      <c r="CSM80" s="9"/>
      <c r="CSN80" s="9"/>
      <c r="CSO80" s="9"/>
      <c r="CSP80" s="9"/>
      <c r="CSQ80" s="9"/>
      <c r="CSR80" s="9"/>
      <c r="CSS80" s="9"/>
      <c r="CST80" s="9"/>
      <c r="CSU80" s="9"/>
      <c r="CSV80" s="9"/>
      <c r="CSW80" s="9"/>
      <c r="CSX80" s="9"/>
      <c r="CSY80" s="9"/>
      <c r="CSZ80" s="9"/>
      <c r="CTA80" s="9"/>
      <c r="CTB80" s="9"/>
      <c r="CTC80" s="9"/>
      <c r="CTD80" s="9"/>
      <c r="CTE80" s="9"/>
      <c r="CTF80" s="9"/>
      <c r="CTG80" s="9"/>
      <c r="CTH80" s="9"/>
      <c r="CTI80" s="9"/>
      <c r="CTJ80" s="9"/>
      <c r="CTK80" s="9"/>
      <c r="CTL80" s="9"/>
      <c r="CTM80" s="9"/>
      <c r="CTN80" s="9"/>
      <c r="CTO80" s="9"/>
      <c r="CTP80" s="9"/>
      <c r="CTQ80" s="9"/>
      <c r="CTR80" s="9"/>
      <c r="CTS80" s="9"/>
      <c r="CTT80" s="9"/>
      <c r="CTU80" s="9"/>
      <c r="CTV80" s="9"/>
      <c r="CTW80" s="9"/>
      <c r="CTX80" s="9"/>
      <c r="CTY80" s="9"/>
      <c r="CTZ80" s="9"/>
      <c r="CUA80" s="9"/>
      <c r="CUB80" s="9"/>
      <c r="CUC80" s="9"/>
      <c r="CUD80" s="9"/>
      <c r="CUE80" s="9"/>
      <c r="CUF80" s="9"/>
      <c r="CUG80" s="9"/>
      <c r="CUH80" s="9"/>
      <c r="CUI80" s="9"/>
      <c r="CUJ80" s="9"/>
      <c r="CUK80" s="9"/>
      <c r="CUL80" s="9"/>
      <c r="CUM80" s="9"/>
      <c r="CUN80" s="9"/>
      <c r="CUO80" s="9"/>
      <c r="CUP80" s="9"/>
      <c r="CUQ80" s="9"/>
      <c r="CUR80" s="9"/>
      <c r="CUS80" s="9"/>
      <c r="CUT80" s="9"/>
      <c r="CUU80" s="9"/>
      <c r="CUV80" s="9"/>
      <c r="CUW80" s="9"/>
      <c r="CUX80" s="9"/>
      <c r="CUY80" s="9"/>
      <c r="CUZ80" s="9"/>
      <c r="CVA80" s="9"/>
      <c r="CVB80" s="9"/>
      <c r="CVC80" s="9"/>
      <c r="CVD80" s="9"/>
      <c r="CVE80" s="9"/>
      <c r="CVF80" s="9"/>
      <c r="CVG80" s="9"/>
      <c r="CVH80" s="9"/>
      <c r="CVI80" s="9"/>
      <c r="CVJ80" s="9"/>
      <c r="CVK80" s="9"/>
      <c r="CVL80" s="9"/>
      <c r="CVM80" s="9"/>
      <c r="CVN80" s="9"/>
      <c r="CVO80" s="9"/>
      <c r="CVP80" s="9"/>
      <c r="CVQ80" s="9"/>
      <c r="CVR80" s="9"/>
      <c r="CVS80" s="9"/>
      <c r="CVT80" s="9"/>
      <c r="CVU80" s="9"/>
      <c r="CVV80" s="9"/>
      <c r="CVW80" s="9"/>
      <c r="CVX80" s="9"/>
      <c r="CVY80" s="9"/>
      <c r="CVZ80" s="9"/>
      <c r="CWA80" s="9"/>
      <c r="CWB80" s="9"/>
      <c r="CWC80" s="9"/>
      <c r="CWD80" s="9"/>
      <c r="CWE80" s="9"/>
      <c r="CWF80" s="9"/>
      <c r="CWG80" s="9"/>
      <c r="CWH80" s="9"/>
      <c r="CWI80" s="9"/>
      <c r="CWJ80" s="9"/>
      <c r="CWK80" s="9"/>
      <c r="CWL80" s="9"/>
      <c r="CWM80" s="9"/>
      <c r="CWN80" s="9"/>
      <c r="CWO80" s="9"/>
      <c r="CWP80" s="9"/>
      <c r="CWQ80" s="9"/>
      <c r="CWR80" s="9"/>
      <c r="CWS80" s="9"/>
      <c r="CWT80" s="9"/>
      <c r="CWU80" s="9"/>
      <c r="CWV80" s="9"/>
      <c r="CWW80" s="9"/>
      <c r="CWX80" s="9"/>
      <c r="CWY80" s="9"/>
      <c r="CWZ80" s="9"/>
      <c r="CXA80" s="9"/>
      <c r="CXB80" s="9"/>
      <c r="CXC80" s="9"/>
      <c r="CXD80" s="9"/>
      <c r="CXE80" s="9"/>
      <c r="CXF80" s="9"/>
      <c r="CXG80" s="9"/>
      <c r="CXH80" s="9"/>
      <c r="CXI80" s="9"/>
      <c r="CXJ80" s="9"/>
      <c r="CXK80" s="9"/>
      <c r="CXL80" s="9"/>
      <c r="CXM80" s="9"/>
      <c r="CXN80" s="9"/>
      <c r="CXO80" s="9"/>
      <c r="CXP80" s="9"/>
      <c r="CXQ80" s="9"/>
      <c r="CXR80" s="9"/>
      <c r="CXS80" s="9"/>
      <c r="CXT80" s="9"/>
      <c r="CXU80" s="9"/>
      <c r="CXV80" s="9"/>
      <c r="CXW80" s="9"/>
      <c r="CXX80" s="9"/>
      <c r="CXY80" s="9"/>
      <c r="CXZ80" s="9"/>
      <c r="CYA80" s="9"/>
      <c r="CYB80" s="9"/>
      <c r="CYC80" s="9"/>
      <c r="CYD80" s="9"/>
      <c r="CYE80" s="9"/>
      <c r="CYF80" s="9"/>
      <c r="CYG80" s="9"/>
      <c r="CYH80" s="9"/>
      <c r="CYI80" s="9"/>
      <c r="CYJ80" s="9"/>
      <c r="CYK80" s="9"/>
      <c r="CYL80" s="9"/>
      <c r="CYM80" s="9"/>
      <c r="CYN80" s="9"/>
      <c r="CYO80" s="9"/>
      <c r="CYP80" s="9"/>
      <c r="CYQ80" s="9"/>
      <c r="CYR80" s="9"/>
      <c r="CYS80" s="9"/>
      <c r="CYT80" s="9"/>
      <c r="CYU80" s="9"/>
      <c r="CYV80" s="9"/>
      <c r="CYW80" s="9"/>
      <c r="CYX80" s="9"/>
      <c r="CYY80" s="9"/>
      <c r="CYZ80" s="9"/>
      <c r="CZA80" s="9"/>
      <c r="CZB80" s="9"/>
      <c r="CZC80" s="9"/>
      <c r="CZD80" s="9"/>
      <c r="CZE80" s="9"/>
      <c r="CZF80" s="9"/>
      <c r="CZG80" s="9"/>
      <c r="CZH80" s="9"/>
      <c r="CZI80" s="9"/>
      <c r="CZJ80" s="9"/>
      <c r="CZK80" s="9"/>
      <c r="CZL80" s="9"/>
      <c r="CZM80" s="9"/>
      <c r="CZN80" s="9"/>
      <c r="CZO80" s="9"/>
      <c r="CZP80" s="9"/>
      <c r="CZQ80" s="9"/>
      <c r="CZR80" s="9"/>
      <c r="CZS80" s="9"/>
      <c r="CZT80" s="9"/>
      <c r="CZU80" s="9"/>
      <c r="CZV80" s="9"/>
      <c r="CZW80" s="9"/>
      <c r="CZX80" s="9"/>
      <c r="CZY80" s="9"/>
      <c r="CZZ80" s="9"/>
      <c r="DAA80" s="9"/>
      <c r="DAB80" s="9"/>
      <c r="DAC80" s="9"/>
      <c r="DAD80" s="9"/>
      <c r="DAE80" s="9"/>
      <c r="DAF80" s="9"/>
      <c r="DAG80" s="9"/>
      <c r="DAH80" s="9"/>
      <c r="DAI80" s="9"/>
      <c r="DAJ80" s="9"/>
      <c r="DAK80" s="9"/>
      <c r="DAL80" s="9"/>
      <c r="DAM80" s="9"/>
      <c r="DAN80" s="9"/>
      <c r="DAO80" s="9"/>
      <c r="DAP80" s="9"/>
      <c r="DAQ80" s="9"/>
      <c r="DAR80" s="9"/>
      <c r="DAS80" s="9"/>
      <c r="DAT80" s="9"/>
      <c r="DAU80" s="9"/>
      <c r="DAV80" s="9"/>
      <c r="DAW80" s="9"/>
      <c r="DAX80" s="9"/>
      <c r="DAY80" s="9"/>
      <c r="DAZ80" s="9"/>
      <c r="DBA80" s="9"/>
      <c r="DBB80" s="9"/>
      <c r="DBC80" s="9"/>
      <c r="DBD80" s="9"/>
      <c r="DBE80" s="9"/>
      <c r="DBF80" s="9"/>
      <c r="DBG80" s="9"/>
      <c r="DBH80" s="9"/>
      <c r="DBI80" s="9"/>
      <c r="DBJ80" s="9"/>
      <c r="DBK80" s="9"/>
      <c r="DBL80" s="9"/>
      <c r="DBM80" s="9"/>
      <c r="DBN80" s="9"/>
      <c r="DBO80" s="9"/>
      <c r="DBP80" s="9"/>
      <c r="DBQ80" s="9"/>
      <c r="DBR80" s="9"/>
      <c r="DBS80" s="9"/>
      <c r="DBT80" s="9"/>
      <c r="DBU80" s="9"/>
      <c r="DBV80" s="9"/>
      <c r="DBW80" s="9"/>
      <c r="DBX80" s="9"/>
      <c r="DBY80" s="9"/>
      <c r="DBZ80" s="9"/>
      <c r="DCA80" s="9"/>
      <c r="DCB80" s="9"/>
      <c r="DCC80" s="9"/>
      <c r="DCD80" s="9"/>
      <c r="DCE80" s="9"/>
      <c r="DCF80" s="9"/>
      <c r="DCG80" s="9"/>
      <c r="DCH80" s="9"/>
      <c r="DCI80" s="9"/>
      <c r="DCJ80" s="9"/>
      <c r="DCK80" s="9"/>
      <c r="DCL80" s="9"/>
      <c r="DCM80" s="9"/>
      <c r="DCN80" s="9"/>
      <c r="DCO80" s="9"/>
      <c r="DCP80" s="9"/>
      <c r="DCQ80" s="9"/>
      <c r="DCR80" s="9"/>
      <c r="DCS80" s="9"/>
      <c r="DCT80" s="9"/>
      <c r="DCU80" s="9"/>
      <c r="DCV80" s="9"/>
      <c r="DCW80" s="9"/>
      <c r="DCX80" s="9"/>
      <c r="DCY80" s="9"/>
      <c r="DCZ80" s="9"/>
      <c r="DDA80" s="9"/>
      <c r="DDB80" s="9"/>
      <c r="DDC80" s="9"/>
      <c r="DDD80" s="9"/>
      <c r="DDE80" s="9"/>
      <c r="DDF80" s="9"/>
      <c r="DDG80" s="9"/>
      <c r="DDH80" s="9"/>
      <c r="DDI80" s="9"/>
      <c r="DDJ80" s="9"/>
      <c r="DDK80" s="9"/>
      <c r="DDL80" s="9"/>
      <c r="DDM80" s="9"/>
      <c r="DDN80" s="9"/>
      <c r="DDO80" s="9"/>
      <c r="DDP80" s="9"/>
      <c r="DDQ80" s="9"/>
      <c r="DDR80" s="9"/>
      <c r="DDS80" s="9"/>
      <c r="DDT80" s="9"/>
      <c r="DDU80" s="9"/>
      <c r="DDV80" s="9"/>
      <c r="DDW80" s="9"/>
      <c r="DDX80" s="9"/>
      <c r="DDY80" s="9"/>
      <c r="DDZ80" s="9"/>
      <c r="DEA80" s="9"/>
      <c r="DEB80" s="9"/>
      <c r="DEC80" s="9"/>
      <c r="DED80" s="9"/>
      <c r="DEE80" s="9"/>
      <c r="DEF80" s="9"/>
      <c r="DEG80" s="9"/>
      <c r="DEH80" s="9"/>
      <c r="DEI80" s="9"/>
      <c r="DEJ80" s="9"/>
      <c r="DEK80" s="9"/>
      <c r="DEL80" s="9"/>
      <c r="DEM80" s="9"/>
      <c r="DEN80" s="9"/>
      <c r="DEO80" s="9"/>
      <c r="DEP80" s="9"/>
      <c r="DEQ80" s="9"/>
      <c r="DER80" s="9"/>
      <c r="DES80" s="9"/>
      <c r="DET80" s="9"/>
      <c r="DEU80" s="9"/>
      <c r="DEV80" s="9"/>
      <c r="DEW80" s="9"/>
      <c r="DEX80" s="9"/>
      <c r="DEY80" s="9"/>
      <c r="DEZ80" s="9"/>
      <c r="DFA80" s="9"/>
      <c r="DFB80" s="9"/>
      <c r="DFC80" s="9"/>
      <c r="DFD80" s="9"/>
      <c r="DFE80" s="9"/>
      <c r="DFF80" s="9"/>
      <c r="DFG80" s="9"/>
      <c r="DFH80" s="9"/>
      <c r="DFI80" s="9"/>
      <c r="DFJ80" s="9"/>
      <c r="DFK80" s="9"/>
      <c r="DFL80" s="9"/>
      <c r="DFM80" s="9"/>
      <c r="DFN80" s="9"/>
      <c r="DFO80" s="9"/>
      <c r="DFP80" s="9"/>
      <c r="DFQ80" s="9"/>
      <c r="DFR80" s="9"/>
      <c r="DFS80" s="9"/>
      <c r="DFT80" s="9"/>
      <c r="DFU80" s="9"/>
      <c r="DFV80" s="9"/>
      <c r="DFW80" s="9"/>
      <c r="DFX80" s="9"/>
      <c r="DFY80" s="9"/>
      <c r="DFZ80" s="9"/>
      <c r="DGA80" s="9"/>
      <c r="DGB80" s="9"/>
      <c r="DGC80" s="9"/>
      <c r="DGD80" s="9"/>
      <c r="DGE80" s="9"/>
      <c r="DGF80" s="9"/>
      <c r="DGG80" s="9"/>
      <c r="DGH80" s="9"/>
      <c r="DGI80" s="9"/>
      <c r="DGJ80" s="9"/>
      <c r="DGK80" s="9"/>
      <c r="DGL80" s="9"/>
      <c r="DGM80" s="9"/>
      <c r="DGN80" s="9"/>
      <c r="DGO80" s="9"/>
      <c r="DGP80" s="9"/>
      <c r="DGQ80" s="9"/>
      <c r="DGR80" s="9"/>
      <c r="DGS80" s="9"/>
      <c r="DGT80" s="9"/>
      <c r="DGU80" s="9"/>
      <c r="DGV80" s="9"/>
      <c r="DGW80" s="9"/>
      <c r="DGX80" s="9"/>
      <c r="DGY80" s="9"/>
      <c r="DGZ80" s="9"/>
      <c r="DHA80" s="9"/>
      <c r="DHB80" s="9"/>
      <c r="DHC80" s="9"/>
      <c r="DHD80" s="9"/>
      <c r="DHE80" s="9"/>
      <c r="DHF80" s="9"/>
      <c r="DHG80" s="9"/>
      <c r="DHH80" s="9"/>
      <c r="DHI80" s="9"/>
      <c r="DHJ80" s="9"/>
      <c r="DHK80" s="9"/>
      <c r="DHL80" s="9"/>
      <c r="DHM80" s="9"/>
      <c r="DHN80" s="9"/>
      <c r="DHO80" s="9"/>
      <c r="DHP80" s="9"/>
      <c r="DHQ80" s="9"/>
      <c r="DHR80" s="9"/>
      <c r="DHS80" s="9"/>
      <c r="DHT80" s="9"/>
      <c r="DHU80" s="9"/>
      <c r="DHV80" s="9"/>
      <c r="DHW80" s="9"/>
      <c r="DHX80" s="9"/>
      <c r="DHY80" s="9"/>
      <c r="DHZ80" s="9"/>
      <c r="DIA80" s="9"/>
      <c r="DIB80" s="9"/>
      <c r="DIC80" s="9"/>
      <c r="DID80" s="9"/>
      <c r="DIE80" s="9"/>
      <c r="DIF80" s="9"/>
      <c r="DIG80" s="9"/>
      <c r="DIH80" s="9"/>
      <c r="DII80" s="9"/>
      <c r="DIJ80" s="9"/>
      <c r="DIK80" s="9"/>
      <c r="DIL80" s="9"/>
      <c r="DIM80" s="9"/>
      <c r="DIN80" s="9"/>
      <c r="DIO80" s="9"/>
      <c r="DIP80" s="9"/>
      <c r="DIQ80" s="9"/>
      <c r="DIR80" s="9"/>
      <c r="DIS80" s="9"/>
      <c r="DIT80" s="9"/>
      <c r="DIU80" s="9"/>
      <c r="DIV80" s="9"/>
      <c r="DIW80" s="9"/>
      <c r="DIX80" s="9"/>
      <c r="DIY80" s="9"/>
      <c r="DIZ80" s="9"/>
      <c r="DJA80" s="9"/>
      <c r="DJB80" s="9"/>
      <c r="DJC80" s="9"/>
      <c r="DJD80" s="9"/>
      <c r="DJE80" s="9"/>
      <c r="DJF80" s="9"/>
      <c r="DJG80" s="9"/>
      <c r="DJH80" s="9"/>
      <c r="DJI80" s="9"/>
      <c r="DJJ80" s="9"/>
      <c r="DJK80" s="9"/>
      <c r="DJL80" s="9"/>
      <c r="DJM80" s="9"/>
      <c r="DJN80" s="9"/>
      <c r="DJO80" s="9"/>
      <c r="DJP80" s="9"/>
      <c r="DJQ80" s="9"/>
      <c r="DJR80" s="9"/>
      <c r="DJS80" s="9"/>
      <c r="DJT80" s="9"/>
      <c r="DJU80" s="9"/>
      <c r="DJV80" s="9"/>
      <c r="DJW80" s="9"/>
      <c r="DJX80" s="9"/>
      <c r="DJY80" s="9"/>
      <c r="DJZ80" s="9"/>
      <c r="DKA80" s="9"/>
      <c r="DKB80" s="9"/>
      <c r="DKC80" s="9"/>
      <c r="DKD80" s="9"/>
      <c r="DKE80" s="9"/>
      <c r="DKF80" s="9"/>
      <c r="DKG80" s="9"/>
      <c r="DKH80" s="9"/>
      <c r="DKI80" s="9"/>
      <c r="DKJ80" s="9"/>
      <c r="DKK80" s="9"/>
      <c r="DKL80" s="9"/>
      <c r="DKM80" s="9"/>
      <c r="DKN80" s="9"/>
      <c r="DKO80" s="9"/>
      <c r="DKP80" s="9"/>
      <c r="DKQ80" s="9"/>
      <c r="DKR80" s="9"/>
      <c r="DKS80" s="9"/>
      <c r="DKT80" s="9"/>
      <c r="DKU80" s="9"/>
      <c r="DKV80" s="9"/>
      <c r="DKW80" s="9"/>
      <c r="DKX80" s="9"/>
      <c r="DKY80" s="9"/>
      <c r="DKZ80" s="9"/>
      <c r="DLA80" s="9"/>
      <c r="DLB80" s="9"/>
      <c r="DLC80" s="9"/>
      <c r="DLD80" s="9"/>
      <c r="DLE80" s="9"/>
      <c r="DLF80" s="9"/>
      <c r="DLG80" s="9"/>
      <c r="DLH80" s="9"/>
      <c r="DLI80" s="9"/>
      <c r="DLJ80" s="9"/>
      <c r="DLK80" s="9"/>
      <c r="DLL80" s="9"/>
      <c r="DLM80" s="9"/>
      <c r="DLN80" s="9"/>
      <c r="DLO80" s="9"/>
      <c r="DLP80" s="9"/>
      <c r="DLQ80" s="9"/>
      <c r="DLR80" s="9"/>
      <c r="DLS80" s="9"/>
      <c r="DLT80" s="9"/>
      <c r="DLU80" s="9"/>
      <c r="DLV80" s="9"/>
      <c r="DLW80" s="9"/>
      <c r="DLX80" s="9"/>
      <c r="DLY80" s="9"/>
      <c r="DLZ80" s="9"/>
      <c r="DMA80" s="9"/>
      <c r="DMB80" s="9"/>
      <c r="DMC80" s="9"/>
      <c r="DMD80" s="9"/>
      <c r="DME80" s="9"/>
      <c r="DMF80" s="9"/>
      <c r="DMG80" s="9"/>
      <c r="DMH80" s="9"/>
      <c r="DMI80" s="9"/>
      <c r="DMJ80" s="9"/>
      <c r="DMK80" s="9"/>
      <c r="DML80" s="9"/>
      <c r="DMM80" s="9"/>
      <c r="DMN80" s="9"/>
      <c r="DMO80" s="9"/>
      <c r="DMP80" s="9"/>
      <c r="DMQ80" s="9"/>
      <c r="DMR80" s="9"/>
      <c r="DMS80" s="9"/>
      <c r="DMT80" s="9"/>
      <c r="DMU80" s="9"/>
      <c r="DMV80" s="9"/>
      <c r="DMW80" s="9"/>
      <c r="DMX80" s="9"/>
      <c r="DMY80" s="9"/>
      <c r="DMZ80" s="9"/>
      <c r="DNA80" s="9"/>
      <c r="DNB80" s="9"/>
      <c r="DNC80" s="9"/>
      <c r="DND80" s="9"/>
      <c r="DNE80" s="9"/>
      <c r="DNF80" s="9"/>
      <c r="DNG80" s="9"/>
      <c r="DNH80" s="9"/>
      <c r="DNI80" s="9"/>
      <c r="DNJ80" s="9"/>
      <c r="DNK80" s="9"/>
      <c r="DNL80" s="9"/>
      <c r="DNM80" s="9"/>
      <c r="DNN80" s="9"/>
      <c r="DNO80" s="9"/>
      <c r="DNP80" s="9"/>
      <c r="DNQ80" s="9"/>
      <c r="DNR80" s="9"/>
      <c r="DNS80" s="9"/>
      <c r="DNT80" s="9"/>
      <c r="DNU80" s="9"/>
      <c r="DNV80" s="9"/>
      <c r="DNW80" s="9"/>
      <c r="DNX80" s="9"/>
      <c r="DNY80" s="9"/>
      <c r="DNZ80" s="9"/>
      <c r="DOA80" s="9"/>
      <c r="DOB80" s="9"/>
      <c r="DOC80" s="9"/>
      <c r="DOD80" s="9"/>
      <c r="DOE80" s="9"/>
      <c r="DOF80" s="9"/>
      <c r="DOG80" s="9"/>
      <c r="DOH80" s="9"/>
      <c r="DOI80" s="9"/>
      <c r="DOJ80" s="9"/>
      <c r="DOK80" s="9"/>
      <c r="DOL80" s="9"/>
      <c r="DOM80" s="9"/>
      <c r="DON80" s="9"/>
      <c r="DOO80" s="9"/>
      <c r="DOP80" s="9"/>
      <c r="DOQ80" s="9"/>
      <c r="DOR80" s="9"/>
      <c r="DOS80" s="9"/>
      <c r="DOT80" s="9"/>
      <c r="DOU80" s="9"/>
      <c r="DOV80" s="9"/>
      <c r="DOW80" s="9"/>
      <c r="DOX80" s="9"/>
      <c r="DOY80" s="9"/>
      <c r="DOZ80" s="9"/>
      <c r="DPA80" s="9"/>
      <c r="DPB80" s="9"/>
      <c r="DPC80" s="9"/>
      <c r="DPD80" s="9"/>
      <c r="DPE80" s="9"/>
      <c r="DPF80" s="9"/>
      <c r="DPG80" s="9"/>
      <c r="DPH80" s="9"/>
      <c r="DPI80" s="9"/>
      <c r="DPJ80" s="9"/>
      <c r="DPK80" s="9"/>
      <c r="DPL80" s="9"/>
      <c r="DPM80" s="9"/>
      <c r="DPN80" s="9"/>
      <c r="DPO80" s="9"/>
      <c r="DPP80" s="9"/>
      <c r="DPQ80" s="9"/>
      <c r="DPR80" s="9"/>
      <c r="DPS80" s="9"/>
      <c r="DPT80" s="9"/>
      <c r="DPU80" s="9"/>
      <c r="DPV80" s="9"/>
      <c r="DPW80" s="9"/>
      <c r="DPX80" s="9"/>
      <c r="DPY80" s="9"/>
      <c r="DPZ80" s="9"/>
      <c r="DQA80" s="9"/>
      <c r="DQB80" s="9"/>
      <c r="DQC80" s="9"/>
      <c r="DQD80" s="9"/>
      <c r="DQE80" s="9"/>
      <c r="DQF80" s="9"/>
      <c r="DQG80" s="9"/>
      <c r="DQH80" s="9"/>
      <c r="DQI80" s="9"/>
      <c r="DQJ80" s="9"/>
      <c r="DQK80" s="9"/>
      <c r="DQL80" s="9"/>
      <c r="DQM80" s="9"/>
      <c r="DQN80" s="9"/>
      <c r="DQO80" s="9"/>
      <c r="DQP80" s="9"/>
      <c r="DQQ80" s="9"/>
      <c r="DQR80" s="9"/>
      <c r="DQS80" s="9"/>
      <c r="DQT80" s="9"/>
      <c r="DQU80" s="9"/>
      <c r="DQV80" s="9"/>
      <c r="DQW80" s="9"/>
      <c r="DQX80" s="9"/>
      <c r="DQY80" s="9"/>
      <c r="DQZ80" s="9"/>
      <c r="DRA80" s="9"/>
      <c r="DRB80" s="9"/>
      <c r="DRC80" s="9"/>
      <c r="DRD80" s="9"/>
      <c r="DRE80" s="9"/>
      <c r="DRF80" s="9"/>
      <c r="DRG80" s="9"/>
      <c r="DRH80" s="9"/>
      <c r="DRI80" s="9"/>
      <c r="DRJ80" s="9"/>
      <c r="DRK80" s="9"/>
      <c r="DRL80" s="9"/>
      <c r="DRM80" s="9"/>
      <c r="DRN80" s="9"/>
      <c r="DRO80" s="9"/>
      <c r="DRP80" s="9"/>
      <c r="DRQ80" s="9"/>
      <c r="DRR80" s="9"/>
      <c r="DRS80" s="9"/>
      <c r="DRT80" s="9"/>
      <c r="DRU80" s="9"/>
      <c r="DRV80" s="9"/>
      <c r="DRW80" s="9"/>
      <c r="DRX80" s="9"/>
      <c r="DRY80" s="9"/>
      <c r="DRZ80" s="9"/>
      <c r="DSA80" s="9"/>
      <c r="DSB80" s="9"/>
      <c r="DSC80" s="9"/>
      <c r="DSD80" s="9"/>
      <c r="DSE80" s="9"/>
      <c r="DSF80" s="9"/>
      <c r="DSG80" s="9"/>
      <c r="DSH80" s="9"/>
      <c r="DSI80" s="9"/>
      <c r="DSJ80" s="9"/>
      <c r="DSK80" s="9"/>
      <c r="DSL80" s="9"/>
      <c r="DSM80" s="9"/>
      <c r="DSN80" s="9"/>
      <c r="DSO80" s="9"/>
      <c r="DSP80" s="9"/>
      <c r="DSQ80" s="9"/>
      <c r="DSR80" s="9"/>
      <c r="DSS80" s="9"/>
      <c r="DST80" s="9"/>
      <c r="DSU80" s="9"/>
      <c r="DSV80" s="9"/>
      <c r="DSW80" s="9"/>
      <c r="DSX80" s="9"/>
      <c r="DSY80" s="9"/>
      <c r="DSZ80" s="9"/>
      <c r="DTA80" s="9"/>
      <c r="DTB80" s="9"/>
      <c r="DTC80" s="9"/>
      <c r="DTD80" s="9"/>
      <c r="DTE80" s="9"/>
      <c r="DTF80" s="9"/>
      <c r="DTG80" s="9"/>
      <c r="DTH80" s="9"/>
      <c r="DTI80" s="9"/>
      <c r="DTJ80" s="9"/>
      <c r="DTK80" s="9"/>
      <c r="DTL80" s="9"/>
      <c r="DTM80" s="9"/>
      <c r="DTN80" s="9"/>
      <c r="DTO80" s="9"/>
      <c r="DTP80" s="9"/>
      <c r="DTQ80" s="9"/>
      <c r="DTR80" s="9"/>
      <c r="DTS80" s="9"/>
      <c r="DTT80" s="9"/>
      <c r="DTU80" s="9"/>
      <c r="DTV80" s="9"/>
      <c r="DTW80" s="9"/>
      <c r="DTX80" s="9"/>
      <c r="DTY80" s="9"/>
      <c r="DTZ80" s="9"/>
      <c r="DUA80" s="9"/>
      <c r="DUB80" s="9"/>
      <c r="DUC80" s="9"/>
      <c r="DUD80" s="9"/>
      <c r="DUE80" s="9"/>
      <c r="DUF80" s="9"/>
      <c r="DUG80" s="9"/>
      <c r="DUH80" s="9"/>
      <c r="DUI80" s="9"/>
      <c r="DUJ80" s="9"/>
      <c r="DUK80" s="9"/>
      <c r="DUL80" s="9"/>
      <c r="DUM80" s="9"/>
      <c r="DUN80" s="9"/>
      <c r="DUO80" s="9"/>
      <c r="DUP80" s="9"/>
      <c r="DUQ80" s="9"/>
      <c r="DUR80" s="9"/>
      <c r="DUS80" s="9"/>
      <c r="DUT80" s="9"/>
      <c r="DUU80" s="9"/>
      <c r="DUV80" s="9"/>
      <c r="DUW80" s="9"/>
      <c r="DUX80" s="9"/>
      <c r="DUY80" s="9"/>
      <c r="DUZ80" s="9"/>
      <c r="DVA80" s="9"/>
      <c r="DVB80" s="9"/>
      <c r="DVC80" s="9"/>
      <c r="DVD80" s="9"/>
      <c r="DVE80" s="9"/>
      <c r="DVF80" s="9"/>
      <c r="DVG80" s="9"/>
      <c r="DVH80" s="9"/>
      <c r="DVI80" s="9"/>
      <c r="DVJ80" s="9"/>
      <c r="DVK80" s="9"/>
      <c r="DVL80" s="9"/>
      <c r="DVM80" s="9"/>
      <c r="DVN80" s="9"/>
      <c r="DVO80" s="9"/>
      <c r="DVP80" s="9"/>
      <c r="DVQ80" s="9"/>
      <c r="DVR80" s="9"/>
      <c r="DVS80" s="9"/>
      <c r="DVT80" s="9"/>
      <c r="DVU80" s="9"/>
      <c r="DVV80" s="9"/>
      <c r="DVW80" s="9"/>
      <c r="DVX80" s="9"/>
      <c r="DVY80" s="9"/>
      <c r="DVZ80" s="9"/>
      <c r="DWA80" s="9"/>
      <c r="DWB80" s="9"/>
      <c r="DWC80" s="9"/>
      <c r="DWD80" s="9"/>
      <c r="DWE80" s="9"/>
      <c r="DWF80" s="9"/>
      <c r="DWG80" s="9"/>
      <c r="DWH80" s="9"/>
      <c r="DWI80" s="9"/>
      <c r="DWJ80" s="9"/>
      <c r="DWK80" s="9"/>
      <c r="DWL80" s="9"/>
      <c r="DWM80" s="9"/>
      <c r="DWN80" s="9"/>
      <c r="DWO80" s="9"/>
      <c r="DWP80" s="9"/>
      <c r="DWQ80" s="9"/>
      <c r="DWR80" s="9"/>
      <c r="DWS80" s="9"/>
      <c r="DWT80" s="9"/>
      <c r="DWU80" s="9"/>
      <c r="DWV80" s="9"/>
      <c r="DWW80" s="9"/>
      <c r="DWX80" s="9"/>
      <c r="DWY80" s="9"/>
      <c r="DWZ80" s="9"/>
      <c r="DXA80" s="9"/>
      <c r="DXB80" s="9"/>
      <c r="DXC80" s="9"/>
      <c r="DXD80" s="9"/>
      <c r="DXE80" s="9"/>
      <c r="DXF80" s="9"/>
      <c r="DXG80" s="9"/>
      <c r="DXH80" s="9"/>
      <c r="DXI80" s="9"/>
      <c r="DXJ80" s="9"/>
      <c r="DXK80" s="9"/>
      <c r="DXL80" s="9"/>
      <c r="DXM80" s="9"/>
      <c r="DXN80" s="9"/>
      <c r="DXO80" s="9"/>
      <c r="DXP80" s="9"/>
      <c r="DXQ80" s="9"/>
      <c r="DXR80" s="9"/>
      <c r="DXS80" s="9"/>
      <c r="DXT80" s="9"/>
      <c r="DXU80" s="9"/>
      <c r="DXV80" s="9"/>
      <c r="DXW80" s="9"/>
      <c r="DXX80" s="9"/>
      <c r="DXY80" s="9"/>
      <c r="DXZ80" s="9"/>
      <c r="DYA80" s="9"/>
      <c r="DYB80" s="9"/>
      <c r="DYC80" s="9"/>
      <c r="DYD80" s="9"/>
      <c r="DYE80" s="9"/>
      <c r="DYF80" s="9"/>
      <c r="DYG80" s="9"/>
      <c r="DYH80" s="9"/>
      <c r="DYI80" s="9"/>
      <c r="DYJ80" s="9"/>
      <c r="DYK80" s="9"/>
      <c r="DYL80" s="9"/>
      <c r="DYM80" s="9"/>
      <c r="DYN80" s="9"/>
      <c r="DYO80" s="9"/>
      <c r="DYP80" s="9"/>
      <c r="DYQ80" s="9"/>
      <c r="DYR80" s="9"/>
      <c r="DYS80" s="9"/>
      <c r="DYT80" s="9"/>
      <c r="DYU80" s="9"/>
      <c r="DYV80" s="9"/>
      <c r="DYW80" s="9"/>
      <c r="DYX80" s="9"/>
      <c r="DYY80" s="9"/>
      <c r="DYZ80" s="9"/>
      <c r="DZA80" s="9"/>
      <c r="DZB80" s="9"/>
      <c r="DZC80" s="9"/>
      <c r="DZD80" s="9"/>
      <c r="DZE80" s="9"/>
      <c r="DZF80" s="9"/>
      <c r="DZG80" s="9"/>
      <c r="DZH80" s="9"/>
      <c r="DZI80" s="9"/>
      <c r="DZJ80" s="9"/>
      <c r="DZK80" s="9"/>
      <c r="DZL80" s="9"/>
      <c r="DZM80" s="9"/>
      <c r="DZN80" s="9"/>
      <c r="DZO80" s="9"/>
      <c r="DZP80" s="9"/>
      <c r="DZQ80" s="9"/>
      <c r="DZR80" s="9"/>
      <c r="DZS80" s="9"/>
      <c r="DZT80" s="9"/>
      <c r="DZU80" s="9"/>
      <c r="DZV80" s="9"/>
      <c r="DZW80" s="9"/>
      <c r="DZX80" s="9"/>
      <c r="DZY80" s="9"/>
      <c r="DZZ80" s="9"/>
      <c r="EAA80" s="9"/>
      <c r="EAB80" s="9"/>
      <c r="EAC80" s="9"/>
      <c r="EAD80" s="9"/>
      <c r="EAE80" s="9"/>
      <c r="EAF80" s="9"/>
      <c r="EAG80" s="9"/>
      <c r="EAH80" s="9"/>
      <c r="EAI80" s="9"/>
      <c r="EAJ80" s="9"/>
      <c r="EAK80" s="9"/>
      <c r="EAL80" s="9"/>
      <c r="EAM80" s="9"/>
      <c r="EAN80" s="9"/>
      <c r="EAO80" s="9"/>
      <c r="EAP80" s="9"/>
      <c r="EAQ80" s="9"/>
      <c r="EAR80" s="9"/>
      <c r="EAS80" s="9"/>
      <c r="EAT80" s="9"/>
      <c r="EAU80" s="9"/>
      <c r="EAV80" s="9"/>
      <c r="EAW80" s="9"/>
      <c r="EAX80" s="9"/>
      <c r="EAY80" s="9"/>
      <c r="EAZ80" s="9"/>
      <c r="EBA80" s="9"/>
      <c r="EBB80" s="9"/>
      <c r="EBC80" s="9"/>
      <c r="EBD80" s="9"/>
      <c r="EBE80" s="9"/>
      <c r="EBF80" s="9"/>
      <c r="EBG80" s="9"/>
      <c r="EBH80" s="9"/>
      <c r="EBI80" s="9"/>
      <c r="EBJ80" s="9"/>
      <c r="EBK80" s="9"/>
      <c r="EBL80" s="9"/>
      <c r="EBM80" s="9"/>
      <c r="EBN80" s="9"/>
      <c r="EBO80" s="9"/>
      <c r="EBP80" s="9"/>
      <c r="EBQ80" s="9"/>
      <c r="EBR80" s="9"/>
      <c r="EBS80" s="9"/>
      <c r="EBT80" s="9"/>
      <c r="EBU80" s="9"/>
      <c r="EBV80" s="9"/>
      <c r="EBW80" s="9"/>
      <c r="EBX80" s="9"/>
      <c r="EBY80" s="9"/>
      <c r="EBZ80" s="9"/>
      <c r="ECA80" s="9"/>
      <c r="ECB80" s="9"/>
      <c r="ECC80" s="9"/>
      <c r="ECD80" s="9"/>
      <c r="ECE80" s="9"/>
      <c r="ECF80" s="9"/>
      <c r="ECG80" s="9"/>
      <c r="ECH80" s="9"/>
      <c r="ECI80" s="9"/>
      <c r="ECJ80" s="9"/>
      <c r="ECK80" s="9"/>
      <c r="ECL80" s="9"/>
      <c r="ECM80" s="9"/>
      <c r="ECN80" s="9"/>
      <c r="ECO80" s="9"/>
      <c r="ECP80" s="9"/>
      <c r="ECQ80" s="9"/>
      <c r="ECR80" s="9"/>
      <c r="ECS80" s="9"/>
      <c r="ECT80" s="9"/>
      <c r="ECU80" s="9"/>
      <c r="ECV80" s="9"/>
      <c r="ECW80" s="9"/>
      <c r="ECX80" s="9"/>
      <c r="ECY80" s="9"/>
      <c r="ECZ80" s="9"/>
      <c r="EDA80" s="9"/>
      <c r="EDB80" s="9"/>
      <c r="EDC80" s="9"/>
      <c r="EDD80" s="9"/>
      <c r="EDE80" s="9"/>
      <c r="EDF80" s="9"/>
      <c r="EDG80" s="9"/>
      <c r="EDH80" s="9"/>
      <c r="EDI80" s="9"/>
      <c r="EDJ80" s="9"/>
      <c r="EDK80" s="9"/>
      <c r="EDL80" s="9"/>
      <c r="EDM80" s="9"/>
      <c r="EDN80" s="9"/>
      <c r="EDO80" s="9"/>
      <c r="EDP80" s="9"/>
      <c r="EDQ80" s="9"/>
      <c r="EDR80" s="9"/>
      <c r="EDS80" s="9"/>
      <c r="EDT80" s="9"/>
      <c r="EDU80" s="9"/>
      <c r="EDV80" s="9"/>
      <c r="EDW80" s="9"/>
      <c r="EDX80" s="9"/>
      <c r="EDY80" s="9"/>
      <c r="EDZ80" s="9"/>
      <c r="EEA80" s="9"/>
      <c r="EEB80" s="9"/>
      <c r="EEC80" s="9"/>
      <c r="EED80" s="9"/>
      <c r="EEE80" s="9"/>
      <c r="EEF80" s="9"/>
      <c r="EEG80" s="9"/>
      <c r="EEH80" s="9"/>
      <c r="EEI80" s="9"/>
      <c r="EEJ80" s="9"/>
      <c r="EEK80" s="9"/>
      <c r="EEL80" s="9"/>
      <c r="EEM80" s="9"/>
      <c r="EEN80" s="9"/>
      <c r="EEO80" s="9"/>
      <c r="EEP80" s="9"/>
      <c r="EEQ80" s="9"/>
      <c r="EER80" s="9"/>
      <c r="EES80" s="9"/>
      <c r="EET80" s="9"/>
      <c r="EEU80" s="9"/>
      <c r="EEV80" s="9"/>
      <c r="EEW80" s="9"/>
      <c r="EEX80" s="9"/>
      <c r="EEY80" s="9"/>
      <c r="EEZ80" s="9"/>
      <c r="EFA80" s="9"/>
      <c r="EFB80" s="9"/>
      <c r="EFC80" s="9"/>
      <c r="EFD80" s="9"/>
      <c r="EFE80" s="9"/>
      <c r="EFF80" s="9"/>
      <c r="EFG80" s="9"/>
      <c r="EFH80" s="9"/>
      <c r="EFI80" s="9"/>
      <c r="EFJ80" s="9"/>
      <c r="EFK80" s="9"/>
      <c r="EFL80" s="9"/>
      <c r="EFM80" s="9"/>
      <c r="EFN80" s="9"/>
      <c r="EFO80" s="9"/>
      <c r="EFP80" s="9"/>
      <c r="EFQ80" s="9"/>
      <c r="EFR80" s="9"/>
      <c r="EFS80" s="9"/>
      <c r="EFT80" s="9"/>
      <c r="EFU80" s="9"/>
      <c r="EFV80" s="9"/>
      <c r="EFW80" s="9"/>
      <c r="EFX80" s="9"/>
      <c r="EFY80" s="9"/>
      <c r="EFZ80" s="9"/>
      <c r="EGA80" s="9"/>
      <c r="EGB80" s="9"/>
      <c r="EGC80" s="9"/>
      <c r="EGD80" s="9"/>
      <c r="EGE80" s="9"/>
      <c r="EGF80" s="9"/>
      <c r="EGG80" s="9"/>
      <c r="EGH80" s="9"/>
      <c r="EGI80" s="9"/>
      <c r="EGJ80" s="9"/>
      <c r="EGK80" s="9"/>
      <c r="EGL80" s="9"/>
      <c r="EGM80" s="9"/>
      <c r="EGN80" s="9"/>
      <c r="EGO80" s="9"/>
      <c r="EGP80" s="9"/>
      <c r="EGQ80" s="9"/>
      <c r="EGR80" s="9"/>
      <c r="EGS80" s="9"/>
      <c r="EGT80" s="9"/>
      <c r="EGU80" s="9"/>
      <c r="EGV80" s="9"/>
      <c r="EGW80" s="9"/>
      <c r="EGX80" s="9"/>
      <c r="EGY80" s="9"/>
      <c r="EGZ80" s="9"/>
      <c r="EHA80" s="9"/>
      <c r="EHB80" s="9"/>
      <c r="EHC80" s="9"/>
      <c r="EHD80" s="9"/>
      <c r="EHE80" s="9"/>
      <c r="EHF80" s="9"/>
      <c r="EHG80" s="9"/>
      <c r="EHH80" s="9"/>
      <c r="EHI80" s="9"/>
      <c r="EHJ80" s="9"/>
      <c r="EHK80" s="9"/>
      <c r="EHL80" s="9"/>
      <c r="EHM80" s="9"/>
      <c r="EHN80" s="9"/>
      <c r="EHO80" s="9"/>
      <c r="EHP80" s="9"/>
      <c r="EHQ80" s="9"/>
      <c r="EHR80" s="9"/>
      <c r="EHS80" s="9"/>
      <c r="EHT80" s="9"/>
      <c r="EHU80" s="9"/>
      <c r="EHV80" s="9"/>
      <c r="EHW80" s="9"/>
      <c r="EHX80" s="9"/>
      <c r="EHY80" s="9"/>
      <c r="EHZ80" s="9"/>
      <c r="EIA80" s="9"/>
      <c r="EIB80" s="9"/>
      <c r="EIC80" s="9"/>
      <c r="EID80" s="9"/>
      <c r="EIE80" s="9"/>
      <c r="EIF80" s="9"/>
      <c r="EIG80" s="9"/>
      <c r="EIH80" s="9"/>
      <c r="EII80" s="9"/>
      <c r="EIJ80" s="9"/>
      <c r="EIK80" s="9"/>
      <c r="EIL80" s="9"/>
      <c r="EIM80" s="9"/>
      <c r="EIN80" s="9"/>
      <c r="EIO80" s="9"/>
      <c r="EIP80" s="9"/>
      <c r="EIQ80" s="9"/>
      <c r="EIR80" s="9"/>
      <c r="EIS80" s="9"/>
      <c r="EIT80" s="9"/>
      <c r="EIU80" s="9"/>
      <c r="EIV80" s="9"/>
      <c r="EIW80" s="9"/>
      <c r="EIX80" s="9"/>
      <c r="EIY80" s="9"/>
      <c r="EIZ80" s="9"/>
      <c r="EJA80" s="9"/>
      <c r="EJB80" s="9"/>
      <c r="EJC80" s="9"/>
      <c r="EJD80" s="9"/>
      <c r="EJE80" s="9"/>
      <c r="EJF80" s="9"/>
      <c r="EJG80" s="9"/>
      <c r="EJH80" s="9"/>
      <c r="EJI80" s="9"/>
      <c r="EJJ80" s="9"/>
      <c r="EJK80" s="9"/>
      <c r="EJL80" s="9"/>
      <c r="EJM80" s="9"/>
      <c r="EJN80" s="9"/>
      <c r="EJO80" s="9"/>
      <c r="EJP80" s="9"/>
      <c r="EJQ80" s="9"/>
      <c r="EJR80" s="9"/>
      <c r="EJS80" s="9"/>
      <c r="EJT80" s="9"/>
      <c r="EJU80" s="9"/>
      <c r="EJV80" s="9"/>
      <c r="EJW80" s="9"/>
      <c r="EJX80" s="9"/>
      <c r="EJY80" s="9"/>
      <c r="EJZ80" s="9"/>
      <c r="EKA80" s="9"/>
      <c r="EKB80" s="9"/>
      <c r="EKC80" s="9"/>
      <c r="EKD80" s="9"/>
      <c r="EKE80" s="9"/>
      <c r="EKF80" s="9"/>
      <c r="EKG80" s="9"/>
      <c r="EKH80" s="9"/>
      <c r="EKI80" s="9"/>
      <c r="EKJ80" s="9"/>
      <c r="EKK80" s="9"/>
      <c r="EKL80" s="9"/>
      <c r="EKM80" s="9"/>
      <c r="EKN80" s="9"/>
      <c r="EKO80" s="9"/>
      <c r="EKP80" s="9"/>
      <c r="EKQ80" s="9"/>
      <c r="EKR80" s="9"/>
      <c r="EKS80" s="9"/>
      <c r="EKT80" s="9"/>
      <c r="EKU80" s="9"/>
      <c r="EKV80" s="9"/>
      <c r="EKW80" s="9"/>
      <c r="EKX80" s="9"/>
      <c r="EKY80" s="9"/>
      <c r="EKZ80" s="9"/>
      <c r="ELA80" s="9"/>
      <c r="ELB80" s="9"/>
      <c r="ELC80" s="9"/>
      <c r="ELD80" s="9"/>
      <c r="ELE80" s="9"/>
      <c r="ELF80" s="9"/>
      <c r="ELG80" s="9"/>
      <c r="ELH80" s="9"/>
      <c r="ELI80" s="9"/>
      <c r="ELJ80" s="9"/>
      <c r="ELK80" s="9"/>
      <c r="ELL80" s="9"/>
      <c r="ELM80" s="9"/>
      <c r="ELN80" s="9"/>
      <c r="ELO80" s="9"/>
      <c r="ELP80" s="9"/>
      <c r="ELQ80" s="9"/>
      <c r="ELR80" s="9"/>
      <c r="ELS80" s="9"/>
      <c r="ELT80" s="9"/>
      <c r="ELU80" s="9"/>
      <c r="ELV80" s="9"/>
      <c r="ELW80" s="9"/>
      <c r="ELX80" s="9"/>
      <c r="ELY80" s="9"/>
      <c r="ELZ80" s="9"/>
      <c r="EMA80" s="9"/>
      <c r="EMB80" s="9"/>
      <c r="EMC80" s="9"/>
      <c r="EMD80" s="9"/>
      <c r="EME80" s="9"/>
      <c r="EMF80" s="9"/>
      <c r="EMG80" s="9"/>
      <c r="EMH80" s="9"/>
      <c r="EMI80" s="9"/>
      <c r="EMJ80" s="9"/>
      <c r="EMK80" s="9"/>
      <c r="EML80" s="9"/>
      <c r="EMM80" s="9"/>
      <c r="EMN80" s="9"/>
      <c r="EMO80" s="9"/>
      <c r="EMP80" s="9"/>
      <c r="EMQ80" s="9"/>
      <c r="EMR80" s="9"/>
      <c r="EMS80" s="9"/>
      <c r="EMT80" s="9"/>
      <c r="EMU80" s="9"/>
      <c r="EMV80" s="9"/>
      <c r="EMW80" s="9"/>
      <c r="EMX80" s="9"/>
      <c r="EMY80" s="9"/>
      <c r="EMZ80" s="9"/>
      <c r="ENA80" s="9"/>
      <c r="ENB80" s="9"/>
      <c r="ENC80" s="9"/>
      <c r="END80" s="9"/>
      <c r="ENE80" s="9"/>
      <c r="ENF80" s="9"/>
      <c r="ENG80" s="9"/>
      <c r="ENH80" s="9"/>
      <c r="ENI80" s="9"/>
      <c r="ENJ80" s="9"/>
      <c r="ENK80" s="9"/>
      <c r="ENL80" s="9"/>
      <c r="ENM80" s="9"/>
      <c r="ENN80" s="9"/>
      <c r="ENO80" s="9"/>
      <c r="ENP80" s="9"/>
      <c r="ENQ80" s="9"/>
      <c r="ENR80" s="9"/>
      <c r="ENS80" s="9"/>
      <c r="ENT80" s="9"/>
      <c r="ENU80" s="9"/>
      <c r="ENV80" s="9"/>
      <c r="ENW80" s="9"/>
      <c r="ENX80" s="9"/>
      <c r="ENY80" s="9"/>
      <c r="ENZ80" s="9"/>
      <c r="EOA80" s="9"/>
      <c r="EOB80" s="9"/>
      <c r="EOC80" s="9"/>
      <c r="EOD80" s="9"/>
      <c r="EOE80" s="9"/>
      <c r="EOF80" s="9"/>
      <c r="EOG80" s="9"/>
      <c r="EOH80" s="9"/>
      <c r="EOI80" s="9"/>
      <c r="EOJ80" s="9"/>
      <c r="EOK80" s="9"/>
      <c r="EOL80" s="9"/>
      <c r="EOM80" s="9"/>
      <c r="EON80" s="9"/>
      <c r="EOO80" s="9"/>
      <c r="EOP80" s="9"/>
      <c r="EOQ80" s="9"/>
      <c r="EOR80" s="9"/>
      <c r="EOS80" s="9"/>
      <c r="EOT80" s="9"/>
      <c r="EOU80" s="9"/>
      <c r="EOV80" s="9"/>
      <c r="EOW80" s="9"/>
      <c r="EOX80" s="9"/>
      <c r="EOY80" s="9"/>
      <c r="EOZ80" s="9"/>
      <c r="EPA80" s="9"/>
      <c r="EPB80" s="9"/>
      <c r="EPC80" s="9"/>
      <c r="EPD80" s="9"/>
      <c r="EPE80" s="9"/>
      <c r="EPF80" s="9"/>
      <c r="EPG80" s="9"/>
      <c r="EPH80" s="9"/>
      <c r="EPI80" s="9"/>
      <c r="EPJ80" s="9"/>
      <c r="EPK80" s="9"/>
      <c r="EPL80" s="9"/>
      <c r="EPM80" s="9"/>
      <c r="EPN80" s="9"/>
      <c r="EPO80" s="9"/>
      <c r="EPP80" s="9"/>
      <c r="EPQ80" s="9"/>
      <c r="EPR80" s="9"/>
      <c r="EPS80" s="9"/>
      <c r="EPT80" s="9"/>
      <c r="EPU80" s="9"/>
      <c r="EPV80" s="9"/>
      <c r="EPW80" s="9"/>
      <c r="EPX80" s="9"/>
      <c r="EPY80" s="9"/>
      <c r="EPZ80" s="9"/>
      <c r="EQA80" s="9"/>
      <c r="EQB80" s="9"/>
      <c r="EQC80" s="9"/>
      <c r="EQD80" s="9"/>
      <c r="EQE80" s="9"/>
      <c r="EQF80" s="9"/>
      <c r="EQG80" s="9"/>
      <c r="EQH80" s="9"/>
      <c r="EQI80" s="9"/>
      <c r="EQJ80" s="9"/>
      <c r="EQK80" s="9"/>
      <c r="EQL80" s="9"/>
      <c r="EQM80" s="9"/>
      <c r="EQN80" s="9"/>
      <c r="EQO80" s="9"/>
      <c r="EQP80" s="9"/>
      <c r="EQQ80" s="9"/>
      <c r="EQR80" s="9"/>
      <c r="EQS80" s="9"/>
      <c r="EQT80" s="9"/>
      <c r="EQU80" s="9"/>
      <c r="EQV80" s="9"/>
      <c r="EQW80" s="9"/>
      <c r="EQX80" s="9"/>
      <c r="EQY80" s="9"/>
      <c r="EQZ80" s="9"/>
      <c r="ERA80" s="9"/>
      <c r="ERB80" s="9"/>
      <c r="ERC80" s="9"/>
      <c r="ERD80" s="9"/>
      <c r="ERE80" s="9"/>
      <c r="ERF80" s="9"/>
      <c r="ERG80" s="9"/>
      <c r="ERH80" s="9"/>
      <c r="ERI80" s="9"/>
      <c r="ERJ80" s="9"/>
      <c r="ERK80" s="9"/>
      <c r="ERL80" s="9"/>
      <c r="ERM80" s="9"/>
      <c r="ERN80" s="9"/>
      <c r="ERO80" s="9"/>
      <c r="ERP80" s="9"/>
      <c r="ERQ80" s="9"/>
      <c r="ERR80" s="9"/>
      <c r="ERS80" s="9"/>
      <c r="ERT80" s="9"/>
      <c r="ERU80" s="9"/>
      <c r="ERV80" s="9"/>
      <c r="ERW80" s="9"/>
      <c r="ERX80" s="9"/>
      <c r="ERY80" s="9"/>
      <c r="ERZ80" s="9"/>
      <c r="ESA80" s="9"/>
      <c r="ESB80" s="9"/>
      <c r="ESC80" s="9"/>
      <c r="ESD80" s="9"/>
      <c r="ESE80" s="9"/>
      <c r="ESF80" s="9"/>
      <c r="ESG80" s="9"/>
      <c r="ESH80" s="9"/>
      <c r="ESI80" s="9"/>
      <c r="ESJ80" s="9"/>
      <c r="ESK80" s="9"/>
      <c r="ESL80" s="9"/>
      <c r="ESM80" s="9"/>
      <c r="ESN80" s="9"/>
      <c r="ESO80" s="9"/>
      <c r="ESP80" s="9"/>
      <c r="ESQ80" s="9"/>
      <c r="ESR80" s="9"/>
      <c r="ESS80" s="9"/>
      <c r="EST80" s="9"/>
      <c r="ESU80" s="9"/>
      <c r="ESV80" s="9"/>
      <c r="ESW80" s="9"/>
      <c r="ESX80" s="9"/>
      <c r="ESY80" s="9"/>
      <c r="ESZ80" s="9"/>
      <c r="ETA80" s="9"/>
      <c r="ETB80" s="9"/>
      <c r="ETC80" s="9"/>
      <c r="ETD80" s="9"/>
      <c r="ETE80" s="9"/>
      <c r="ETF80" s="9"/>
      <c r="ETG80" s="9"/>
      <c r="ETH80" s="9"/>
      <c r="ETI80" s="9"/>
      <c r="ETJ80" s="9"/>
      <c r="ETK80" s="9"/>
      <c r="ETL80" s="9"/>
      <c r="ETM80" s="9"/>
      <c r="ETN80" s="9"/>
      <c r="ETO80" s="9"/>
      <c r="ETP80" s="9"/>
      <c r="ETQ80" s="9"/>
      <c r="ETR80" s="9"/>
      <c r="ETS80" s="9"/>
      <c r="ETT80" s="9"/>
      <c r="ETU80" s="9"/>
      <c r="ETV80" s="9"/>
      <c r="ETW80" s="9"/>
      <c r="ETX80" s="9"/>
      <c r="ETY80" s="9"/>
      <c r="ETZ80" s="9"/>
      <c r="EUA80" s="9"/>
      <c r="EUB80" s="9"/>
      <c r="EUC80" s="9"/>
      <c r="EUD80" s="9"/>
      <c r="EUE80" s="9"/>
      <c r="EUF80" s="9"/>
      <c r="EUG80" s="9"/>
      <c r="EUH80" s="9"/>
      <c r="EUI80" s="9"/>
      <c r="EUJ80" s="9"/>
      <c r="EUK80" s="9"/>
      <c r="EUL80" s="9"/>
      <c r="EUM80" s="9"/>
      <c r="EUN80" s="9"/>
      <c r="EUO80" s="9"/>
      <c r="EUP80" s="9"/>
      <c r="EUQ80" s="9"/>
      <c r="EUR80" s="9"/>
      <c r="EUS80" s="9"/>
      <c r="EUT80" s="9"/>
      <c r="EUU80" s="9"/>
      <c r="EUV80" s="9"/>
      <c r="EUW80" s="9"/>
      <c r="EUX80" s="9"/>
      <c r="EUY80" s="9"/>
      <c r="EUZ80" s="9"/>
      <c r="EVA80" s="9"/>
      <c r="EVB80" s="9"/>
      <c r="EVC80" s="9"/>
      <c r="EVD80" s="9"/>
      <c r="EVE80" s="9"/>
      <c r="EVF80" s="9"/>
      <c r="EVG80" s="9"/>
      <c r="EVH80" s="9"/>
      <c r="EVI80" s="9"/>
      <c r="EVJ80" s="9"/>
      <c r="EVK80" s="9"/>
      <c r="EVL80" s="9"/>
      <c r="EVM80" s="9"/>
      <c r="EVN80" s="9"/>
      <c r="EVO80" s="9"/>
      <c r="EVP80" s="9"/>
      <c r="EVQ80" s="9"/>
      <c r="EVR80" s="9"/>
      <c r="EVS80" s="9"/>
      <c r="EVT80" s="9"/>
      <c r="EVU80" s="9"/>
      <c r="EVV80" s="9"/>
      <c r="EVW80" s="9"/>
      <c r="EVX80" s="9"/>
      <c r="EVY80" s="9"/>
      <c r="EVZ80" s="9"/>
      <c r="EWA80" s="9"/>
      <c r="EWB80" s="9"/>
      <c r="EWC80" s="9"/>
      <c r="EWD80" s="9"/>
      <c r="EWE80" s="9"/>
      <c r="EWF80" s="9"/>
      <c r="EWG80" s="9"/>
      <c r="EWH80" s="9"/>
      <c r="EWI80" s="9"/>
      <c r="EWJ80" s="9"/>
      <c r="EWK80" s="9"/>
      <c r="EWL80" s="9"/>
      <c r="EWM80" s="9"/>
      <c r="EWN80" s="9"/>
      <c r="EWO80" s="9"/>
      <c r="EWP80" s="9"/>
      <c r="EWQ80" s="9"/>
      <c r="EWR80" s="9"/>
      <c r="EWS80" s="9"/>
      <c r="EWT80" s="9"/>
      <c r="EWU80" s="9"/>
      <c r="EWV80" s="9"/>
      <c r="EWW80" s="9"/>
      <c r="EWX80" s="9"/>
      <c r="EWY80" s="9"/>
      <c r="EWZ80" s="9"/>
      <c r="EXA80" s="9"/>
      <c r="EXB80" s="9"/>
      <c r="EXC80" s="9"/>
      <c r="EXD80" s="9"/>
      <c r="EXE80" s="9"/>
      <c r="EXF80" s="9"/>
      <c r="EXG80" s="9"/>
      <c r="EXH80" s="9"/>
      <c r="EXI80" s="9"/>
      <c r="EXJ80" s="9"/>
      <c r="EXK80" s="9"/>
      <c r="EXL80" s="9"/>
      <c r="EXM80" s="9"/>
      <c r="EXN80" s="9"/>
      <c r="EXO80" s="9"/>
      <c r="EXP80" s="9"/>
      <c r="EXQ80" s="9"/>
      <c r="EXR80" s="9"/>
      <c r="EXS80" s="9"/>
      <c r="EXT80" s="9"/>
      <c r="EXU80" s="9"/>
      <c r="EXV80" s="9"/>
      <c r="EXW80" s="9"/>
      <c r="EXX80" s="9"/>
      <c r="EXY80" s="9"/>
      <c r="EXZ80" s="9"/>
      <c r="EYA80" s="9"/>
      <c r="EYB80" s="9"/>
      <c r="EYC80" s="9"/>
      <c r="EYD80" s="9"/>
      <c r="EYE80" s="9"/>
      <c r="EYF80" s="9"/>
      <c r="EYG80" s="9"/>
      <c r="EYH80" s="9"/>
      <c r="EYI80" s="9"/>
      <c r="EYJ80" s="9"/>
      <c r="EYK80" s="9"/>
      <c r="EYL80" s="9"/>
      <c r="EYM80" s="9"/>
      <c r="EYN80" s="9"/>
      <c r="EYO80" s="9"/>
      <c r="EYP80" s="9"/>
      <c r="EYQ80" s="9"/>
      <c r="EYR80" s="9"/>
      <c r="EYS80" s="9"/>
      <c r="EYT80" s="9"/>
      <c r="EYU80" s="9"/>
      <c r="EYV80" s="9"/>
      <c r="EYW80" s="9"/>
      <c r="EYX80" s="9"/>
      <c r="EYY80" s="9"/>
      <c r="EYZ80" s="9"/>
      <c r="EZA80" s="9"/>
      <c r="EZB80" s="9"/>
      <c r="EZC80" s="9"/>
      <c r="EZD80" s="9"/>
      <c r="EZE80" s="9"/>
      <c r="EZF80" s="9"/>
      <c r="EZG80" s="9"/>
      <c r="EZH80" s="9"/>
      <c r="EZI80" s="9"/>
      <c r="EZJ80" s="9"/>
      <c r="EZK80" s="9"/>
      <c r="EZL80" s="9"/>
      <c r="EZM80" s="9"/>
      <c r="EZN80" s="9"/>
      <c r="EZO80" s="9"/>
      <c r="EZP80" s="9"/>
      <c r="EZQ80" s="9"/>
      <c r="EZR80" s="9"/>
      <c r="EZS80" s="9"/>
      <c r="EZT80" s="9"/>
      <c r="EZU80" s="9"/>
      <c r="EZV80" s="9"/>
      <c r="EZW80" s="9"/>
      <c r="EZX80" s="9"/>
      <c r="EZY80" s="9"/>
      <c r="EZZ80" s="9"/>
      <c r="FAA80" s="9"/>
      <c r="FAB80" s="9"/>
      <c r="FAC80" s="9"/>
      <c r="FAD80" s="9"/>
      <c r="FAE80" s="9"/>
      <c r="FAF80" s="9"/>
      <c r="FAG80" s="9"/>
      <c r="FAH80" s="9"/>
      <c r="FAI80" s="9"/>
      <c r="FAJ80" s="9"/>
      <c r="FAK80" s="9"/>
      <c r="FAL80" s="9"/>
      <c r="FAM80" s="9"/>
      <c r="FAN80" s="9"/>
      <c r="FAO80" s="9"/>
      <c r="FAP80" s="9"/>
      <c r="FAQ80" s="9"/>
      <c r="FAR80" s="9"/>
      <c r="FAS80" s="9"/>
      <c r="FAT80" s="9"/>
      <c r="FAU80" s="9"/>
      <c r="FAV80" s="9"/>
      <c r="FAW80" s="9"/>
      <c r="FAX80" s="9"/>
      <c r="FAY80" s="9"/>
      <c r="FAZ80" s="9"/>
      <c r="FBA80" s="9"/>
      <c r="FBB80" s="9"/>
      <c r="FBC80" s="9"/>
      <c r="FBD80" s="9"/>
      <c r="FBE80" s="9"/>
      <c r="FBF80" s="9"/>
      <c r="FBG80" s="9"/>
      <c r="FBH80" s="9"/>
      <c r="FBI80" s="9"/>
      <c r="FBJ80" s="9"/>
      <c r="FBK80" s="9"/>
      <c r="FBL80" s="9"/>
      <c r="FBM80" s="9"/>
      <c r="FBN80" s="9"/>
      <c r="FBO80" s="9"/>
      <c r="FBP80" s="9"/>
      <c r="FBQ80" s="9"/>
      <c r="FBR80" s="9"/>
      <c r="FBS80" s="9"/>
      <c r="FBT80" s="9"/>
      <c r="FBU80" s="9"/>
      <c r="FBV80" s="9"/>
      <c r="FBW80" s="9"/>
      <c r="FBX80" s="9"/>
      <c r="FBY80" s="9"/>
      <c r="FBZ80" s="9"/>
      <c r="FCA80" s="9"/>
      <c r="FCB80" s="9"/>
      <c r="FCC80" s="9"/>
      <c r="FCD80" s="9"/>
      <c r="FCE80" s="9"/>
      <c r="FCF80" s="9"/>
      <c r="FCG80" s="9"/>
      <c r="FCH80" s="9"/>
      <c r="FCI80" s="9"/>
      <c r="FCJ80" s="9"/>
      <c r="FCK80" s="9"/>
      <c r="FCL80" s="9"/>
      <c r="FCM80" s="9"/>
      <c r="FCN80" s="9"/>
      <c r="FCO80" s="9"/>
      <c r="FCP80" s="9"/>
      <c r="FCQ80" s="9"/>
      <c r="FCR80" s="9"/>
      <c r="FCS80" s="9"/>
      <c r="FCT80" s="9"/>
      <c r="FCU80" s="9"/>
      <c r="FCV80" s="9"/>
      <c r="FCW80" s="9"/>
      <c r="FCX80" s="9"/>
      <c r="FCY80" s="9"/>
      <c r="FCZ80" s="9"/>
      <c r="FDA80" s="9"/>
      <c r="FDB80" s="9"/>
      <c r="FDC80" s="9"/>
      <c r="FDD80" s="9"/>
      <c r="FDE80" s="9"/>
      <c r="FDF80" s="9"/>
      <c r="FDG80" s="9"/>
      <c r="FDH80" s="9"/>
      <c r="FDI80" s="9"/>
      <c r="FDJ80" s="9"/>
      <c r="FDK80" s="9"/>
      <c r="FDL80" s="9"/>
      <c r="FDM80" s="9"/>
      <c r="FDN80" s="9"/>
      <c r="FDO80" s="9"/>
      <c r="FDP80" s="9"/>
      <c r="FDQ80" s="9"/>
      <c r="FDR80" s="9"/>
      <c r="FDS80" s="9"/>
      <c r="FDT80" s="9"/>
      <c r="FDU80" s="9"/>
      <c r="FDV80" s="9"/>
      <c r="FDW80" s="9"/>
      <c r="FDX80" s="9"/>
      <c r="FDY80" s="9"/>
      <c r="FDZ80" s="9"/>
      <c r="FEA80" s="9"/>
      <c r="FEB80" s="9"/>
      <c r="FEC80" s="9"/>
      <c r="FED80" s="9"/>
      <c r="FEE80" s="9"/>
      <c r="FEF80" s="9"/>
      <c r="FEG80" s="9"/>
      <c r="FEH80" s="9"/>
      <c r="FEI80" s="9"/>
      <c r="FEJ80" s="9"/>
      <c r="FEK80" s="9"/>
      <c r="FEL80" s="9"/>
      <c r="FEM80" s="9"/>
      <c r="FEN80" s="9"/>
      <c r="FEO80" s="9"/>
      <c r="FEP80" s="9"/>
      <c r="FEQ80" s="9"/>
      <c r="FER80" s="9"/>
      <c r="FES80" s="9"/>
      <c r="FET80" s="9"/>
      <c r="FEU80" s="9"/>
      <c r="FEV80" s="9"/>
      <c r="FEW80" s="9"/>
      <c r="FEX80" s="9"/>
      <c r="FEY80" s="9"/>
      <c r="FEZ80" s="9"/>
      <c r="FFA80" s="9"/>
      <c r="FFB80" s="9"/>
      <c r="FFC80" s="9"/>
      <c r="FFD80" s="9"/>
      <c r="FFE80" s="9"/>
      <c r="FFF80" s="9"/>
      <c r="FFG80" s="9"/>
      <c r="FFH80" s="9"/>
      <c r="FFI80" s="9"/>
      <c r="FFJ80" s="9"/>
      <c r="FFK80" s="9"/>
      <c r="FFL80" s="9"/>
      <c r="FFM80" s="9"/>
      <c r="FFN80" s="9"/>
      <c r="FFO80" s="9"/>
      <c r="FFP80" s="9"/>
      <c r="FFQ80" s="9"/>
      <c r="FFR80" s="9"/>
      <c r="FFS80" s="9"/>
      <c r="FFT80" s="9"/>
      <c r="FFU80" s="9"/>
      <c r="FFV80" s="9"/>
      <c r="FFW80" s="9"/>
      <c r="FFX80" s="9"/>
      <c r="FFY80" s="9"/>
      <c r="FFZ80" s="9"/>
      <c r="FGA80" s="9"/>
      <c r="FGB80" s="9"/>
      <c r="FGC80" s="9"/>
      <c r="FGD80" s="9"/>
      <c r="FGE80" s="9"/>
      <c r="FGF80" s="9"/>
      <c r="FGG80" s="9"/>
      <c r="FGH80" s="9"/>
      <c r="FGI80" s="9"/>
      <c r="FGJ80" s="9"/>
      <c r="FGK80" s="9"/>
      <c r="FGL80" s="9"/>
      <c r="FGM80" s="9"/>
      <c r="FGN80" s="9"/>
      <c r="FGO80" s="9"/>
      <c r="FGP80" s="9"/>
      <c r="FGQ80" s="9"/>
      <c r="FGR80" s="9"/>
      <c r="FGS80" s="9"/>
      <c r="FGT80" s="9"/>
      <c r="FGU80" s="9"/>
      <c r="FGV80" s="9"/>
      <c r="FGW80" s="9"/>
      <c r="FGX80" s="9"/>
      <c r="FGY80" s="9"/>
      <c r="FGZ80" s="9"/>
      <c r="FHA80" s="9"/>
      <c r="FHB80" s="9"/>
      <c r="FHC80" s="9"/>
      <c r="FHD80" s="9"/>
      <c r="FHE80" s="9"/>
      <c r="FHF80" s="9"/>
      <c r="FHG80" s="9"/>
      <c r="FHH80" s="9"/>
      <c r="FHI80" s="9"/>
      <c r="FHJ80" s="9"/>
      <c r="FHK80" s="9"/>
      <c r="FHL80" s="9"/>
      <c r="FHM80" s="9"/>
      <c r="FHN80" s="9"/>
      <c r="FHO80" s="9"/>
      <c r="FHP80" s="9"/>
      <c r="FHQ80" s="9"/>
      <c r="FHR80" s="9"/>
      <c r="FHS80" s="9"/>
      <c r="FHT80" s="9"/>
      <c r="FHU80" s="9"/>
      <c r="FHV80" s="9"/>
      <c r="FHW80" s="9"/>
      <c r="FHX80" s="9"/>
      <c r="FHY80" s="9"/>
      <c r="FHZ80" s="9"/>
      <c r="FIA80" s="9"/>
      <c r="FIB80" s="9"/>
      <c r="FIC80" s="9"/>
      <c r="FID80" s="9"/>
      <c r="FIE80" s="9"/>
      <c r="FIF80" s="9"/>
      <c r="FIG80" s="9"/>
      <c r="FIH80" s="9"/>
      <c r="FII80" s="9"/>
      <c r="FIJ80" s="9"/>
      <c r="FIK80" s="9"/>
      <c r="FIL80" s="9"/>
      <c r="FIM80" s="9"/>
      <c r="FIN80" s="9"/>
      <c r="FIO80" s="9"/>
      <c r="FIP80" s="9"/>
      <c r="FIQ80" s="9"/>
      <c r="FIR80" s="9"/>
      <c r="FIS80" s="9"/>
      <c r="FIT80" s="9"/>
      <c r="FIU80" s="9"/>
      <c r="FIV80" s="9"/>
      <c r="FIW80" s="9"/>
      <c r="FIX80" s="9"/>
      <c r="FIY80" s="9"/>
      <c r="FIZ80" s="9"/>
      <c r="FJA80" s="9"/>
      <c r="FJB80" s="9"/>
      <c r="FJC80" s="9"/>
      <c r="FJD80" s="9"/>
      <c r="FJE80" s="9"/>
      <c r="FJF80" s="9"/>
      <c r="FJG80" s="9"/>
      <c r="FJH80" s="9"/>
      <c r="FJI80" s="9"/>
      <c r="FJJ80" s="9"/>
      <c r="FJK80" s="9"/>
      <c r="FJL80" s="9"/>
      <c r="FJM80" s="9"/>
      <c r="FJN80" s="9"/>
      <c r="FJO80" s="9"/>
      <c r="FJP80" s="9"/>
      <c r="FJQ80" s="9"/>
      <c r="FJR80" s="9"/>
      <c r="FJS80" s="9"/>
      <c r="FJT80" s="9"/>
      <c r="FJU80" s="9"/>
      <c r="FJV80" s="9"/>
      <c r="FJW80" s="9"/>
      <c r="FJX80" s="9"/>
      <c r="FJY80" s="9"/>
      <c r="FJZ80" s="9"/>
      <c r="FKA80" s="9"/>
      <c r="FKB80" s="9"/>
      <c r="FKC80" s="9"/>
      <c r="FKD80" s="9"/>
      <c r="FKE80" s="9"/>
      <c r="FKF80" s="9"/>
      <c r="FKG80" s="9"/>
      <c r="FKH80" s="9"/>
      <c r="FKI80" s="9"/>
      <c r="FKJ80" s="9"/>
      <c r="FKK80" s="9"/>
      <c r="FKL80" s="9"/>
      <c r="FKM80" s="9"/>
      <c r="FKN80" s="9"/>
      <c r="FKO80" s="9"/>
      <c r="FKP80" s="9"/>
      <c r="FKQ80" s="9"/>
      <c r="FKR80" s="9"/>
      <c r="FKS80" s="9"/>
      <c r="FKT80" s="9"/>
      <c r="FKU80" s="9"/>
      <c r="FKV80" s="9"/>
      <c r="FKW80" s="9"/>
      <c r="FKX80" s="9"/>
      <c r="FKY80" s="9"/>
      <c r="FKZ80" s="9"/>
      <c r="FLA80" s="9"/>
      <c r="FLB80" s="9"/>
      <c r="FLC80" s="9"/>
      <c r="FLD80" s="9"/>
      <c r="FLE80" s="9"/>
      <c r="FLF80" s="9"/>
      <c r="FLG80" s="9"/>
      <c r="FLH80" s="9"/>
      <c r="FLI80" s="9"/>
      <c r="FLJ80" s="9"/>
      <c r="FLK80" s="9"/>
      <c r="FLL80" s="9"/>
      <c r="FLM80" s="9"/>
      <c r="FLN80" s="9"/>
      <c r="FLO80" s="9"/>
      <c r="FLP80" s="9"/>
      <c r="FLQ80" s="9"/>
      <c r="FLR80" s="9"/>
      <c r="FLS80" s="9"/>
      <c r="FLT80" s="9"/>
      <c r="FLU80" s="9"/>
      <c r="FLV80" s="9"/>
      <c r="FLW80" s="9"/>
      <c r="FLX80" s="9"/>
      <c r="FLY80" s="9"/>
      <c r="FLZ80" s="9"/>
      <c r="FMA80" s="9"/>
      <c r="FMB80" s="9"/>
      <c r="FMC80" s="9"/>
      <c r="FMD80" s="9"/>
      <c r="FME80" s="9"/>
      <c r="FMF80" s="9"/>
      <c r="FMG80" s="9"/>
      <c r="FMH80" s="9"/>
      <c r="FMI80" s="9"/>
      <c r="FMJ80" s="9"/>
      <c r="FMK80" s="9"/>
      <c r="FML80" s="9"/>
      <c r="FMM80" s="9"/>
      <c r="FMN80" s="9"/>
      <c r="FMO80" s="9"/>
      <c r="FMP80" s="9"/>
      <c r="FMQ80" s="9"/>
      <c r="FMR80" s="9"/>
      <c r="FMS80" s="9"/>
      <c r="FMT80" s="9"/>
      <c r="FMU80" s="9"/>
      <c r="FMV80" s="9"/>
      <c r="FMW80" s="9"/>
      <c r="FMX80" s="9"/>
      <c r="FMY80" s="9"/>
      <c r="FMZ80" s="9"/>
      <c r="FNA80" s="9"/>
      <c r="FNB80" s="9"/>
      <c r="FNC80" s="9"/>
      <c r="FND80" s="9"/>
      <c r="FNE80" s="9"/>
      <c r="FNF80" s="9"/>
      <c r="FNG80" s="9"/>
      <c r="FNH80" s="9"/>
      <c r="FNI80" s="9"/>
      <c r="FNJ80" s="9"/>
      <c r="FNK80" s="9"/>
      <c r="FNL80" s="9"/>
      <c r="FNM80" s="9"/>
      <c r="FNN80" s="9"/>
      <c r="FNO80" s="9"/>
      <c r="FNP80" s="9"/>
      <c r="FNQ80" s="9"/>
      <c r="FNR80" s="9"/>
      <c r="FNS80" s="9"/>
      <c r="FNT80" s="9"/>
      <c r="FNU80" s="9"/>
      <c r="FNV80" s="9"/>
      <c r="FNW80" s="9"/>
      <c r="FNX80" s="9"/>
      <c r="FNY80" s="9"/>
      <c r="FNZ80" s="9"/>
      <c r="FOA80" s="9"/>
      <c r="FOB80" s="9"/>
      <c r="FOC80" s="9"/>
      <c r="FOD80" s="9"/>
      <c r="FOE80" s="9"/>
      <c r="FOF80" s="9"/>
      <c r="FOG80" s="9"/>
      <c r="FOH80" s="9"/>
      <c r="FOI80" s="9"/>
      <c r="FOJ80" s="9"/>
      <c r="FOK80" s="9"/>
      <c r="FOL80" s="9"/>
      <c r="FOM80" s="9"/>
      <c r="FON80" s="9"/>
      <c r="FOO80" s="9"/>
      <c r="FOP80" s="9"/>
      <c r="FOQ80" s="9"/>
      <c r="FOR80" s="9"/>
      <c r="FOS80" s="9"/>
      <c r="FOT80" s="9"/>
      <c r="FOU80" s="9"/>
      <c r="FOV80" s="9"/>
      <c r="FOW80" s="9"/>
      <c r="FOX80" s="9"/>
      <c r="FOY80" s="9"/>
      <c r="FOZ80" s="9"/>
      <c r="FPA80" s="9"/>
      <c r="FPB80" s="9"/>
      <c r="FPC80" s="9"/>
      <c r="FPD80" s="9"/>
      <c r="FPE80" s="9"/>
      <c r="FPF80" s="9"/>
      <c r="FPG80" s="9"/>
      <c r="FPH80" s="9"/>
      <c r="FPI80" s="9"/>
      <c r="FPJ80" s="9"/>
      <c r="FPK80" s="9"/>
      <c r="FPL80" s="9"/>
      <c r="FPM80" s="9"/>
      <c r="FPN80" s="9"/>
      <c r="FPO80" s="9"/>
      <c r="FPP80" s="9"/>
      <c r="FPQ80" s="9"/>
      <c r="FPR80" s="9"/>
      <c r="FPS80" s="9"/>
      <c r="FPT80" s="9"/>
      <c r="FPU80" s="9"/>
      <c r="FPV80" s="9"/>
      <c r="FPW80" s="9"/>
      <c r="FPX80" s="9"/>
      <c r="FPY80" s="9"/>
      <c r="FPZ80" s="9"/>
      <c r="FQA80" s="9"/>
      <c r="FQB80" s="9"/>
      <c r="FQC80" s="9"/>
      <c r="FQD80" s="9"/>
      <c r="FQE80" s="9"/>
      <c r="FQF80" s="9"/>
      <c r="FQG80" s="9"/>
      <c r="FQH80" s="9"/>
      <c r="FQI80" s="9"/>
      <c r="FQJ80" s="9"/>
      <c r="FQK80" s="9"/>
      <c r="FQL80" s="9"/>
      <c r="FQM80" s="9"/>
      <c r="FQN80" s="9"/>
      <c r="FQO80" s="9"/>
      <c r="FQP80" s="9"/>
      <c r="FQQ80" s="9"/>
      <c r="FQR80" s="9"/>
      <c r="FQS80" s="9"/>
      <c r="FQT80" s="9"/>
      <c r="FQU80" s="9"/>
      <c r="FQV80" s="9"/>
      <c r="FQW80" s="9"/>
      <c r="FQX80" s="9"/>
      <c r="FQY80" s="9"/>
      <c r="FQZ80" s="9"/>
      <c r="FRA80" s="9"/>
      <c r="FRB80" s="9"/>
      <c r="FRC80" s="9"/>
      <c r="FRD80" s="9"/>
      <c r="FRE80" s="9"/>
      <c r="FRF80" s="9"/>
      <c r="FRG80" s="9"/>
      <c r="FRH80" s="9"/>
      <c r="FRI80" s="9"/>
      <c r="FRJ80" s="9"/>
      <c r="FRK80" s="9"/>
      <c r="FRL80" s="9"/>
      <c r="FRM80" s="9"/>
      <c r="FRN80" s="9"/>
      <c r="FRO80" s="9"/>
      <c r="FRP80" s="9"/>
      <c r="FRQ80" s="9"/>
      <c r="FRR80" s="9"/>
      <c r="FRS80" s="9"/>
      <c r="FRT80" s="9"/>
      <c r="FRU80" s="9"/>
      <c r="FRV80" s="9"/>
      <c r="FRW80" s="9"/>
      <c r="FRX80" s="9"/>
      <c r="FRY80" s="9"/>
      <c r="FRZ80" s="9"/>
      <c r="FSA80" s="9"/>
      <c r="FSB80" s="9"/>
      <c r="FSC80" s="9"/>
      <c r="FSD80" s="9"/>
      <c r="FSE80" s="9"/>
      <c r="FSF80" s="9"/>
      <c r="FSG80" s="9"/>
      <c r="FSH80" s="9"/>
      <c r="FSI80" s="9"/>
      <c r="FSJ80" s="9"/>
      <c r="FSK80" s="9"/>
      <c r="FSL80" s="9"/>
      <c r="FSM80" s="9"/>
      <c r="FSN80" s="9"/>
      <c r="FSO80" s="9"/>
      <c r="FSP80" s="9"/>
      <c r="FSQ80" s="9"/>
      <c r="FSR80" s="9"/>
      <c r="FSS80" s="9"/>
      <c r="FST80" s="9"/>
      <c r="FSU80" s="9"/>
      <c r="FSV80" s="9"/>
      <c r="FSW80" s="9"/>
      <c r="FSX80" s="9"/>
      <c r="FSY80" s="9"/>
      <c r="FSZ80" s="9"/>
      <c r="FTA80" s="9"/>
      <c r="FTB80" s="9"/>
      <c r="FTC80" s="9"/>
      <c r="FTD80" s="9"/>
      <c r="FTE80" s="9"/>
      <c r="FTF80" s="9"/>
      <c r="FTG80" s="9"/>
      <c r="FTH80" s="9"/>
      <c r="FTI80" s="9"/>
      <c r="FTJ80" s="9"/>
      <c r="FTK80" s="9"/>
      <c r="FTL80" s="9"/>
      <c r="FTM80" s="9"/>
      <c r="FTN80" s="9"/>
      <c r="FTO80" s="9"/>
      <c r="FTP80" s="9"/>
      <c r="FTQ80" s="9"/>
      <c r="FTR80" s="9"/>
      <c r="FTS80" s="9"/>
      <c r="FTT80" s="9"/>
      <c r="FTU80" s="9"/>
      <c r="FTV80" s="9"/>
      <c r="FTW80" s="9"/>
      <c r="FTX80" s="9"/>
      <c r="FTY80" s="9"/>
      <c r="FTZ80" s="9"/>
      <c r="FUA80" s="9"/>
      <c r="FUB80" s="9"/>
      <c r="FUC80" s="9"/>
      <c r="FUD80" s="9"/>
      <c r="FUE80" s="9"/>
      <c r="FUF80" s="9"/>
      <c r="FUG80" s="9"/>
      <c r="FUH80" s="9"/>
      <c r="FUI80" s="9"/>
      <c r="FUJ80" s="9"/>
      <c r="FUK80" s="9"/>
      <c r="FUL80" s="9"/>
      <c r="FUM80" s="9"/>
      <c r="FUN80" s="9"/>
      <c r="FUO80" s="9"/>
      <c r="FUP80" s="9"/>
      <c r="FUQ80" s="9"/>
      <c r="FUR80" s="9"/>
      <c r="FUS80" s="9"/>
      <c r="FUT80" s="9"/>
      <c r="FUU80" s="9"/>
      <c r="FUV80" s="9"/>
      <c r="FUW80" s="9"/>
      <c r="FUX80" s="9"/>
      <c r="FUY80" s="9"/>
      <c r="FUZ80" s="9"/>
      <c r="FVA80" s="9"/>
      <c r="FVB80" s="9"/>
      <c r="FVC80" s="9"/>
      <c r="FVD80" s="9"/>
      <c r="FVE80" s="9"/>
      <c r="FVF80" s="9"/>
      <c r="FVG80" s="9"/>
      <c r="FVH80" s="9"/>
      <c r="FVI80" s="9"/>
      <c r="FVJ80" s="9"/>
      <c r="FVK80" s="9"/>
      <c r="FVL80" s="9"/>
      <c r="FVM80" s="9"/>
      <c r="FVN80" s="9"/>
      <c r="FVO80" s="9"/>
      <c r="FVP80" s="9"/>
      <c r="FVQ80" s="9"/>
      <c r="FVR80" s="9"/>
      <c r="FVS80" s="9"/>
      <c r="FVT80" s="9"/>
      <c r="FVU80" s="9"/>
      <c r="FVV80" s="9"/>
      <c r="FVW80" s="9"/>
      <c r="FVX80" s="9"/>
      <c r="FVY80" s="9"/>
      <c r="FVZ80" s="9"/>
      <c r="FWA80" s="9"/>
      <c r="FWB80" s="9"/>
      <c r="FWC80" s="9"/>
      <c r="FWD80" s="9"/>
      <c r="FWE80" s="9"/>
      <c r="FWF80" s="9"/>
      <c r="FWG80" s="9"/>
      <c r="FWH80" s="9"/>
      <c r="FWI80" s="9"/>
      <c r="FWJ80" s="9"/>
      <c r="FWK80" s="9"/>
      <c r="FWL80" s="9"/>
      <c r="FWM80" s="9"/>
      <c r="FWN80" s="9"/>
      <c r="FWO80" s="9"/>
      <c r="FWP80" s="9"/>
      <c r="FWQ80" s="9"/>
      <c r="FWR80" s="9"/>
      <c r="FWS80" s="9"/>
      <c r="FWT80" s="9"/>
      <c r="FWU80" s="9"/>
      <c r="FWV80" s="9"/>
      <c r="FWW80" s="9"/>
      <c r="FWX80" s="9"/>
      <c r="FWY80" s="9"/>
      <c r="FWZ80" s="9"/>
      <c r="FXA80" s="9"/>
      <c r="FXB80" s="9"/>
      <c r="FXC80" s="9"/>
      <c r="FXD80" s="9"/>
      <c r="FXE80" s="9"/>
      <c r="FXF80" s="9"/>
      <c r="FXG80" s="9"/>
      <c r="FXH80" s="9"/>
      <c r="FXI80" s="9"/>
      <c r="FXJ80" s="9"/>
      <c r="FXK80" s="9"/>
      <c r="FXL80" s="9"/>
      <c r="FXM80" s="9"/>
      <c r="FXN80" s="9"/>
      <c r="FXO80" s="9"/>
      <c r="FXP80" s="9"/>
      <c r="FXQ80" s="9"/>
      <c r="FXR80" s="9"/>
      <c r="FXS80" s="9"/>
      <c r="FXT80" s="9"/>
      <c r="FXU80" s="9"/>
      <c r="FXV80" s="9"/>
      <c r="FXW80" s="9"/>
      <c r="FXX80" s="9"/>
      <c r="FXY80" s="9"/>
      <c r="FXZ80" s="9"/>
      <c r="FYA80" s="9"/>
      <c r="FYB80" s="9"/>
      <c r="FYC80" s="9"/>
      <c r="FYD80" s="9"/>
      <c r="FYE80" s="9"/>
      <c r="FYF80" s="9"/>
      <c r="FYG80" s="9"/>
      <c r="FYH80" s="9"/>
      <c r="FYI80" s="9"/>
      <c r="FYJ80" s="9"/>
      <c r="FYK80" s="9"/>
      <c r="FYL80" s="9"/>
      <c r="FYM80" s="9"/>
      <c r="FYN80" s="9"/>
      <c r="FYO80" s="9"/>
      <c r="FYP80" s="9"/>
      <c r="FYQ80" s="9"/>
      <c r="FYR80" s="9"/>
      <c r="FYS80" s="9"/>
      <c r="FYT80" s="9"/>
      <c r="FYU80" s="9"/>
      <c r="FYV80" s="9"/>
      <c r="FYW80" s="9"/>
      <c r="FYX80" s="9"/>
      <c r="FYY80" s="9"/>
      <c r="FYZ80" s="9"/>
      <c r="FZA80" s="9"/>
      <c r="FZB80" s="9"/>
      <c r="FZC80" s="9"/>
      <c r="FZD80" s="9"/>
      <c r="FZE80" s="9"/>
      <c r="FZF80" s="9"/>
      <c r="FZG80" s="9"/>
      <c r="FZH80" s="9"/>
      <c r="FZI80" s="9"/>
      <c r="FZJ80" s="9"/>
      <c r="FZK80" s="9"/>
      <c r="FZL80" s="9"/>
      <c r="FZM80" s="9"/>
      <c r="FZN80" s="9"/>
      <c r="FZO80" s="9"/>
      <c r="FZP80" s="9"/>
      <c r="FZQ80" s="9"/>
      <c r="FZR80" s="9"/>
      <c r="FZS80" s="9"/>
      <c r="FZT80" s="9"/>
      <c r="FZU80" s="9"/>
      <c r="FZV80" s="9"/>
      <c r="FZW80" s="9"/>
      <c r="FZX80" s="9"/>
      <c r="FZY80" s="9"/>
      <c r="FZZ80" s="9"/>
      <c r="GAA80" s="9"/>
      <c r="GAB80" s="9"/>
      <c r="GAC80" s="9"/>
      <c r="GAD80" s="9"/>
      <c r="GAE80" s="9"/>
      <c r="GAF80" s="9"/>
      <c r="GAG80" s="9"/>
      <c r="GAH80" s="9"/>
      <c r="GAI80" s="9"/>
      <c r="GAJ80" s="9"/>
      <c r="GAK80" s="9"/>
      <c r="GAL80" s="9"/>
      <c r="GAM80" s="9"/>
      <c r="GAN80" s="9"/>
      <c r="GAO80" s="9"/>
      <c r="GAP80" s="9"/>
      <c r="GAQ80" s="9"/>
      <c r="GAR80" s="9"/>
      <c r="GAS80" s="9"/>
      <c r="GAT80" s="9"/>
      <c r="GAU80" s="9"/>
      <c r="GAV80" s="9"/>
      <c r="GAW80" s="9"/>
      <c r="GAX80" s="9"/>
      <c r="GAY80" s="9"/>
      <c r="GAZ80" s="9"/>
      <c r="GBA80" s="9"/>
      <c r="GBB80" s="9"/>
      <c r="GBC80" s="9"/>
      <c r="GBD80" s="9"/>
      <c r="GBE80" s="9"/>
      <c r="GBF80" s="9"/>
      <c r="GBG80" s="9"/>
      <c r="GBH80" s="9"/>
      <c r="GBI80" s="9"/>
      <c r="GBJ80" s="9"/>
      <c r="GBK80" s="9"/>
      <c r="GBL80" s="9"/>
      <c r="GBM80" s="9"/>
      <c r="GBN80" s="9"/>
      <c r="GBO80" s="9"/>
      <c r="GBP80" s="9"/>
      <c r="GBQ80" s="9"/>
      <c r="GBR80" s="9"/>
      <c r="GBS80" s="9"/>
      <c r="GBT80" s="9"/>
      <c r="GBU80" s="9"/>
      <c r="GBV80" s="9"/>
      <c r="GBW80" s="9"/>
      <c r="GBX80" s="9"/>
      <c r="GBY80" s="9"/>
      <c r="GBZ80" s="9"/>
      <c r="GCA80" s="9"/>
      <c r="GCB80" s="9"/>
      <c r="GCC80" s="9"/>
      <c r="GCD80" s="9"/>
      <c r="GCE80" s="9"/>
      <c r="GCF80" s="9"/>
      <c r="GCG80" s="9"/>
      <c r="GCH80" s="9"/>
      <c r="GCI80" s="9"/>
      <c r="GCJ80" s="9"/>
      <c r="GCK80" s="9"/>
      <c r="GCL80" s="9"/>
      <c r="GCM80" s="9"/>
      <c r="GCN80" s="9"/>
      <c r="GCO80" s="9"/>
      <c r="GCP80" s="9"/>
      <c r="GCQ80" s="9"/>
      <c r="GCR80" s="9"/>
      <c r="GCS80" s="9"/>
      <c r="GCT80" s="9"/>
      <c r="GCU80" s="9"/>
      <c r="GCV80" s="9"/>
      <c r="GCW80" s="9"/>
      <c r="GCX80" s="9"/>
      <c r="GCY80" s="9"/>
      <c r="GCZ80" s="9"/>
      <c r="GDA80" s="9"/>
      <c r="GDB80" s="9"/>
      <c r="GDC80" s="9"/>
      <c r="GDD80" s="9"/>
      <c r="GDE80" s="9"/>
      <c r="GDF80" s="9"/>
      <c r="GDG80" s="9"/>
      <c r="GDH80" s="9"/>
      <c r="GDI80" s="9"/>
      <c r="GDJ80" s="9"/>
      <c r="GDK80" s="9"/>
      <c r="GDL80" s="9"/>
      <c r="GDM80" s="9"/>
      <c r="GDN80" s="9"/>
      <c r="GDO80" s="9"/>
      <c r="GDP80" s="9"/>
      <c r="GDQ80" s="9"/>
      <c r="GDR80" s="9"/>
      <c r="GDS80" s="9"/>
      <c r="GDT80" s="9"/>
      <c r="GDU80" s="9"/>
      <c r="GDV80" s="9"/>
      <c r="GDW80" s="9"/>
      <c r="GDX80" s="9"/>
      <c r="GDY80" s="9"/>
      <c r="GDZ80" s="9"/>
      <c r="GEA80" s="9"/>
      <c r="GEB80" s="9"/>
      <c r="GEC80" s="9"/>
      <c r="GED80" s="9"/>
      <c r="GEE80" s="9"/>
      <c r="GEF80" s="9"/>
      <c r="GEG80" s="9"/>
      <c r="GEH80" s="9"/>
      <c r="GEI80" s="9"/>
      <c r="GEJ80" s="9"/>
      <c r="GEK80" s="9"/>
      <c r="GEL80" s="9"/>
      <c r="GEM80" s="9"/>
      <c r="GEN80" s="9"/>
      <c r="GEO80" s="9"/>
      <c r="GEP80" s="9"/>
      <c r="GEQ80" s="9"/>
      <c r="GER80" s="9"/>
      <c r="GES80" s="9"/>
      <c r="GET80" s="9"/>
      <c r="GEU80" s="9"/>
      <c r="GEV80" s="9"/>
      <c r="GEW80" s="9"/>
      <c r="GEX80" s="9"/>
      <c r="GEY80" s="9"/>
      <c r="GEZ80" s="9"/>
      <c r="GFA80" s="9"/>
      <c r="GFB80" s="9"/>
      <c r="GFC80" s="9"/>
      <c r="GFD80" s="9"/>
      <c r="GFE80" s="9"/>
      <c r="GFF80" s="9"/>
      <c r="GFG80" s="9"/>
      <c r="GFH80" s="9"/>
      <c r="GFI80" s="9"/>
      <c r="GFJ80" s="9"/>
      <c r="GFK80" s="9"/>
      <c r="GFL80" s="9"/>
      <c r="GFM80" s="9"/>
      <c r="GFN80" s="9"/>
      <c r="GFO80" s="9"/>
      <c r="GFP80" s="9"/>
      <c r="GFQ80" s="9"/>
      <c r="GFR80" s="9"/>
      <c r="GFS80" s="9"/>
      <c r="GFT80" s="9"/>
      <c r="GFU80" s="9"/>
      <c r="GFV80" s="9"/>
      <c r="GFW80" s="9"/>
      <c r="GFX80" s="9"/>
      <c r="GFY80" s="9"/>
      <c r="GFZ80" s="9"/>
      <c r="GGA80" s="9"/>
      <c r="GGB80" s="9"/>
      <c r="GGC80" s="9"/>
      <c r="GGD80" s="9"/>
      <c r="GGE80" s="9"/>
      <c r="GGF80" s="9"/>
      <c r="GGG80" s="9"/>
      <c r="GGH80" s="9"/>
      <c r="GGI80" s="9"/>
      <c r="GGJ80" s="9"/>
      <c r="GGK80" s="9"/>
      <c r="GGL80" s="9"/>
      <c r="GGM80" s="9"/>
      <c r="GGN80" s="9"/>
      <c r="GGO80" s="9"/>
      <c r="GGP80" s="9"/>
      <c r="GGQ80" s="9"/>
      <c r="GGR80" s="9"/>
      <c r="GGS80" s="9"/>
      <c r="GGT80" s="9"/>
      <c r="GGU80" s="9"/>
      <c r="GGV80" s="9"/>
      <c r="GGW80" s="9"/>
      <c r="GGX80" s="9"/>
      <c r="GGY80" s="9"/>
      <c r="GGZ80" s="9"/>
      <c r="GHA80" s="9"/>
      <c r="GHB80" s="9"/>
      <c r="GHC80" s="9"/>
      <c r="GHD80" s="9"/>
      <c r="GHE80" s="9"/>
      <c r="GHF80" s="9"/>
      <c r="GHG80" s="9"/>
      <c r="GHH80" s="9"/>
      <c r="GHI80" s="9"/>
      <c r="GHJ80" s="9"/>
      <c r="GHK80" s="9"/>
      <c r="GHL80" s="9"/>
      <c r="GHM80" s="9"/>
      <c r="GHN80" s="9"/>
      <c r="GHO80" s="9"/>
      <c r="GHP80" s="9"/>
      <c r="GHQ80" s="9"/>
      <c r="GHR80" s="9"/>
      <c r="GHS80" s="9"/>
      <c r="GHT80" s="9"/>
      <c r="GHU80" s="9"/>
      <c r="GHV80" s="9"/>
      <c r="GHW80" s="9"/>
      <c r="GHX80" s="9"/>
      <c r="GHY80" s="9"/>
      <c r="GHZ80" s="9"/>
      <c r="GIA80" s="9"/>
      <c r="GIB80" s="9"/>
      <c r="GIC80" s="9"/>
      <c r="GID80" s="9"/>
      <c r="GIE80" s="9"/>
      <c r="GIF80" s="9"/>
      <c r="GIG80" s="9"/>
      <c r="GIH80" s="9"/>
      <c r="GII80" s="9"/>
      <c r="GIJ80" s="9"/>
      <c r="GIK80" s="9"/>
      <c r="GIL80" s="9"/>
      <c r="GIM80" s="9"/>
      <c r="GIN80" s="9"/>
      <c r="GIO80" s="9"/>
      <c r="GIP80" s="9"/>
      <c r="GIQ80" s="9"/>
      <c r="GIR80" s="9"/>
      <c r="GIS80" s="9"/>
      <c r="GIT80" s="9"/>
      <c r="GIU80" s="9"/>
      <c r="GIV80" s="9"/>
      <c r="GIW80" s="9"/>
      <c r="GIX80" s="9"/>
      <c r="GIY80" s="9"/>
      <c r="GIZ80" s="9"/>
      <c r="GJA80" s="9"/>
      <c r="GJB80" s="9"/>
      <c r="GJC80" s="9"/>
      <c r="GJD80" s="9"/>
      <c r="GJE80" s="9"/>
      <c r="GJF80" s="9"/>
      <c r="GJG80" s="9"/>
      <c r="GJH80" s="9"/>
      <c r="GJI80" s="9"/>
      <c r="GJJ80" s="9"/>
      <c r="GJK80" s="9"/>
      <c r="GJL80" s="9"/>
      <c r="GJM80" s="9"/>
      <c r="GJN80" s="9"/>
      <c r="GJO80" s="9"/>
      <c r="GJP80" s="9"/>
      <c r="GJQ80" s="9"/>
      <c r="GJR80" s="9"/>
      <c r="GJS80" s="9"/>
      <c r="GJT80" s="9"/>
      <c r="GJU80" s="9"/>
      <c r="GJV80" s="9"/>
      <c r="GJW80" s="9"/>
      <c r="GJX80" s="9"/>
      <c r="GJY80" s="9"/>
      <c r="GJZ80" s="9"/>
      <c r="GKA80" s="9"/>
      <c r="GKB80" s="9"/>
      <c r="GKC80" s="9"/>
      <c r="GKD80" s="9"/>
      <c r="GKE80" s="9"/>
      <c r="GKF80" s="9"/>
      <c r="GKG80" s="9"/>
      <c r="GKH80" s="9"/>
      <c r="GKI80" s="9"/>
      <c r="GKJ80" s="9"/>
      <c r="GKK80" s="9"/>
      <c r="GKL80" s="9"/>
      <c r="GKM80" s="9"/>
      <c r="GKN80" s="9"/>
      <c r="GKO80" s="9"/>
      <c r="GKP80" s="9"/>
      <c r="GKQ80" s="9"/>
      <c r="GKR80" s="9"/>
      <c r="GKS80" s="9"/>
      <c r="GKT80" s="9"/>
      <c r="GKU80" s="9"/>
      <c r="GKV80" s="9"/>
      <c r="GKW80" s="9"/>
      <c r="GKX80" s="9"/>
      <c r="GKY80" s="9"/>
      <c r="GKZ80" s="9"/>
      <c r="GLA80" s="9"/>
      <c r="GLB80" s="9"/>
      <c r="GLC80" s="9"/>
      <c r="GLD80" s="9"/>
      <c r="GLE80" s="9"/>
      <c r="GLF80" s="9"/>
      <c r="GLG80" s="9"/>
      <c r="GLH80" s="9"/>
      <c r="GLI80" s="9"/>
      <c r="GLJ80" s="9"/>
      <c r="GLK80" s="9"/>
      <c r="GLL80" s="9"/>
      <c r="GLM80" s="9"/>
      <c r="GLN80" s="9"/>
      <c r="GLO80" s="9"/>
      <c r="GLP80" s="9"/>
      <c r="GLQ80" s="9"/>
      <c r="GLR80" s="9"/>
      <c r="GLS80" s="9"/>
      <c r="GLT80" s="9"/>
      <c r="GLU80" s="9"/>
      <c r="GLV80" s="9"/>
      <c r="GLW80" s="9"/>
      <c r="GLX80" s="9"/>
      <c r="GLY80" s="9"/>
      <c r="GLZ80" s="9"/>
      <c r="GMA80" s="9"/>
      <c r="GMB80" s="9"/>
      <c r="GMC80" s="9"/>
      <c r="GMD80" s="9"/>
      <c r="GME80" s="9"/>
      <c r="GMF80" s="9"/>
      <c r="GMG80" s="9"/>
      <c r="GMH80" s="9"/>
      <c r="GMI80" s="9"/>
      <c r="GMJ80" s="9"/>
      <c r="GMK80" s="9"/>
      <c r="GML80" s="9"/>
      <c r="GMM80" s="9"/>
      <c r="GMN80" s="9"/>
      <c r="GMO80" s="9"/>
      <c r="GMP80" s="9"/>
      <c r="GMQ80" s="9"/>
      <c r="GMR80" s="9"/>
      <c r="GMS80" s="9"/>
      <c r="GMT80" s="9"/>
      <c r="GMU80" s="9"/>
      <c r="GMV80" s="9"/>
      <c r="GMW80" s="9"/>
      <c r="GMX80" s="9"/>
      <c r="GMY80" s="9"/>
      <c r="GMZ80" s="9"/>
      <c r="GNA80" s="9"/>
      <c r="GNB80" s="9"/>
      <c r="GNC80" s="9"/>
      <c r="GND80" s="9"/>
      <c r="GNE80" s="9"/>
      <c r="GNF80" s="9"/>
      <c r="GNG80" s="9"/>
      <c r="GNH80" s="9"/>
      <c r="GNI80" s="9"/>
      <c r="GNJ80" s="9"/>
      <c r="GNK80" s="9"/>
      <c r="GNL80" s="9"/>
      <c r="GNM80" s="9"/>
      <c r="GNN80" s="9"/>
      <c r="GNO80" s="9"/>
      <c r="GNP80" s="9"/>
      <c r="GNQ80" s="9"/>
      <c r="GNR80" s="9"/>
      <c r="GNS80" s="9"/>
      <c r="GNT80" s="9"/>
      <c r="GNU80" s="9"/>
      <c r="GNV80" s="9"/>
      <c r="GNW80" s="9"/>
      <c r="GNX80" s="9"/>
      <c r="GNY80" s="9"/>
      <c r="GNZ80" s="9"/>
      <c r="GOA80" s="9"/>
      <c r="GOB80" s="9"/>
      <c r="GOC80" s="9"/>
      <c r="GOD80" s="9"/>
      <c r="GOE80" s="9"/>
      <c r="GOF80" s="9"/>
      <c r="GOG80" s="9"/>
      <c r="GOH80" s="9"/>
      <c r="GOI80" s="9"/>
      <c r="GOJ80" s="9"/>
      <c r="GOK80" s="9"/>
      <c r="GOL80" s="9"/>
      <c r="GOM80" s="9"/>
      <c r="GON80" s="9"/>
      <c r="GOO80" s="9"/>
      <c r="GOP80" s="9"/>
      <c r="GOQ80" s="9"/>
      <c r="GOR80" s="9"/>
      <c r="GOS80" s="9"/>
      <c r="GOT80" s="9"/>
      <c r="GOU80" s="9"/>
      <c r="GOV80" s="9"/>
      <c r="GOW80" s="9"/>
      <c r="GOX80" s="9"/>
      <c r="GOY80" s="9"/>
      <c r="GOZ80" s="9"/>
      <c r="GPA80" s="9"/>
      <c r="GPB80" s="9"/>
      <c r="GPC80" s="9"/>
      <c r="GPD80" s="9"/>
      <c r="GPE80" s="9"/>
      <c r="GPF80" s="9"/>
      <c r="GPG80" s="9"/>
      <c r="GPH80" s="9"/>
      <c r="GPI80" s="9"/>
      <c r="GPJ80" s="9"/>
      <c r="GPK80" s="9"/>
      <c r="GPL80" s="9"/>
      <c r="GPM80" s="9"/>
      <c r="GPN80" s="9"/>
      <c r="GPO80" s="9"/>
      <c r="GPP80" s="9"/>
      <c r="GPQ80" s="9"/>
      <c r="GPR80" s="9"/>
      <c r="GPS80" s="9"/>
      <c r="GPT80" s="9"/>
      <c r="GPU80" s="9"/>
      <c r="GPV80" s="9"/>
      <c r="GPW80" s="9"/>
      <c r="GPX80" s="9"/>
      <c r="GPY80" s="9"/>
      <c r="GPZ80" s="9"/>
      <c r="GQA80" s="9"/>
      <c r="GQB80" s="9"/>
      <c r="GQC80" s="9"/>
      <c r="GQD80" s="9"/>
      <c r="GQE80" s="9"/>
      <c r="GQF80" s="9"/>
      <c r="GQG80" s="9"/>
      <c r="GQH80" s="9"/>
      <c r="GQI80" s="9"/>
      <c r="GQJ80" s="9"/>
      <c r="GQK80" s="9"/>
      <c r="GQL80" s="9"/>
      <c r="GQM80" s="9"/>
      <c r="GQN80" s="9"/>
      <c r="GQO80" s="9"/>
      <c r="GQP80" s="9"/>
      <c r="GQQ80" s="9"/>
      <c r="GQR80" s="9"/>
      <c r="GQS80" s="9"/>
      <c r="GQT80" s="9"/>
      <c r="GQU80" s="9"/>
      <c r="GQV80" s="9"/>
      <c r="GQW80" s="9"/>
      <c r="GQX80" s="9"/>
      <c r="GQY80" s="9"/>
      <c r="GQZ80" s="9"/>
      <c r="GRA80" s="9"/>
      <c r="GRB80" s="9"/>
      <c r="GRC80" s="9"/>
      <c r="GRD80" s="9"/>
      <c r="GRE80" s="9"/>
      <c r="GRF80" s="9"/>
      <c r="GRG80" s="9"/>
      <c r="GRH80" s="9"/>
      <c r="GRI80" s="9"/>
      <c r="GRJ80" s="9"/>
      <c r="GRK80" s="9"/>
      <c r="GRL80" s="9"/>
      <c r="GRM80" s="9"/>
      <c r="GRN80" s="9"/>
      <c r="GRO80" s="9"/>
      <c r="GRP80" s="9"/>
      <c r="GRQ80" s="9"/>
      <c r="GRR80" s="9"/>
      <c r="GRS80" s="9"/>
      <c r="GRT80" s="9"/>
      <c r="GRU80" s="9"/>
      <c r="GRV80" s="9"/>
      <c r="GRW80" s="9"/>
      <c r="GRX80" s="9"/>
      <c r="GRY80" s="9"/>
      <c r="GRZ80" s="9"/>
      <c r="GSA80" s="9"/>
      <c r="GSB80" s="9"/>
      <c r="GSC80" s="9"/>
      <c r="GSD80" s="9"/>
      <c r="GSE80" s="9"/>
      <c r="GSF80" s="9"/>
      <c r="GSG80" s="9"/>
      <c r="GSH80" s="9"/>
      <c r="GSI80" s="9"/>
      <c r="GSJ80" s="9"/>
      <c r="GSK80" s="9"/>
      <c r="GSL80" s="9"/>
      <c r="GSM80" s="9"/>
      <c r="GSN80" s="9"/>
      <c r="GSO80" s="9"/>
      <c r="GSP80" s="9"/>
      <c r="GSQ80" s="9"/>
      <c r="GSR80" s="9"/>
      <c r="GSS80" s="9"/>
      <c r="GST80" s="9"/>
      <c r="GSU80" s="9"/>
      <c r="GSV80" s="9"/>
      <c r="GSW80" s="9"/>
      <c r="GSX80" s="9"/>
      <c r="GSY80" s="9"/>
      <c r="GSZ80" s="9"/>
      <c r="GTA80" s="9"/>
      <c r="GTB80" s="9"/>
      <c r="GTC80" s="9"/>
      <c r="GTD80" s="9"/>
      <c r="GTE80" s="9"/>
      <c r="GTF80" s="9"/>
      <c r="GTG80" s="9"/>
      <c r="GTH80" s="9"/>
      <c r="GTI80" s="9"/>
      <c r="GTJ80" s="9"/>
      <c r="GTK80" s="9"/>
      <c r="GTL80" s="9"/>
      <c r="GTM80" s="9"/>
      <c r="GTN80" s="9"/>
      <c r="GTO80" s="9"/>
      <c r="GTP80" s="9"/>
      <c r="GTQ80" s="9"/>
      <c r="GTR80" s="9"/>
      <c r="GTS80" s="9"/>
      <c r="GTT80" s="9"/>
      <c r="GTU80" s="9"/>
      <c r="GTV80" s="9"/>
      <c r="GTW80" s="9"/>
      <c r="GTX80" s="9"/>
      <c r="GTY80" s="9"/>
      <c r="GTZ80" s="9"/>
      <c r="GUA80" s="9"/>
      <c r="GUB80" s="9"/>
      <c r="GUC80" s="9"/>
      <c r="GUD80" s="9"/>
      <c r="GUE80" s="9"/>
      <c r="GUF80" s="9"/>
      <c r="GUG80" s="9"/>
      <c r="GUH80" s="9"/>
      <c r="GUI80" s="9"/>
      <c r="GUJ80" s="9"/>
      <c r="GUK80" s="9"/>
      <c r="GUL80" s="9"/>
      <c r="GUM80" s="9"/>
      <c r="GUN80" s="9"/>
      <c r="GUO80" s="9"/>
      <c r="GUP80" s="9"/>
      <c r="GUQ80" s="9"/>
      <c r="GUR80" s="9"/>
      <c r="GUS80" s="9"/>
      <c r="GUT80" s="9"/>
      <c r="GUU80" s="9"/>
      <c r="GUV80" s="9"/>
      <c r="GUW80" s="9"/>
      <c r="GUX80" s="9"/>
      <c r="GUY80" s="9"/>
      <c r="GUZ80" s="9"/>
      <c r="GVA80" s="9"/>
      <c r="GVB80" s="9"/>
      <c r="GVC80" s="9"/>
      <c r="GVD80" s="9"/>
      <c r="GVE80" s="9"/>
      <c r="GVF80" s="9"/>
      <c r="GVG80" s="9"/>
      <c r="GVH80" s="9"/>
      <c r="GVI80" s="9"/>
      <c r="GVJ80" s="9"/>
      <c r="GVK80" s="9"/>
      <c r="GVL80" s="9"/>
      <c r="GVM80" s="9"/>
      <c r="GVN80" s="9"/>
      <c r="GVO80" s="9"/>
      <c r="GVP80" s="9"/>
      <c r="GVQ80" s="9"/>
      <c r="GVR80" s="9"/>
      <c r="GVS80" s="9"/>
      <c r="GVT80" s="9"/>
      <c r="GVU80" s="9"/>
      <c r="GVV80" s="9"/>
      <c r="GVW80" s="9"/>
      <c r="GVX80" s="9"/>
      <c r="GVY80" s="9"/>
      <c r="GVZ80" s="9"/>
      <c r="GWA80" s="9"/>
      <c r="GWB80" s="9"/>
      <c r="GWC80" s="9"/>
      <c r="GWD80" s="9"/>
      <c r="GWE80" s="9"/>
      <c r="GWF80" s="9"/>
      <c r="GWG80" s="9"/>
      <c r="GWH80" s="9"/>
      <c r="GWI80" s="9"/>
      <c r="GWJ80" s="9"/>
      <c r="GWK80" s="9"/>
      <c r="GWL80" s="9"/>
      <c r="GWM80" s="9"/>
      <c r="GWN80" s="9"/>
      <c r="GWO80" s="9"/>
      <c r="GWP80" s="9"/>
      <c r="GWQ80" s="9"/>
      <c r="GWR80" s="9"/>
      <c r="GWS80" s="9"/>
      <c r="GWT80" s="9"/>
      <c r="GWU80" s="9"/>
      <c r="GWV80" s="9"/>
      <c r="GWW80" s="9"/>
      <c r="GWX80" s="9"/>
      <c r="GWY80" s="9"/>
      <c r="GWZ80" s="9"/>
      <c r="GXA80" s="9"/>
      <c r="GXB80" s="9"/>
      <c r="GXC80" s="9"/>
      <c r="GXD80" s="9"/>
      <c r="GXE80" s="9"/>
      <c r="GXF80" s="9"/>
      <c r="GXG80" s="9"/>
      <c r="GXH80" s="9"/>
      <c r="GXI80" s="9"/>
      <c r="GXJ80" s="9"/>
      <c r="GXK80" s="9"/>
      <c r="GXL80" s="9"/>
      <c r="GXM80" s="9"/>
      <c r="GXN80" s="9"/>
      <c r="GXO80" s="9"/>
      <c r="GXP80" s="9"/>
      <c r="GXQ80" s="9"/>
      <c r="GXR80" s="9"/>
      <c r="GXS80" s="9"/>
      <c r="GXT80" s="9"/>
      <c r="GXU80" s="9"/>
      <c r="GXV80" s="9"/>
      <c r="GXW80" s="9"/>
      <c r="GXX80" s="9"/>
      <c r="GXY80" s="9"/>
      <c r="GXZ80" s="9"/>
      <c r="GYA80" s="9"/>
      <c r="GYB80" s="9"/>
      <c r="GYC80" s="9"/>
      <c r="GYD80" s="9"/>
      <c r="GYE80" s="9"/>
      <c r="GYF80" s="9"/>
      <c r="GYG80" s="9"/>
      <c r="GYH80" s="9"/>
      <c r="GYI80" s="9"/>
      <c r="GYJ80" s="9"/>
      <c r="GYK80" s="9"/>
      <c r="GYL80" s="9"/>
      <c r="GYM80" s="9"/>
      <c r="GYN80" s="9"/>
      <c r="GYO80" s="9"/>
      <c r="GYP80" s="9"/>
      <c r="GYQ80" s="9"/>
      <c r="GYR80" s="9"/>
      <c r="GYS80" s="9"/>
      <c r="GYT80" s="9"/>
      <c r="GYU80" s="9"/>
      <c r="GYV80" s="9"/>
      <c r="GYW80" s="9"/>
      <c r="GYX80" s="9"/>
      <c r="GYY80" s="9"/>
      <c r="GYZ80" s="9"/>
      <c r="GZA80" s="9"/>
      <c r="GZB80" s="9"/>
      <c r="GZC80" s="9"/>
      <c r="GZD80" s="9"/>
      <c r="GZE80" s="9"/>
      <c r="GZF80" s="9"/>
      <c r="GZG80" s="9"/>
      <c r="GZH80" s="9"/>
      <c r="GZI80" s="9"/>
      <c r="GZJ80" s="9"/>
      <c r="GZK80" s="9"/>
      <c r="GZL80" s="9"/>
      <c r="GZM80" s="9"/>
      <c r="GZN80" s="9"/>
      <c r="GZO80" s="9"/>
      <c r="GZP80" s="9"/>
      <c r="GZQ80" s="9"/>
      <c r="GZR80" s="9"/>
      <c r="GZS80" s="9"/>
      <c r="GZT80" s="9"/>
      <c r="GZU80" s="9"/>
      <c r="GZV80" s="9"/>
      <c r="GZW80" s="9"/>
      <c r="GZX80" s="9"/>
      <c r="GZY80" s="9"/>
      <c r="GZZ80" s="9"/>
      <c r="HAA80" s="9"/>
      <c r="HAB80" s="9"/>
      <c r="HAC80" s="9"/>
      <c r="HAD80" s="9"/>
      <c r="HAE80" s="9"/>
      <c r="HAF80" s="9"/>
      <c r="HAG80" s="9"/>
      <c r="HAH80" s="9"/>
      <c r="HAI80" s="9"/>
      <c r="HAJ80" s="9"/>
      <c r="HAK80" s="9"/>
      <c r="HAL80" s="9"/>
      <c r="HAM80" s="9"/>
      <c r="HAN80" s="9"/>
      <c r="HAO80" s="9"/>
      <c r="HAP80" s="9"/>
      <c r="HAQ80" s="9"/>
      <c r="HAR80" s="9"/>
      <c r="HAS80" s="9"/>
      <c r="HAT80" s="9"/>
      <c r="HAU80" s="9"/>
      <c r="HAV80" s="9"/>
      <c r="HAW80" s="9"/>
      <c r="HAX80" s="9"/>
      <c r="HAY80" s="9"/>
      <c r="HAZ80" s="9"/>
      <c r="HBA80" s="9"/>
      <c r="HBB80" s="9"/>
      <c r="HBC80" s="9"/>
      <c r="HBD80" s="9"/>
      <c r="HBE80" s="9"/>
      <c r="HBF80" s="9"/>
      <c r="HBG80" s="9"/>
      <c r="HBH80" s="9"/>
      <c r="HBI80" s="9"/>
      <c r="HBJ80" s="9"/>
      <c r="HBK80" s="9"/>
      <c r="HBL80" s="9"/>
      <c r="HBM80" s="9"/>
      <c r="HBN80" s="9"/>
      <c r="HBO80" s="9"/>
      <c r="HBP80" s="9"/>
      <c r="HBQ80" s="9"/>
      <c r="HBR80" s="9"/>
      <c r="HBS80" s="9"/>
      <c r="HBT80" s="9"/>
      <c r="HBU80" s="9"/>
      <c r="HBV80" s="9"/>
      <c r="HBW80" s="9"/>
      <c r="HBX80" s="9"/>
      <c r="HBY80" s="9"/>
      <c r="HBZ80" s="9"/>
      <c r="HCA80" s="9"/>
      <c r="HCB80" s="9"/>
      <c r="HCC80" s="9"/>
      <c r="HCD80" s="9"/>
      <c r="HCE80" s="9"/>
      <c r="HCF80" s="9"/>
      <c r="HCG80" s="9"/>
      <c r="HCH80" s="9"/>
      <c r="HCI80" s="9"/>
      <c r="HCJ80" s="9"/>
      <c r="HCK80" s="9"/>
      <c r="HCL80" s="9"/>
      <c r="HCM80" s="9"/>
      <c r="HCN80" s="9"/>
      <c r="HCO80" s="9"/>
      <c r="HCP80" s="9"/>
      <c r="HCQ80" s="9"/>
      <c r="HCR80" s="9"/>
      <c r="HCS80" s="9"/>
      <c r="HCT80" s="9"/>
      <c r="HCU80" s="9"/>
      <c r="HCV80" s="9"/>
      <c r="HCW80" s="9"/>
      <c r="HCX80" s="9"/>
      <c r="HCY80" s="9"/>
      <c r="HCZ80" s="9"/>
      <c r="HDA80" s="9"/>
      <c r="HDB80" s="9"/>
      <c r="HDC80" s="9"/>
      <c r="HDD80" s="9"/>
      <c r="HDE80" s="9"/>
      <c r="HDF80" s="9"/>
      <c r="HDG80" s="9"/>
      <c r="HDH80" s="9"/>
      <c r="HDI80" s="9"/>
      <c r="HDJ80" s="9"/>
      <c r="HDK80" s="9"/>
      <c r="HDL80" s="9"/>
      <c r="HDM80" s="9"/>
      <c r="HDN80" s="9"/>
      <c r="HDO80" s="9"/>
      <c r="HDP80" s="9"/>
      <c r="HDQ80" s="9"/>
      <c r="HDR80" s="9"/>
      <c r="HDS80" s="9"/>
      <c r="HDT80" s="9"/>
      <c r="HDU80" s="9"/>
      <c r="HDV80" s="9"/>
      <c r="HDW80" s="9"/>
      <c r="HDX80" s="9"/>
      <c r="HDY80" s="9"/>
      <c r="HDZ80" s="9"/>
      <c r="HEA80" s="9"/>
      <c r="HEB80" s="9"/>
      <c r="HEC80" s="9"/>
      <c r="HED80" s="9"/>
      <c r="HEE80" s="9"/>
      <c r="HEF80" s="9"/>
      <c r="HEG80" s="9"/>
      <c r="HEH80" s="9"/>
      <c r="HEI80" s="9"/>
      <c r="HEJ80" s="9"/>
      <c r="HEK80" s="9"/>
      <c r="HEL80" s="9"/>
      <c r="HEM80" s="9"/>
      <c r="HEN80" s="9"/>
      <c r="HEO80" s="9"/>
      <c r="HEP80" s="9"/>
      <c r="HEQ80" s="9"/>
      <c r="HER80" s="9"/>
      <c r="HES80" s="9"/>
      <c r="HET80" s="9"/>
      <c r="HEU80" s="9"/>
      <c r="HEV80" s="9"/>
      <c r="HEW80" s="9"/>
      <c r="HEX80" s="9"/>
      <c r="HEY80" s="9"/>
      <c r="HEZ80" s="9"/>
      <c r="HFA80" s="9"/>
      <c r="HFB80" s="9"/>
      <c r="HFC80" s="9"/>
      <c r="HFD80" s="9"/>
      <c r="HFE80" s="9"/>
      <c r="HFF80" s="9"/>
      <c r="HFG80" s="9"/>
      <c r="HFH80" s="9"/>
      <c r="HFI80" s="9"/>
      <c r="HFJ80" s="9"/>
      <c r="HFK80" s="9"/>
      <c r="HFL80" s="9"/>
      <c r="HFM80" s="9"/>
      <c r="HFN80" s="9"/>
      <c r="HFO80" s="9"/>
      <c r="HFP80" s="9"/>
      <c r="HFQ80" s="9"/>
      <c r="HFR80" s="9"/>
      <c r="HFS80" s="9"/>
      <c r="HFT80" s="9"/>
      <c r="HFU80" s="9"/>
      <c r="HFV80" s="9"/>
      <c r="HFW80" s="9"/>
      <c r="HFX80" s="9"/>
      <c r="HFY80" s="9"/>
      <c r="HFZ80" s="9"/>
      <c r="HGA80" s="9"/>
      <c r="HGB80" s="9"/>
      <c r="HGC80" s="9"/>
      <c r="HGD80" s="9"/>
      <c r="HGE80" s="9"/>
      <c r="HGF80" s="9"/>
      <c r="HGG80" s="9"/>
      <c r="HGH80" s="9"/>
      <c r="HGI80" s="9"/>
      <c r="HGJ80" s="9"/>
      <c r="HGK80" s="9"/>
      <c r="HGL80" s="9"/>
      <c r="HGM80" s="9"/>
      <c r="HGN80" s="9"/>
      <c r="HGO80" s="9"/>
      <c r="HGP80" s="9"/>
      <c r="HGQ80" s="9"/>
      <c r="HGR80" s="9"/>
      <c r="HGS80" s="9"/>
      <c r="HGT80" s="9"/>
      <c r="HGU80" s="9"/>
      <c r="HGV80" s="9"/>
      <c r="HGW80" s="9"/>
      <c r="HGX80" s="9"/>
      <c r="HGY80" s="9"/>
      <c r="HGZ80" s="9"/>
      <c r="HHA80" s="9"/>
      <c r="HHB80" s="9"/>
      <c r="HHC80" s="9"/>
      <c r="HHD80" s="9"/>
      <c r="HHE80" s="9"/>
      <c r="HHF80" s="9"/>
      <c r="HHG80" s="9"/>
      <c r="HHH80" s="9"/>
      <c r="HHI80" s="9"/>
      <c r="HHJ80" s="9"/>
      <c r="HHK80" s="9"/>
      <c r="HHL80" s="9"/>
      <c r="HHM80" s="9"/>
      <c r="HHN80" s="9"/>
      <c r="HHO80" s="9"/>
      <c r="HHP80" s="9"/>
      <c r="HHQ80" s="9"/>
      <c r="HHR80" s="9"/>
      <c r="HHS80" s="9"/>
      <c r="HHT80" s="9"/>
      <c r="HHU80" s="9"/>
      <c r="HHV80" s="9"/>
      <c r="HHW80" s="9"/>
      <c r="HHX80" s="9"/>
      <c r="HHY80" s="9"/>
      <c r="HHZ80" s="9"/>
      <c r="HIA80" s="9"/>
      <c r="HIB80" s="9"/>
      <c r="HIC80" s="9"/>
      <c r="HID80" s="9"/>
      <c r="HIE80" s="9"/>
      <c r="HIF80" s="9"/>
      <c r="HIG80" s="9"/>
      <c r="HIH80" s="9"/>
      <c r="HII80" s="9"/>
      <c r="HIJ80" s="9"/>
      <c r="HIK80" s="9"/>
      <c r="HIL80" s="9"/>
      <c r="HIM80" s="9"/>
      <c r="HIN80" s="9"/>
      <c r="HIO80" s="9"/>
      <c r="HIP80" s="9"/>
      <c r="HIQ80" s="9"/>
      <c r="HIR80" s="9"/>
      <c r="HIS80" s="9"/>
      <c r="HIT80" s="9"/>
      <c r="HIU80" s="9"/>
      <c r="HIV80" s="9"/>
      <c r="HIW80" s="9"/>
      <c r="HIX80" s="9"/>
      <c r="HIY80" s="9"/>
      <c r="HIZ80" s="9"/>
      <c r="HJA80" s="9"/>
      <c r="HJB80" s="9"/>
      <c r="HJC80" s="9"/>
      <c r="HJD80" s="9"/>
      <c r="HJE80" s="9"/>
      <c r="HJF80" s="9"/>
      <c r="HJG80" s="9"/>
      <c r="HJH80" s="9"/>
      <c r="HJI80" s="9"/>
      <c r="HJJ80" s="9"/>
      <c r="HJK80" s="9"/>
      <c r="HJL80" s="9"/>
      <c r="HJM80" s="9"/>
      <c r="HJN80" s="9"/>
      <c r="HJO80" s="9"/>
      <c r="HJP80" s="9"/>
      <c r="HJQ80" s="9"/>
      <c r="HJR80" s="9"/>
      <c r="HJS80" s="9"/>
      <c r="HJT80" s="9"/>
      <c r="HJU80" s="9"/>
      <c r="HJV80" s="9"/>
      <c r="HJW80" s="9"/>
      <c r="HJX80" s="9"/>
      <c r="HJY80" s="9"/>
      <c r="HJZ80" s="9"/>
      <c r="HKA80" s="9"/>
      <c r="HKB80" s="9"/>
      <c r="HKC80" s="9"/>
      <c r="HKD80" s="9"/>
      <c r="HKE80" s="9"/>
      <c r="HKF80" s="9"/>
      <c r="HKG80" s="9"/>
      <c r="HKH80" s="9"/>
      <c r="HKI80" s="9"/>
      <c r="HKJ80" s="9"/>
      <c r="HKK80" s="9"/>
      <c r="HKL80" s="9"/>
      <c r="HKM80" s="9"/>
      <c r="HKN80" s="9"/>
      <c r="HKO80" s="9"/>
      <c r="HKP80" s="9"/>
      <c r="HKQ80" s="9"/>
      <c r="HKR80" s="9"/>
      <c r="HKS80" s="9"/>
      <c r="HKT80" s="9"/>
      <c r="HKU80" s="9"/>
      <c r="HKV80" s="9"/>
      <c r="HKW80" s="9"/>
      <c r="HKX80" s="9"/>
      <c r="HKY80" s="9"/>
      <c r="HKZ80" s="9"/>
      <c r="HLA80" s="9"/>
      <c r="HLB80" s="9"/>
      <c r="HLC80" s="9"/>
      <c r="HLD80" s="9"/>
      <c r="HLE80" s="9"/>
      <c r="HLF80" s="9"/>
      <c r="HLG80" s="9"/>
      <c r="HLH80" s="9"/>
      <c r="HLI80" s="9"/>
      <c r="HLJ80" s="9"/>
      <c r="HLK80" s="9"/>
      <c r="HLL80" s="9"/>
      <c r="HLM80" s="9"/>
      <c r="HLN80" s="9"/>
      <c r="HLO80" s="9"/>
      <c r="HLP80" s="9"/>
      <c r="HLQ80" s="9"/>
      <c r="HLR80" s="9"/>
      <c r="HLS80" s="9"/>
      <c r="HLT80" s="9"/>
      <c r="HLU80" s="9"/>
      <c r="HLV80" s="9"/>
      <c r="HLW80" s="9"/>
      <c r="HLX80" s="9"/>
      <c r="HLY80" s="9"/>
      <c r="HLZ80" s="9"/>
      <c r="HMA80" s="9"/>
      <c r="HMB80" s="9"/>
      <c r="HMC80" s="9"/>
      <c r="HMD80" s="9"/>
      <c r="HME80" s="9"/>
      <c r="HMF80" s="9"/>
      <c r="HMG80" s="9"/>
      <c r="HMH80" s="9"/>
      <c r="HMI80" s="9"/>
      <c r="HMJ80" s="9"/>
      <c r="HMK80" s="9"/>
      <c r="HML80" s="9"/>
      <c r="HMM80" s="9"/>
      <c r="HMN80" s="9"/>
      <c r="HMO80" s="9"/>
      <c r="HMP80" s="9"/>
      <c r="HMQ80" s="9"/>
      <c r="HMR80" s="9"/>
      <c r="HMS80" s="9"/>
      <c r="HMT80" s="9"/>
      <c r="HMU80" s="9"/>
      <c r="HMV80" s="9"/>
      <c r="HMW80" s="9"/>
      <c r="HMX80" s="9"/>
      <c r="HMY80" s="9"/>
      <c r="HMZ80" s="9"/>
      <c r="HNA80" s="9"/>
      <c r="HNB80" s="9"/>
      <c r="HNC80" s="9"/>
      <c r="HND80" s="9"/>
      <c r="HNE80" s="9"/>
      <c r="HNF80" s="9"/>
      <c r="HNG80" s="9"/>
      <c r="HNH80" s="9"/>
      <c r="HNI80" s="9"/>
      <c r="HNJ80" s="9"/>
      <c r="HNK80" s="9"/>
      <c r="HNL80" s="9"/>
      <c r="HNM80" s="9"/>
      <c r="HNN80" s="9"/>
      <c r="HNO80" s="9"/>
      <c r="HNP80" s="9"/>
      <c r="HNQ80" s="9"/>
      <c r="HNR80" s="9"/>
      <c r="HNS80" s="9"/>
      <c r="HNT80" s="9"/>
      <c r="HNU80" s="9"/>
      <c r="HNV80" s="9"/>
      <c r="HNW80" s="9"/>
      <c r="HNX80" s="9"/>
      <c r="HNY80" s="9"/>
      <c r="HNZ80" s="9"/>
      <c r="HOA80" s="9"/>
      <c r="HOB80" s="9"/>
      <c r="HOC80" s="9"/>
      <c r="HOD80" s="9"/>
      <c r="HOE80" s="9"/>
      <c r="HOF80" s="9"/>
      <c r="HOG80" s="9"/>
      <c r="HOH80" s="9"/>
      <c r="HOI80" s="9"/>
      <c r="HOJ80" s="9"/>
      <c r="HOK80" s="9"/>
      <c r="HOL80" s="9"/>
      <c r="HOM80" s="9"/>
      <c r="HON80" s="9"/>
      <c r="HOO80" s="9"/>
      <c r="HOP80" s="9"/>
      <c r="HOQ80" s="9"/>
      <c r="HOR80" s="9"/>
      <c r="HOS80" s="9"/>
      <c r="HOT80" s="9"/>
      <c r="HOU80" s="9"/>
      <c r="HOV80" s="9"/>
      <c r="HOW80" s="9"/>
      <c r="HOX80" s="9"/>
      <c r="HOY80" s="9"/>
      <c r="HOZ80" s="9"/>
      <c r="HPA80" s="9"/>
      <c r="HPB80" s="9"/>
      <c r="HPC80" s="9"/>
      <c r="HPD80" s="9"/>
      <c r="HPE80" s="9"/>
      <c r="HPF80" s="9"/>
      <c r="HPG80" s="9"/>
      <c r="HPH80" s="9"/>
      <c r="HPI80" s="9"/>
      <c r="HPJ80" s="9"/>
      <c r="HPK80" s="9"/>
      <c r="HPL80" s="9"/>
      <c r="HPM80" s="9"/>
      <c r="HPN80" s="9"/>
      <c r="HPO80" s="9"/>
      <c r="HPP80" s="9"/>
      <c r="HPQ80" s="9"/>
      <c r="HPR80" s="9"/>
      <c r="HPS80" s="9"/>
      <c r="HPT80" s="9"/>
      <c r="HPU80" s="9"/>
      <c r="HPV80" s="9"/>
      <c r="HPW80" s="9"/>
      <c r="HPX80" s="9"/>
      <c r="HPY80" s="9"/>
      <c r="HPZ80" s="9"/>
      <c r="HQA80" s="9"/>
      <c r="HQB80" s="9"/>
      <c r="HQC80" s="9"/>
      <c r="HQD80" s="9"/>
      <c r="HQE80" s="9"/>
      <c r="HQF80" s="9"/>
      <c r="HQG80" s="9"/>
      <c r="HQH80" s="9"/>
      <c r="HQI80" s="9"/>
      <c r="HQJ80" s="9"/>
      <c r="HQK80" s="9"/>
      <c r="HQL80" s="9"/>
      <c r="HQM80" s="9"/>
      <c r="HQN80" s="9"/>
      <c r="HQO80" s="9"/>
      <c r="HQP80" s="9"/>
      <c r="HQQ80" s="9"/>
      <c r="HQR80" s="9"/>
      <c r="HQS80" s="9"/>
      <c r="HQT80" s="9"/>
      <c r="HQU80" s="9"/>
      <c r="HQV80" s="9"/>
      <c r="HQW80" s="9"/>
      <c r="HQX80" s="9"/>
      <c r="HQY80" s="9"/>
      <c r="HQZ80" s="9"/>
      <c r="HRA80" s="9"/>
      <c r="HRB80" s="9"/>
      <c r="HRC80" s="9"/>
      <c r="HRD80" s="9"/>
      <c r="HRE80" s="9"/>
      <c r="HRF80" s="9"/>
      <c r="HRG80" s="9"/>
      <c r="HRH80" s="9"/>
      <c r="HRI80" s="9"/>
      <c r="HRJ80" s="9"/>
      <c r="HRK80" s="9"/>
      <c r="HRL80" s="9"/>
      <c r="HRM80" s="9"/>
      <c r="HRN80" s="9"/>
      <c r="HRO80" s="9"/>
      <c r="HRP80" s="9"/>
      <c r="HRQ80" s="9"/>
      <c r="HRR80" s="9"/>
      <c r="HRS80" s="9"/>
      <c r="HRT80" s="9"/>
      <c r="HRU80" s="9"/>
      <c r="HRV80" s="9"/>
      <c r="HRW80" s="9"/>
      <c r="HRX80" s="9"/>
      <c r="HRY80" s="9"/>
      <c r="HRZ80" s="9"/>
      <c r="HSA80" s="9"/>
      <c r="HSB80" s="9"/>
      <c r="HSC80" s="9"/>
      <c r="HSD80" s="9"/>
      <c r="HSE80" s="9"/>
      <c r="HSF80" s="9"/>
      <c r="HSG80" s="9"/>
      <c r="HSH80" s="9"/>
      <c r="HSI80" s="9"/>
      <c r="HSJ80" s="9"/>
      <c r="HSK80" s="9"/>
      <c r="HSL80" s="9"/>
      <c r="HSM80" s="9"/>
      <c r="HSN80" s="9"/>
      <c r="HSO80" s="9"/>
      <c r="HSP80" s="9"/>
      <c r="HSQ80" s="9"/>
      <c r="HSR80" s="9"/>
      <c r="HSS80" s="9"/>
      <c r="HST80" s="9"/>
      <c r="HSU80" s="9"/>
      <c r="HSV80" s="9"/>
      <c r="HSW80" s="9"/>
      <c r="HSX80" s="9"/>
      <c r="HSY80" s="9"/>
      <c r="HSZ80" s="9"/>
      <c r="HTA80" s="9"/>
      <c r="HTB80" s="9"/>
      <c r="HTC80" s="9"/>
      <c r="HTD80" s="9"/>
      <c r="HTE80" s="9"/>
      <c r="HTF80" s="9"/>
      <c r="HTG80" s="9"/>
      <c r="HTH80" s="9"/>
      <c r="HTI80" s="9"/>
      <c r="HTJ80" s="9"/>
      <c r="HTK80" s="9"/>
      <c r="HTL80" s="9"/>
      <c r="HTM80" s="9"/>
      <c r="HTN80" s="9"/>
      <c r="HTO80" s="9"/>
      <c r="HTP80" s="9"/>
      <c r="HTQ80" s="9"/>
      <c r="HTR80" s="9"/>
      <c r="HTS80" s="9"/>
      <c r="HTT80" s="9"/>
      <c r="HTU80" s="9"/>
      <c r="HTV80" s="9"/>
      <c r="HTW80" s="9"/>
      <c r="HTX80" s="9"/>
      <c r="HTY80" s="9"/>
      <c r="HTZ80" s="9"/>
      <c r="HUA80" s="9"/>
      <c r="HUB80" s="9"/>
      <c r="HUC80" s="9"/>
      <c r="HUD80" s="9"/>
      <c r="HUE80" s="9"/>
      <c r="HUF80" s="9"/>
      <c r="HUG80" s="9"/>
      <c r="HUH80" s="9"/>
      <c r="HUI80" s="9"/>
      <c r="HUJ80" s="9"/>
      <c r="HUK80" s="9"/>
      <c r="HUL80" s="9"/>
      <c r="HUM80" s="9"/>
      <c r="HUN80" s="9"/>
      <c r="HUO80" s="9"/>
      <c r="HUP80" s="9"/>
      <c r="HUQ80" s="9"/>
      <c r="HUR80" s="9"/>
      <c r="HUS80" s="9"/>
      <c r="HUT80" s="9"/>
      <c r="HUU80" s="9"/>
      <c r="HUV80" s="9"/>
      <c r="HUW80" s="9"/>
      <c r="HUX80" s="9"/>
      <c r="HUY80" s="9"/>
      <c r="HUZ80" s="9"/>
      <c r="HVA80" s="9"/>
      <c r="HVB80" s="9"/>
      <c r="HVC80" s="9"/>
      <c r="HVD80" s="9"/>
      <c r="HVE80" s="9"/>
      <c r="HVF80" s="9"/>
      <c r="HVG80" s="9"/>
      <c r="HVH80" s="9"/>
      <c r="HVI80" s="9"/>
      <c r="HVJ80" s="9"/>
      <c r="HVK80" s="9"/>
      <c r="HVL80" s="9"/>
      <c r="HVM80" s="9"/>
      <c r="HVN80" s="9"/>
      <c r="HVO80" s="9"/>
      <c r="HVP80" s="9"/>
      <c r="HVQ80" s="9"/>
      <c r="HVR80" s="9"/>
      <c r="HVS80" s="9"/>
      <c r="HVT80" s="9"/>
      <c r="HVU80" s="9"/>
      <c r="HVV80" s="9"/>
      <c r="HVW80" s="9"/>
      <c r="HVX80" s="9"/>
      <c r="HVY80" s="9"/>
      <c r="HVZ80" s="9"/>
      <c r="HWA80" s="9"/>
      <c r="HWB80" s="9"/>
      <c r="HWC80" s="9"/>
      <c r="HWD80" s="9"/>
      <c r="HWE80" s="9"/>
      <c r="HWF80" s="9"/>
      <c r="HWG80" s="9"/>
      <c r="HWH80" s="9"/>
      <c r="HWI80" s="9"/>
      <c r="HWJ80" s="9"/>
      <c r="HWK80" s="9"/>
      <c r="HWL80" s="9"/>
      <c r="HWM80" s="9"/>
      <c r="HWN80" s="9"/>
      <c r="HWO80" s="9"/>
      <c r="HWP80" s="9"/>
      <c r="HWQ80" s="9"/>
      <c r="HWR80" s="9"/>
      <c r="HWS80" s="9"/>
      <c r="HWT80" s="9"/>
      <c r="HWU80" s="9"/>
      <c r="HWV80" s="9"/>
      <c r="HWW80" s="9"/>
      <c r="HWX80" s="9"/>
      <c r="HWY80" s="9"/>
      <c r="HWZ80" s="9"/>
      <c r="HXA80" s="9"/>
      <c r="HXB80" s="9"/>
      <c r="HXC80" s="9"/>
      <c r="HXD80" s="9"/>
      <c r="HXE80" s="9"/>
      <c r="HXF80" s="9"/>
      <c r="HXG80" s="9"/>
      <c r="HXH80" s="9"/>
      <c r="HXI80" s="9"/>
      <c r="HXJ80" s="9"/>
      <c r="HXK80" s="9"/>
      <c r="HXL80" s="9"/>
      <c r="HXM80" s="9"/>
      <c r="HXN80" s="9"/>
      <c r="HXO80" s="9"/>
      <c r="HXP80" s="9"/>
      <c r="HXQ80" s="9"/>
      <c r="HXR80" s="9"/>
      <c r="HXS80" s="9"/>
      <c r="HXT80" s="9"/>
      <c r="HXU80" s="9"/>
      <c r="HXV80" s="9"/>
      <c r="HXW80" s="9"/>
      <c r="HXX80" s="9"/>
      <c r="HXY80" s="9"/>
      <c r="HXZ80" s="9"/>
      <c r="HYA80" s="9"/>
      <c r="HYB80" s="9"/>
      <c r="HYC80" s="9"/>
      <c r="HYD80" s="9"/>
      <c r="HYE80" s="9"/>
      <c r="HYF80" s="9"/>
      <c r="HYG80" s="9"/>
      <c r="HYH80" s="9"/>
      <c r="HYI80" s="9"/>
      <c r="HYJ80" s="9"/>
      <c r="HYK80" s="9"/>
      <c r="HYL80" s="9"/>
      <c r="HYM80" s="9"/>
      <c r="HYN80" s="9"/>
      <c r="HYO80" s="9"/>
      <c r="HYP80" s="9"/>
      <c r="HYQ80" s="9"/>
      <c r="HYR80" s="9"/>
      <c r="HYS80" s="9"/>
      <c r="HYT80" s="9"/>
      <c r="HYU80" s="9"/>
      <c r="HYV80" s="9"/>
      <c r="HYW80" s="9"/>
      <c r="HYX80" s="9"/>
      <c r="HYY80" s="9"/>
      <c r="HYZ80" s="9"/>
      <c r="HZA80" s="9"/>
      <c r="HZB80" s="9"/>
      <c r="HZC80" s="9"/>
      <c r="HZD80" s="9"/>
      <c r="HZE80" s="9"/>
      <c r="HZF80" s="9"/>
      <c r="HZG80" s="9"/>
      <c r="HZH80" s="9"/>
      <c r="HZI80" s="9"/>
      <c r="HZJ80" s="9"/>
      <c r="HZK80" s="9"/>
      <c r="HZL80" s="9"/>
      <c r="HZM80" s="9"/>
      <c r="HZN80" s="9"/>
      <c r="HZO80" s="9"/>
      <c r="HZP80" s="9"/>
      <c r="HZQ80" s="9"/>
      <c r="HZR80" s="9"/>
      <c r="HZS80" s="9"/>
      <c r="HZT80" s="9"/>
      <c r="HZU80" s="9"/>
      <c r="HZV80" s="9"/>
      <c r="HZW80" s="9"/>
      <c r="HZX80" s="9"/>
      <c r="HZY80" s="9"/>
      <c r="HZZ80" s="9"/>
      <c r="IAA80" s="9"/>
      <c r="IAB80" s="9"/>
      <c r="IAC80" s="9"/>
      <c r="IAD80" s="9"/>
      <c r="IAE80" s="9"/>
      <c r="IAF80" s="9"/>
      <c r="IAG80" s="9"/>
      <c r="IAH80" s="9"/>
      <c r="IAI80" s="9"/>
      <c r="IAJ80" s="9"/>
      <c r="IAK80" s="9"/>
      <c r="IAL80" s="9"/>
      <c r="IAM80" s="9"/>
      <c r="IAN80" s="9"/>
      <c r="IAO80" s="9"/>
      <c r="IAP80" s="9"/>
      <c r="IAQ80" s="9"/>
      <c r="IAR80" s="9"/>
      <c r="IAS80" s="9"/>
      <c r="IAT80" s="9"/>
      <c r="IAU80" s="9"/>
      <c r="IAV80" s="9"/>
      <c r="IAW80" s="9"/>
      <c r="IAX80" s="9"/>
      <c r="IAY80" s="9"/>
      <c r="IAZ80" s="9"/>
      <c r="IBA80" s="9"/>
      <c r="IBB80" s="9"/>
      <c r="IBC80" s="9"/>
      <c r="IBD80" s="9"/>
      <c r="IBE80" s="9"/>
      <c r="IBF80" s="9"/>
      <c r="IBG80" s="9"/>
      <c r="IBH80" s="9"/>
      <c r="IBI80" s="9"/>
      <c r="IBJ80" s="9"/>
      <c r="IBK80" s="9"/>
      <c r="IBL80" s="9"/>
      <c r="IBM80" s="9"/>
      <c r="IBN80" s="9"/>
      <c r="IBO80" s="9"/>
      <c r="IBP80" s="9"/>
      <c r="IBQ80" s="9"/>
      <c r="IBR80" s="9"/>
      <c r="IBS80" s="9"/>
      <c r="IBT80" s="9"/>
      <c r="IBU80" s="9"/>
      <c r="IBV80" s="9"/>
      <c r="IBW80" s="9"/>
      <c r="IBX80" s="9"/>
      <c r="IBY80" s="9"/>
      <c r="IBZ80" s="9"/>
      <c r="ICA80" s="9"/>
      <c r="ICB80" s="9"/>
      <c r="ICC80" s="9"/>
      <c r="ICD80" s="9"/>
      <c r="ICE80" s="9"/>
      <c r="ICF80" s="9"/>
      <c r="ICG80" s="9"/>
      <c r="ICH80" s="9"/>
      <c r="ICI80" s="9"/>
      <c r="ICJ80" s="9"/>
      <c r="ICK80" s="9"/>
      <c r="ICL80" s="9"/>
      <c r="ICM80" s="9"/>
      <c r="ICN80" s="9"/>
      <c r="ICO80" s="9"/>
      <c r="ICP80" s="9"/>
      <c r="ICQ80" s="9"/>
      <c r="ICR80" s="9"/>
      <c r="ICS80" s="9"/>
      <c r="ICT80" s="9"/>
      <c r="ICU80" s="9"/>
      <c r="ICV80" s="9"/>
      <c r="ICW80" s="9"/>
      <c r="ICX80" s="9"/>
      <c r="ICY80" s="9"/>
      <c r="ICZ80" s="9"/>
      <c r="IDA80" s="9"/>
      <c r="IDB80" s="9"/>
      <c r="IDC80" s="9"/>
      <c r="IDD80" s="9"/>
      <c r="IDE80" s="9"/>
      <c r="IDF80" s="9"/>
      <c r="IDG80" s="9"/>
      <c r="IDH80" s="9"/>
      <c r="IDI80" s="9"/>
      <c r="IDJ80" s="9"/>
      <c r="IDK80" s="9"/>
      <c r="IDL80" s="9"/>
      <c r="IDM80" s="9"/>
      <c r="IDN80" s="9"/>
      <c r="IDO80" s="9"/>
      <c r="IDP80" s="9"/>
      <c r="IDQ80" s="9"/>
      <c r="IDR80" s="9"/>
      <c r="IDS80" s="9"/>
      <c r="IDT80" s="9"/>
      <c r="IDU80" s="9"/>
      <c r="IDV80" s="9"/>
      <c r="IDW80" s="9"/>
      <c r="IDX80" s="9"/>
      <c r="IDY80" s="9"/>
      <c r="IDZ80" s="9"/>
      <c r="IEA80" s="9"/>
      <c r="IEB80" s="9"/>
      <c r="IEC80" s="9"/>
      <c r="IED80" s="9"/>
      <c r="IEE80" s="9"/>
      <c r="IEF80" s="9"/>
      <c r="IEG80" s="9"/>
      <c r="IEH80" s="9"/>
      <c r="IEI80" s="9"/>
      <c r="IEJ80" s="9"/>
      <c r="IEK80" s="9"/>
      <c r="IEL80" s="9"/>
      <c r="IEM80" s="9"/>
      <c r="IEN80" s="9"/>
      <c r="IEO80" s="9"/>
      <c r="IEP80" s="9"/>
      <c r="IEQ80" s="9"/>
      <c r="IER80" s="9"/>
      <c r="IES80" s="9"/>
      <c r="IET80" s="9"/>
      <c r="IEU80" s="9"/>
      <c r="IEV80" s="9"/>
      <c r="IEW80" s="9"/>
      <c r="IEX80" s="9"/>
      <c r="IEY80" s="9"/>
      <c r="IEZ80" s="9"/>
      <c r="IFA80" s="9"/>
      <c r="IFB80" s="9"/>
      <c r="IFC80" s="9"/>
      <c r="IFD80" s="9"/>
      <c r="IFE80" s="9"/>
      <c r="IFF80" s="9"/>
      <c r="IFG80" s="9"/>
      <c r="IFH80" s="9"/>
      <c r="IFI80" s="9"/>
      <c r="IFJ80" s="9"/>
      <c r="IFK80" s="9"/>
      <c r="IFL80" s="9"/>
      <c r="IFM80" s="9"/>
      <c r="IFN80" s="9"/>
      <c r="IFO80" s="9"/>
      <c r="IFP80" s="9"/>
      <c r="IFQ80" s="9"/>
      <c r="IFR80" s="9"/>
      <c r="IFS80" s="9"/>
      <c r="IFT80" s="9"/>
      <c r="IFU80" s="9"/>
      <c r="IFV80" s="9"/>
      <c r="IFW80" s="9"/>
      <c r="IFX80" s="9"/>
      <c r="IFY80" s="9"/>
      <c r="IFZ80" s="9"/>
      <c r="IGA80" s="9"/>
      <c r="IGB80" s="9"/>
      <c r="IGC80" s="9"/>
      <c r="IGD80" s="9"/>
      <c r="IGE80" s="9"/>
      <c r="IGF80" s="9"/>
      <c r="IGG80" s="9"/>
      <c r="IGH80" s="9"/>
      <c r="IGI80" s="9"/>
      <c r="IGJ80" s="9"/>
      <c r="IGK80" s="9"/>
      <c r="IGL80" s="9"/>
      <c r="IGM80" s="9"/>
      <c r="IGN80" s="9"/>
      <c r="IGO80" s="9"/>
      <c r="IGP80" s="9"/>
      <c r="IGQ80" s="9"/>
      <c r="IGR80" s="9"/>
      <c r="IGS80" s="9"/>
      <c r="IGT80" s="9"/>
      <c r="IGU80" s="9"/>
      <c r="IGV80" s="9"/>
      <c r="IGW80" s="9"/>
      <c r="IGX80" s="9"/>
      <c r="IGY80" s="9"/>
      <c r="IGZ80" s="9"/>
      <c r="IHA80" s="9"/>
      <c r="IHB80" s="9"/>
      <c r="IHC80" s="9"/>
      <c r="IHD80" s="9"/>
      <c r="IHE80" s="9"/>
      <c r="IHF80" s="9"/>
      <c r="IHG80" s="9"/>
      <c r="IHH80" s="9"/>
      <c r="IHI80" s="9"/>
      <c r="IHJ80" s="9"/>
      <c r="IHK80" s="9"/>
      <c r="IHL80" s="9"/>
      <c r="IHM80" s="9"/>
      <c r="IHN80" s="9"/>
      <c r="IHO80" s="9"/>
      <c r="IHP80" s="9"/>
      <c r="IHQ80" s="9"/>
      <c r="IHR80" s="9"/>
      <c r="IHS80" s="9"/>
      <c r="IHT80" s="9"/>
      <c r="IHU80" s="9"/>
      <c r="IHV80" s="9"/>
      <c r="IHW80" s="9"/>
      <c r="IHX80" s="9"/>
      <c r="IHY80" s="9"/>
      <c r="IHZ80" s="9"/>
      <c r="IIA80" s="9"/>
      <c r="IIB80" s="9"/>
      <c r="IIC80" s="9"/>
      <c r="IID80" s="9"/>
      <c r="IIE80" s="9"/>
      <c r="IIF80" s="9"/>
      <c r="IIG80" s="9"/>
      <c r="IIH80" s="9"/>
      <c r="III80" s="9"/>
      <c r="IIJ80" s="9"/>
      <c r="IIK80" s="9"/>
      <c r="IIL80" s="9"/>
      <c r="IIM80" s="9"/>
      <c r="IIN80" s="9"/>
      <c r="IIO80" s="9"/>
      <c r="IIP80" s="9"/>
      <c r="IIQ80" s="9"/>
      <c r="IIR80" s="9"/>
      <c r="IIS80" s="9"/>
      <c r="IIT80" s="9"/>
      <c r="IIU80" s="9"/>
      <c r="IIV80" s="9"/>
      <c r="IIW80" s="9"/>
      <c r="IIX80" s="9"/>
      <c r="IIY80" s="9"/>
      <c r="IIZ80" s="9"/>
      <c r="IJA80" s="9"/>
      <c r="IJB80" s="9"/>
      <c r="IJC80" s="9"/>
      <c r="IJD80" s="9"/>
      <c r="IJE80" s="9"/>
      <c r="IJF80" s="9"/>
      <c r="IJG80" s="9"/>
      <c r="IJH80" s="9"/>
      <c r="IJI80" s="9"/>
      <c r="IJJ80" s="9"/>
      <c r="IJK80" s="9"/>
      <c r="IJL80" s="9"/>
      <c r="IJM80" s="9"/>
      <c r="IJN80" s="9"/>
      <c r="IJO80" s="9"/>
      <c r="IJP80" s="9"/>
      <c r="IJQ80" s="9"/>
      <c r="IJR80" s="9"/>
      <c r="IJS80" s="9"/>
      <c r="IJT80" s="9"/>
      <c r="IJU80" s="9"/>
      <c r="IJV80" s="9"/>
      <c r="IJW80" s="9"/>
      <c r="IJX80" s="9"/>
      <c r="IJY80" s="9"/>
      <c r="IJZ80" s="9"/>
      <c r="IKA80" s="9"/>
      <c r="IKB80" s="9"/>
      <c r="IKC80" s="9"/>
      <c r="IKD80" s="9"/>
      <c r="IKE80" s="9"/>
      <c r="IKF80" s="9"/>
      <c r="IKG80" s="9"/>
      <c r="IKH80" s="9"/>
      <c r="IKI80" s="9"/>
      <c r="IKJ80" s="9"/>
      <c r="IKK80" s="9"/>
      <c r="IKL80" s="9"/>
      <c r="IKM80" s="9"/>
      <c r="IKN80" s="9"/>
      <c r="IKO80" s="9"/>
      <c r="IKP80" s="9"/>
      <c r="IKQ80" s="9"/>
      <c r="IKR80" s="9"/>
      <c r="IKS80" s="9"/>
      <c r="IKT80" s="9"/>
      <c r="IKU80" s="9"/>
      <c r="IKV80" s="9"/>
      <c r="IKW80" s="9"/>
      <c r="IKX80" s="9"/>
      <c r="IKY80" s="9"/>
      <c r="IKZ80" s="9"/>
      <c r="ILA80" s="9"/>
      <c r="ILB80" s="9"/>
      <c r="ILC80" s="9"/>
      <c r="ILD80" s="9"/>
      <c r="ILE80" s="9"/>
      <c r="ILF80" s="9"/>
      <c r="ILG80" s="9"/>
      <c r="ILH80" s="9"/>
      <c r="ILI80" s="9"/>
      <c r="ILJ80" s="9"/>
      <c r="ILK80" s="9"/>
      <c r="ILL80" s="9"/>
      <c r="ILM80" s="9"/>
      <c r="ILN80" s="9"/>
      <c r="ILO80" s="9"/>
      <c r="ILP80" s="9"/>
      <c r="ILQ80" s="9"/>
      <c r="ILR80" s="9"/>
      <c r="ILS80" s="9"/>
      <c r="ILT80" s="9"/>
      <c r="ILU80" s="9"/>
      <c r="ILV80" s="9"/>
      <c r="ILW80" s="9"/>
      <c r="ILX80" s="9"/>
      <c r="ILY80" s="9"/>
      <c r="ILZ80" s="9"/>
      <c r="IMA80" s="9"/>
      <c r="IMB80" s="9"/>
      <c r="IMC80" s="9"/>
      <c r="IMD80" s="9"/>
      <c r="IME80" s="9"/>
      <c r="IMF80" s="9"/>
      <c r="IMG80" s="9"/>
      <c r="IMH80" s="9"/>
      <c r="IMI80" s="9"/>
      <c r="IMJ80" s="9"/>
      <c r="IMK80" s="9"/>
      <c r="IML80" s="9"/>
      <c r="IMM80" s="9"/>
      <c r="IMN80" s="9"/>
      <c r="IMO80" s="9"/>
      <c r="IMP80" s="9"/>
      <c r="IMQ80" s="9"/>
      <c r="IMR80" s="9"/>
      <c r="IMS80" s="9"/>
      <c r="IMT80" s="9"/>
      <c r="IMU80" s="9"/>
      <c r="IMV80" s="9"/>
      <c r="IMW80" s="9"/>
      <c r="IMX80" s="9"/>
      <c r="IMY80" s="9"/>
      <c r="IMZ80" s="9"/>
      <c r="INA80" s="9"/>
      <c r="INB80" s="9"/>
      <c r="INC80" s="9"/>
      <c r="IND80" s="9"/>
      <c r="INE80" s="9"/>
      <c r="INF80" s="9"/>
      <c r="ING80" s="9"/>
      <c r="INH80" s="9"/>
      <c r="INI80" s="9"/>
      <c r="INJ80" s="9"/>
      <c r="INK80" s="9"/>
      <c r="INL80" s="9"/>
      <c r="INM80" s="9"/>
      <c r="INN80" s="9"/>
      <c r="INO80" s="9"/>
      <c r="INP80" s="9"/>
      <c r="INQ80" s="9"/>
      <c r="INR80" s="9"/>
      <c r="INS80" s="9"/>
      <c r="INT80" s="9"/>
      <c r="INU80" s="9"/>
      <c r="INV80" s="9"/>
      <c r="INW80" s="9"/>
      <c r="INX80" s="9"/>
      <c r="INY80" s="9"/>
      <c r="INZ80" s="9"/>
      <c r="IOA80" s="9"/>
      <c r="IOB80" s="9"/>
      <c r="IOC80" s="9"/>
      <c r="IOD80" s="9"/>
      <c r="IOE80" s="9"/>
      <c r="IOF80" s="9"/>
      <c r="IOG80" s="9"/>
      <c r="IOH80" s="9"/>
      <c r="IOI80" s="9"/>
      <c r="IOJ80" s="9"/>
      <c r="IOK80" s="9"/>
      <c r="IOL80" s="9"/>
      <c r="IOM80" s="9"/>
      <c r="ION80" s="9"/>
      <c r="IOO80" s="9"/>
      <c r="IOP80" s="9"/>
      <c r="IOQ80" s="9"/>
      <c r="IOR80" s="9"/>
      <c r="IOS80" s="9"/>
      <c r="IOT80" s="9"/>
      <c r="IOU80" s="9"/>
      <c r="IOV80" s="9"/>
      <c r="IOW80" s="9"/>
      <c r="IOX80" s="9"/>
      <c r="IOY80" s="9"/>
      <c r="IOZ80" s="9"/>
      <c r="IPA80" s="9"/>
      <c r="IPB80" s="9"/>
      <c r="IPC80" s="9"/>
      <c r="IPD80" s="9"/>
      <c r="IPE80" s="9"/>
      <c r="IPF80" s="9"/>
      <c r="IPG80" s="9"/>
      <c r="IPH80" s="9"/>
      <c r="IPI80" s="9"/>
      <c r="IPJ80" s="9"/>
      <c r="IPK80" s="9"/>
      <c r="IPL80" s="9"/>
      <c r="IPM80" s="9"/>
      <c r="IPN80" s="9"/>
      <c r="IPO80" s="9"/>
      <c r="IPP80" s="9"/>
      <c r="IPQ80" s="9"/>
      <c r="IPR80" s="9"/>
      <c r="IPS80" s="9"/>
      <c r="IPT80" s="9"/>
      <c r="IPU80" s="9"/>
      <c r="IPV80" s="9"/>
      <c r="IPW80" s="9"/>
      <c r="IPX80" s="9"/>
      <c r="IPY80" s="9"/>
      <c r="IPZ80" s="9"/>
      <c r="IQA80" s="9"/>
      <c r="IQB80" s="9"/>
      <c r="IQC80" s="9"/>
      <c r="IQD80" s="9"/>
      <c r="IQE80" s="9"/>
      <c r="IQF80" s="9"/>
      <c r="IQG80" s="9"/>
      <c r="IQH80" s="9"/>
      <c r="IQI80" s="9"/>
      <c r="IQJ80" s="9"/>
      <c r="IQK80" s="9"/>
      <c r="IQL80" s="9"/>
      <c r="IQM80" s="9"/>
      <c r="IQN80" s="9"/>
      <c r="IQO80" s="9"/>
      <c r="IQP80" s="9"/>
      <c r="IQQ80" s="9"/>
      <c r="IQR80" s="9"/>
      <c r="IQS80" s="9"/>
      <c r="IQT80" s="9"/>
      <c r="IQU80" s="9"/>
      <c r="IQV80" s="9"/>
      <c r="IQW80" s="9"/>
      <c r="IQX80" s="9"/>
      <c r="IQY80" s="9"/>
      <c r="IQZ80" s="9"/>
      <c r="IRA80" s="9"/>
      <c r="IRB80" s="9"/>
      <c r="IRC80" s="9"/>
      <c r="IRD80" s="9"/>
      <c r="IRE80" s="9"/>
      <c r="IRF80" s="9"/>
      <c r="IRG80" s="9"/>
      <c r="IRH80" s="9"/>
      <c r="IRI80" s="9"/>
      <c r="IRJ80" s="9"/>
      <c r="IRK80" s="9"/>
      <c r="IRL80" s="9"/>
      <c r="IRM80" s="9"/>
      <c r="IRN80" s="9"/>
      <c r="IRO80" s="9"/>
      <c r="IRP80" s="9"/>
      <c r="IRQ80" s="9"/>
      <c r="IRR80" s="9"/>
      <c r="IRS80" s="9"/>
      <c r="IRT80" s="9"/>
      <c r="IRU80" s="9"/>
      <c r="IRV80" s="9"/>
      <c r="IRW80" s="9"/>
      <c r="IRX80" s="9"/>
      <c r="IRY80" s="9"/>
      <c r="IRZ80" s="9"/>
      <c r="ISA80" s="9"/>
      <c r="ISB80" s="9"/>
      <c r="ISC80" s="9"/>
      <c r="ISD80" s="9"/>
      <c r="ISE80" s="9"/>
      <c r="ISF80" s="9"/>
      <c r="ISG80" s="9"/>
      <c r="ISH80" s="9"/>
      <c r="ISI80" s="9"/>
      <c r="ISJ80" s="9"/>
      <c r="ISK80" s="9"/>
      <c r="ISL80" s="9"/>
      <c r="ISM80" s="9"/>
      <c r="ISN80" s="9"/>
      <c r="ISO80" s="9"/>
      <c r="ISP80" s="9"/>
      <c r="ISQ80" s="9"/>
      <c r="ISR80" s="9"/>
      <c r="ISS80" s="9"/>
      <c r="IST80" s="9"/>
      <c r="ISU80" s="9"/>
      <c r="ISV80" s="9"/>
      <c r="ISW80" s="9"/>
      <c r="ISX80" s="9"/>
      <c r="ISY80" s="9"/>
      <c r="ISZ80" s="9"/>
      <c r="ITA80" s="9"/>
      <c r="ITB80" s="9"/>
      <c r="ITC80" s="9"/>
      <c r="ITD80" s="9"/>
      <c r="ITE80" s="9"/>
      <c r="ITF80" s="9"/>
      <c r="ITG80" s="9"/>
      <c r="ITH80" s="9"/>
      <c r="ITI80" s="9"/>
      <c r="ITJ80" s="9"/>
      <c r="ITK80" s="9"/>
      <c r="ITL80" s="9"/>
      <c r="ITM80" s="9"/>
      <c r="ITN80" s="9"/>
      <c r="ITO80" s="9"/>
      <c r="ITP80" s="9"/>
      <c r="ITQ80" s="9"/>
      <c r="ITR80" s="9"/>
      <c r="ITS80" s="9"/>
      <c r="ITT80" s="9"/>
      <c r="ITU80" s="9"/>
      <c r="ITV80" s="9"/>
      <c r="ITW80" s="9"/>
      <c r="ITX80" s="9"/>
      <c r="ITY80" s="9"/>
      <c r="ITZ80" s="9"/>
      <c r="IUA80" s="9"/>
      <c r="IUB80" s="9"/>
      <c r="IUC80" s="9"/>
      <c r="IUD80" s="9"/>
      <c r="IUE80" s="9"/>
      <c r="IUF80" s="9"/>
      <c r="IUG80" s="9"/>
      <c r="IUH80" s="9"/>
      <c r="IUI80" s="9"/>
      <c r="IUJ80" s="9"/>
      <c r="IUK80" s="9"/>
      <c r="IUL80" s="9"/>
      <c r="IUM80" s="9"/>
      <c r="IUN80" s="9"/>
      <c r="IUO80" s="9"/>
      <c r="IUP80" s="9"/>
      <c r="IUQ80" s="9"/>
      <c r="IUR80" s="9"/>
      <c r="IUS80" s="9"/>
      <c r="IUT80" s="9"/>
      <c r="IUU80" s="9"/>
      <c r="IUV80" s="9"/>
      <c r="IUW80" s="9"/>
      <c r="IUX80" s="9"/>
      <c r="IUY80" s="9"/>
      <c r="IUZ80" s="9"/>
      <c r="IVA80" s="9"/>
      <c r="IVB80" s="9"/>
      <c r="IVC80" s="9"/>
      <c r="IVD80" s="9"/>
      <c r="IVE80" s="9"/>
      <c r="IVF80" s="9"/>
      <c r="IVG80" s="9"/>
      <c r="IVH80" s="9"/>
      <c r="IVI80" s="9"/>
      <c r="IVJ80" s="9"/>
      <c r="IVK80" s="9"/>
      <c r="IVL80" s="9"/>
      <c r="IVM80" s="9"/>
      <c r="IVN80" s="9"/>
      <c r="IVO80" s="9"/>
      <c r="IVP80" s="9"/>
      <c r="IVQ80" s="9"/>
      <c r="IVR80" s="9"/>
      <c r="IVS80" s="9"/>
      <c r="IVT80" s="9"/>
      <c r="IVU80" s="9"/>
      <c r="IVV80" s="9"/>
      <c r="IVW80" s="9"/>
      <c r="IVX80" s="9"/>
      <c r="IVY80" s="9"/>
      <c r="IVZ80" s="9"/>
      <c r="IWA80" s="9"/>
      <c r="IWB80" s="9"/>
      <c r="IWC80" s="9"/>
      <c r="IWD80" s="9"/>
      <c r="IWE80" s="9"/>
      <c r="IWF80" s="9"/>
      <c r="IWG80" s="9"/>
      <c r="IWH80" s="9"/>
      <c r="IWI80" s="9"/>
      <c r="IWJ80" s="9"/>
      <c r="IWK80" s="9"/>
      <c r="IWL80" s="9"/>
      <c r="IWM80" s="9"/>
      <c r="IWN80" s="9"/>
      <c r="IWO80" s="9"/>
      <c r="IWP80" s="9"/>
      <c r="IWQ80" s="9"/>
      <c r="IWR80" s="9"/>
      <c r="IWS80" s="9"/>
      <c r="IWT80" s="9"/>
      <c r="IWU80" s="9"/>
      <c r="IWV80" s="9"/>
      <c r="IWW80" s="9"/>
      <c r="IWX80" s="9"/>
      <c r="IWY80" s="9"/>
      <c r="IWZ80" s="9"/>
      <c r="IXA80" s="9"/>
      <c r="IXB80" s="9"/>
      <c r="IXC80" s="9"/>
      <c r="IXD80" s="9"/>
      <c r="IXE80" s="9"/>
      <c r="IXF80" s="9"/>
      <c r="IXG80" s="9"/>
      <c r="IXH80" s="9"/>
      <c r="IXI80" s="9"/>
      <c r="IXJ80" s="9"/>
      <c r="IXK80" s="9"/>
      <c r="IXL80" s="9"/>
      <c r="IXM80" s="9"/>
      <c r="IXN80" s="9"/>
      <c r="IXO80" s="9"/>
      <c r="IXP80" s="9"/>
      <c r="IXQ80" s="9"/>
      <c r="IXR80" s="9"/>
      <c r="IXS80" s="9"/>
      <c r="IXT80" s="9"/>
      <c r="IXU80" s="9"/>
      <c r="IXV80" s="9"/>
      <c r="IXW80" s="9"/>
      <c r="IXX80" s="9"/>
      <c r="IXY80" s="9"/>
      <c r="IXZ80" s="9"/>
      <c r="IYA80" s="9"/>
      <c r="IYB80" s="9"/>
      <c r="IYC80" s="9"/>
      <c r="IYD80" s="9"/>
      <c r="IYE80" s="9"/>
      <c r="IYF80" s="9"/>
      <c r="IYG80" s="9"/>
      <c r="IYH80" s="9"/>
      <c r="IYI80" s="9"/>
      <c r="IYJ80" s="9"/>
      <c r="IYK80" s="9"/>
      <c r="IYL80" s="9"/>
      <c r="IYM80" s="9"/>
      <c r="IYN80" s="9"/>
      <c r="IYO80" s="9"/>
      <c r="IYP80" s="9"/>
      <c r="IYQ80" s="9"/>
      <c r="IYR80" s="9"/>
      <c r="IYS80" s="9"/>
      <c r="IYT80" s="9"/>
      <c r="IYU80" s="9"/>
      <c r="IYV80" s="9"/>
      <c r="IYW80" s="9"/>
      <c r="IYX80" s="9"/>
      <c r="IYY80" s="9"/>
      <c r="IYZ80" s="9"/>
      <c r="IZA80" s="9"/>
      <c r="IZB80" s="9"/>
      <c r="IZC80" s="9"/>
      <c r="IZD80" s="9"/>
      <c r="IZE80" s="9"/>
      <c r="IZF80" s="9"/>
      <c r="IZG80" s="9"/>
      <c r="IZH80" s="9"/>
      <c r="IZI80" s="9"/>
      <c r="IZJ80" s="9"/>
      <c r="IZK80" s="9"/>
      <c r="IZL80" s="9"/>
      <c r="IZM80" s="9"/>
      <c r="IZN80" s="9"/>
      <c r="IZO80" s="9"/>
      <c r="IZP80" s="9"/>
      <c r="IZQ80" s="9"/>
      <c r="IZR80" s="9"/>
      <c r="IZS80" s="9"/>
      <c r="IZT80" s="9"/>
      <c r="IZU80" s="9"/>
      <c r="IZV80" s="9"/>
      <c r="IZW80" s="9"/>
      <c r="IZX80" s="9"/>
      <c r="IZY80" s="9"/>
      <c r="IZZ80" s="9"/>
      <c r="JAA80" s="9"/>
      <c r="JAB80" s="9"/>
      <c r="JAC80" s="9"/>
      <c r="JAD80" s="9"/>
      <c r="JAE80" s="9"/>
      <c r="JAF80" s="9"/>
      <c r="JAG80" s="9"/>
      <c r="JAH80" s="9"/>
      <c r="JAI80" s="9"/>
      <c r="JAJ80" s="9"/>
      <c r="JAK80" s="9"/>
      <c r="JAL80" s="9"/>
      <c r="JAM80" s="9"/>
      <c r="JAN80" s="9"/>
      <c r="JAO80" s="9"/>
      <c r="JAP80" s="9"/>
      <c r="JAQ80" s="9"/>
      <c r="JAR80" s="9"/>
      <c r="JAS80" s="9"/>
      <c r="JAT80" s="9"/>
      <c r="JAU80" s="9"/>
      <c r="JAV80" s="9"/>
      <c r="JAW80" s="9"/>
      <c r="JAX80" s="9"/>
      <c r="JAY80" s="9"/>
      <c r="JAZ80" s="9"/>
      <c r="JBA80" s="9"/>
      <c r="JBB80" s="9"/>
      <c r="JBC80" s="9"/>
      <c r="JBD80" s="9"/>
      <c r="JBE80" s="9"/>
      <c r="JBF80" s="9"/>
      <c r="JBG80" s="9"/>
      <c r="JBH80" s="9"/>
      <c r="JBI80" s="9"/>
      <c r="JBJ80" s="9"/>
      <c r="JBK80" s="9"/>
      <c r="JBL80" s="9"/>
      <c r="JBM80" s="9"/>
      <c r="JBN80" s="9"/>
      <c r="JBO80" s="9"/>
      <c r="JBP80" s="9"/>
      <c r="JBQ80" s="9"/>
      <c r="JBR80" s="9"/>
      <c r="JBS80" s="9"/>
      <c r="JBT80" s="9"/>
      <c r="JBU80" s="9"/>
      <c r="JBV80" s="9"/>
      <c r="JBW80" s="9"/>
      <c r="JBX80" s="9"/>
      <c r="JBY80" s="9"/>
      <c r="JBZ80" s="9"/>
      <c r="JCA80" s="9"/>
      <c r="JCB80" s="9"/>
      <c r="JCC80" s="9"/>
      <c r="JCD80" s="9"/>
      <c r="JCE80" s="9"/>
      <c r="JCF80" s="9"/>
      <c r="JCG80" s="9"/>
      <c r="JCH80" s="9"/>
      <c r="JCI80" s="9"/>
      <c r="JCJ80" s="9"/>
      <c r="JCK80" s="9"/>
      <c r="JCL80" s="9"/>
      <c r="JCM80" s="9"/>
      <c r="JCN80" s="9"/>
      <c r="JCO80" s="9"/>
      <c r="JCP80" s="9"/>
      <c r="JCQ80" s="9"/>
      <c r="JCR80" s="9"/>
      <c r="JCS80" s="9"/>
      <c r="JCT80" s="9"/>
      <c r="JCU80" s="9"/>
      <c r="JCV80" s="9"/>
      <c r="JCW80" s="9"/>
      <c r="JCX80" s="9"/>
      <c r="JCY80" s="9"/>
      <c r="JCZ80" s="9"/>
      <c r="JDA80" s="9"/>
      <c r="JDB80" s="9"/>
      <c r="JDC80" s="9"/>
      <c r="JDD80" s="9"/>
      <c r="JDE80" s="9"/>
      <c r="JDF80" s="9"/>
      <c r="JDG80" s="9"/>
      <c r="JDH80" s="9"/>
      <c r="JDI80" s="9"/>
      <c r="JDJ80" s="9"/>
      <c r="JDK80" s="9"/>
      <c r="JDL80" s="9"/>
      <c r="JDM80" s="9"/>
      <c r="JDN80" s="9"/>
      <c r="JDO80" s="9"/>
      <c r="JDP80" s="9"/>
      <c r="JDQ80" s="9"/>
      <c r="JDR80" s="9"/>
      <c r="JDS80" s="9"/>
      <c r="JDT80" s="9"/>
      <c r="JDU80" s="9"/>
      <c r="JDV80" s="9"/>
      <c r="JDW80" s="9"/>
      <c r="JDX80" s="9"/>
      <c r="JDY80" s="9"/>
      <c r="JDZ80" s="9"/>
      <c r="JEA80" s="9"/>
      <c r="JEB80" s="9"/>
      <c r="JEC80" s="9"/>
      <c r="JED80" s="9"/>
      <c r="JEE80" s="9"/>
      <c r="JEF80" s="9"/>
      <c r="JEG80" s="9"/>
      <c r="JEH80" s="9"/>
      <c r="JEI80" s="9"/>
      <c r="JEJ80" s="9"/>
      <c r="JEK80" s="9"/>
      <c r="JEL80" s="9"/>
      <c r="JEM80" s="9"/>
      <c r="JEN80" s="9"/>
      <c r="JEO80" s="9"/>
      <c r="JEP80" s="9"/>
      <c r="JEQ80" s="9"/>
      <c r="JER80" s="9"/>
      <c r="JES80" s="9"/>
      <c r="JET80" s="9"/>
      <c r="JEU80" s="9"/>
      <c r="JEV80" s="9"/>
      <c r="JEW80" s="9"/>
      <c r="JEX80" s="9"/>
      <c r="JEY80" s="9"/>
      <c r="JEZ80" s="9"/>
      <c r="JFA80" s="9"/>
      <c r="JFB80" s="9"/>
      <c r="JFC80" s="9"/>
      <c r="JFD80" s="9"/>
      <c r="JFE80" s="9"/>
      <c r="JFF80" s="9"/>
      <c r="JFG80" s="9"/>
      <c r="JFH80" s="9"/>
      <c r="JFI80" s="9"/>
      <c r="JFJ80" s="9"/>
      <c r="JFK80" s="9"/>
      <c r="JFL80" s="9"/>
      <c r="JFM80" s="9"/>
      <c r="JFN80" s="9"/>
      <c r="JFO80" s="9"/>
      <c r="JFP80" s="9"/>
      <c r="JFQ80" s="9"/>
      <c r="JFR80" s="9"/>
      <c r="JFS80" s="9"/>
      <c r="JFT80" s="9"/>
      <c r="JFU80" s="9"/>
      <c r="JFV80" s="9"/>
      <c r="JFW80" s="9"/>
      <c r="JFX80" s="9"/>
      <c r="JFY80" s="9"/>
      <c r="JFZ80" s="9"/>
      <c r="JGA80" s="9"/>
      <c r="JGB80" s="9"/>
      <c r="JGC80" s="9"/>
      <c r="JGD80" s="9"/>
      <c r="JGE80" s="9"/>
      <c r="JGF80" s="9"/>
      <c r="JGG80" s="9"/>
      <c r="JGH80" s="9"/>
      <c r="JGI80" s="9"/>
      <c r="JGJ80" s="9"/>
      <c r="JGK80" s="9"/>
      <c r="JGL80" s="9"/>
      <c r="JGM80" s="9"/>
      <c r="JGN80" s="9"/>
      <c r="JGO80" s="9"/>
      <c r="JGP80" s="9"/>
      <c r="JGQ80" s="9"/>
      <c r="JGR80" s="9"/>
      <c r="JGS80" s="9"/>
      <c r="JGT80" s="9"/>
      <c r="JGU80" s="9"/>
      <c r="JGV80" s="9"/>
      <c r="JGW80" s="9"/>
      <c r="JGX80" s="9"/>
      <c r="JGY80" s="9"/>
      <c r="JGZ80" s="9"/>
      <c r="JHA80" s="9"/>
      <c r="JHB80" s="9"/>
      <c r="JHC80" s="9"/>
      <c r="JHD80" s="9"/>
      <c r="JHE80" s="9"/>
      <c r="JHF80" s="9"/>
      <c r="JHG80" s="9"/>
      <c r="JHH80" s="9"/>
      <c r="JHI80" s="9"/>
      <c r="JHJ80" s="9"/>
      <c r="JHK80" s="9"/>
      <c r="JHL80" s="9"/>
      <c r="JHM80" s="9"/>
      <c r="JHN80" s="9"/>
      <c r="JHO80" s="9"/>
      <c r="JHP80" s="9"/>
      <c r="JHQ80" s="9"/>
      <c r="JHR80" s="9"/>
      <c r="JHS80" s="9"/>
      <c r="JHT80" s="9"/>
      <c r="JHU80" s="9"/>
      <c r="JHV80" s="9"/>
      <c r="JHW80" s="9"/>
      <c r="JHX80" s="9"/>
      <c r="JHY80" s="9"/>
      <c r="JHZ80" s="9"/>
      <c r="JIA80" s="9"/>
      <c r="JIB80" s="9"/>
      <c r="JIC80" s="9"/>
      <c r="JID80" s="9"/>
      <c r="JIE80" s="9"/>
      <c r="JIF80" s="9"/>
      <c r="JIG80" s="9"/>
      <c r="JIH80" s="9"/>
      <c r="JII80" s="9"/>
      <c r="JIJ80" s="9"/>
      <c r="JIK80" s="9"/>
      <c r="JIL80" s="9"/>
      <c r="JIM80" s="9"/>
      <c r="JIN80" s="9"/>
      <c r="JIO80" s="9"/>
      <c r="JIP80" s="9"/>
      <c r="JIQ80" s="9"/>
      <c r="JIR80" s="9"/>
      <c r="JIS80" s="9"/>
      <c r="JIT80" s="9"/>
      <c r="JIU80" s="9"/>
      <c r="JIV80" s="9"/>
      <c r="JIW80" s="9"/>
      <c r="JIX80" s="9"/>
      <c r="JIY80" s="9"/>
      <c r="JIZ80" s="9"/>
      <c r="JJA80" s="9"/>
      <c r="JJB80" s="9"/>
      <c r="JJC80" s="9"/>
      <c r="JJD80" s="9"/>
      <c r="JJE80" s="9"/>
      <c r="JJF80" s="9"/>
      <c r="JJG80" s="9"/>
      <c r="JJH80" s="9"/>
      <c r="JJI80" s="9"/>
      <c r="JJJ80" s="9"/>
      <c r="JJK80" s="9"/>
      <c r="JJL80" s="9"/>
      <c r="JJM80" s="9"/>
      <c r="JJN80" s="9"/>
      <c r="JJO80" s="9"/>
      <c r="JJP80" s="9"/>
      <c r="JJQ80" s="9"/>
      <c r="JJR80" s="9"/>
      <c r="JJS80" s="9"/>
      <c r="JJT80" s="9"/>
      <c r="JJU80" s="9"/>
      <c r="JJV80" s="9"/>
      <c r="JJW80" s="9"/>
      <c r="JJX80" s="9"/>
      <c r="JJY80" s="9"/>
      <c r="JJZ80" s="9"/>
      <c r="JKA80" s="9"/>
      <c r="JKB80" s="9"/>
      <c r="JKC80" s="9"/>
      <c r="JKD80" s="9"/>
      <c r="JKE80" s="9"/>
      <c r="JKF80" s="9"/>
      <c r="JKG80" s="9"/>
      <c r="JKH80" s="9"/>
      <c r="JKI80" s="9"/>
      <c r="JKJ80" s="9"/>
      <c r="JKK80" s="9"/>
      <c r="JKL80" s="9"/>
      <c r="JKM80" s="9"/>
      <c r="JKN80" s="9"/>
      <c r="JKO80" s="9"/>
      <c r="JKP80" s="9"/>
      <c r="JKQ80" s="9"/>
      <c r="JKR80" s="9"/>
      <c r="JKS80" s="9"/>
      <c r="JKT80" s="9"/>
      <c r="JKU80" s="9"/>
      <c r="JKV80" s="9"/>
      <c r="JKW80" s="9"/>
      <c r="JKX80" s="9"/>
      <c r="JKY80" s="9"/>
      <c r="JKZ80" s="9"/>
      <c r="JLA80" s="9"/>
      <c r="JLB80" s="9"/>
      <c r="JLC80" s="9"/>
      <c r="JLD80" s="9"/>
      <c r="JLE80" s="9"/>
      <c r="JLF80" s="9"/>
      <c r="JLG80" s="9"/>
      <c r="JLH80" s="9"/>
      <c r="JLI80" s="9"/>
      <c r="JLJ80" s="9"/>
      <c r="JLK80" s="9"/>
      <c r="JLL80" s="9"/>
      <c r="JLM80" s="9"/>
      <c r="JLN80" s="9"/>
      <c r="JLO80" s="9"/>
      <c r="JLP80" s="9"/>
      <c r="JLQ80" s="9"/>
      <c r="JLR80" s="9"/>
      <c r="JLS80" s="9"/>
      <c r="JLT80" s="9"/>
      <c r="JLU80" s="9"/>
      <c r="JLV80" s="9"/>
      <c r="JLW80" s="9"/>
      <c r="JLX80" s="9"/>
      <c r="JLY80" s="9"/>
      <c r="JLZ80" s="9"/>
      <c r="JMA80" s="9"/>
      <c r="JMB80" s="9"/>
      <c r="JMC80" s="9"/>
      <c r="JMD80" s="9"/>
      <c r="JME80" s="9"/>
      <c r="JMF80" s="9"/>
      <c r="JMG80" s="9"/>
      <c r="JMH80" s="9"/>
      <c r="JMI80" s="9"/>
      <c r="JMJ80" s="9"/>
      <c r="JMK80" s="9"/>
      <c r="JML80" s="9"/>
      <c r="JMM80" s="9"/>
      <c r="JMN80" s="9"/>
      <c r="JMO80" s="9"/>
      <c r="JMP80" s="9"/>
      <c r="JMQ80" s="9"/>
      <c r="JMR80" s="9"/>
      <c r="JMS80" s="9"/>
      <c r="JMT80" s="9"/>
      <c r="JMU80" s="9"/>
      <c r="JMV80" s="9"/>
      <c r="JMW80" s="9"/>
      <c r="JMX80" s="9"/>
      <c r="JMY80" s="9"/>
      <c r="JMZ80" s="9"/>
      <c r="JNA80" s="9"/>
      <c r="JNB80" s="9"/>
      <c r="JNC80" s="9"/>
      <c r="JND80" s="9"/>
      <c r="JNE80" s="9"/>
      <c r="JNF80" s="9"/>
      <c r="JNG80" s="9"/>
      <c r="JNH80" s="9"/>
      <c r="JNI80" s="9"/>
      <c r="JNJ80" s="9"/>
      <c r="JNK80" s="9"/>
      <c r="JNL80" s="9"/>
      <c r="JNM80" s="9"/>
      <c r="JNN80" s="9"/>
      <c r="JNO80" s="9"/>
      <c r="JNP80" s="9"/>
      <c r="JNQ80" s="9"/>
      <c r="JNR80" s="9"/>
      <c r="JNS80" s="9"/>
      <c r="JNT80" s="9"/>
      <c r="JNU80" s="9"/>
      <c r="JNV80" s="9"/>
      <c r="JNW80" s="9"/>
      <c r="JNX80" s="9"/>
      <c r="JNY80" s="9"/>
      <c r="JNZ80" s="9"/>
      <c r="JOA80" s="9"/>
      <c r="JOB80" s="9"/>
      <c r="JOC80" s="9"/>
      <c r="JOD80" s="9"/>
      <c r="JOE80" s="9"/>
      <c r="JOF80" s="9"/>
      <c r="JOG80" s="9"/>
      <c r="JOH80" s="9"/>
      <c r="JOI80" s="9"/>
      <c r="JOJ80" s="9"/>
      <c r="JOK80" s="9"/>
      <c r="JOL80" s="9"/>
      <c r="JOM80" s="9"/>
      <c r="JON80" s="9"/>
      <c r="JOO80" s="9"/>
      <c r="JOP80" s="9"/>
      <c r="JOQ80" s="9"/>
      <c r="JOR80" s="9"/>
      <c r="JOS80" s="9"/>
      <c r="JOT80" s="9"/>
      <c r="JOU80" s="9"/>
      <c r="JOV80" s="9"/>
      <c r="JOW80" s="9"/>
      <c r="JOX80" s="9"/>
      <c r="JOY80" s="9"/>
      <c r="JOZ80" s="9"/>
      <c r="JPA80" s="9"/>
      <c r="JPB80" s="9"/>
      <c r="JPC80" s="9"/>
      <c r="JPD80" s="9"/>
      <c r="JPE80" s="9"/>
      <c r="JPF80" s="9"/>
      <c r="JPG80" s="9"/>
      <c r="JPH80" s="9"/>
      <c r="JPI80" s="9"/>
      <c r="JPJ80" s="9"/>
      <c r="JPK80" s="9"/>
      <c r="JPL80" s="9"/>
      <c r="JPM80" s="9"/>
      <c r="JPN80" s="9"/>
      <c r="JPO80" s="9"/>
      <c r="JPP80" s="9"/>
      <c r="JPQ80" s="9"/>
      <c r="JPR80" s="9"/>
      <c r="JPS80" s="9"/>
      <c r="JPT80" s="9"/>
      <c r="JPU80" s="9"/>
      <c r="JPV80" s="9"/>
      <c r="JPW80" s="9"/>
      <c r="JPX80" s="9"/>
      <c r="JPY80" s="9"/>
      <c r="JPZ80" s="9"/>
      <c r="JQA80" s="9"/>
      <c r="JQB80" s="9"/>
      <c r="JQC80" s="9"/>
      <c r="JQD80" s="9"/>
      <c r="JQE80" s="9"/>
      <c r="JQF80" s="9"/>
      <c r="JQG80" s="9"/>
      <c r="JQH80" s="9"/>
      <c r="JQI80" s="9"/>
      <c r="JQJ80" s="9"/>
      <c r="JQK80" s="9"/>
      <c r="JQL80" s="9"/>
      <c r="JQM80" s="9"/>
      <c r="JQN80" s="9"/>
      <c r="JQO80" s="9"/>
      <c r="JQP80" s="9"/>
      <c r="JQQ80" s="9"/>
      <c r="JQR80" s="9"/>
      <c r="JQS80" s="9"/>
      <c r="JQT80" s="9"/>
      <c r="JQU80" s="9"/>
      <c r="JQV80" s="9"/>
      <c r="JQW80" s="9"/>
      <c r="JQX80" s="9"/>
      <c r="JQY80" s="9"/>
      <c r="JQZ80" s="9"/>
      <c r="JRA80" s="9"/>
      <c r="JRB80" s="9"/>
      <c r="JRC80" s="9"/>
      <c r="JRD80" s="9"/>
      <c r="JRE80" s="9"/>
      <c r="JRF80" s="9"/>
      <c r="JRG80" s="9"/>
      <c r="JRH80" s="9"/>
      <c r="JRI80" s="9"/>
      <c r="JRJ80" s="9"/>
      <c r="JRK80" s="9"/>
      <c r="JRL80" s="9"/>
      <c r="JRM80" s="9"/>
      <c r="JRN80" s="9"/>
      <c r="JRO80" s="9"/>
      <c r="JRP80" s="9"/>
      <c r="JRQ80" s="9"/>
      <c r="JRR80" s="9"/>
      <c r="JRS80" s="9"/>
      <c r="JRT80" s="9"/>
      <c r="JRU80" s="9"/>
      <c r="JRV80" s="9"/>
      <c r="JRW80" s="9"/>
      <c r="JRX80" s="9"/>
      <c r="JRY80" s="9"/>
      <c r="JRZ80" s="9"/>
      <c r="JSA80" s="9"/>
      <c r="JSB80" s="9"/>
      <c r="JSC80" s="9"/>
      <c r="JSD80" s="9"/>
      <c r="JSE80" s="9"/>
      <c r="JSF80" s="9"/>
      <c r="JSG80" s="9"/>
      <c r="JSH80" s="9"/>
      <c r="JSI80" s="9"/>
      <c r="JSJ80" s="9"/>
      <c r="JSK80" s="9"/>
      <c r="JSL80" s="9"/>
      <c r="JSM80" s="9"/>
      <c r="JSN80" s="9"/>
      <c r="JSO80" s="9"/>
      <c r="JSP80" s="9"/>
      <c r="JSQ80" s="9"/>
      <c r="JSR80" s="9"/>
      <c r="JSS80" s="9"/>
      <c r="JST80" s="9"/>
      <c r="JSU80" s="9"/>
      <c r="JSV80" s="9"/>
      <c r="JSW80" s="9"/>
      <c r="JSX80" s="9"/>
      <c r="JSY80" s="9"/>
      <c r="JSZ80" s="9"/>
      <c r="JTA80" s="9"/>
      <c r="JTB80" s="9"/>
      <c r="JTC80" s="9"/>
      <c r="JTD80" s="9"/>
      <c r="JTE80" s="9"/>
      <c r="JTF80" s="9"/>
      <c r="JTG80" s="9"/>
      <c r="JTH80" s="9"/>
      <c r="JTI80" s="9"/>
      <c r="JTJ80" s="9"/>
      <c r="JTK80" s="9"/>
      <c r="JTL80" s="9"/>
      <c r="JTM80" s="9"/>
      <c r="JTN80" s="9"/>
      <c r="JTO80" s="9"/>
      <c r="JTP80" s="9"/>
      <c r="JTQ80" s="9"/>
      <c r="JTR80" s="9"/>
      <c r="JTS80" s="9"/>
      <c r="JTT80" s="9"/>
      <c r="JTU80" s="9"/>
      <c r="JTV80" s="9"/>
      <c r="JTW80" s="9"/>
      <c r="JTX80" s="9"/>
      <c r="JTY80" s="9"/>
      <c r="JTZ80" s="9"/>
      <c r="JUA80" s="9"/>
      <c r="JUB80" s="9"/>
      <c r="JUC80" s="9"/>
      <c r="JUD80" s="9"/>
      <c r="JUE80" s="9"/>
      <c r="JUF80" s="9"/>
      <c r="JUG80" s="9"/>
      <c r="JUH80" s="9"/>
      <c r="JUI80" s="9"/>
      <c r="JUJ80" s="9"/>
      <c r="JUK80" s="9"/>
      <c r="JUL80" s="9"/>
      <c r="JUM80" s="9"/>
      <c r="JUN80" s="9"/>
      <c r="JUO80" s="9"/>
      <c r="JUP80" s="9"/>
      <c r="JUQ80" s="9"/>
      <c r="JUR80" s="9"/>
      <c r="JUS80" s="9"/>
      <c r="JUT80" s="9"/>
      <c r="JUU80" s="9"/>
      <c r="JUV80" s="9"/>
      <c r="JUW80" s="9"/>
      <c r="JUX80" s="9"/>
      <c r="JUY80" s="9"/>
      <c r="JUZ80" s="9"/>
      <c r="JVA80" s="9"/>
      <c r="JVB80" s="9"/>
      <c r="JVC80" s="9"/>
      <c r="JVD80" s="9"/>
      <c r="JVE80" s="9"/>
      <c r="JVF80" s="9"/>
      <c r="JVG80" s="9"/>
      <c r="JVH80" s="9"/>
      <c r="JVI80" s="9"/>
      <c r="JVJ80" s="9"/>
      <c r="JVK80" s="9"/>
      <c r="JVL80" s="9"/>
      <c r="JVM80" s="9"/>
      <c r="JVN80" s="9"/>
      <c r="JVO80" s="9"/>
      <c r="JVP80" s="9"/>
      <c r="JVQ80" s="9"/>
      <c r="JVR80" s="9"/>
      <c r="JVS80" s="9"/>
      <c r="JVT80" s="9"/>
      <c r="JVU80" s="9"/>
      <c r="JVV80" s="9"/>
      <c r="JVW80" s="9"/>
      <c r="JVX80" s="9"/>
      <c r="JVY80" s="9"/>
      <c r="JVZ80" s="9"/>
      <c r="JWA80" s="9"/>
      <c r="JWB80" s="9"/>
      <c r="JWC80" s="9"/>
      <c r="JWD80" s="9"/>
      <c r="JWE80" s="9"/>
      <c r="JWF80" s="9"/>
      <c r="JWG80" s="9"/>
      <c r="JWH80" s="9"/>
      <c r="JWI80" s="9"/>
      <c r="JWJ80" s="9"/>
      <c r="JWK80" s="9"/>
      <c r="JWL80" s="9"/>
      <c r="JWM80" s="9"/>
      <c r="JWN80" s="9"/>
      <c r="JWO80" s="9"/>
      <c r="JWP80" s="9"/>
      <c r="JWQ80" s="9"/>
      <c r="JWR80" s="9"/>
      <c r="JWS80" s="9"/>
      <c r="JWT80" s="9"/>
      <c r="JWU80" s="9"/>
      <c r="JWV80" s="9"/>
      <c r="JWW80" s="9"/>
      <c r="JWX80" s="9"/>
      <c r="JWY80" s="9"/>
      <c r="JWZ80" s="9"/>
      <c r="JXA80" s="9"/>
      <c r="JXB80" s="9"/>
      <c r="JXC80" s="9"/>
      <c r="JXD80" s="9"/>
      <c r="JXE80" s="9"/>
      <c r="JXF80" s="9"/>
      <c r="JXG80" s="9"/>
      <c r="JXH80" s="9"/>
      <c r="JXI80" s="9"/>
      <c r="JXJ80" s="9"/>
      <c r="JXK80" s="9"/>
      <c r="JXL80" s="9"/>
      <c r="JXM80" s="9"/>
      <c r="JXN80" s="9"/>
      <c r="JXO80" s="9"/>
      <c r="JXP80" s="9"/>
      <c r="JXQ80" s="9"/>
      <c r="JXR80" s="9"/>
      <c r="JXS80" s="9"/>
      <c r="JXT80" s="9"/>
      <c r="JXU80" s="9"/>
      <c r="JXV80" s="9"/>
      <c r="JXW80" s="9"/>
      <c r="JXX80" s="9"/>
      <c r="JXY80" s="9"/>
      <c r="JXZ80" s="9"/>
      <c r="JYA80" s="9"/>
      <c r="JYB80" s="9"/>
      <c r="JYC80" s="9"/>
      <c r="JYD80" s="9"/>
      <c r="JYE80" s="9"/>
      <c r="JYF80" s="9"/>
      <c r="JYG80" s="9"/>
      <c r="JYH80" s="9"/>
      <c r="JYI80" s="9"/>
      <c r="JYJ80" s="9"/>
      <c r="JYK80" s="9"/>
      <c r="JYL80" s="9"/>
      <c r="JYM80" s="9"/>
      <c r="JYN80" s="9"/>
      <c r="JYO80" s="9"/>
      <c r="JYP80" s="9"/>
      <c r="JYQ80" s="9"/>
      <c r="JYR80" s="9"/>
      <c r="JYS80" s="9"/>
      <c r="JYT80" s="9"/>
      <c r="JYU80" s="9"/>
      <c r="JYV80" s="9"/>
      <c r="JYW80" s="9"/>
      <c r="JYX80" s="9"/>
      <c r="JYY80" s="9"/>
      <c r="JYZ80" s="9"/>
      <c r="JZA80" s="9"/>
      <c r="JZB80" s="9"/>
      <c r="JZC80" s="9"/>
      <c r="JZD80" s="9"/>
      <c r="JZE80" s="9"/>
      <c r="JZF80" s="9"/>
      <c r="JZG80" s="9"/>
      <c r="JZH80" s="9"/>
      <c r="JZI80" s="9"/>
      <c r="JZJ80" s="9"/>
      <c r="JZK80" s="9"/>
      <c r="JZL80" s="9"/>
      <c r="JZM80" s="9"/>
      <c r="JZN80" s="9"/>
      <c r="JZO80" s="9"/>
      <c r="JZP80" s="9"/>
      <c r="JZQ80" s="9"/>
      <c r="JZR80" s="9"/>
      <c r="JZS80" s="9"/>
      <c r="JZT80" s="9"/>
      <c r="JZU80" s="9"/>
      <c r="JZV80" s="9"/>
      <c r="JZW80" s="9"/>
      <c r="JZX80" s="9"/>
      <c r="JZY80" s="9"/>
      <c r="JZZ80" s="9"/>
      <c r="KAA80" s="9"/>
      <c r="KAB80" s="9"/>
      <c r="KAC80" s="9"/>
      <c r="KAD80" s="9"/>
      <c r="KAE80" s="9"/>
      <c r="KAF80" s="9"/>
      <c r="KAG80" s="9"/>
      <c r="KAH80" s="9"/>
      <c r="KAI80" s="9"/>
      <c r="KAJ80" s="9"/>
      <c r="KAK80" s="9"/>
      <c r="KAL80" s="9"/>
      <c r="KAM80" s="9"/>
      <c r="KAN80" s="9"/>
      <c r="KAO80" s="9"/>
      <c r="KAP80" s="9"/>
      <c r="KAQ80" s="9"/>
      <c r="KAR80" s="9"/>
      <c r="KAS80" s="9"/>
      <c r="KAT80" s="9"/>
      <c r="KAU80" s="9"/>
      <c r="KAV80" s="9"/>
      <c r="KAW80" s="9"/>
      <c r="KAX80" s="9"/>
      <c r="KAY80" s="9"/>
      <c r="KAZ80" s="9"/>
      <c r="KBA80" s="9"/>
      <c r="KBB80" s="9"/>
      <c r="KBC80" s="9"/>
      <c r="KBD80" s="9"/>
      <c r="KBE80" s="9"/>
      <c r="KBF80" s="9"/>
      <c r="KBG80" s="9"/>
      <c r="KBH80" s="9"/>
      <c r="KBI80" s="9"/>
      <c r="KBJ80" s="9"/>
      <c r="KBK80" s="9"/>
      <c r="KBL80" s="9"/>
      <c r="KBM80" s="9"/>
      <c r="KBN80" s="9"/>
      <c r="KBO80" s="9"/>
      <c r="KBP80" s="9"/>
      <c r="KBQ80" s="9"/>
      <c r="KBR80" s="9"/>
      <c r="KBS80" s="9"/>
      <c r="KBT80" s="9"/>
      <c r="KBU80" s="9"/>
      <c r="KBV80" s="9"/>
      <c r="KBW80" s="9"/>
      <c r="KBX80" s="9"/>
      <c r="KBY80" s="9"/>
      <c r="KBZ80" s="9"/>
      <c r="KCA80" s="9"/>
      <c r="KCB80" s="9"/>
      <c r="KCC80" s="9"/>
      <c r="KCD80" s="9"/>
      <c r="KCE80" s="9"/>
      <c r="KCF80" s="9"/>
      <c r="KCG80" s="9"/>
      <c r="KCH80" s="9"/>
      <c r="KCI80" s="9"/>
      <c r="KCJ80" s="9"/>
      <c r="KCK80" s="9"/>
      <c r="KCL80" s="9"/>
      <c r="KCM80" s="9"/>
      <c r="KCN80" s="9"/>
      <c r="KCO80" s="9"/>
      <c r="KCP80" s="9"/>
      <c r="KCQ80" s="9"/>
      <c r="KCR80" s="9"/>
      <c r="KCS80" s="9"/>
      <c r="KCT80" s="9"/>
      <c r="KCU80" s="9"/>
      <c r="KCV80" s="9"/>
      <c r="KCW80" s="9"/>
      <c r="KCX80" s="9"/>
      <c r="KCY80" s="9"/>
      <c r="KCZ80" s="9"/>
      <c r="KDA80" s="9"/>
      <c r="KDB80" s="9"/>
      <c r="KDC80" s="9"/>
      <c r="KDD80" s="9"/>
      <c r="KDE80" s="9"/>
      <c r="KDF80" s="9"/>
      <c r="KDG80" s="9"/>
      <c r="KDH80" s="9"/>
      <c r="KDI80" s="9"/>
      <c r="KDJ80" s="9"/>
      <c r="KDK80" s="9"/>
      <c r="KDL80" s="9"/>
      <c r="KDM80" s="9"/>
      <c r="KDN80" s="9"/>
      <c r="KDO80" s="9"/>
      <c r="KDP80" s="9"/>
      <c r="KDQ80" s="9"/>
      <c r="KDR80" s="9"/>
      <c r="KDS80" s="9"/>
      <c r="KDT80" s="9"/>
      <c r="KDU80" s="9"/>
      <c r="KDV80" s="9"/>
      <c r="KDW80" s="9"/>
      <c r="KDX80" s="9"/>
      <c r="KDY80" s="9"/>
      <c r="KDZ80" s="9"/>
      <c r="KEA80" s="9"/>
      <c r="KEB80" s="9"/>
      <c r="KEC80" s="9"/>
      <c r="KED80" s="9"/>
      <c r="KEE80" s="9"/>
      <c r="KEF80" s="9"/>
      <c r="KEG80" s="9"/>
      <c r="KEH80" s="9"/>
      <c r="KEI80" s="9"/>
      <c r="KEJ80" s="9"/>
      <c r="KEK80" s="9"/>
      <c r="KEL80" s="9"/>
      <c r="KEM80" s="9"/>
      <c r="KEN80" s="9"/>
      <c r="KEO80" s="9"/>
      <c r="KEP80" s="9"/>
      <c r="KEQ80" s="9"/>
      <c r="KER80" s="9"/>
      <c r="KES80" s="9"/>
      <c r="KET80" s="9"/>
      <c r="KEU80" s="9"/>
      <c r="KEV80" s="9"/>
      <c r="KEW80" s="9"/>
      <c r="KEX80" s="9"/>
      <c r="KEY80" s="9"/>
      <c r="KEZ80" s="9"/>
      <c r="KFA80" s="9"/>
      <c r="KFB80" s="9"/>
      <c r="KFC80" s="9"/>
      <c r="KFD80" s="9"/>
      <c r="KFE80" s="9"/>
      <c r="KFF80" s="9"/>
      <c r="KFG80" s="9"/>
      <c r="KFH80" s="9"/>
      <c r="KFI80" s="9"/>
      <c r="KFJ80" s="9"/>
      <c r="KFK80" s="9"/>
      <c r="KFL80" s="9"/>
      <c r="KFM80" s="9"/>
      <c r="KFN80" s="9"/>
      <c r="KFO80" s="9"/>
      <c r="KFP80" s="9"/>
      <c r="KFQ80" s="9"/>
      <c r="KFR80" s="9"/>
      <c r="KFS80" s="9"/>
      <c r="KFT80" s="9"/>
      <c r="KFU80" s="9"/>
      <c r="KFV80" s="9"/>
      <c r="KFW80" s="9"/>
      <c r="KFX80" s="9"/>
      <c r="KFY80" s="9"/>
      <c r="KFZ80" s="9"/>
      <c r="KGA80" s="9"/>
      <c r="KGB80" s="9"/>
      <c r="KGC80" s="9"/>
      <c r="KGD80" s="9"/>
      <c r="KGE80" s="9"/>
      <c r="KGF80" s="9"/>
      <c r="KGG80" s="9"/>
      <c r="KGH80" s="9"/>
      <c r="KGI80" s="9"/>
      <c r="KGJ80" s="9"/>
      <c r="KGK80" s="9"/>
      <c r="KGL80" s="9"/>
      <c r="KGM80" s="9"/>
      <c r="KGN80" s="9"/>
      <c r="KGO80" s="9"/>
      <c r="KGP80" s="9"/>
      <c r="KGQ80" s="9"/>
      <c r="KGR80" s="9"/>
      <c r="KGS80" s="9"/>
      <c r="KGT80" s="9"/>
      <c r="KGU80" s="9"/>
      <c r="KGV80" s="9"/>
      <c r="KGW80" s="9"/>
      <c r="KGX80" s="9"/>
      <c r="KGY80" s="9"/>
      <c r="KGZ80" s="9"/>
      <c r="KHA80" s="9"/>
      <c r="KHB80" s="9"/>
      <c r="KHC80" s="9"/>
      <c r="KHD80" s="9"/>
      <c r="KHE80" s="9"/>
      <c r="KHF80" s="9"/>
      <c r="KHG80" s="9"/>
      <c r="KHH80" s="9"/>
      <c r="KHI80" s="9"/>
      <c r="KHJ80" s="9"/>
      <c r="KHK80" s="9"/>
      <c r="KHL80" s="9"/>
      <c r="KHM80" s="9"/>
      <c r="KHN80" s="9"/>
      <c r="KHO80" s="9"/>
      <c r="KHP80" s="9"/>
      <c r="KHQ80" s="9"/>
      <c r="KHR80" s="9"/>
      <c r="KHS80" s="9"/>
      <c r="KHT80" s="9"/>
      <c r="KHU80" s="9"/>
      <c r="KHV80" s="9"/>
      <c r="KHW80" s="9"/>
      <c r="KHX80" s="9"/>
      <c r="KHY80" s="9"/>
      <c r="KHZ80" s="9"/>
      <c r="KIA80" s="9"/>
      <c r="KIB80" s="9"/>
      <c r="KIC80" s="9"/>
      <c r="KID80" s="9"/>
      <c r="KIE80" s="9"/>
      <c r="KIF80" s="9"/>
      <c r="KIG80" s="9"/>
      <c r="KIH80" s="9"/>
      <c r="KII80" s="9"/>
      <c r="KIJ80" s="9"/>
      <c r="KIK80" s="9"/>
      <c r="KIL80" s="9"/>
      <c r="KIM80" s="9"/>
      <c r="KIN80" s="9"/>
      <c r="KIO80" s="9"/>
      <c r="KIP80" s="9"/>
      <c r="KIQ80" s="9"/>
      <c r="KIR80" s="9"/>
      <c r="KIS80" s="9"/>
      <c r="KIT80" s="9"/>
      <c r="KIU80" s="9"/>
      <c r="KIV80" s="9"/>
      <c r="KIW80" s="9"/>
      <c r="KIX80" s="9"/>
      <c r="KIY80" s="9"/>
      <c r="KIZ80" s="9"/>
      <c r="KJA80" s="9"/>
      <c r="KJB80" s="9"/>
      <c r="KJC80" s="9"/>
      <c r="KJD80" s="9"/>
      <c r="KJE80" s="9"/>
      <c r="KJF80" s="9"/>
      <c r="KJG80" s="9"/>
      <c r="KJH80" s="9"/>
      <c r="KJI80" s="9"/>
      <c r="KJJ80" s="9"/>
      <c r="KJK80" s="9"/>
      <c r="KJL80" s="9"/>
      <c r="KJM80" s="9"/>
      <c r="KJN80" s="9"/>
      <c r="KJO80" s="9"/>
      <c r="KJP80" s="9"/>
      <c r="KJQ80" s="9"/>
      <c r="KJR80" s="9"/>
      <c r="KJS80" s="9"/>
      <c r="KJT80" s="9"/>
      <c r="KJU80" s="9"/>
      <c r="KJV80" s="9"/>
      <c r="KJW80" s="9"/>
      <c r="KJX80" s="9"/>
      <c r="KJY80" s="9"/>
      <c r="KJZ80" s="9"/>
      <c r="KKA80" s="9"/>
      <c r="KKB80" s="9"/>
      <c r="KKC80" s="9"/>
      <c r="KKD80" s="9"/>
      <c r="KKE80" s="9"/>
      <c r="KKF80" s="9"/>
      <c r="KKG80" s="9"/>
      <c r="KKH80" s="9"/>
      <c r="KKI80" s="9"/>
      <c r="KKJ80" s="9"/>
      <c r="KKK80" s="9"/>
      <c r="KKL80" s="9"/>
      <c r="KKM80" s="9"/>
      <c r="KKN80" s="9"/>
      <c r="KKO80" s="9"/>
      <c r="KKP80" s="9"/>
      <c r="KKQ80" s="9"/>
      <c r="KKR80" s="9"/>
      <c r="KKS80" s="9"/>
      <c r="KKT80" s="9"/>
      <c r="KKU80" s="9"/>
      <c r="KKV80" s="9"/>
      <c r="KKW80" s="9"/>
      <c r="KKX80" s="9"/>
      <c r="KKY80" s="9"/>
      <c r="KKZ80" s="9"/>
      <c r="KLA80" s="9"/>
      <c r="KLB80" s="9"/>
      <c r="KLC80" s="9"/>
      <c r="KLD80" s="9"/>
      <c r="KLE80" s="9"/>
      <c r="KLF80" s="9"/>
      <c r="KLG80" s="9"/>
      <c r="KLH80" s="9"/>
      <c r="KLI80" s="9"/>
      <c r="KLJ80" s="9"/>
      <c r="KLK80" s="9"/>
      <c r="KLL80" s="9"/>
      <c r="KLM80" s="9"/>
      <c r="KLN80" s="9"/>
      <c r="KLO80" s="9"/>
      <c r="KLP80" s="9"/>
      <c r="KLQ80" s="9"/>
      <c r="KLR80" s="9"/>
      <c r="KLS80" s="9"/>
      <c r="KLT80" s="9"/>
      <c r="KLU80" s="9"/>
      <c r="KLV80" s="9"/>
      <c r="KLW80" s="9"/>
      <c r="KLX80" s="9"/>
      <c r="KLY80" s="9"/>
      <c r="KLZ80" s="9"/>
      <c r="KMA80" s="9"/>
      <c r="KMB80" s="9"/>
      <c r="KMC80" s="9"/>
      <c r="KMD80" s="9"/>
      <c r="KME80" s="9"/>
      <c r="KMF80" s="9"/>
      <c r="KMG80" s="9"/>
      <c r="KMH80" s="9"/>
      <c r="KMI80" s="9"/>
      <c r="KMJ80" s="9"/>
      <c r="KMK80" s="9"/>
      <c r="KML80" s="9"/>
      <c r="KMM80" s="9"/>
      <c r="KMN80" s="9"/>
      <c r="KMO80" s="9"/>
      <c r="KMP80" s="9"/>
      <c r="KMQ80" s="9"/>
      <c r="KMR80" s="9"/>
      <c r="KMS80" s="9"/>
      <c r="KMT80" s="9"/>
      <c r="KMU80" s="9"/>
      <c r="KMV80" s="9"/>
      <c r="KMW80" s="9"/>
      <c r="KMX80" s="9"/>
      <c r="KMY80" s="9"/>
      <c r="KMZ80" s="9"/>
      <c r="KNA80" s="9"/>
      <c r="KNB80" s="9"/>
      <c r="KNC80" s="9"/>
      <c r="KND80" s="9"/>
      <c r="KNE80" s="9"/>
      <c r="KNF80" s="9"/>
      <c r="KNG80" s="9"/>
      <c r="KNH80" s="9"/>
      <c r="KNI80" s="9"/>
      <c r="KNJ80" s="9"/>
      <c r="KNK80" s="9"/>
      <c r="KNL80" s="9"/>
      <c r="KNM80" s="9"/>
      <c r="KNN80" s="9"/>
      <c r="KNO80" s="9"/>
      <c r="KNP80" s="9"/>
      <c r="KNQ80" s="9"/>
      <c r="KNR80" s="9"/>
      <c r="KNS80" s="9"/>
      <c r="KNT80" s="9"/>
      <c r="KNU80" s="9"/>
      <c r="KNV80" s="9"/>
      <c r="KNW80" s="9"/>
      <c r="KNX80" s="9"/>
      <c r="KNY80" s="9"/>
      <c r="KNZ80" s="9"/>
      <c r="KOA80" s="9"/>
      <c r="KOB80" s="9"/>
      <c r="KOC80" s="9"/>
      <c r="KOD80" s="9"/>
      <c r="KOE80" s="9"/>
      <c r="KOF80" s="9"/>
      <c r="KOG80" s="9"/>
      <c r="KOH80" s="9"/>
      <c r="KOI80" s="9"/>
      <c r="KOJ80" s="9"/>
      <c r="KOK80" s="9"/>
      <c r="KOL80" s="9"/>
      <c r="KOM80" s="9"/>
      <c r="KON80" s="9"/>
      <c r="KOO80" s="9"/>
      <c r="KOP80" s="9"/>
      <c r="KOQ80" s="9"/>
      <c r="KOR80" s="9"/>
      <c r="KOS80" s="9"/>
      <c r="KOT80" s="9"/>
      <c r="KOU80" s="9"/>
      <c r="KOV80" s="9"/>
      <c r="KOW80" s="9"/>
      <c r="KOX80" s="9"/>
      <c r="KOY80" s="9"/>
      <c r="KOZ80" s="9"/>
      <c r="KPA80" s="9"/>
      <c r="KPB80" s="9"/>
      <c r="KPC80" s="9"/>
      <c r="KPD80" s="9"/>
      <c r="KPE80" s="9"/>
      <c r="KPF80" s="9"/>
      <c r="KPG80" s="9"/>
      <c r="KPH80" s="9"/>
      <c r="KPI80" s="9"/>
      <c r="KPJ80" s="9"/>
      <c r="KPK80" s="9"/>
      <c r="KPL80" s="9"/>
      <c r="KPM80" s="9"/>
      <c r="KPN80" s="9"/>
      <c r="KPO80" s="9"/>
      <c r="KPP80" s="9"/>
      <c r="KPQ80" s="9"/>
      <c r="KPR80" s="9"/>
      <c r="KPS80" s="9"/>
      <c r="KPT80" s="9"/>
      <c r="KPU80" s="9"/>
      <c r="KPV80" s="9"/>
      <c r="KPW80" s="9"/>
      <c r="KPX80" s="9"/>
      <c r="KPY80" s="9"/>
      <c r="KPZ80" s="9"/>
      <c r="KQA80" s="9"/>
      <c r="KQB80" s="9"/>
      <c r="KQC80" s="9"/>
      <c r="KQD80" s="9"/>
      <c r="KQE80" s="9"/>
      <c r="KQF80" s="9"/>
      <c r="KQG80" s="9"/>
      <c r="KQH80" s="9"/>
      <c r="KQI80" s="9"/>
      <c r="KQJ80" s="9"/>
      <c r="KQK80" s="9"/>
      <c r="KQL80" s="9"/>
      <c r="KQM80" s="9"/>
      <c r="KQN80" s="9"/>
      <c r="KQO80" s="9"/>
      <c r="KQP80" s="9"/>
      <c r="KQQ80" s="9"/>
      <c r="KQR80" s="9"/>
      <c r="KQS80" s="9"/>
      <c r="KQT80" s="9"/>
      <c r="KQU80" s="9"/>
      <c r="KQV80" s="9"/>
      <c r="KQW80" s="9"/>
      <c r="KQX80" s="9"/>
      <c r="KQY80" s="9"/>
      <c r="KQZ80" s="9"/>
      <c r="KRA80" s="9"/>
      <c r="KRB80" s="9"/>
      <c r="KRC80" s="9"/>
      <c r="KRD80" s="9"/>
      <c r="KRE80" s="9"/>
      <c r="KRF80" s="9"/>
      <c r="KRG80" s="9"/>
      <c r="KRH80" s="9"/>
      <c r="KRI80" s="9"/>
      <c r="KRJ80" s="9"/>
      <c r="KRK80" s="9"/>
      <c r="KRL80" s="9"/>
      <c r="KRM80" s="9"/>
      <c r="KRN80" s="9"/>
      <c r="KRO80" s="9"/>
      <c r="KRP80" s="9"/>
      <c r="KRQ80" s="9"/>
      <c r="KRR80" s="9"/>
      <c r="KRS80" s="9"/>
      <c r="KRT80" s="9"/>
      <c r="KRU80" s="9"/>
      <c r="KRV80" s="9"/>
      <c r="KRW80" s="9"/>
      <c r="KRX80" s="9"/>
      <c r="KRY80" s="9"/>
      <c r="KRZ80" s="9"/>
      <c r="KSA80" s="9"/>
      <c r="KSB80" s="9"/>
      <c r="KSC80" s="9"/>
      <c r="KSD80" s="9"/>
      <c r="KSE80" s="9"/>
      <c r="KSF80" s="9"/>
      <c r="KSG80" s="9"/>
      <c r="KSH80" s="9"/>
      <c r="KSI80" s="9"/>
      <c r="KSJ80" s="9"/>
      <c r="KSK80" s="9"/>
      <c r="KSL80" s="9"/>
      <c r="KSM80" s="9"/>
      <c r="KSN80" s="9"/>
      <c r="KSO80" s="9"/>
      <c r="KSP80" s="9"/>
      <c r="KSQ80" s="9"/>
      <c r="KSR80" s="9"/>
      <c r="KSS80" s="9"/>
      <c r="KST80" s="9"/>
      <c r="KSU80" s="9"/>
      <c r="KSV80" s="9"/>
      <c r="KSW80" s="9"/>
      <c r="KSX80" s="9"/>
      <c r="KSY80" s="9"/>
      <c r="KSZ80" s="9"/>
      <c r="KTA80" s="9"/>
      <c r="KTB80" s="9"/>
      <c r="KTC80" s="9"/>
      <c r="KTD80" s="9"/>
      <c r="KTE80" s="9"/>
      <c r="KTF80" s="9"/>
      <c r="KTG80" s="9"/>
      <c r="KTH80" s="9"/>
      <c r="KTI80" s="9"/>
      <c r="KTJ80" s="9"/>
      <c r="KTK80" s="9"/>
      <c r="KTL80" s="9"/>
      <c r="KTM80" s="9"/>
      <c r="KTN80" s="9"/>
      <c r="KTO80" s="9"/>
      <c r="KTP80" s="9"/>
      <c r="KTQ80" s="9"/>
      <c r="KTR80" s="9"/>
      <c r="KTS80" s="9"/>
      <c r="KTT80" s="9"/>
      <c r="KTU80" s="9"/>
      <c r="KTV80" s="9"/>
      <c r="KTW80" s="9"/>
      <c r="KTX80" s="9"/>
      <c r="KTY80" s="9"/>
      <c r="KTZ80" s="9"/>
      <c r="KUA80" s="9"/>
      <c r="KUB80" s="9"/>
      <c r="KUC80" s="9"/>
      <c r="KUD80" s="9"/>
      <c r="KUE80" s="9"/>
      <c r="KUF80" s="9"/>
      <c r="KUG80" s="9"/>
      <c r="KUH80" s="9"/>
      <c r="KUI80" s="9"/>
      <c r="KUJ80" s="9"/>
      <c r="KUK80" s="9"/>
      <c r="KUL80" s="9"/>
      <c r="KUM80" s="9"/>
      <c r="KUN80" s="9"/>
      <c r="KUO80" s="9"/>
      <c r="KUP80" s="9"/>
      <c r="KUQ80" s="9"/>
      <c r="KUR80" s="9"/>
      <c r="KUS80" s="9"/>
      <c r="KUT80" s="9"/>
      <c r="KUU80" s="9"/>
      <c r="KUV80" s="9"/>
      <c r="KUW80" s="9"/>
      <c r="KUX80" s="9"/>
      <c r="KUY80" s="9"/>
      <c r="KUZ80" s="9"/>
      <c r="KVA80" s="9"/>
      <c r="KVB80" s="9"/>
      <c r="KVC80" s="9"/>
      <c r="KVD80" s="9"/>
      <c r="KVE80" s="9"/>
      <c r="KVF80" s="9"/>
      <c r="KVG80" s="9"/>
      <c r="KVH80" s="9"/>
      <c r="KVI80" s="9"/>
      <c r="KVJ80" s="9"/>
      <c r="KVK80" s="9"/>
      <c r="KVL80" s="9"/>
      <c r="KVM80" s="9"/>
      <c r="KVN80" s="9"/>
      <c r="KVO80" s="9"/>
      <c r="KVP80" s="9"/>
      <c r="KVQ80" s="9"/>
      <c r="KVR80" s="9"/>
      <c r="KVS80" s="9"/>
      <c r="KVT80" s="9"/>
      <c r="KVU80" s="9"/>
      <c r="KVV80" s="9"/>
      <c r="KVW80" s="9"/>
      <c r="KVX80" s="9"/>
      <c r="KVY80" s="9"/>
      <c r="KVZ80" s="9"/>
      <c r="KWA80" s="9"/>
      <c r="KWB80" s="9"/>
      <c r="KWC80" s="9"/>
      <c r="KWD80" s="9"/>
      <c r="KWE80" s="9"/>
      <c r="KWF80" s="9"/>
      <c r="KWG80" s="9"/>
      <c r="KWH80" s="9"/>
      <c r="KWI80" s="9"/>
      <c r="KWJ80" s="9"/>
      <c r="KWK80" s="9"/>
      <c r="KWL80" s="9"/>
      <c r="KWM80" s="9"/>
      <c r="KWN80" s="9"/>
      <c r="KWO80" s="9"/>
      <c r="KWP80" s="9"/>
      <c r="KWQ80" s="9"/>
      <c r="KWR80" s="9"/>
      <c r="KWS80" s="9"/>
      <c r="KWT80" s="9"/>
      <c r="KWU80" s="9"/>
      <c r="KWV80" s="9"/>
      <c r="KWW80" s="9"/>
      <c r="KWX80" s="9"/>
      <c r="KWY80" s="9"/>
      <c r="KWZ80" s="9"/>
      <c r="KXA80" s="9"/>
      <c r="KXB80" s="9"/>
      <c r="KXC80" s="9"/>
      <c r="KXD80" s="9"/>
      <c r="KXE80" s="9"/>
      <c r="KXF80" s="9"/>
      <c r="KXG80" s="9"/>
      <c r="KXH80" s="9"/>
      <c r="KXI80" s="9"/>
      <c r="KXJ80" s="9"/>
      <c r="KXK80" s="9"/>
      <c r="KXL80" s="9"/>
      <c r="KXM80" s="9"/>
      <c r="KXN80" s="9"/>
      <c r="KXO80" s="9"/>
      <c r="KXP80" s="9"/>
      <c r="KXQ80" s="9"/>
      <c r="KXR80" s="9"/>
      <c r="KXS80" s="9"/>
      <c r="KXT80" s="9"/>
      <c r="KXU80" s="9"/>
      <c r="KXV80" s="9"/>
      <c r="KXW80" s="9"/>
      <c r="KXX80" s="9"/>
      <c r="KXY80" s="9"/>
      <c r="KXZ80" s="9"/>
      <c r="KYA80" s="9"/>
      <c r="KYB80" s="9"/>
      <c r="KYC80" s="9"/>
      <c r="KYD80" s="9"/>
      <c r="KYE80" s="9"/>
      <c r="KYF80" s="9"/>
      <c r="KYG80" s="9"/>
      <c r="KYH80" s="9"/>
      <c r="KYI80" s="9"/>
      <c r="KYJ80" s="9"/>
      <c r="KYK80" s="9"/>
      <c r="KYL80" s="9"/>
      <c r="KYM80" s="9"/>
      <c r="KYN80" s="9"/>
      <c r="KYO80" s="9"/>
      <c r="KYP80" s="9"/>
      <c r="KYQ80" s="9"/>
      <c r="KYR80" s="9"/>
      <c r="KYS80" s="9"/>
      <c r="KYT80" s="9"/>
      <c r="KYU80" s="9"/>
      <c r="KYV80" s="9"/>
      <c r="KYW80" s="9"/>
      <c r="KYX80" s="9"/>
      <c r="KYY80" s="9"/>
      <c r="KYZ80" s="9"/>
      <c r="KZA80" s="9"/>
      <c r="KZB80" s="9"/>
      <c r="KZC80" s="9"/>
      <c r="KZD80" s="9"/>
      <c r="KZE80" s="9"/>
      <c r="KZF80" s="9"/>
      <c r="KZG80" s="9"/>
      <c r="KZH80" s="9"/>
      <c r="KZI80" s="9"/>
      <c r="KZJ80" s="9"/>
      <c r="KZK80" s="9"/>
      <c r="KZL80" s="9"/>
      <c r="KZM80" s="9"/>
      <c r="KZN80" s="9"/>
      <c r="KZO80" s="9"/>
      <c r="KZP80" s="9"/>
      <c r="KZQ80" s="9"/>
      <c r="KZR80" s="9"/>
      <c r="KZS80" s="9"/>
      <c r="KZT80" s="9"/>
      <c r="KZU80" s="9"/>
      <c r="KZV80" s="9"/>
      <c r="KZW80" s="9"/>
      <c r="KZX80" s="9"/>
      <c r="KZY80" s="9"/>
      <c r="KZZ80" s="9"/>
      <c r="LAA80" s="9"/>
      <c r="LAB80" s="9"/>
      <c r="LAC80" s="9"/>
      <c r="LAD80" s="9"/>
      <c r="LAE80" s="9"/>
      <c r="LAF80" s="9"/>
      <c r="LAG80" s="9"/>
      <c r="LAH80" s="9"/>
      <c r="LAI80" s="9"/>
      <c r="LAJ80" s="9"/>
      <c r="LAK80" s="9"/>
      <c r="LAL80" s="9"/>
      <c r="LAM80" s="9"/>
      <c r="LAN80" s="9"/>
      <c r="LAO80" s="9"/>
      <c r="LAP80" s="9"/>
      <c r="LAQ80" s="9"/>
      <c r="LAR80" s="9"/>
      <c r="LAS80" s="9"/>
      <c r="LAT80" s="9"/>
      <c r="LAU80" s="9"/>
      <c r="LAV80" s="9"/>
      <c r="LAW80" s="9"/>
      <c r="LAX80" s="9"/>
      <c r="LAY80" s="9"/>
      <c r="LAZ80" s="9"/>
      <c r="LBA80" s="9"/>
      <c r="LBB80" s="9"/>
      <c r="LBC80" s="9"/>
      <c r="LBD80" s="9"/>
      <c r="LBE80" s="9"/>
      <c r="LBF80" s="9"/>
      <c r="LBG80" s="9"/>
      <c r="LBH80" s="9"/>
      <c r="LBI80" s="9"/>
      <c r="LBJ80" s="9"/>
      <c r="LBK80" s="9"/>
      <c r="LBL80" s="9"/>
      <c r="LBM80" s="9"/>
      <c r="LBN80" s="9"/>
      <c r="LBO80" s="9"/>
      <c r="LBP80" s="9"/>
      <c r="LBQ80" s="9"/>
      <c r="LBR80" s="9"/>
      <c r="LBS80" s="9"/>
      <c r="LBT80" s="9"/>
      <c r="LBU80" s="9"/>
      <c r="LBV80" s="9"/>
      <c r="LBW80" s="9"/>
      <c r="LBX80" s="9"/>
      <c r="LBY80" s="9"/>
      <c r="LBZ80" s="9"/>
      <c r="LCA80" s="9"/>
      <c r="LCB80" s="9"/>
      <c r="LCC80" s="9"/>
      <c r="LCD80" s="9"/>
      <c r="LCE80" s="9"/>
      <c r="LCF80" s="9"/>
      <c r="LCG80" s="9"/>
      <c r="LCH80" s="9"/>
      <c r="LCI80" s="9"/>
      <c r="LCJ80" s="9"/>
      <c r="LCK80" s="9"/>
      <c r="LCL80" s="9"/>
      <c r="LCM80" s="9"/>
      <c r="LCN80" s="9"/>
      <c r="LCO80" s="9"/>
      <c r="LCP80" s="9"/>
      <c r="LCQ80" s="9"/>
      <c r="LCR80" s="9"/>
      <c r="LCS80" s="9"/>
      <c r="LCT80" s="9"/>
      <c r="LCU80" s="9"/>
      <c r="LCV80" s="9"/>
      <c r="LCW80" s="9"/>
      <c r="LCX80" s="9"/>
      <c r="LCY80" s="9"/>
      <c r="LCZ80" s="9"/>
      <c r="LDA80" s="9"/>
      <c r="LDB80" s="9"/>
      <c r="LDC80" s="9"/>
      <c r="LDD80" s="9"/>
      <c r="LDE80" s="9"/>
      <c r="LDF80" s="9"/>
      <c r="LDG80" s="9"/>
      <c r="LDH80" s="9"/>
      <c r="LDI80" s="9"/>
      <c r="LDJ80" s="9"/>
      <c r="LDK80" s="9"/>
      <c r="LDL80" s="9"/>
      <c r="LDM80" s="9"/>
      <c r="LDN80" s="9"/>
      <c r="LDO80" s="9"/>
      <c r="LDP80" s="9"/>
      <c r="LDQ80" s="9"/>
      <c r="LDR80" s="9"/>
      <c r="LDS80" s="9"/>
      <c r="LDT80" s="9"/>
      <c r="LDU80" s="9"/>
      <c r="LDV80" s="9"/>
      <c r="LDW80" s="9"/>
      <c r="LDX80" s="9"/>
      <c r="LDY80" s="9"/>
      <c r="LDZ80" s="9"/>
      <c r="LEA80" s="9"/>
      <c r="LEB80" s="9"/>
      <c r="LEC80" s="9"/>
      <c r="LED80" s="9"/>
      <c r="LEE80" s="9"/>
      <c r="LEF80" s="9"/>
      <c r="LEG80" s="9"/>
      <c r="LEH80" s="9"/>
      <c r="LEI80" s="9"/>
      <c r="LEJ80" s="9"/>
      <c r="LEK80" s="9"/>
      <c r="LEL80" s="9"/>
      <c r="LEM80" s="9"/>
      <c r="LEN80" s="9"/>
      <c r="LEO80" s="9"/>
      <c r="LEP80" s="9"/>
      <c r="LEQ80" s="9"/>
      <c r="LER80" s="9"/>
      <c r="LES80" s="9"/>
      <c r="LET80" s="9"/>
      <c r="LEU80" s="9"/>
      <c r="LEV80" s="9"/>
      <c r="LEW80" s="9"/>
      <c r="LEX80" s="9"/>
      <c r="LEY80" s="9"/>
      <c r="LEZ80" s="9"/>
      <c r="LFA80" s="9"/>
      <c r="LFB80" s="9"/>
      <c r="LFC80" s="9"/>
      <c r="LFD80" s="9"/>
      <c r="LFE80" s="9"/>
      <c r="LFF80" s="9"/>
      <c r="LFG80" s="9"/>
      <c r="LFH80" s="9"/>
      <c r="LFI80" s="9"/>
      <c r="LFJ80" s="9"/>
      <c r="LFK80" s="9"/>
      <c r="LFL80" s="9"/>
      <c r="LFM80" s="9"/>
      <c r="LFN80" s="9"/>
      <c r="LFO80" s="9"/>
      <c r="LFP80" s="9"/>
      <c r="LFQ80" s="9"/>
      <c r="LFR80" s="9"/>
      <c r="LFS80" s="9"/>
      <c r="LFT80" s="9"/>
      <c r="LFU80" s="9"/>
      <c r="LFV80" s="9"/>
      <c r="LFW80" s="9"/>
      <c r="LFX80" s="9"/>
      <c r="LFY80" s="9"/>
      <c r="LFZ80" s="9"/>
      <c r="LGA80" s="9"/>
      <c r="LGB80" s="9"/>
      <c r="LGC80" s="9"/>
      <c r="LGD80" s="9"/>
      <c r="LGE80" s="9"/>
      <c r="LGF80" s="9"/>
      <c r="LGG80" s="9"/>
      <c r="LGH80" s="9"/>
      <c r="LGI80" s="9"/>
      <c r="LGJ80" s="9"/>
      <c r="LGK80" s="9"/>
      <c r="LGL80" s="9"/>
      <c r="LGM80" s="9"/>
      <c r="LGN80" s="9"/>
      <c r="LGO80" s="9"/>
      <c r="LGP80" s="9"/>
      <c r="LGQ80" s="9"/>
      <c r="LGR80" s="9"/>
      <c r="LGS80" s="9"/>
      <c r="LGT80" s="9"/>
      <c r="LGU80" s="9"/>
      <c r="LGV80" s="9"/>
      <c r="LGW80" s="9"/>
      <c r="LGX80" s="9"/>
      <c r="LGY80" s="9"/>
      <c r="LGZ80" s="9"/>
      <c r="LHA80" s="9"/>
      <c r="LHB80" s="9"/>
      <c r="LHC80" s="9"/>
      <c r="LHD80" s="9"/>
      <c r="LHE80" s="9"/>
      <c r="LHF80" s="9"/>
      <c r="LHG80" s="9"/>
      <c r="LHH80" s="9"/>
      <c r="LHI80" s="9"/>
      <c r="LHJ80" s="9"/>
      <c r="LHK80" s="9"/>
      <c r="LHL80" s="9"/>
      <c r="LHM80" s="9"/>
      <c r="LHN80" s="9"/>
      <c r="LHO80" s="9"/>
      <c r="LHP80" s="9"/>
      <c r="LHQ80" s="9"/>
      <c r="LHR80" s="9"/>
      <c r="LHS80" s="9"/>
      <c r="LHT80" s="9"/>
      <c r="LHU80" s="9"/>
      <c r="LHV80" s="9"/>
      <c r="LHW80" s="9"/>
      <c r="LHX80" s="9"/>
      <c r="LHY80" s="9"/>
      <c r="LHZ80" s="9"/>
      <c r="LIA80" s="9"/>
      <c r="LIB80" s="9"/>
      <c r="LIC80" s="9"/>
      <c r="LID80" s="9"/>
      <c r="LIE80" s="9"/>
      <c r="LIF80" s="9"/>
      <c r="LIG80" s="9"/>
      <c r="LIH80" s="9"/>
      <c r="LII80" s="9"/>
      <c r="LIJ80" s="9"/>
      <c r="LIK80" s="9"/>
      <c r="LIL80" s="9"/>
      <c r="LIM80" s="9"/>
      <c r="LIN80" s="9"/>
      <c r="LIO80" s="9"/>
      <c r="LIP80" s="9"/>
      <c r="LIQ80" s="9"/>
      <c r="LIR80" s="9"/>
      <c r="LIS80" s="9"/>
      <c r="LIT80" s="9"/>
      <c r="LIU80" s="9"/>
      <c r="LIV80" s="9"/>
      <c r="LIW80" s="9"/>
      <c r="LIX80" s="9"/>
      <c r="LIY80" s="9"/>
      <c r="LIZ80" s="9"/>
      <c r="LJA80" s="9"/>
      <c r="LJB80" s="9"/>
      <c r="LJC80" s="9"/>
      <c r="LJD80" s="9"/>
      <c r="LJE80" s="9"/>
      <c r="LJF80" s="9"/>
      <c r="LJG80" s="9"/>
      <c r="LJH80" s="9"/>
      <c r="LJI80" s="9"/>
      <c r="LJJ80" s="9"/>
      <c r="LJK80" s="9"/>
      <c r="LJL80" s="9"/>
      <c r="LJM80" s="9"/>
      <c r="LJN80" s="9"/>
      <c r="LJO80" s="9"/>
      <c r="LJP80" s="9"/>
      <c r="LJQ80" s="9"/>
      <c r="LJR80" s="9"/>
      <c r="LJS80" s="9"/>
      <c r="LJT80" s="9"/>
      <c r="LJU80" s="9"/>
      <c r="LJV80" s="9"/>
      <c r="LJW80" s="9"/>
      <c r="LJX80" s="9"/>
      <c r="LJY80" s="9"/>
      <c r="LJZ80" s="9"/>
      <c r="LKA80" s="9"/>
      <c r="LKB80" s="9"/>
      <c r="LKC80" s="9"/>
      <c r="LKD80" s="9"/>
      <c r="LKE80" s="9"/>
      <c r="LKF80" s="9"/>
      <c r="LKG80" s="9"/>
      <c r="LKH80" s="9"/>
      <c r="LKI80" s="9"/>
      <c r="LKJ80" s="9"/>
      <c r="LKK80" s="9"/>
      <c r="LKL80" s="9"/>
      <c r="LKM80" s="9"/>
      <c r="LKN80" s="9"/>
      <c r="LKO80" s="9"/>
      <c r="LKP80" s="9"/>
      <c r="LKQ80" s="9"/>
      <c r="LKR80" s="9"/>
      <c r="LKS80" s="9"/>
      <c r="LKT80" s="9"/>
      <c r="LKU80" s="9"/>
      <c r="LKV80" s="9"/>
      <c r="LKW80" s="9"/>
      <c r="LKX80" s="9"/>
      <c r="LKY80" s="9"/>
      <c r="LKZ80" s="9"/>
      <c r="LLA80" s="9"/>
      <c r="LLB80" s="9"/>
      <c r="LLC80" s="9"/>
      <c r="LLD80" s="9"/>
      <c r="LLE80" s="9"/>
      <c r="LLF80" s="9"/>
      <c r="LLG80" s="9"/>
      <c r="LLH80" s="9"/>
      <c r="LLI80" s="9"/>
      <c r="LLJ80" s="9"/>
      <c r="LLK80" s="9"/>
      <c r="LLL80" s="9"/>
      <c r="LLM80" s="9"/>
      <c r="LLN80" s="9"/>
      <c r="LLO80" s="9"/>
      <c r="LLP80" s="9"/>
      <c r="LLQ80" s="9"/>
      <c r="LLR80" s="9"/>
      <c r="LLS80" s="9"/>
      <c r="LLT80" s="9"/>
      <c r="LLU80" s="9"/>
      <c r="LLV80" s="9"/>
      <c r="LLW80" s="9"/>
      <c r="LLX80" s="9"/>
      <c r="LLY80" s="9"/>
      <c r="LLZ80" s="9"/>
      <c r="LMA80" s="9"/>
      <c r="LMB80" s="9"/>
      <c r="LMC80" s="9"/>
      <c r="LMD80" s="9"/>
      <c r="LME80" s="9"/>
      <c r="LMF80" s="9"/>
      <c r="LMG80" s="9"/>
      <c r="LMH80" s="9"/>
      <c r="LMI80" s="9"/>
      <c r="LMJ80" s="9"/>
      <c r="LMK80" s="9"/>
      <c r="LML80" s="9"/>
      <c r="LMM80" s="9"/>
      <c r="LMN80" s="9"/>
      <c r="LMO80" s="9"/>
      <c r="LMP80" s="9"/>
      <c r="LMQ80" s="9"/>
      <c r="LMR80" s="9"/>
      <c r="LMS80" s="9"/>
      <c r="LMT80" s="9"/>
      <c r="LMU80" s="9"/>
      <c r="LMV80" s="9"/>
      <c r="LMW80" s="9"/>
      <c r="LMX80" s="9"/>
      <c r="LMY80" s="9"/>
      <c r="LMZ80" s="9"/>
      <c r="LNA80" s="9"/>
      <c r="LNB80" s="9"/>
      <c r="LNC80" s="9"/>
      <c r="LND80" s="9"/>
      <c r="LNE80" s="9"/>
      <c r="LNF80" s="9"/>
      <c r="LNG80" s="9"/>
      <c r="LNH80" s="9"/>
      <c r="LNI80" s="9"/>
      <c r="LNJ80" s="9"/>
      <c r="LNK80" s="9"/>
      <c r="LNL80" s="9"/>
      <c r="LNM80" s="9"/>
      <c r="LNN80" s="9"/>
      <c r="LNO80" s="9"/>
      <c r="LNP80" s="9"/>
      <c r="LNQ80" s="9"/>
      <c r="LNR80" s="9"/>
      <c r="LNS80" s="9"/>
      <c r="LNT80" s="9"/>
      <c r="LNU80" s="9"/>
      <c r="LNV80" s="9"/>
      <c r="LNW80" s="9"/>
      <c r="LNX80" s="9"/>
      <c r="LNY80" s="9"/>
      <c r="LNZ80" s="9"/>
      <c r="LOA80" s="9"/>
      <c r="LOB80" s="9"/>
      <c r="LOC80" s="9"/>
      <c r="LOD80" s="9"/>
      <c r="LOE80" s="9"/>
      <c r="LOF80" s="9"/>
      <c r="LOG80" s="9"/>
      <c r="LOH80" s="9"/>
      <c r="LOI80" s="9"/>
      <c r="LOJ80" s="9"/>
      <c r="LOK80" s="9"/>
      <c r="LOL80" s="9"/>
      <c r="LOM80" s="9"/>
      <c r="LON80" s="9"/>
      <c r="LOO80" s="9"/>
      <c r="LOP80" s="9"/>
      <c r="LOQ80" s="9"/>
      <c r="LOR80" s="9"/>
      <c r="LOS80" s="9"/>
      <c r="LOT80" s="9"/>
      <c r="LOU80" s="9"/>
      <c r="LOV80" s="9"/>
      <c r="LOW80" s="9"/>
      <c r="LOX80" s="9"/>
      <c r="LOY80" s="9"/>
      <c r="LOZ80" s="9"/>
      <c r="LPA80" s="9"/>
      <c r="LPB80" s="9"/>
      <c r="LPC80" s="9"/>
      <c r="LPD80" s="9"/>
      <c r="LPE80" s="9"/>
      <c r="LPF80" s="9"/>
      <c r="LPG80" s="9"/>
      <c r="LPH80" s="9"/>
      <c r="LPI80" s="9"/>
      <c r="LPJ80" s="9"/>
      <c r="LPK80" s="9"/>
      <c r="LPL80" s="9"/>
      <c r="LPM80" s="9"/>
      <c r="LPN80" s="9"/>
      <c r="LPO80" s="9"/>
      <c r="LPP80" s="9"/>
      <c r="LPQ80" s="9"/>
      <c r="LPR80" s="9"/>
      <c r="LPS80" s="9"/>
      <c r="LPT80" s="9"/>
      <c r="LPU80" s="9"/>
      <c r="LPV80" s="9"/>
      <c r="LPW80" s="9"/>
      <c r="LPX80" s="9"/>
      <c r="LPY80" s="9"/>
      <c r="LPZ80" s="9"/>
      <c r="LQA80" s="9"/>
      <c r="LQB80" s="9"/>
      <c r="LQC80" s="9"/>
      <c r="LQD80" s="9"/>
      <c r="LQE80" s="9"/>
      <c r="LQF80" s="9"/>
      <c r="LQG80" s="9"/>
      <c r="LQH80" s="9"/>
      <c r="LQI80" s="9"/>
      <c r="LQJ80" s="9"/>
      <c r="LQK80" s="9"/>
      <c r="LQL80" s="9"/>
      <c r="LQM80" s="9"/>
      <c r="LQN80" s="9"/>
      <c r="LQO80" s="9"/>
      <c r="LQP80" s="9"/>
      <c r="LQQ80" s="9"/>
      <c r="LQR80" s="9"/>
      <c r="LQS80" s="9"/>
      <c r="LQT80" s="9"/>
      <c r="LQU80" s="9"/>
      <c r="LQV80" s="9"/>
      <c r="LQW80" s="9"/>
      <c r="LQX80" s="9"/>
      <c r="LQY80" s="9"/>
      <c r="LQZ80" s="9"/>
      <c r="LRA80" s="9"/>
      <c r="LRB80" s="9"/>
      <c r="LRC80" s="9"/>
      <c r="LRD80" s="9"/>
      <c r="LRE80" s="9"/>
      <c r="LRF80" s="9"/>
      <c r="LRG80" s="9"/>
      <c r="LRH80" s="9"/>
      <c r="LRI80" s="9"/>
      <c r="LRJ80" s="9"/>
      <c r="LRK80" s="9"/>
      <c r="LRL80" s="9"/>
      <c r="LRM80" s="9"/>
      <c r="LRN80" s="9"/>
      <c r="LRO80" s="9"/>
      <c r="LRP80" s="9"/>
      <c r="LRQ80" s="9"/>
      <c r="LRR80" s="9"/>
      <c r="LRS80" s="9"/>
      <c r="LRT80" s="9"/>
      <c r="LRU80" s="9"/>
      <c r="LRV80" s="9"/>
      <c r="LRW80" s="9"/>
      <c r="LRX80" s="9"/>
      <c r="LRY80" s="9"/>
      <c r="LRZ80" s="9"/>
      <c r="LSA80" s="9"/>
      <c r="LSB80" s="9"/>
      <c r="LSC80" s="9"/>
      <c r="LSD80" s="9"/>
      <c r="LSE80" s="9"/>
      <c r="LSF80" s="9"/>
      <c r="LSG80" s="9"/>
      <c r="LSH80" s="9"/>
      <c r="LSI80" s="9"/>
      <c r="LSJ80" s="9"/>
      <c r="LSK80" s="9"/>
      <c r="LSL80" s="9"/>
      <c r="LSM80" s="9"/>
      <c r="LSN80" s="9"/>
      <c r="LSO80" s="9"/>
      <c r="LSP80" s="9"/>
      <c r="LSQ80" s="9"/>
      <c r="LSR80" s="9"/>
      <c r="LSS80" s="9"/>
      <c r="LST80" s="9"/>
      <c r="LSU80" s="9"/>
      <c r="LSV80" s="9"/>
      <c r="LSW80" s="9"/>
      <c r="LSX80" s="9"/>
      <c r="LSY80" s="9"/>
      <c r="LSZ80" s="9"/>
      <c r="LTA80" s="9"/>
      <c r="LTB80" s="9"/>
      <c r="LTC80" s="9"/>
      <c r="LTD80" s="9"/>
      <c r="LTE80" s="9"/>
      <c r="LTF80" s="9"/>
      <c r="LTG80" s="9"/>
      <c r="LTH80" s="9"/>
      <c r="LTI80" s="9"/>
      <c r="LTJ80" s="9"/>
      <c r="LTK80" s="9"/>
      <c r="LTL80" s="9"/>
      <c r="LTM80" s="9"/>
      <c r="LTN80" s="9"/>
      <c r="LTO80" s="9"/>
      <c r="LTP80" s="9"/>
      <c r="LTQ80" s="9"/>
      <c r="LTR80" s="9"/>
      <c r="LTS80" s="9"/>
      <c r="LTT80" s="9"/>
      <c r="LTU80" s="9"/>
      <c r="LTV80" s="9"/>
      <c r="LTW80" s="9"/>
      <c r="LTX80" s="9"/>
      <c r="LTY80" s="9"/>
      <c r="LTZ80" s="9"/>
      <c r="LUA80" s="9"/>
      <c r="LUB80" s="9"/>
      <c r="LUC80" s="9"/>
      <c r="LUD80" s="9"/>
      <c r="LUE80" s="9"/>
      <c r="LUF80" s="9"/>
      <c r="LUG80" s="9"/>
      <c r="LUH80" s="9"/>
      <c r="LUI80" s="9"/>
      <c r="LUJ80" s="9"/>
      <c r="LUK80" s="9"/>
      <c r="LUL80" s="9"/>
      <c r="LUM80" s="9"/>
      <c r="LUN80" s="9"/>
      <c r="LUO80" s="9"/>
      <c r="LUP80" s="9"/>
      <c r="LUQ80" s="9"/>
      <c r="LUR80" s="9"/>
      <c r="LUS80" s="9"/>
      <c r="LUT80" s="9"/>
      <c r="LUU80" s="9"/>
      <c r="LUV80" s="9"/>
      <c r="LUW80" s="9"/>
      <c r="LUX80" s="9"/>
      <c r="LUY80" s="9"/>
      <c r="LUZ80" s="9"/>
      <c r="LVA80" s="9"/>
      <c r="LVB80" s="9"/>
      <c r="LVC80" s="9"/>
      <c r="LVD80" s="9"/>
      <c r="LVE80" s="9"/>
      <c r="LVF80" s="9"/>
      <c r="LVG80" s="9"/>
      <c r="LVH80" s="9"/>
      <c r="LVI80" s="9"/>
      <c r="LVJ80" s="9"/>
      <c r="LVK80" s="9"/>
      <c r="LVL80" s="9"/>
      <c r="LVM80" s="9"/>
      <c r="LVN80" s="9"/>
      <c r="LVO80" s="9"/>
      <c r="LVP80" s="9"/>
      <c r="LVQ80" s="9"/>
      <c r="LVR80" s="9"/>
      <c r="LVS80" s="9"/>
      <c r="LVT80" s="9"/>
      <c r="LVU80" s="9"/>
      <c r="LVV80" s="9"/>
      <c r="LVW80" s="9"/>
      <c r="LVX80" s="9"/>
      <c r="LVY80" s="9"/>
      <c r="LVZ80" s="9"/>
      <c r="LWA80" s="9"/>
      <c r="LWB80" s="9"/>
      <c r="LWC80" s="9"/>
      <c r="LWD80" s="9"/>
      <c r="LWE80" s="9"/>
      <c r="LWF80" s="9"/>
      <c r="LWG80" s="9"/>
      <c r="LWH80" s="9"/>
      <c r="LWI80" s="9"/>
      <c r="LWJ80" s="9"/>
      <c r="LWK80" s="9"/>
      <c r="LWL80" s="9"/>
      <c r="LWM80" s="9"/>
      <c r="LWN80" s="9"/>
      <c r="LWO80" s="9"/>
      <c r="LWP80" s="9"/>
      <c r="LWQ80" s="9"/>
      <c r="LWR80" s="9"/>
      <c r="LWS80" s="9"/>
      <c r="LWT80" s="9"/>
      <c r="LWU80" s="9"/>
      <c r="LWV80" s="9"/>
      <c r="LWW80" s="9"/>
      <c r="LWX80" s="9"/>
      <c r="LWY80" s="9"/>
      <c r="LWZ80" s="9"/>
      <c r="LXA80" s="9"/>
      <c r="LXB80" s="9"/>
      <c r="LXC80" s="9"/>
      <c r="LXD80" s="9"/>
      <c r="LXE80" s="9"/>
      <c r="LXF80" s="9"/>
      <c r="LXG80" s="9"/>
      <c r="LXH80" s="9"/>
      <c r="LXI80" s="9"/>
      <c r="LXJ80" s="9"/>
      <c r="LXK80" s="9"/>
      <c r="LXL80" s="9"/>
      <c r="LXM80" s="9"/>
      <c r="LXN80" s="9"/>
      <c r="LXO80" s="9"/>
      <c r="LXP80" s="9"/>
      <c r="LXQ80" s="9"/>
      <c r="LXR80" s="9"/>
      <c r="LXS80" s="9"/>
      <c r="LXT80" s="9"/>
      <c r="LXU80" s="9"/>
      <c r="LXV80" s="9"/>
      <c r="LXW80" s="9"/>
      <c r="LXX80" s="9"/>
      <c r="LXY80" s="9"/>
      <c r="LXZ80" s="9"/>
      <c r="LYA80" s="9"/>
      <c r="LYB80" s="9"/>
      <c r="LYC80" s="9"/>
      <c r="LYD80" s="9"/>
      <c r="LYE80" s="9"/>
      <c r="LYF80" s="9"/>
      <c r="LYG80" s="9"/>
      <c r="LYH80" s="9"/>
      <c r="LYI80" s="9"/>
      <c r="LYJ80" s="9"/>
      <c r="LYK80" s="9"/>
      <c r="LYL80" s="9"/>
      <c r="LYM80" s="9"/>
      <c r="LYN80" s="9"/>
      <c r="LYO80" s="9"/>
      <c r="LYP80" s="9"/>
      <c r="LYQ80" s="9"/>
      <c r="LYR80" s="9"/>
      <c r="LYS80" s="9"/>
      <c r="LYT80" s="9"/>
      <c r="LYU80" s="9"/>
      <c r="LYV80" s="9"/>
      <c r="LYW80" s="9"/>
      <c r="LYX80" s="9"/>
      <c r="LYY80" s="9"/>
      <c r="LYZ80" s="9"/>
      <c r="LZA80" s="9"/>
      <c r="LZB80" s="9"/>
      <c r="LZC80" s="9"/>
      <c r="LZD80" s="9"/>
      <c r="LZE80" s="9"/>
      <c r="LZF80" s="9"/>
      <c r="LZG80" s="9"/>
      <c r="LZH80" s="9"/>
      <c r="LZI80" s="9"/>
      <c r="LZJ80" s="9"/>
      <c r="LZK80" s="9"/>
      <c r="LZL80" s="9"/>
      <c r="LZM80" s="9"/>
      <c r="LZN80" s="9"/>
      <c r="LZO80" s="9"/>
      <c r="LZP80" s="9"/>
      <c r="LZQ80" s="9"/>
      <c r="LZR80" s="9"/>
      <c r="LZS80" s="9"/>
      <c r="LZT80" s="9"/>
      <c r="LZU80" s="9"/>
      <c r="LZV80" s="9"/>
      <c r="LZW80" s="9"/>
      <c r="LZX80" s="9"/>
      <c r="LZY80" s="9"/>
      <c r="LZZ80" s="9"/>
      <c r="MAA80" s="9"/>
      <c r="MAB80" s="9"/>
      <c r="MAC80" s="9"/>
      <c r="MAD80" s="9"/>
      <c r="MAE80" s="9"/>
      <c r="MAF80" s="9"/>
      <c r="MAG80" s="9"/>
      <c r="MAH80" s="9"/>
      <c r="MAI80" s="9"/>
      <c r="MAJ80" s="9"/>
      <c r="MAK80" s="9"/>
      <c r="MAL80" s="9"/>
      <c r="MAM80" s="9"/>
      <c r="MAN80" s="9"/>
      <c r="MAO80" s="9"/>
      <c r="MAP80" s="9"/>
      <c r="MAQ80" s="9"/>
      <c r="MAR80" s="9"/>
      <c r="MAS80" s="9"/>
      <c r="MAT80" s="9"/>
      <c r="MAU80" s="9"/>
      <c r="MAV80" s="9"/>
      <c r="MAW80" s="9"/>
      <c r="MAX80" s="9"/>
      <c r="MAY80" s="9"/>
      <c r="MAZ80" s="9"/>
      <c r="MBA80" s="9"/>
      <c r="MBB80" s="9"/>
      <c r="MBC80" s="9"/>
      <c r="MBD80" s="9"/>
      <c r="MBE80" s="9"/>
      <c r="MBF80" s="9"/>
      <c r="MBG80" s="9"/>
      <c r="MBH80" s="9"/>
      <c r="MBI80" s="9"/>
      <c r="MBJ80" s="9"/>
      <c r="MBK80" s="9"/>
      <c r="MBL80" s="9"/>
      <c r="MBM80" s="9"/>
      <c r="MBN80" s="9"/>
      <c r="MBO80" s="9"/>
      <c r="MBP80" s="9"/>
      <c r="MBQ80" s="9"/>
      <c r="MBR80" s="9"/>
      <c r="MBS80" s="9"/>
      <c r="MBT80" s="9"/>
      <c r="MBU80" s="9"/>
      <c r="MBV80" s="9"/>
      <c r="MBW80" s="9"/>
      <c r="MBX80" s="9"/>
      <c r="MBY80" s="9"/>
      <c r="MBZ80" s="9"/>
      <c r="MCA80" s="9"/>
      <c r="MCB80" s="9"/>
      <c r="MCC80" s="9"/>
      <c r="MCD80" s="9"/>
      <c r="MCE80" s="9"/>
      <c r="MCF80" s="9"/>
      <c r="MCG80" s="9"/>
      <c r="MCH80" s="9"/>
      <c r="MCI80" s="9"/>
      <c r="MCJ80" s="9"/>
      <c r="MCK80" s="9"/>
      <c r="MCL80" s="9"/>
      <c r="MCM80" s="9"/>
      <c r="MCN80" s="9"/>
      <c r="MCO80" s="9"/>
      <c r="MCP80" s="9"/>
      <c r="MCQ80" s="9"/>
      <c r="MCR80" s="9"/>
      <c r="MCS80" s="9"/>
      <c r="MCT80" s="9"/>
      <c r="MCU80" s="9"/>
      <c r="MCV80" s="9"/>
      <c r="MCW80" s="9"/>
      <c r="MCX80" s="9"/>
      <c r="MCY80" s="9"/>
      <c r="MCZ80" s="9"/>
      <c r="MDA80" s="9"/>
      <c r="MDB80" s="9"/>
      <c r="MDC80" s="9"/>
      <c r="MDD80" s="9"/>
      <c r="MDE80" s="9"/>
      <c r="MDF80" s="9"/>
      <c r="MDG80" s="9"/>
      <c r="MDH80" s="9"/>
      <c r="MDI80" s="9"/>
      <c r="MDJ80" s="9"/>
      <c r="MDK80" s="9"/>
      <c r="MDL80" s="9"/>
      <c r="MDM80" s="9"/>
      <c r="MDN80" s="9"/>
      <c r="MDO80" s="9"/>
      <c r="MDP80" s="9"/>
      <c r="MDQ80" s="9"/>
      <c r="MDR80" s="9"/>
      <c r="MDS80" s="9"/>
      <c r="MDT80" s="9"/>
      <c r="MDU80" s="9"/>
      <c r="MDV80" s="9"/>
      <c r="MDW80" s="9"/>
      <c r="MDX80" s="9"/>
      <c r="MDY80" s="9"/>
      <c r="MDZ80" s="9"/>
      <c r="MEA80" s="9"/>
      <c r="MEB80" s="9"/>
      <c r="MEC80" s="9"/>
      <c r="MED80" s="9"/>
      <c r="MEE80" s="9"/>
      <c r="MEF80" s="9"/>
      <c r="MEG80" s="9"/>
      <c r="MEH80" s="9"/>
      <c r="MEI80" s="9"/>
      <c r="MEJ80" s="9"/>
      <c r="MEK80" s="9"/>
      <c r="MEL80" s="9"/>
      <c r="MEM80" s="9"/>
      <c r="MEN80" s="9"/>
      <c r="MEO80" s="9"/>
      <c r="MEP80" s="9"/>
      <c r="MEQ80" s="9"/>
      <c r="MER80" s="9"/>
      <c r="MES80" s="9"/>
      <c r="MET80" s="9"/>
      <c r="MEU80" s="9"/>
      <c r="MEV80" s="9"/>
      <c r="MEW80" s="9"/>
      <c r="MEX80" s="9"/>
      <c r="MEY80" s="9"/>
      <c r="MEZ80" s="9"/>
      <c r="MFA80" s="9"/>
      <c r="MFB80" s="9"/>
      <c r="MFC80" s="9"/>
      <c r="MFD80" s="9"/>
      <c r="MFE80" s="9"/>
      <c r="MFF80" s="9"/>
      <c r="MFG80" s="9"/>
      <c r="MFH80" s="9"/>
      <c r="MFI80" s="9"/>
      <c r="MFJ80" s="9"/>
      <c r="MFK80" s="9"/>
      <c r="MFL80" s="9"/>
      <c r="MFM80" s="9"/>
      <c r="MFN80" s="9"/>
      <c r="MFO80" s="9"/>
      <c r="MFP80" s="9"/>
      <c r="MFQ80" s="9"/>
      <c r="MFR80" s="9"/>
      <c r="MFS80" s="9"/>
      <c r="MFT80" s="9"/>
      <c r="MFU80" s="9"/>
      <c r="MFV80" s="9"/>
      <c r="MFW80" s="9"/>
      <c r="MFX80" s="9"/>
      <c r="MFY80" s="9"/>
      <c r="MFZ80" s="9"/>
      <c r="MGA80" s="9"/>
      <c r="MGB80" s="9"/>
      <c r="MGC80" s="9"/>
      <c r="MGD80" s="9"/>
      <c r="MGE80" s="9"/>
      <c r="MGF80" s="9"/>
      <c r="MGG80" s="9"/>
      <c r="MGH80" s="9"/>
      <c r="MGI80" s="9"/>
      <c r="MGJ80" s="9"/>
      <c r="MGK80" s="9"/>
      <c r="MGL80" s="9"/>
      <c r="MGM80" s="9"/>
      <c r="MGN80" s="9"/>
      <c r="MGO80" s="9"/>
      <c r="MGP80" s="9"/>
      <c r="MGQ80" s="9"/>
      <c r="MGR80" s="9"/>
      <c r="MGS80" s="9"/>
      <c r="MGT80" s="9"/>
      <c r="MGU80" s="9"/>
      <c r="MGV80" s="9"/>
      <c r="MGW80" s="9"/>
      <c r="MGX80" s="9"/>
      <c r="MGY80" s="9"/>
      <c r="MGZ80" s="9"/>
      <c r="MHA80" s="9"/>
      <c r="MHB80" s="9"/>
      <c r="MHC80" s="9"/>
      <c r="MHD80" s="9"/>
      <c r="MHE80" s="9"/>
      <c r="MHF80" s="9"/>
      <c r="MHG80" s="9"/>
      <c r="MHH80" s="9"/>
      <c r="MHI80" s="9"/>
      <c r="MHJ80" s="9"/>
      <c r="MHK80" s="9"/>
      <c r="MHL80" s="9"/>
      <c r="MHM80" s="9"/>
      <c r="MHN80" s="9"/>
      <c r="MHO80" s="9"/>
      <c r="MHP80" s="9"/>
      <c r="MHQ80" s="9"/>
      <c r="MHR80" s="9"/>
      <c r="MHS80" s="9"/>
      <c r="MHT80" s="9"/>
      <c r="MHU80" s="9"/>
      <c r="MHV80" s="9"/>
      <c r="MHW80" s="9"/>
      <c r="MHX80" s="9"/>
      <c r="MHY80" s="9"/>
      <c r="MHZ80" s="9"/>
      <c r="MIA80" s="9"/>
      <c r="MIB80" s="9"/>
      <c r="MIC80" s="9"/>
      <c r="MID80" s="9"/>
      <c r="MIE80" s="9"/>
      <c r="MIF80" s="9"/>
      <c r="MIG80" s="9"/>
      <c r="MIH80" s="9"/>
      <c r="MII80" s="9"/>
      <c r="MIJ80" s="9"/>
      <c r="MIK80" s="9"/>
      <c r="MIL80" s="9"/>
      <c r="MIM80" s="9"/>
      <c r="MIN80" s="9"/>
      <c r="MIO80" s="9"/>
      <c r="MIP80" s="9"/>
      <c r="MIQ80" s="9"/>
      <c r="MIR80" s="9"/>
      <c r="MIS80" s="9"/>
      <c r="MIT80" s="9"/>
      <c r="MIU80" s="9"/>
      <c r="MIV80" s="9"/>
      <c r="MIW80" s="9"/>
      <c r="MIX80" s="9"/>
      <c r="MIY80" s="9"/>
      <c r="MIZ80" s="9"/>
      <c r="MJA80" s="9"/>
      <c r="MJB80" s="9"/>
      <c r="MJC80" s="9"/>
      <c r="MJD80" s="9"/>
      <c r="MJE80" s="9"/>
      <c r="MJF80" s="9"/>
      <c r="MJG80" s="9"/>
      <c r="MJH80" s="9"/>
      <c r="MJI80" s="9"/>
      <c r="MJJ80" s="9"/>
      <c r="MJK80" s="9"/>
      <c r="MJL80" s="9"/>
      <c r="MJM80" s="9"/>
      <c r="MJN80" s="9"/>
      <c r="MJO80" s="9"/>
      <c r="MJP80" s="9"/>
      <c r="MJQ80" s="9"/>
      <c r="MJR80" s="9"/>
      <c r="MJS80" s="9"/>
      <c r="MJT80" s="9"/>
      <c r="MJU80" s="9"/>
      <c r="MJV80" s="9"/>
      <c r="MJW80" s="9"/>
      <c r="MJX80" s="9"/>
      <c r="MJY80" s="9"/>
      <c r="MJZ80" s="9"/>
      <c r="MKA80" s="9"/>
      <c r="MKB80" s="9"/>
      <c r="MKC80" s="9"/>
      <c r="MKD80" s="9"/>
      <c r="MKE80" s="9"/>
      <c r="MKF80" s="9"/>
      <c r="MKG80" s="9"/>
      <c r="MKH80" s="9"/>
      <c r="MKI80" s="9"/>
      <c r="MKJ80" s="9"/>
      <c r="MKK80" s="9"/>
      <c r="MKL80" s="9"/>
      <c r="MKM80" s="9"/>
      <c r="MKN80" s="9"/>
      <c r="MKO80" s="9"/>
      <c r="MKP80" s="9"/>
      <c r="MKQ80" s="9"/>
      <c r="MKR80" s="9"/>
      <c r="MKS80" s="9"/>
      <c r="MKT80" s="9"/>
      <c r="MKU80" s="9"/>
      <c r="MKV80" s="9"/>
      <c r="MKW80" s="9"/>
      <c r="MKX80" s="9"/>
      <c r="MKY80" s="9"/>
      <c r="MKZ80" s="9"/>
      <c r="MLA80" s="9"/>
      <c r="MLB80" s="9"/>
      <c r="MLC80" s="9"/>
      <c r="MLD80" s="9"/>
      <c r="MLE80" s="9"/>
      <c r="MLF80" s="9"/>
      <c r="MLG80" s="9"/>
      <c r="MLH80" s="9"/>
      <c r="MLI80" s="9"/>
      <c r="MLJ80" s="9"/>
      <c r="MLK80" s="9"/>
      <c r="MLL80" s="9"/>
      <c r="MLM80" s="9"/>
      <c r="MLN80" s="9"/>
      <c r="MLO80" s="9"/>
      <c r="MLP80" s="9"/>
      <c r="MLQ80" s="9"/>
      <c r="MLR80" s="9"/>
      <c r="MLS80" s="9"/>
      <c r="MLT80" s="9"/>
      <c r="MLU80" s="9"/>
      <c r="MLV80" s="9"/>
      <c r="MLW80" s="9"/>
      <c r="MLX80" s="9"/>
      <c r="MLY80" s="9"/>
      <c r="MLZ80" s="9"/>
      <c r="MMA80" s="9"/>
      <c r="MMB80" s="9"/>
      <c r="MMC80" s="9"/>
      <c r="MMD80" s="9"/>
      <c r="MME80" s="9"/>
      <c r="MMF80" s="9"/>
      <c r="MMG80" s="9"/>
      <c r="MMH80" s="9"/>
      <c r="MMI80" s="9"/>
      <c r="MMJ80" s="9"/>
      <c r="MMK80" s="9"/>
      <c r="MML80" s="9"/>
      <c r="MMM80" s="9"/>
      <c r="MMN80" s="9"/>
      <c r="MMO80" s="9"/>
      <c r="MMP80" s="9"/>
      <c r="MMQ80" s="9"/>
      <c r="MMR80" s="9"/>
      <c r="MMS80" s="9"/>
      <c r="MMT80" s="9"/>
      <c r="MMU80" s="9"/>
      <c r="MMV80" s="9"/>
      <c r="MMW80" s="9"/>
      <c r="MMX80" s="9"/>
      <c r="MMY80" s="9"/>
      <c r="MMZ80" s="9"/>
      <c r="MNA80" s="9"/>
      <c r="MNB80" s="9"/>
      <c r="MNC80" s="9"/>
      <c r="MND80" s="9"/>
      <c r="MNE80" s="9"/>
      <c r="MNF80" s="9"/>
      <c r="MNG80" s="9"/>
      <c r="MNH80" s="9"/>
      <c r="MNI80" s="9"/>
      <c r="MNJ80" s="9"/>
      <c r="MNK80" s="9"/>
      <c r="MNL80" s="9"/>
      <c r="MNM80" s="9"/>
      <c r="MNN80" s="9"/>
      <c r="MNO80" s="9"/>
      <c r="MNP80" s="9"/>
      <c r="MNQ80" s="9"/>
      <c r="MNR80" s="9"/>
      <c r="MNS80" s="9"/>
      <c r="MNT80" s="9"/>
      <c r="MNU80" s="9"/>
      <c r="MNV80" s="9"/>
      <c r="MNW80" s="9"/>
      <c r="MNX80" s="9"/>
      <c r="MNY80" s="9"/>
      <c r="MNZ80" s="9"/>
      <c r="MOA80" s="9"/>
      <c r="MOB80" s="9"/>
      <c r="MOC80" s="9"/>
      <c r="MOD80" s="9"/>
      <c r="MOE80" s="9"/>
      <c r="MOF80" s="9"/>
      <c r="MOG80" s="9"/>
      <c r="MOH80" s="9"/>
      <c r="MOI80" s="9"/>
      <c r="MOJ80" s="9"/>
      <c r="MOK80" s="9"/>
      <c r="MOL80" s="9"/>
      <c r="MOM80" s="9"/>
      <c r="MON80" s="9"/>
      <c r="MOO80" s="9"/>
      <c r="MOP80" s="9"/>
      <c r="MOQ80" s="9"/>
      <c r="MOR80" s="9"/>
      <c r="MOS80" s="9"/>
      <c r="MOT80" s="9"/>
      <c r="MOU80" s="9"/>
      <c r="MOV80" s="9"/>
      <c r="MOW80" s="9"/>
      <c r="MOX80" s="9"/>
      <c r="MOY80" s="9"/>
      <c r="MOZ80" s="9"/>
      <c r="MPA80" s="9"/>
      <c r="MPB80" s="9"/>
      <c r="MPC80" s="9"/>
      <c r="MPD80" s="9"/>
      <c r="MPE80" s="9"/>
      <c r="MPF80" s="9"/>
      <c r="MPG80" s="9"/>
      <c r="MPH80" s="9"/>
      <c r="MPI80" s="9"/>
      <c r="MPJ80" s="9"/>
      <c r="MPK80" s="9"/>
      <c r="MPL80" s="9"/>
      <c r="MPM80" s="9"/>
      <c r="MPN80" s="9"/>
      <c r="MPO80" s="9"/>
      <c r="MPP80" s="9"/>
      <c r="MPQ80" s="9"/>
      <c r="MPR80" s="9"/>
      <c r="MPS80" s="9"/>
      <c r="MPT80" s="9"/>
      <c r="MPU80" s="9"/>
      <c r="MPV80" s="9"/>
      <c r="MPW80" s="9"/>
      <c r="MPX80" s="9"/>
      <c r="MPY80" s="9"/>
      <c r="MPZ80" s="9"/>
      <c r="MQA80" s="9"/>
      <c r="MQB80" s="9"/>
      <c r="MQC80" s="9"/>
      <c r="MQD80" s="9"/>
      <c r="MQE80" s="9"/>
      <c r="MQF80" s="9"/>
      <c r="MQG80" s="9"/>
      <c r="MQH80" s="9"/>
      <c r="MQI80" s="9"/>
      <c r="MQJ80" s="9"/>
      <c r="MQK80" s="9"/>
      <c r="MQL80" s="9"/>
      <c r="MQM80" s="9"/>
      <c r="MQN80" s="9"/>
      <c r="MQO80" s="9"/>
      <c r="MQP80" s="9"/>
      <c r="MQQ80" s="9"/>
      <c r="MQR80" s="9"/>
      <c r="MQS80" s="9"/>
      <c r="MQT80" s="9"/>
      <c r="MQU80" s="9"/>
      <c r="MQV80" s="9"/>
      <c r="MQW80" s="9"/>
      <c r="MQX80" s="9"/>
      <c r="MQY80" s="9"/>
      <c r="MQZ80" s="9"/>
      <c r="MRA80" s="9"/>
      <c r="MRB80" s="9"/>
      <c r="MRC80" s="9"/>
      <c r="MRD80" s="9"/>
      <c r="MRE80" s="9"/>
      <c r="MRF80" s="9"/>
      <c r="MRG80" s="9"/>
      <c r="MRH80" s="9"/>
      <c r="MRI80" s="9"/>
      <c r="MRJ80" s="9"/>
      <c r="MRK80" s="9"/>
      <c r="MRL80" s="9"/>
      <c r="MRM80" s="9"/>
      <c r="MRN80" s="9"/>
      <c r="MRO80" s="9"/>
      <c r="MRP80" s="9"/>
      <c r="MRQ80" s="9"/>
      <c r="MRR80" s="9"/>
      <c r="MRS80" s="9"/>
      <c r="MRT80" s="9"/>
      <c r="MRU80" s="9"/>
      <c r="MRV80" s="9"/>
      <c r="MRW80" s="9"/>
      <c r="MRX80" s="9"/>
      <c r="MRY80" s="9"/>
      <c r="MRZ80" s="9"/>
      <c r="MSA80" s="9"/>
      <c r="MSB80" s="9"/>
      <c r="MSC80" s="9"/>
      <c r="MSD80" s="9"/>
      <c r="MSE80" s="9"/>
      <c r="MSF80" s="9"/>
      <c r="MSG80" s="9"/>
      <c r="MSH80" s="9"/>
      <c r="MSI80" s="9"/>
      <c r="MSJ80" s="9"/>
      <c r="MSK80" s="9"/>
      <c r="MSL80" s="9"/>
      <c r="MSM80" s="9"/>
      <c r="MSN80" s="9"/>
      <c r="MSO80" s="9"/>
      <c r="MSP80" s="9"/>
      <c r="MSQ80" s="9"/>
      <c r="MSR80" s="9"/>
      <c r="MSS80" s="9"/>
      <c r="MST80" s="9"/>
      <c r="MSU80" s="9"/>
      <c r="MSV80" s="9"/>
      <c r="MSW80" s="9"/>
      <c r="MSX80" s="9"/>
      <c r="MSY80" s="9"/>
      <c r="MSZ80" s="9"/>
      <c r="MTA80" s="9"/>
      <c r="MTB80" s="9"/>
      <c r="MTC80" s="9"/>
      <c r="MTD80" s="9"/>
      <c r="MTE80" s="9"/>
      <c r="MTF80" s="9"/>
      <c r="MTG80" s="9"/>
      <c r="MTH80" s="9"/>
      <c r="MTI80" s="9"/>
      <c r="MTJ80" s="9"/>
      <c r="MTK80" s="9"/>
      <c r="MTL80" s="9"/>
      <c r="MTM80" s="9"/>
      <c r="MTN80" s="9"/>
      <c r="MTO80" s="9"/>
      <c r="MTP80" s="9"/>
      <c r="MTQ80" s="9"/>
      <c r="MTR80" s="9"/>
      <c r="MTS80" s="9"/>
      <c r="MTT80" s="9"/>
      <c r="MTU80" s="9"/>
      <c r="MTV80" s="9"/>
      <c r="MTW80" s="9"/>
      <c r="MTX80" s="9"/>
      <c r="MTY80" s="9"/>
      <c r="MTZ80" s="9"/>
      <c r="MUA80" s="9"/>
      <c r="MUB80" s="9"/>
      <c r="MUC80" s="9"/>
      <c r="MUD80" s="9"/>
      <c r="MUE80" s="9"/>
      <c r="MUF80" s="9"/>
      <c r="MUG80" s="9"/>
      <c r="MUH80" s="9"/>
      <c r="MUI80" s="9"/>
      <c r="MUJ80" s="9"/>
      <c r="MUK80" s="9"/>
      <c r="MUL80" s="9"/>
      <c r="MUM80" s="9"/>
      <c r="MUN80" s="9"/>
      <c r="MUO80" s="9"/>
      <c r="MUP80" s="9"/>
      <c r="MUQ80" s="9"/>
      <c r="MUR80" s="9"/>
      <c r="MUS80" s="9"/>
      <c r="MUT80" s="9"/>
      <c r="MUU80" s="9"/>
      <c r="MUV80" s="9"/>
      <c r="MUW80" s="9"/>
      <c r="MUX80" s="9"/>
      <c r="MUY80" s="9"/>
      <c r="MUZ80" s="9"/>
      <c r="MVA80" s="9"/>
      <c r="MVB80" s="9"/>
      <c r="MVC80" s="9"/>
      <c r="MVD80" s="9"/>
      <c r="MVE80" s="9"/>
      <c r="MVF80" s="9"/>
      <c r="MVG80" s="9"/>
      <c r="MVH80" s="9"/>
      <c r="MVI80" s="9"/>
      <c r="MVJ80" s="9"/>
      <c r="MVK80" s="9"/>
      <c r="MVL80" s="9"/>
      <c r="MVM80" s="9"/>
      <c r="MVN80" s="9"/>
      <c r="MVO80" s="9"/>
      <c r="MVP80" s="9"/>
      <c r="MVQ80" s="9"/>
      <c r="MVR80" s="9"/>
      <c r="MVS80" s="9"/>
      <c r="MVT80" s="9"/>
      <c r="MVU80" s="9"/>
      <c r="MVV80" s="9"/>
      <c r="MVW80" s="9"/>
      <c r="MVX80" s="9"/>
      <c r="MVY80" s="9"/>
      <c r="MVZ80" s="9"/>
      <c r="MWA80" s="9"/>
      <c r="MWB80" s="9"/>
      <c r="MWC80" s="9"/>
      <c r="MWD80" s="9"/>
      <c r="MWE80" s="9"/>
      <c r="MWF80" s="9"/>
      <c r="MWG80" s="9"/>
      <c r="MWH80" s="9"/>
      <c r="MWI80" s="9"/>
      <c r="MWJ80" s="9"/>
      <c r="MWK80" s="9"/>
      <c r="MWL80" s="9"/>
      <c r="MWM80" s="9"/>
      <c r="MWN80" s="9"/>
      <c r="MWO80" s="9"/>
      <c r="MWP80" s="9"/>
      <c r="MWQ80" s="9"/>
      <c r="MWR80" s="9"/>
      <c r="MWS80" s="9"/>
      <c r="MWT80" s="9"/>
      <c r="MWU80" s="9"/>
      <c r="MWV80" s="9"/>
      <c r="MWW80" s="9"/>
      <c r="MWX80" s="9"/>
      <c r="MWY80" s="9"/>
      <c r="MWZ80" s="9"/>
      <c r="MXA80" s="9"/>
      <c r="MXB80" s="9"/>
      <c r="MXC80" s="9"/>
      <c r="MXD80" s="9"/>
      <c r="MXE80" s="9"/>
      <c r="MXF80" s="9"/>
      <c r="MXG80" s="9"/>
      <c r="MXH80" s="9"/>
      <c r="MXI80" s="9"/>
      <c r="MXJ80" s="9"/>
      <c r="MXK80" s="9"/>
      <c r="MXL80" s="9"/>
      <c r="MXM80" s="9"/>
      <c r="MXN80" s="9"/>
      <c r="MXO80" s="9"/>
      <c r="MXP80" s="9"/>
      <c r="MXQ80" s="9"/>
      <c r="MXR80" s="9"/>
      <c r="MXS80" s="9"/>
      <c r="MXT80" s="9"/>
      <c r="MXU80" s="9"/>
      <c r="MXV80" s="9"/>
      <c r="MXW80" s="9"/>
      <c r="MXX80" s="9"/>
      <c r="MXY80" s="9"/>
      <c r="MXZ80" s="9"/>
      <c r="MYA80" s="9"/>
      <c r="MYB80" s="9"/>
      <c r="MYC80" s="9"/>
      <c r="MYD80" s="9"/>
      <c r="MYE80" s="9"/>
      <c r="MYF80" s="9"/>
      <c r="MYG80" s="9"/>
      <c r="MYH80" s="9"/>
      <c r="MYI80" s="9"/>
      <c r="MYJ80" s="9"/>
      <c r="MYK80" s="9"/>
      <c r="MYL80" s="9"/>
      <c r="MYM80" s="9"/>
      <c r="MYN80" s="9"/>
      <c r="MYO80" s="9"/>
      <c r="MYP80" s="9"/>
      <c r="MYQ80" s="9"/>
      <c r="MYR80" s="9"/>
      <c r="MYS80" s="9"/>
      <c r="MYT80" s="9"/>
      <c r="MYU80" s="9"/>
      <c r="MYV80" s="9"/>
      <c r="MYW80" s="9"/>
      <c r="MYX80" s="9"/>
      <c r="MYY80" s="9"/>
      <c r="MYZ80" s="9"/>
      <c r="MZA80" s="9"/>
      <c r="MZB80" s="9"/>
      <c r="MZC80" s="9"/>
      <c r="MZD80" s="9"/>
      <c r="MZE80" s="9"/>
      <c r="MZF80" s="9"/>
      <c r="MZG80" s="9"/>
      <c r="MZH80" s="9"/>
      <c r="MZI80" s="9"/>
      <c r="MZJ80" s="9"/>
      <c r="MZK80" s="9"/>
      <c r="MZL80" s="9"/>
      <c r="MZM80" s="9"/>
      <c r="MZN80" s="9"/>
      <c r="MZO80" s="9"/>
      <c r="MZP80" s="9"/>
      <c r="MZQ80" s="9"/>
      <c r="MZR80" s="9"/>
      <c r="MZS80" s="9"/>
      <c r="MZT80" s="9"/>
      <c r="MZU80" s="9"/>
      <c r="MZV80" s="9"/>
      <c r="MZW80" s="9"/>
      <c r="MZX80" s="9"/>
      <c r="MZY80" s="9"/>
      <c r="MZZ80" s="9"/>
      <c r="NAA80" s="9"/>
      <c r="NAB80" s="9"/>
      <c r="NAC80" s="9"/>
      <c r="NAD80" s="9"/>
      <c r="NAE80" s="9"/>
      <c r="NAF80" s="9"/>
      <c r="NAG80" s="9"/>
      <c r="NAH80" s="9"/>
      <c r="NAI80" s="9"/>
      <c r="NAJ80" s="9"/>
      <c r="NAK80" s="9"/>
      <c r="NAL80" s="9"/>
      <c r="NAM80" s="9"/>
      <c r="NAN80" s="9"/>
      <c r="NAO80" s="9"/>
      <c r="NAP80" s="9"/>
      <c r="NAQ80" s="9"/>
      <c r="NAR80" s="9"/>
      <c r="NAS80" s="9"/>
      <c r="NAT80" s="9"/>
      <c r="NAU80" s="9"/>
      <c r="NAV80" s="9"/>
      <c r="NAW80" s="9"/>
      <c r="NAX80" s="9"/>
      <c r="NAY80" s="9"/>
      <c r="NAZ80" s="9"/>
      <c r="NBA80" s="9"/>
      <c r="NBB80" s="9"/>
      <c r="NBC80" s="9"/>
      <c r="NBD80" s="9"/>
      <c r="NBE80" s="9"/>
      <c r="NBF80" s="9"/>
      <c r="NBG80" s="9"/>
      <c r="NBH80" s="9"/>
      <c r="NBI80" s="9"/>
      <c r="NBJ80" s="9"/>
      <c r="NBK80" s="9"/>
      <c r="NBL80" s="9"/>
      <c r="NBM80" s="9"/>
      <c r="NBN80" s="9"/>
      <c r="NBO80" s="9"/>
      <c r="NBP80" s="9"/>
      <c r="NBQ80" s="9"/>
      <c r="NBR80" s="9"/>
      <c r="NBS80" s="9"/>
      <c r="NBT80" s="9"/>
      <c r="NBU80" s="9"/>
      <c r="NBV80" s="9"/>
      <c r="NBW80" s="9"/>
      <c r="NBX80" s="9"/>
      <c r="NBY80" s="9"/>
      <c r="NBZ80" s="9"/>
      <c r="NCA80" s="9"/>
      <c r="NCB80" s="9"/>
      <c r="NCC80" s="9"/>
      <c r="NCD80" s="9"/>
      <c r="NCE80" s="9"/>
      <c r="NCF80" s="9"/>
      <c r="NCG80" s="9"/>
      <c r="NCH80" s="9"/>
      <c r="NCI80" s="9"/>
      <c r="NCJ80" s="9"/>
      <c r="NCK80" s="9"/>
      <c r="NCL80" s="9"/>
      <c r="NCM80" s="9"/>
      <c r="NCN80" s="9"/>
      <c r="NCO80" s="9"/>
      <c r="NCP80" s="9"/>
      <c r="NCQ80" s="9"/>
      <c r="NCR80" s="9"/>
      <c r="NCS80" s="9"/>
      <c r="NCT80" s="9"/>
      <c r="NCU80" s="9"/>
      <c r="NCV80" s="9"/>
      <c r="NCW80" s="9"/>
      <c r="NCX80" s="9"/>
      <c r="NCY80" s="9"/>
      <c r="NCZ80" s="9"/>
      <c r="NDA80" s="9"/>
      <c r="NDB80" s="9"/>
      <c r="NDC80" s="9"/>
      <c r="NDD80" s="9"/>
      <c r="NDE80" s="9"/>
      <c r="NDF80" s="9"/>
      <c r="NDG80" s="9"/>
      <c r="NDH80" s="9"/>
      <c r="NDI80" s="9"/>
      <c r="NDJ80" s="9"/>
      <c r="NDK80" s="9"/>
      <c r="NDL80" s="9"/>
      <c r="NDM80" s="9"/>
      <c r="NDN80" s="9"/>
      <c r="NDO80" s="9"/>
      <c r="NDP80" s="9"/>
      <c r="NDQ80" s="9"/>
      <c r="NDR80" s="9"/>
      <c r="NDS80" s="9"/>
      <c r="NDT80" s="9"/>
      <c r="NDU80" s="9"/>
      <c r="NDV80" s="9"/>
      <c r="NDW80" s="9"/>
      <c r="NDX80" s="9"/>
      <c r="NDY80" s="9"/>
      <c r="NDZ80" s="9"/>
      <c r="NEA80" s="9"/>
      <c r="NEB80" s="9"/>
      <c r="NEC80" s="9"/>
      <c r="NED80" s="9"/>
      <c r="NEE80" s="9"/>
      <c r="NEF80" s="9"/>
      <c r="NEG80" s="9"/>
      <c r="NEH80" s="9"/>
      <c r="NEI80" s="9"/>
      <c r="NEJ80" s="9"/>
      <c r="NEK80" s="9"/>
      <c r="NEL80" s="9"/>
      <c r="NEM80" s="9"/>
      <c r="NEN80" s="9"/>
      <c r="NEO80" s="9"/>
      <c r="NEP80" s="9"/>
      <c r="NEQ80" s="9"/>
      <c r="NER80" s="9"/>
      <c r="NES80" s="9"/>
      <c r="NET80" s="9"/>
      <c r="NEU80" s="9"/>
      <c r="NEV80" s="9"/>
      <c r="NEW80" s="9"/>
      <c r="NEX80" s="9"/>
      <c r="NEY80" s="9"/>
      <c r="NEZ80" s="9"/>
      <c r="NFA80" s="9"/>
      <c r="NFB80" s="9"/>
      <c r="NFC80" s="9"/>
      <c r="NFD80" s="9"/>
      <c r="NFE80" s="9"/>
      <c r="NFF80" s="9"/>
      <c r="NFG80" s="9"/>
      <c r="NFH80" s="9"/>
      <c r="NFI80" s="9"/>
      <c r="NFJ80" s="9"/>
      <c r="NFK80" s="9"/>
      <c r="NFL80" s="9"/>
      <c r="NFM80" s="9"/>
      <c r="NFN80" s="9"/>
      <c r="NFO80" s="9"/>
      <c r="NFP80" s="9"/>
      <c r="NFQ80" s="9"/>
      <c r="NFR80" s="9"/>
      <c r="NFS80" s="9"/>
      <c r="NFT80" s="9"/>
      <c r="NFU80" s="9"/>
      <c r="NFV80" s="9"/>
      <c r="NFW80" s="9"/>
      <c r="NFX80" s="9"/>
      <c r="NFY80" s="9"/>
      <c r="NFZ80" s="9"/>
      <c r="NGA80" s="9"/>
      <c r="NGB80" s="9"/>
      <c r="NGC80" s="9"/>
      <c r="NGD80" s="9"/>
      <c r="NGE80" s="9"/>
      <c r="NGF80" s="9"/>
      <c r="NGG80" s="9"/>
      <c r="NGH80" s="9"/>
      <c r="NGI80" s="9"/>
      <c r="NGJ80" s="9"/>
      <c r="NGK80" s="9"/>
      <c r="NGL80" s="9"/>
      <c r="NGM80" s="9"/>
      <c r="NGN80" s="9"/>
      <c r="NGO80" s="9"/>
      <c r="NGP80" s="9"/>
      <c r="NGQ80" s="9"/>
      <c r="NGR80" s="9"/>
      <c r="NGS80" s="9"/>
      <c r="NGT80" s="9"/>
      <c r="NGU80" s="9"/>
      <c r="NGV80" s="9"/>
      <c r="NGW80" s="9"/>
      <c r="NGX80" s="9"/>
      <c r="NGY80" s="9"/>
      <c r="NGZ80" s="9"/>
      <c r="NHA80" s="9"/>
      <c r="NHB80" s="9"/>
      <c r="NHC80" s="9"/>
      <c r="NHD80" s="9"/>
      <c r="NHE80" s="9"/>
      <c r="NHF80" s="9"/>
      <c r="NHG80" s="9"/>
      <c r="NHH80" s="9"/>
      <c r="NHI80" s="9"/>
      <c r="NHJ80" s="9"/>
      <c r="NHK80" s="9"/>
      <c r="NHL80" s="9"/>
      <c r="NHM80" s="9"/>
      <c r="NHN80" s="9"/>
      <c r="NHO80" s="9"/>
      <c r="NHP80" s="9"/>
      <c r="NHQ80" s="9"/>
      <c r="NHR80" s="9"/>
      <c r="NHS80" s="9"/>
      <c r="NHT80" s="9"/>
      <c r="NHU80" s="9"/>
      <c r="NHV80" s="9"/>
      <c r="NHW80" s="9"/>
      <c r="NHX80" s="9"/>
      <c r="NHY80" s="9"/>
      <c r="NHZ80" s="9"/>
      <c r="NIA80" s="9"/>
      <c r="NIB80" s="9"/>
      <c r="NIC80" s="9"/>
      <c r="NID80" s="9"/>
      <c r="NIE80" s="9"/>
      <c r="NIF80" s="9"/>
      <c r="NIG80" s="9"/>
      <c r="NIH80" s="9"/>
      <c r="NII80" s="9"/>
      <c r="NIJ80" s="9"/>
      <c r="NIK80" s="9"/>
      <c r="NIL80" s="9"/>
      <c r="NIM80" s="9"/>
      <c r="NIN80" s="9"/>
      <c r="NIO80" s="9"/>
      <c r="NIP80" s="9"/>
      <c r="NIQ80" s="9"/>
      <c r="NIR80" s="9"/>
      <c r="NIS80" s="9"/>
      <c r="NIT80" s="9"/>
      <c r="NIU80" s="9"/>
      <c r="NIV80" s="9"/>
      <c r="NIW80" s="9"/>
      <c r="NIX80" s="9"/>
      <c r="NIY80" s="9"/>
      <c r="NIZ80" s="9"/>
      <c r="NJA80" s="9"/>
      <c r="NJB80" s="9"/>
      <c r="NJC80" s="9"/>
      <c r="NJD80" s="9"/>
      <c r="NJE80" s="9"/>
      <c r="NJF80" s="9"/>
      <c r="NJG80" s="9"/>
      <c r="NJH80" s="9"/>
      <c r="NJI80" s="9"/>
      <c r="NJJ80" s="9"/>
      <c r="NJK80" s="9"/>
      <c r="NJL80" s="9"/>
      <c r="NJM80" s="9"/>
      <c r="NJN80" s="9"/>
      <c r="NJO80" s="9"/>
      <c r="NJP80" s="9"/>
      <c r="NJQ80" s="9"/>
      <c r="NJR80" s="9"/>
      <c r="NJS80" s="9"/>
      <c r="NJT80" s="9"/>
      <c r="NJU80" s="9"/>
      <c r="NJV80" s="9"/>
      <c r="NJW80" s="9"/>
      <c r="NJX80" s="9"/>
      <c r="NJY80" s="9"/>
      <c r="NJZ80" s="9"/>
      <c r="NKA80" s="9"/>
      <c r="NKB80" s="9"/>
      <c r="NKC80" s="9"/>
      <c r="NKD80" s="9"/>
      <c r="NKE80" s="9"/>
      <c r="NKF80" s="9"/>
      <c r="NKG80" s="9"/>
      <c r="NKH80" s="9"/>
      <c r="NKI80" s="9"/>
      <c r="NKJ80" s="9"/>
      <c r="NKK80" s="9"/>
      <c r="NKL80" s="9"/>
      <c r="NKM80" s="9"/>
      <c r="NKN80" s="9"/>
      <c r="NKO80" s="9"/>
      <c r="NKP80" s="9"/>
      <c r="NKQ80" s="9"/>
      <c r="NKR80" s="9"/>
      <c r="NKS80" s="9"/>
      <c r="NKT80" s="9"/>
      <c r="NKU80" s="9"/>
      <c r="NKV80" s="9"/>
      <c r="NKW80" s="9"/>
      <c r="NKX80" s="9"/>
      <c r="NKY80" s="9"/>
      <c r="NKZ80" s="9"/>
      <c r="NLA80" s="9"/>
      <c r="NLB80" s="9"/>
      <c r="NLC80" s="9"/>
      <c r="NLD80" s="9"/>
      <c r="NLE80" s="9"/>
      <c r="NLF80" s="9"/>
      <c r="NLG80" s="9"/>
      <c r="NLH80" s="9"/>
      <c r="NLI80" s="9"/>
      <c r="NLJ80" s="9"/>
      <c r="NLK80" s="9"/>
      <c r="NLL80" s="9"/>
      <c r="NLM80" s="9"/>
      <c r="NLN80" s="9"/>
      <c r="NLO80" s="9"/>
      <c r="NLP80" s="9"/>
      <c r="NLQ80" s="9"/>
      <c r="NLR80" s="9"/>
      <c r="NLS80" s="9"/>
      <c r="NLT80" s="9"/>
      <c r="NLU80" s="9"/>
      <c r="NLV80" s="9"/>
      <c r="NLW80" s="9"/>
      <c r="NLX80" s="9"/>
      <c r="NLY80" s="9"/>
      <c r="NLZ80" s="9"/>
      <c r="NMA80" s="9"/>
      <c r="NMB80" s="9"/>
      <c r="NMC80" s="9"/>
      <c r="NMD80" s="9"/>
      <c r="NME80" s="9"/>
      <c r="NMF80" s="9"/>
      <c r="NMG80" s="9"/>
      <c r="NMH80" s="9"/>
      <c r="NMI80" s="9"/>
      <c r="NMJ80" s="9"/>
      <c r="NMK80" s="9"/>
      <c r="NML80" s="9"/>
      <c r="NMM80" s="9"/>
      <c r="NMN80" s="9"/>
      <c r="NMO80" s="9"/>
      <c r="NMP80" s="9"/>
      <c r="NMQ80" s="9"/>
      <c r="NMR80" s="9"/>
      <c r="NMS80" s="9"/>
      <c r="NMT80" s="9"/>
      <c r="NMU80" s="9"/>
      <c r="NMV80" s="9"/>
      <c r="NMW80" s="9"/>
      <c r="NMX80" s="9"/>
      <c r="NMY80" s="9"/>
      <c r="NMZ80" s="9"/>
      <c r="NNA80" s="9"/>
      <c r="NNB80" s="9"/>
      <c r="NNC80" s="9"/>
      <c r="NND80" s="9"/>
      <c r="NNE80" s="9"/>
      <c r="NNF80" s="9"/>
      <c r="NNG80" s="9"/>
      <c r="NNH80" s="9"/>
      <c r="NNI80" s="9"/>
      <c r="NNJ80" s="9"/>
      <c r="NNK80" s="9"/>
      <c r="NNL80" s="9"/>
      <c r="NNM80" s="9"/>
      <c r="NNN80" s="9"/>
      <c r="NNO80" s="9"/>
      <c r="NNP80" s="9"/>
      <c r="NNQ80" s="9"/>
      <c r="NNR80" s="9"/>
      <c r="NNS80" s="9"/>
      <c r="NNT80" s="9"/>
      <c r="NNU80" s="9"/>
      <c r="NNV80" s="9"/>
      <c r="NNW80" s="9"/>
      <c r="NNX80" s="9"/>
      <c r="NNY80" s="9"/>
      <c r="NNZ80" s="9"/>
      <c r="NOA80" s="9"/>
      <c r="NOB80" s="9"/>
      <c r="NOC80" s="9"/>
      <c r="NOD80" s="9"/>
      <c r="NOE80" s="9"/>
      <c r="NOF80" s="9"/>
      <c r="NOG80" s="9"/>
      <c r="NOH80" s="9"/>
      <c r="NOI80" s="9"/>
      <c r="NOJ80" s="9"/>
      <c r="NOK80" s="9"/>
      <c r="NOL80" s="9"/>
      <c r="NOM80" s="9"/>
      <c r="NON80" s="9"/>
      <c r="NOO80" s="9"/>
      <c r="NOP80" s="9"/>
      <c r="NOQ80" s="9"/>
      <c r="NOR80" s="9"/>
      <c r="NOS80" s="9"/>
      <c r="NOT80" s="9"/>
      <c r="NOU80" s="9"/>
      <c r="NOV80" s="9"/>
      <c r="NOW80" s="9"/>
      <c r="NOX80" s="9"/>
      <c r="NOY80" s="9"/>
      <c r="NOZ80" s="9"/>
      <c r="NPA80" s="9"/>
      <c r="NPB80" s="9"/>
      <c r="NPC80" s="9"/>
      <c r="NPD80" s="9"/>
      <c r="NPE80" s="9"/>
      <c r="NPF80" s="9"/>
      <c r="NPG80" s="9"/>
      <c r="NPH80" s="9"/>
      <c r="NPI80" s="9"/>
      <c r="NPJ80" s="9"/>
      <c r="NPK80" s="9"/>
      <c r="NPL80" s="9"/>
      <c r="NPM80" s="9"/>
      <c r="NPN80" s="9"/>
      <c r="NPO80" s="9"/>
      <c r="NPP80" s="9"/>
      <c r="NPQ80" s="9"/>
      <c r="NPR80" s="9"/>
      <c r="NPS80" s="9"/>
      <c r="NPT80" s="9"/>
      <c r="NPU80" s="9"/>
      <c r="NPV80" s="9"/>
      <c r="NPW80" s="9"/>
      <c r="NPX80" s="9"/>
      <c r="NPY80" s="9"/>
      <c r="NPZ80" s="9"/>
      <c r="NQA80" s="9"/>
      <c r="NQB80" s="9"/>
      <c r="NQC80" s="9"/>
      <c r="NQD80" s="9"/>
      <c r="NQE80" s="9"/>
      <c r="NQF80" s="9"/>
      <c r="NQG80" s="9"/>
      <c r="NQH80" s="9"/>
      <c r="NQI80" s="9"/>
      <c r="NQJ80" s="9"/>
      <c r="NQK80" s="9"/>
      <c r="NQL80" s="9"/>
      <c r="NQM80" s="9"/>
      <c r="NQN80" s="9"/>
      <c r="NQO80" s="9"/>
      <c r="NQP80" s="9"/>
      <c r="NQQ80" s="9"/>
      <c r="NQR80" s="9"/>
      <c r="NQS80" s="9"/>
      <c r="NQT80" s="9"/>
      <c r="NQU80" s="9"/>
      <c r="NQV80" s="9"/>
      <c r="NQW80" s="9"/>
      <c r="NQX80" s="9"/>
      <c r="NQY80" s="9"/>
      <c r="NQZ80" s="9"/>
      <c r="NRA80" s="9"/>
      <c r="NRB80" s="9"/>
      <c r="NRC80" s="9"/>
      <c r="NRD80" s="9"/>
      <c r="NRE80" s="9"/>
      <c r="NRF80" s="9"/>
      <c r="NRG80" s="9"/>
      <c r="NRH80" s="9"/>
      <c r="NRI80" s="9"/>
      <c r="NRJ80" s="9"/>
      <c r="NRK80" s="9"/>
      <c r="NRL80" s="9"/>
      <c r="NRM80" s="9"/>
      <c r="NRN80" s="9"/>
      <c r="NRO80" s="9"/>
      <c r="NRP80" s="9"/>
      <c r="NRQ80" s="9"/>
      <c r="NRR80" s="9"/>
      <c r="NRS80" s="9"/>
      <c r="NRT80" s="9"/>
      <c r="NRU80" s="9"/>
      <c r="NRV80" s="9"/>
      <c r="NRW80" s="9"/>
      <c r="NRX80" s="9"/>
      <c r="NRY80" s="9"/>
      <c r="NRZ80" s="9"/>
      <c r="NSA80" s="9"/>
      <c r="NSB80" s="9"/>
      <c r="NSC80" s="9"/>
      <c r="NSD80" s="9"/>
      <c r="NSE80" s="9"/>
      <c r="NSF80" s="9"/>
      <c r="NSG80" s="9"/>
      <c r="NSH80" s="9"/>
      <c r="NSI80" s="9"/>
      <c r="NSJ80" s="9"/>
      <c r="NSK80" s="9"/>
      <c r="NSL80" s="9"/>
      <c r="NSM80" s="9"/>
      <c r="NSN80" s="9"/>
      <c r="NSO80" s="9"/>
      <c r="NSP80" s="9"/>
      <c r="NSQ80" s="9"/>
      <c r="NSR80" s="9"/>
      <c r="NSS80" s="9"/>
      <c r="NST80" s="9"/>
      <c r="NSU80" s="9"/>
      <c r="NSV80" s="9"/>
      <c r="NSW80" s="9"/>
      <c r="NSX80" s="9"/>
      <c r="NSY80" s="9"/>
      <c r="NSZ80" s="9"/>
      <c r="NTA80" s="9"/>
      <c r="NTB80" s="9"/>
      <c r="NTC80" s="9"/>
      <c r="NTD80" s="9"/>
      <c r="NTE80" s="9"/>
      <c r="NTF80" s="9"/>
      <c r="NTG80" s="9"/>
      <c r="NTH80" s="9"/>
      <c r="NTI80" s="9"/>
      <c r="NTJ80" s="9"/>
      <c r="NTK80" s="9"/>
      <c r="NTL80" s="9"/>
      <c r="NTM80" s="9"/>
      <c r="NTN80" s="9"/>
      <c r="NTO80" s="9"/>
      <c r="NTP80" s="9"/>
      <c r="NTQ80" s="9"/>
      <c r="NTR80" s="9"/>
      <c r="NTS80" s="9"/>
      <c r="NTT80" s="9"/>
      <c r="NTU80" s="9"/>
      <c r="NTV80" s="9"/>
      <c r="NTW80" s="9"/>
      <c r="NTX80" s="9"/>
      <c r="NTY80" s="9"/>
      <c r="NTZ80" s="9"/>
      <c r="NUA80" s="9"/>
      <c r="NUB80" s="9"/>
      <c r="NUC80" s="9"/>
      <c r="NUD80" s="9"/>
      <c r="NUE80" s="9"/>
      <c r="NUF80" s="9"/>
      <c r="NUG80" s="9"/>
      <c r="NUH80" s="9"/>
      <c r="NUI80" s="9"/>
      <c r="NUJ80" s="9"/>
      <c r="NUK80" s="9"/>
      <c r="NUL80" s="9"/>
      <c r="NUM80" s="9"/>
      <c r="NUN80" s="9"/>
      <c r="NUO80" s="9"/>
      <c r="NUP80" s="9"/>
      <c r="NUQ80" s="9"/>
      <c r="NUR80" s="9"/>
      <c r="NUS80" s="9"/>
      <c r="NUT80" s="9"/>
      <c r="NUU80" s="9"/>
      <c r="NUV80" s="9"/>
      <c r="NUW80" s="9"/>
      <c r="NUX80" s="9"/>
      <c r="NUY80" s="9"/>
      <c r="NUZ80" s="9"/>
      <c r="NVA80" s="9"/>
      <c r="NVB80" s="9"/>
      <c r="NVC80" s="9"/>
      <c r="NVD80" s="9"/>
      <c r="NVE80" s="9"/>
      <c r="NVF80" s="9"/>
      <c r="NVG80" s="9"/>
      <c r="NVH80" s="9"/>
      <c r="NVI80" s="9"/>
      <c r="NVJ80" s="9"/>
      <c r="NVK80" s="9"/>
      <c r="NVL80" s="9"/>
      <c r="NVM80" s="9"/>
      <c r="NVN80" s="9"/>
      <c r="NVO80" s="9"/>
      <c r="NVP80" s="9"/>
      <c r="NVQ80" s="9"/>
      <c r="NVR80" s="9"/>
      <c r="NVS80" s="9"/>
      <c r="NVT80" s="9"/>
      <c r="NVU80" s="9"/>
      <c r="NVV80" s="9"/>
      <c r="NVW80" s="9"/>
      <c r="NVX80" s="9"/>
      <c r="NVY80" s="9"/>
      <c r="NVZ80" s="9"/>
      <c r="NWA80" s="9"/>
      <c r="NWB80" s="9"/>
      <c r="NWC80" s="9"/>
      <c r="NWD80" s="9"/>
      <c r="NWE80" s="9"/>
      <c r="NWF80" s="9"/>
      <c r="NWG80" s="9"/>
      <c r="NWH80" s="9"/>
      <c r="NWI80" s="9"/>
      <c r="NWJ80" s="9"/>
      <c r="NWK80" s="9"/>
      <c r="NWL80" s="9"/>
      <c r="NWM80" s="9"/>
      <c r="NWN80" s="9"/>
      <c r="NWO80" s="9"/>
      <c r="NWP80" s="9"/>
      <c r="NWQ80" s="9"/>
      <c r="NWR80" s="9"/>
      <c r="NWS80" s="9"/>
      <c r="NWT80" s="9"/>
      <c r="NWU80" s="9"/>
      <c r="NWV80" s="9"/>
      <c r="NWW80" s="9"/>
      <c r="NWX80" s="9"/>
      <c r="NWY80" s="9"/>
      <c r="NWZ80" s="9"/>
      <c r="NXA80" s="9"/>
      <c r="NXB80" s="9"/>
      <c r="NXC80" s="9"/>
      <c r="NXD80" s="9"/>
      <c r="NXE80" s="9"/>
      <c r="NXF80" s="9"/>
      <c r="NXG80" s="9"/>
      <c r="NXH80" s="9"/>
      <c r="NXI80" s="9"/>
      <c r="NXJ80" s="9"/>
      <c r="NXK80" s="9"/>
      <c r="NXL80" s="9"/>
      <c r="NXM80" s="9"/>
      <c r="NXN80" s="9"/>
      <c r="NXO80" s="9"/>
      <c r="NXP80" s="9"/>
      <c r="NXQ80" s="9"/>
      <c r="NXR80" s="9"/>
      <c r="NXS80" s="9"/>
      <c r="NXT80" s="9"/>
      <c r="NXU80" s="9"/>
      <c r="NXV80" s="9"/>
      <c r="NXW80" s="9"/>
      <c r="NXX80" s="9"/>
      <c r="NXY80" s="9"/>
      <c r="NXZ80" s="9"/>
      <c r="NYA80" s="9"/>
      <c r="NYB80" s="9"/>
      <c r="NYC80" s="9"/>
      <c r="NYD80" s="9"/>
      <c r="NYE80" s="9"/>
      <c r="NYF80" s="9"/>
      <c r="NYG80" s="9"/>
      <c r="NYH80" s="9"/>
      <c r="NYI80" s="9"/>
      <c r="NYJ80" s="9"/>
      <c r="NYK80" s="9"/>
      <c r="NYL80" s="9"/>
      <c r="NYM80" s="9"/>
      <c r="NYN80" s="9"/>
      <c r="NYO80" s="9"/>
      <c r="NYP80" s="9"/>
      <c r="NYQ80" s="9"/>
      <c r="NYR80" s="9"/>
      <c r="NYS80" s="9"/>
      <c r="NYT80" s="9"/>
      <c r="NYU80" s="9"/>
      <c r="NYV80" s="9"/>
      <c r="NYW80" s="9"/>
      <c r="NYX80" s="9"/>
      <c r="NYY80" s="9"/>
      <c r="NYZ80" s="9"/>
      <c r="NZA80" s="9"/>
      <c r="NZB80" s="9"/>
      <c r="NZC80" s="9"/>
      <c r="NZD80" s="9"/>
      <c r="NZE80" s="9"/>
      <c r="NZF80" s="9"/>
      <c r="NZG80" s="9"/>
      <c r="NZH80" s="9"/>
      <c r="NZI80" s="9"/>
      <c r="NZJ80" s="9"/>
      <c r="NZK80" s="9"/>
      <c r="NZL80" s="9"/>
      <c r="NZM80" s="9"/>
      <c r="NZN80" s="9"/>
      <c r="NZO80" s="9"/>
      <c r="NZP80" s="9"/>
      <c r="NZQ80" s="9"/>
      <c r="NZR80" s="9"/>
      <c r="NZS80" s="9"/>
      <c r="NZT80" s="9"/>
      <c r="NZU80" s="9"/>
      <c r="NZV80" s="9"/>
      <c r="NZW80" s="9"/>
      <c r="NZX80" s="9"/>
      <c r="NZY80" s="9"/>
      <c r="NZZ80" s="9"/>
      <c r="OAA80" s="9"/>
      <c r="OAB80" s="9"/>
      <c r="OAC80" s="9"/>
      <c r="OAD80" s="9"/>
      <c r="OAE80" s="9"/>
      <c r="OAF80" s="9"/>
      <c r="OAG80" s="9"/>
      <c r="OAH80" s="9"/>
      <c r="OAI80" s="9"/>
      <c r="OAJ80" s="9"/>
      <c r="OAK80" s="9"/>
      <c r="OAL80" s="9"/>
      <c r="OAM80" s="9"/>
      <c r="OAN80" s="9"/>
      <c r="OAO80" s="9"/>
      <c r="OAP80" s="9"/>
      <c r="OAQ80" s="9"/>
      <c r="OAR80" s="9"/>
      <c r="OAS80" s="9"/>
      <c r="OAT80" s="9"/>
      <c r="OAU80" s="9"/>
      <c r="OAV80" s="9"/>
      <c r="OAW80" s="9"/>
      <c r="OAX80" s="9"/>
      <c r="OAY80" s="9"/>
      <c r="OAZ80" s="9"/>
      <c r="OBA80" s="9"/>
      <c r="OBB80" s="9"/>
      <c r="OBC80" s="9"/>
      <c r="OBD80" s="9"/>
      <c r="OBE80" s="9"/>
      <c r="OBF80" s="9"/>
      <c r="OBG80" s="9"/>
      <c r="OBH80" s="9"/>
      <c r="OBI80" s="9"/>
      <c r="OBJ80" s="9"/>
      <c r="OBK80" s="9"/>
      <c r="OBL80" s="9"/>
      <c r="OBM80" s="9"/>
      <c r="OBN80" s="9"/>
      <c r="OBO80" s="9"/>
      <c r="OBP80" s="9"/>
      <c r="OBQ80" s="9"/>
      <c r="OBR80" s="9"/>
      <c r="OBS80" s="9"/>
      <c r="OBT80" s="9"/>
      <c r="OBU80" s="9"/>
      <c r="OBV80" s="9"/>
      <c r="OBW80" s="9"/>
      <c r="OBX80" s="9"/>
      <c r="OBY80" s="9"/>
      <c r="OBZ80" s="9"/>
      <c r="OCA80" s="9"/>
      <c r="OCB80" s="9"/>
      <c r="OCC80" s="9"/>
      <c r="OCD80" s="9"/>
      <c r="OCE80" s="9"/>
      <c r="OCF80" s="9"/>
      <c r="OCG80" s="9"/>
      <c r="OCH80" s="9"/>
      <c r="OCI80" s="9"/>
      <c r="OCJ80" s="9"/>
      <c r="OCK80" s="9"/>
      <c r="OCL80" s="9"/>
      <c r="OCM80" s="9"/>
      <c r="OCN80" s="9"/>
      <c r="OCO80" s="9"/>
      <c r="OCP80" s="9"/>
      <c r="OCQ80" s="9"/>
      <c r="OCR80" s="9"/>
      <c r="OCS80" s="9"/>
      <c r="OCT80" s="9"/>
      <c r="OCU80" s="9"/>
      <c r="OCV80" s="9"/>
      <c r="OCW80" s="9"/>
      <c r="OCX80" s="9"/>
      <c r="OCY80" s="9"/>
      <c r="OCZ80" s="9"/>
      <c r="ODA80" s="9"/>
      <c r="ODB80" s="9"/>
      <c r="ODC80" s="9"/>
      <c r="ODD80" s="9"/>
      <c r="ODE80" s="9"/>
      <c r="ODF80" s="9"/>
      <c r="ODG80" s="9"/>
      <c r="ODH80" s="9"/>
      <c r="ODI80" s="9"/>
      <c r="ODJ80" s="9"/>
      <c r="ODK80" s="9"/>
      <c r="ODL80" s="9"/>
      <c r="ODM80" s="9"/>
      <c r="ODN80" s="9"/>
      <c r="ODO80" s="9"/>
      <c r="ODP80" s="9"/>
      <c r="ODQ80" s="9"/>
      <c r="ODR80" s="9"/>
      <c r="ODS80" s="9"/>
      <c r="ODT80" s="9"/>
      <c r="ODU80" s="9"/>
      <c r="ODV80" s="9"/>
      <c r="ODW80" s="9"/>
      <c r="ODX80" s="9"/>
      <c r="ODY80" s="9"/>
      <c r="ODZ80" s="9"/>
      <c r="OEA80" s="9"/>
      <c r="OEB80" s="9"/>
      <c r="OEC80" s="9"/>
      <c r="OED80" s="9"/>
      <c r="OEE80" s="9"/>
      <c r="OEF80" s="9"/>
      <c r="OEG80" s="9"/>
      <c r="OEH80" s="9"/>
      <c r="OEI80" s="9"/>
      <c r="OEJ80" s="9"/>
      <c r="OEK80" s="9"/>
      <c r="OEL80" s="9"/>
      <c r="OEM80" s="9"/>
      <c r="OEN80" s="9"/>
      <c r="OEO80" s="9"/>
      <c r="OEP80" s="9"/>
      <c r="OEQ80" s="9"/>
      <c r="OER80" s="9"/>
      <c r="OES80" s="9"/>
      <c r="OET80" s="9"/>
      <c r="OEU80" s="9"/>
      <c r="OEV80" s="9"/>
      <c r="OEW80" s="9"/>
      <c r="OEX80" s="9"/>
      <c r="OEY80" s="9"/>
      <c r="OEZ80" s="9"/>
      <c r="OFA80" s="9"/>
      <c r="OFB80" s="9"/>
      <c r="OFC80" s="9"/>
      <c r="OFD80" s="9"/>
      <c r="OFE80" s="9"/>
      <c r="OFF80" s="9"/>
      <c r="OFG80" s="9"/>
      <c r="OFH80" s="9"/>
      <c r="OFI80" s="9"/>
      <c r="OFJ80" s="9"/>
      <c r="OFK80" s="9"/>
      <c r="OFL80" s="9"/>
      <c r="OFM80" s="9"/>
      <c r="OFN80" s="9"/>
      <c r="OFO80" s="9"/>
      <c r="OFP80" s="9"/>
      <c r="OFQ80" s="9"/>
      <c r="OFR80" s="9"/>
      <c r="OFS80" s="9"/>
      <c r="OFT80" s="9"/>
      <c r="OFU80" s="9"/>
      <c r="OFV80" s="9"/>
      <c r="OFW80" s="9"/>
      <c r="OFX80" s="9"/>
      <c r="OFY80" s="9"/>
      <c r="OFZ80" s="9"/>
      <c r="OGA80" s="9"/>
      <c r="OGB80" s="9"/>
      <c r="OGC80" s="9"/>
      <c r="OGD80" s="9"/>
      <c r="OGE80" s="9"/>
      <c r="OGF80" s="9"/>
      <c r="OGG80" s="9"/>
      <c r="OGH80" s="9"/>
      <c r="OGI80" s="9"/>
      <c r="OGJ80" s="9"/>
      <c r="OGK80" s="9"/>
      <c r="OGL80" s="9"/>
      <c r="OGM80" s="9"/>
      <c r="OGN80" s="9"/>
      <c r="OGO80" s="9"/>
      <c r="OGP80" s="9"/>
      <c r="OGQ80" s="9"/>
      <c r="OGR80" s="9"/>
      <c r="OGS80" s="9"/>
      <c r="OGT80" s="9"/>
      <c r="OGU80" s="9"/>
      <c r="OGV80" s="9"/>
      <c r="OGW80" s="9"/>
      <c r="OGX80" s="9"/>
      <c r="OGY80" s="9"/>
      <c r="OGZ80" s="9"/>
      <c r="OHA80" s="9"/>
      <c r="OHB80" s="9"/>
      <c r="OHC80" s="9"/>
      <c r="OHD80" s="9"/>
      <c r="OHE80" s="9"/>
      <c r="OHF80" s="9"/>
      <c r="OHG80" s="9"/>
      <c r="OHH80" s="9"/>
      <c r="OHI80" s="9"/>
      <c r="OHJ80" s="9"/>
      <c r="OHK80" s="9"/>
      <c r="OHL80" s="9"/>
      <c r="OHM80" s="9"/>
      <c r="OHN80" s="9"/>
      <c r="OHO80" s="9"/>
      <c r="OHP80" s="9"/>
      <c r="OHQ80" s="9"/>
      <c r="OHR80" s="9"/>
      <c r="OHS80" s="9"/>
      <c r="OHT80" s="9"/>
      <c r="OHU80" s="9"/>
      <c r="OHV80" s="9"/>
      <c r="OHW80" s="9"/>
      <c r="OHX80" s="9"/>
      <c r="OHY80" s="9"/>
      <c r="OHZ80" s="9"/>
      <c r="OIA80" s="9"/>
      <c r="OIB80" s="9"/>
      <c r="OIC80" s="9"/>
      <c r="OID80" s="9"/>
      <c r="OIE80" s="9"/>
      <c r="OIF80" s="9"/>
      <c r="OIG80" s="9"/>
      <c r="OIH80" s="9"/>
      <c r="OII80" s="9"/>
      <c r="OIJ80" s="9"/>
      <c r="OIK80" s="9"/>
      <c r="OIL80" s="9"/>
      <c r="OIM80" s="9"/>
      <c r="OIN80" s="9"/>
      <c r="OIO80" s="9"/>
      <c r="OIP80" s="9"/>
      <c r="OIQ80" s="9"/>
      <c r="OIR80" s="9"/>
      <c r="OIS80" s="9"/>
      <c r="OIT80" s="9"/>
      <c r="OIU80" s="9"/>
      <c r="OIV80" s="9"/>
      <c r="OIW80" s="9"/>
      <c r="OIX80" s="9"/>
      <c r="OIY80" s="9"/>
      <c r="OIZ80" s="9"/>
      <c r="OJA80" s="9"/>
      <c r="OJB80" s="9"/>
      <c r="OJC80" s="9"/>
      <c r="OJD80" s="9"/>
      <c r="OJE80" s="9"/>
      <c r="OJF80" s="9"/>
      <c r="OJG80" s="9"/>
      <c r="OJH80" s="9"/>
      <c r="OJI80" s="9"/>
      <c r="OJJ80" s="9"/>
      <c r="OJK80" s="9"/>
      <c r="OJL80" s="9"/>
      <c r="OJM80" s="9"/>
      <c r="OJN80" s="9"/>
      <c r="OJO80" s="9"/>
      <c r="OJP80" s="9"/>
      <c r="OJQ80" s="9"/>
      <c r="OJR80" s="9"/>
      <c r="OJS80" s="9"/>
      <c r="OJT80" s="9"/>
      <c r="OJU80" s="9"/>
      <c r="OJV80" s="9"/>
      <c r="OJW80" s="9"/>
      <c r="OJX80" s="9"/>
      <c r="OJY80" s="9"/>
      <c r="OJZ80" s="9"/>
      <c r="OKA80" s="9"/>
      <c r="OKB80" s="9"/>
      <c r="OKC80" s="9"/>
      <c r="OKD80" s="9"/>
      <c r="OKE80" s="9"/>
      <c r="OKF80" s="9"/>
      <c r="OKG80" s="9"/>
      <c r="OKH80" s="9"/>
      <c r="OKI80" s="9"/>
      <c r="OKJ80" s="9"/>
      <c r="OKK80" s="9"/>
      <c r="OKL80" s="9"/>
      <c r="OKM80" s="9"/>
      <c r="OKN80" s="9"/>
      <c r="OKO80" s="9"/>
      <c r="OKP80" s="9"/>
      <c r="OKQ80" s="9"/>
      <c r="OKR80" s="9"/>
      <c r="OKS80" s="9"/>
      <c r="OKT80" s="9"/>
      <c r="OKU80" s="9"/>
      <c r="OKV80" s="9"/>
      <c r="OKW80" s="9"/>
      <c r="OKX80" s="9"/>
      <c r="OKY80" s="9"/>
      <c r="OKZ80" s="9"/>
      <c r="OLA80" s="9"/>
      <c r="OLB80" s="9"/>
      <c r="OLC80" s="9"/>
      <c r="OLD80" s="9"/>
      <c r="OLE80" s="9"/>
      <c r="OLF80" s="9"/>
      <c r="OLG80" s="9"/>
      <c r="OLH80" s="9"/>
      <c r="OLI80" s="9"/>
      <c r="OLJ80" s="9"/>
      <c r="OLK80" s="9"/>
      <c r="OLL80" s="9"/>
      <c r="OLM80" s="9"/>
      <c r="OLN80" s="9"/>
      <c r="OLO80" s="9"/>
      <c r="OLP80" s="9"/>
      <c r="OLQ80" s="9"/>
      <c r="OLR80" s="9"/>
      <c r="OLS80" s="9"/>
      <c r="OLT80" s="9"/>
      <c r="OLU80" s="9"/>
      <c r="OLV80" s="9"/>
      <c r="OLW80" s="9"/>
      <c r="OLX80" s="9"/>
      <c r="OLY80" s="9"/>
      <c r="OLZ80" s="9"/>
      <c r="OMA80" s="9"/>
      <c r="OMB80" s="9"/>
      <c r="OMC80" s="9"/>
      <c r="OMD80" s="9"/>
      <c r="OME80" s="9"/>
      <c r="OMF80" s="9"/>
      <c r="OMG80" s="9"/>
      <c r="OMH80" s="9"/>
      <c r="OMI80" s="9"/>
      <c r="OMJ80" s="9"/>
      <c r="OMK80" s="9"/>
      <c r="OML80" s="9"/>
      <c r="OMM80" s="9"/>
      <c r="OMN80" s="9"/>
      <c r="OMO80" s="9"/>
      <c r="OMP80" s="9"/>
      <c r="OMQ80" s="9"/>
      <c r="OMR80" s="9"/>
      <c r="OMS80" s="9"/>
      <c r="OMT80" s="9"/>
      <c r="OMU80" s="9"/>
      <c r="OMV80" s="9"/>
      <c r="OMW80" s="9"/>
      <c r="OMX80" s="9"/>
      <c r="OMY80" s="9"/>
      <c r="OMZ80" s="9"/>
      <c r="ONA80" s="9"/>
      <c r="ONB80" s="9"/>
      <c r="ONC80" s="9"/>
      <c r="OND80" s="9"/>
      <c r="ONE80" s="9"/>
      <c r="ONF80" s="9"/>
      <c r="ONG80" s="9"/>
      <c r="ONH80" s="9"/>
      <c r="ONI80" s="9"/>
      <c r="ONJ80" s="9"/>
      <c r="ONK80" s="9"/>
      <c r="ONL80" s="9"/>
      <c r="ONM80" s="9"/>
      <c r="ONN80" s="9"/>
      <c r="ONO80" s="9"/>
      <c r="ONP80" s="9"/>
      <c r="ONQ80" s="9"/>
      <c r="ONR80" s="9"/>
      <c r="ONS80" s="9"/>
      <c r="ONT80" s="9"/>
      <c r="ONU80" s="9"/>
      <c r="ONV80" s="9"/>
      <c r="ONW80" s="9"/>
      <c r="ONX80" s="9"/>
      <c r="ONY80" s="9"/>
      <c r="ONZ80" s="9"/>
      <c r="OOA80" s="9"/>
      <c r="OOB80" s="9"/>
      <c r="OOC80" s="9"/>
      <c r="OOD80" s="9"/>
      <c r="OOE80" s="9"/>
      <c r="OOF80" s="9"/>
      <c r="OOG80" s="9"/>
      <c r="OOH80" s="9"/>
      <c r="OOI80" s="9"/>
      <c r="OOJ80" s="9"/>
      <c r="OOK80" s="9"/>
      <c r="OOL80" s="9"/>
      <c r="OOM80" s="9"/>
      <c r="OON80" s="9"/>
      <c r="OOO80" s="9"/>
      <c r="OOP80" s="9"/>
      <c r="OOQ80" s="9"/>
      <c r="OOR80" s="9"/>
      <c r="OOS80" s="9"/>
      <c r="OOT80" s="9"/>
      <c r="OOU80" s="9"/>
      <c r="OOV80" s="9"/>
      <c r="OOW80" s="9"/>
      <c r="OOX80" s="9"/>
      <c r="OOY80" s="9"/>
      <c r="OOZ80" s="9"/>
      <c r="OPA80" s="9"/>
      <c r="OPB80" s="9"/>
      <c r="OPC80" s="9"/>
      <c r="OPD80" s="9"/>
      <c r="OPE80" s="9"/>
      <c r="OPF80" s="9"/>
      <c r="OPG80" s="9"/>
      <c r="OPH80" s="9"/>
      <c r="OPI80" s="9"/>
      <c r="OPJ80" s="9"/>
      <c r="OPK80" s="9"/>
      <c r="OPL80" s="9"/>
      <c r="OPM80" s="9"/>
      <c r="OPN80" s="9"/>
      <c r="OPO80" s="9"/>
      <c r="OPP80" s="9"/>
      <c r="OPQ80" s="9"/>
      <c r="OPR80" s="9"/>
      <c r="OPS80" s="9"/>
      <c r="OPT80" s="9"/>
      <c r="OPU80" s="9"/>
      <c r="OPV80" s="9"/>
      <c r="OPW80" s="9"/>
      <c r="OPX80" s="9"/>
      <c r="OPY80" s="9"/>
      <c r="OPZ80" s="9"/>
      <c r="OQA80" s="9"/>
      <c r="OQB80" s="9"/>
      <c r="OQC80" s="9"/>
      <c r="OQD80" s="9"/>
      <c r="OQE80" s="9"/>
      <c r="OQF80" s="9"/>
      <c r="OQG80" s="9"/>
      <c r="OQH80" s="9"/>
      <c r="OQI80" s="9"/>
      <c r="OQJ80" s="9"/>
      <c r="OQK80" s="9"/>
      <c r="OQL80" s="9"/>
      <c r="OQM80" s="9"/>
      <c r="OQN80" s="9"/>
      <c r="OQO80" s="9"/>
      <c r="OQP80" s="9"/>
      <c r="OQQ80" s="9"/>
      <c r="OQR80" s="9"/>
      <c r="OQS80" s="9"/>
      <c r="OQT80" s="9"/>
      <c r="OQU80" s="9"/>
      <c r="OQV80" s="9"/>
      <c r="OQW80" s="9"/>
      <c r="OQX80" s="9"/>
      <c r="OQY80" s="9"/>
      <c r="OQZ80" s="9"/>
      <c r="ORA80" s="9"/>
      <c r="ORB80" s="9"/>
      <c r="ORC80" s="9"/>
      <c r="ORD80" s="9"/>
      <c r="ORE80" s="9"/>
      <c r="ORF80" s="9"/>
      <c r="ORG80" s="9"/>
      <c r="ORH80" s="9"/>
      <c r="ORI80" s="9"/>
      <c r="ORJ80" s="9"/>
      <c r="ORK80" s="9"/>
      <c r="ORL80" s="9"/>
      <c r="ORM80" s="9"/>
      <c r="ORN80" s="9"/>
      <c r="ORO80" s="9"/>
      <c r="ORP80" s="9"/>
      <c r="ORQ80" s="9"/>
      <c r="ORR80" s="9"/>
      <c r="ORS80" s="9"/>
      <c r="ORT80" s="9"/>
      <c r="ORU80" s="9"/>
      <c r="ORV80" s="9"/>
      <c r="ORW80" s="9"/>
      <c r="ORX80" s="9"/>
      <c r="ORY80" s="9"/>
      <c r="ORZ80" s="9"/>
      <c r="OSA80" s="9"/>
      <c r="OSB80" s="9"/>
      <c r="OSC80" s="9"/>
      <c r="OSD80" s="9"/>
      <c r="OSE80" s="9"/>
      <c r="OSF80" s="9"/>
      <c r="OSG80" s="9"/>
      <c r="OSH80" s="9"/>
      <c r="OSI80" s="9"/>
      <c r="OSJ80" s="9"/>
      <c r="OSK80" s="9"/>
      <c r="OSL80" s="9"/>
      <c r="OSM80" s="9"/>
      <c r="OSN80" s="9"/>
      <c r="OSO80" s="9"/>
      <c r="OSP80" s="9"/>
      <c r="OSQ80" s="9"/>
      <c r="OSR80" s="9"/>
      <c r="OSS80" s="9"/>
      <c r="OST80" s="9"/>
      <c r="OSU80" s="9"/>
      <c r="OSV80" s="9"/>
      <c r="OSW80" s="9"/>
      <c r="OSX80" s="9"/>
      <c r="OSY80" s="9"/>
      <c r="OSZ80" s="9"/>
      <c r="OTA80" s="9"/>
      <c r="OTB80" s="9"/>
      <c r="OTC80" s="9"/>
      <c r="OTD80" s="9"/>
      <c r="OTE80" s="9"/>
      <c r="OTF80" s="9"/>
      <c r="OTG80" s="9"/>
      <c r="OTH80" s="9"/>
      <c r="OTI80" s="9"/>
      <c r="OTJ80" s="9"/>
      <c r="OTK80" s="9"/>
      <c r="OTL80" s="9"/>
      <c r="OTM80" s="9"/>
      <c r="OTN80" s="9"/>
      <c r="OTO80" s="9"/>
      <c r="OTP80" s="9"/>
      <c r="OTQ80" s="9"/>
      <c r="OTR80" s="9"/>
      <c r="OTS80" s="9"/>
      <c r="OTT80" s="9"/>
      <c r="OTU80" s="9"/>
      <c r="OTV80" s="9"/>
      <c r="OTW80" s="9"/>
      <c r="OTX80" s="9"/>
      <c r="OTY80" s="9"/>
      <c r="OTZ80" s="9"/>
      <c r="OUA80" s="9"/>
      <c r="OUB80" s="9"/>
      <c r="OUC80" s="9"/>
      <c r="OUD80" s="9"/>
      <c r="OUE80" s="9"/>
      <c r="OUF80" s="9"/>
      <c r="OUG80" s="9"/>
      <c r="OUH80" s="9"/>
      <c r="OUI80" s="9"/>
      <c r="OUJ80" s="9"/>
      <c r="OUK80" s="9"/>
      <c r="OUL80" s="9"/>
      <c r="OUM80" s="9"/>
      <c r="OUN80" s="9"/>
      <c r="OUO80" s="9"/>
      <c r="OUP80" s="9"/>
      <c r="OUQ80" s="9"/>
      <c r="OUR80" s="9"/>
      <c r="OUS80" s="9"/>
      <c r="OUT80" s="9"/>
      <c r="OUU80" s="9"/>
      <c r="OUV80" s="9"/>
      <c r="OUW80" s="9"/>
      <c r="OUX80" s="9"/>
      <c r="OUY80" s="9"/>
      <c r="OUZ80" s="9"/>
      <c r="OVA80" s="9"/>
      <c r="OVB80" s="9"/>
      <c r="OVC80" s="9"/>
      <c r="OVD80" s="9"/>
      <c r="OVE80" s="9"/>
      <c r="OVF80" s="9"/>
      <c r="OVG80" s="9"/>
      <c r="OVH80" s="9"/>
      <c r="OVI80" s="9"/>
      <c r="OVJ80" s="9"/>
      <c r="OVK80" s="9"/>
      <c r="OVL80" s="9"/>
      <c r="OVM80" s="9"/>
      <c r="OVN80" s="9"/>
      <c r="OVO80" s="9"/>
      <c r="OVP80" s="9"/>
      <c r="OVQ80" s="9"/>
      <c r="OVR80" s="9"/>
      <c r="OVS80" s="9"/>
      <c r="OVT80" s="9"/>
      <c r="OVU80" s="9"/>
      <c r="OVV80" s="9"/>
      <c r="OVW80" s="9"/>
      <c r="OVX80" s="9"/>
      <c r="OVY80" s="9"/>
      <c r="OVZ80" s="9"/>
      <c r="OWA80" s="9"/>
      <c r="OWB80" s="9"/>
      <c r="OWC80" s="9"/>
      <c r="OWD80" s="9"/>
      <c r="OWE80" s="9"/>
      <c r="OWF80" s="9"/>
      <c r="OWG80" s="9"/>
      <c r="OWH80" s="9"/>
      <c r="OWI80" s="9"/>
      <c r="OWJ80" s="9"/>
      <c r="OWK80" s="9"/>
      <c r="OWL80" s="9"/>
      <c r="OWM80" s="9"/>
      <c r="OWN80" s="9"/>
      <c r="OWO80" s="9"/>
      <c r="OWP80" s="9"/>
      <c r="OWQ80" s="9"/>
      <c r="OWR80" s="9"/>
      <c r="OWS80" s="9"/>
      <c r="OWT80" s="9"/>
      <c r="OWU80" s="9"/>
      <c r="OWV80" s="9"/>
      <c r="OWW80" s="9"/>
      <c r="OWX80" s="9"/>
      <c r="OWY80" s="9"/>
      <c r="OWZ80" s="9"/>
      <c r="OXA80" s="9"/>
      <c r="OXB80" s="9"/>
      <c r="OXC80" s="9"/>
      <c r="OXD80" s="9"/>
      <c r="OXE80" s="9"/>
      <c r="OXF80" s="9"/>
      <c r="OXG80" s="9"/>
      <c r="OXH80" s="9"/>
      <c r="OXI80" s="9"/>
      <c r="OXJ80" s="9"/>
      <c r="OXK80" s="9"/>
      <c r="OXL80" s="9"/>
      <c r="OXM80" s="9"/>
      <c r="OXN80" s="9"/>
      <c r="OXO80" s="9"/>
      <c r="OXP80" s="9"/>
      <c r="OXQ80" s="9"/>
      <c r="OXR80" s="9"/>
      <c r="OXS80" s="9"/>
      <c r="OXT80" s="9"/>
      <c r="OXU80" s="9"/>
      <c r="OXV80" s="9"/>
      <c r="OXW80" s="9"/>
      <c r="OXX80" s="9"/>
      <c r="OXY80" s="9"/>
      <c r="OXZ80" s="9"/>
      <c r="OYA80" s="9"/>
      <c r="OYB80" s="9"/>
      <c r="OYC80" s="9"/>
      <c r="OYD80" s="9"/>
      <c r="OYE80" s="9"/>
      <c r="OYF80" s="9"/>
      <c r="OYG80" s="9"/>
      <c r="OYH80" s="9"/>
      <c r="OYI80" s="9"/>
      <c r="OYJ80" s="9"/>
      <c r="OYK80" s="9"/>
      <c r="OYL80" s="9"/>
      <c r="OYM80" s="9"/>
      <c r="OYN80" s="9"/>
      <c r="OYO80" s="9"/>
      <c r="OYP80" s="9"/>
      <c r="OYQ80" s="9"/>
      <c r="OYR80" s="9"/>
      <c r="OYS80" s="9"/>
      <c r="OYT80" s="9"/>
      <c r="OYU80" s="9"/>
      <c r="OYV80" s="9"/>
      <c r="OYW80" s="9"/>
      <c r="OYX80" s="9"/>
      <c r="OYY80" s="9"/>
      <c r="OYZ80" s="9"/>
      <c r="OZA80" s="9"/>
      <c r="OZB80" s="9"/>
      <c r="OZC80" s="9"/>
      <c r="OZD80" s="9"/>
      <c r="OZE80" s="9"/>
      <c r="OZF80" s="9"/>
      <c r="OZG80" s="9"/>
      <c r="OZH80" s="9"/>
      <c r="OZI80" s="9"/>
      <c r="OZJ80" s="9"/>
      <c r="OZK80" s="9"/>
      <c r="OZL80" s="9"/>
      <c r="OZM80" s="9"/>
      <c r="OZN80" s="9"/>
      <c r="OZO80" s="9"/>
      <c r="OZP80" s="9"/>
      <c r="OZQ80" s="9"/>
      <c r="OZR80" s="9"/>
      <c r="OZS80" s="9"/>
      <c r="OZT80" s="9"/>
      <c r="OZU80" s="9"/>
      <c r="OZV80" s="9"/>
      <c r="OZW80" s="9"/>
      <c r="OZX80" s="9"/>
      <c r="OZY80" s="9"/>
      <c r="OZZ80" s="9"/>
      <c r="PAA80" s="9"/>
      <c r="PAB80" s="9"/>
      <c r="PAC80" s="9"/>
      <c r="PAD80" s="9"/>
      <c r="PAE80" s="9"/>
      <c r="PAF80" s="9"/>
      <c r="PAG80" s="9"/>
      <c r="PAH80" s="9"/>
      <c r="PAI80" s="9"/>
      <c r="PAJ80" s="9"/>
      <c r="PAK80" s="9"/>
      <c r="PAL80" s="9"/>
      <c r="PAM80" s="9"/>
      <c r="PAN80" s="9"/>
      <c r="PAO80" s="9"/>
      <c r="PAP80" s="9"/>
      <c r="PAQ80" s="9"/>
      <c r="PAR80" s="9"/>
      <c r="PAS80" s="9"/>
      <c r="PAT80" s="9"/>
      <c r="PAU80" s="9"/>
      <c r="PAV80" s="9"/>
      <c r="PAW80" s="9"/>
      <c r="PAX80" s="9"/>
      <c r="PAY80" s="9"/>
      <c r="PAZ80" s="9"/>
      <c r="PBA80" s="9"/>
      <c r="PBB80" s="9"/>
      <c r="PBC80" s="9"/>
      <c r="PBD80" s="9"/>
      <c r="PBE80" s="9"/>
      <c r="PBF80" s="9"/>
      <c r="PBG80" s="9"/>
      <c r="PBH80" s="9"/>
      <c r="PBI80" s="9"/>
      <c r="PBJ80" s="9"/>
      <c r="PBK80" s="9"/>
      <c r="PBL80" s="9"/>
      <c r="PBM80" s="9"/>
      <c r="PBN80" s="9"/>
      <c r="PBO80" s="9"/>
      <c r="PBP80" s="9"/>
      <c r="PBQ80" s="9"/>
      <c r="PBR80" s="9"/>
      <c r="PBS80" s="9"/>
      <c r="PBT80" s="9"/>
      <c r="PBU80" s="9"/>
      <c r="PBV80" s="9"/>
      <c r="PBW80" s="9"/>
      <c r="PBX80" s="9"/>
      <c r="PBY80" s="9"/>
      <c r="PBZ80" s="9"/>
      <c r="PCA80" s="9"/>
      <c r="PCB80" s="9"/>
      <c r="PCC80" s="9"/>
      <c r="PCD80" s="9"/>
      <c r="PCE80" s="9"/>
      <c r="PCF80" s="9"/>
      <c r="PCG80" s="9"/>
      <c r="PCH80" s="9"/>
      <c r="PCI80" s="9"/>
      <c r="PCJ80" s="9"/>
      <c r="PCK80" s="9"/>
      <c r="PCL80" s="9"/>
      <c r="PCM80" s="9"/>
      <c r="PCN80" s="9"/>
      <c r="PCO80" s="9"/>
      <c r="PCP80" s="9"/>
      <c r="PCQ80" s="9"/>
      <c r="PCR80" s="9"/>
      <c r="PCS80" s="9"/>
      <c r="PCT80" s="9"/>
      <c r="PCU80" s="9"/>
      <c r="PCV80" s="9"/>
      <c r="PCW80" s="9"/>
      <c r="PCX80" s="9"/>
      <c r="PCY80" s="9"/>
      <c r="PCZ80" s="9"/>
      <c r="PDA80" s="9"/>
      <c r="PDB80" s="9"/>
      <c r="PDC80" s="9"/>
      <c r="PDD80" s="9"/>
      <c r="PDE80" s="9"/>
      <c r="PDF80" s="9"/>
      <c r="PDG80" s="9"/>
      <c r="PDH80" s="9"/>
      <c r="PDI80" s="9"/>
      <c r="PDJ80" s="9"/>
      <c r="PDK80" s="9"/>
      <c r="PDL80" s="9"/>
      <c r="PDM80" s="9"/>
      <c r="PDN80" s="9"/>
      <c r="PDO80" s="9"/>
      <c r="PDP80" s="9"/>
      <c r="PDQ80" s="9"/>
      <c r="PDR80" s="9"/>
      <c r="PDS80" s="9"/>
      <c r="PDT80" s="9"/>
      <c r="PDU80" s="9"/>
      <c r="PDV80" s="9"/>
      <c r="PDW80" s="9"/>
      <c r="PDX80" s="9"/>
      <c r="PDY80" s="9"/>
      <c r="PDZ80" s="9"/>
      <c r="PEA80" s="9"/>
      <c r="PEB80" s="9"/>
      <c r="PEC80" s="9"/>
      <c r="PED80" s="9"/>
      <c r="PEE80" s="9"/>
      <c r="PEF80" s="9"/>
      <c r="PEG80" s="9"/>
      <c r="PEH80" s="9"/>
      <c r="PEI80" s="9"/>
      <c r="PEJ80" s="9"/>
      <c r="PEK80" s="9"/>
      <c r="PEL80" s="9"/>
      <c r="PEM80" s="9"/>
      <c r="PEN80" s="9"/>
      <c r="PEO80" s="9"/>
      <c r="PEP80" s="9"/>
      <c r="PEQ80" s="9"/>
      <c r="PER80" s="9"/>
      <c r="PES80" s="9"/>
      <c r="PET80" s="9"/>
      <c r="PEU80" s="9"/>
      <c r="PEV80" s="9"/>
      <c r="PEW80" s="9"/>
      <c r="PEX80" s="9"/>
      <c r="PEY80" s="9"/>
      <c r="PEZ80" s="9"/>
      <c r="PFA80" s="9"/>
      <c r="PFB80" s="9"/>
      <c r="PFC80" s="9"/>
      <c r="PFD80" s="9"/>
      <c r="PFE80" s="9"/>
      <c r="PFF80" s="9"/>
      <c r="PFG80" s="9"/>
      <c r="PFH80" s="9"/>
      <c r="PFI80" s="9"/>
      <c r="PFJ80" s="9"/>
      <c r="PFK80" s="9"/>
      <c r="PFL80" s="9"/>
      <c r="PFM80" s="9"/>
      <c r="PFN80" s="9"/>
      <c r="PFO80" s="9"/>
      <c r="PFP80" s="9"/>
      <c r="PFQ80" s="9"/>
      <c r="PFR80" s="9"/>
      <c r="PFS80" s="9"/>
      <c r="PFT80" s="9"/>
      <c r="PFU80" s="9"/>
      <c r="PFV80" s="9"/>
      <c r="PFW80" s="9"/>
      <c r="PFX80" s="9"/>
      <c r="PFY80" s="9"/>
      <c r="PFZ80" s="9"/>
      <c r="PGA80" s="9"/>
      <c r="PGB80" s="9"/>
      <c r="PGC80" s="9"/>
      <c r="PGD80" s="9"/>
      <c r="PGE80" s="9"/>
      <c r="PGF80" s="9"/>
      <c r="PGG80" s="9"/>
      <c r="PGH80" s="9"/>
      <c r="PGI80" s="9"/>
      <c r="PGJ80" s="9"/>
      <c r="PGK80" s="9"/>
      <c r="PGL80" s="9"/>
      <c r="PGM80" s="9"/>
      <c r="PGN80" s="9"/>
      <c r="PGO80" s="9"/>
      <c r="PGP80" s="9"/>
      <c r="PGQ80" s="9"/>
      <c r="PGR80" s="9"/>
      <c r="PGS80" s="9"/>
      <c r="PGT80" s="9"/>
      <c r="PGU80" s="9"/>
      <c r="PGV80" s="9"/>
      <c r="PGW80" s="9"/>
      <c r="PGX80" s="9"/>
      <c r="PGY80" s="9"/>
      <c r="PGZ80" s="9"/>
      <c r="PHA80" s="9"/>
      <c r="PHB80" s="9"/>
      <c r="PHC80" s="9"/>
      <c r="PHD80" s="9"/>
      <c r="PHE80" s="9"/>
      <c r="PHF80" s="9"/>
      <c r="PHG80" s="9"/>
      <c r="PHH80" s="9"/>
      <c r="PHI80" s="9"/>
      <c r="PHJ80" s="9"/>
      <c r="PHK80" s="9"/>
      <c r="PHL80" s="9"/>
      <c r="PHM80" s="9"/>
      <c r="PHN80" s="9"/>
      <c r="PHO80" s="9"/>
      <c r="PHP80" s="9"/>
      <c r="PHQ80" s="9"/>
      <c r="PHR80" s="9"/>
      <c r="PHS80" s="9"/>
      <c r="PHT80" s="9"/>
      <c r="PHU80" s="9"/>
      <c r="PHV80" s="9"/>
      <c r="PHW80" s="9"/>
      <c r="PHX80" s="9"/>
      <c r="PHY80" s="9"/>
      <c r="PHZ80" s="9"/>
      <c r="PIA80" s="9"/>
      <c r="PIB80" s="9"/>
      <c r="PIC80" s="9"/>
      <c r="PID80" s="9"/>
      <c r="PIE80" s="9"/>
      <c r="PIF80" s="9"/>
      <c r="PIG80" s="9"/>
      <c r="PIH80" s="9"/>
      <c r="PII80" s="9"/>
      <c r="PIJ80" s="9"/>
      <c r="PIK80" s="9"/>
      <c r="PIL80" s="9"/>
      <c r="PIM80" s="9"/>
      <c r="PIN80" s="9"/>
      <c r="PIO80" s="9"/>
      <c r="PIP80" s="9"/>
      <c r="PIQ80" s="9"/>
      <c r="PIR80" s="9"/>
      <c r="PIS80" s="9"/>
      <c r="PIT80" s="9"/>
      <c r="PIU80" s="9"/>
      <c r="PIV80" s="9"/>
      <c r="PIW80" s="9"/>
      <c r="PIX80" s="9"/>
      <c r="PIY80" s="9"/>
      <c r="PIZ80" s="9"/>
      <c r="PJA80" s="9"/>
      <c r="PJB80" s="9"/>
      <c r="PJC80" s="9"/>
      <c r="PJD80" s="9"/>
      <c r="PJE80" s="9"/>
      <c r="PJF80" s="9"/>
      <c r="PJG80" s="9"/>
      <c r="PJH80" s="9"/>
      <c r="PJI80" s="9"/>
      <c r="PJJ80" s="9"/>
      <c r="PJK80" s="9"/>
      <c r="PJL80" s="9"/>
      <c r="PJM80" s="9"/>
      <c r="PJN80" s="9"/>
      <c r="PJO80" s="9"/>
      <c r="PJP80" s="9"/>
      <c r="PJQ80" s="9"/>
      <c r="PJR80" s="9"/>
      <c r="PJS80" s="9"/>
      <c r="PJT80" s="9"/>
      <c r="PJU80" s="9"/>
      <c r="PJV80" s="9"/>
      <c r="PJW80" s="9"/>
      <c r="PJX80" s="9"/>
      <c r="PJY80" s="9"/>
      <c r="PJZ80" s="9"/>
      <c r="PKA80" s="9"/>
      <c r="PKB80" s="9"/>
      <c r="PKC80" s="9"/>
      <c r="PKD80" s="9"/>
      <c r="PKE80" s="9"/>
      <c r="PKF80" s="9"/>
      <c r="PKG80" s="9"/>
      <c r="PKH80" s="9"/>
      <c r="PKI80" s="9"/>
      <c r="PKJ80" s="9"/>
      <c r="PKK80" s="9"/>
      <c r="PKL80" s="9"/>
      <c r="PKM80" s="9"/>
      <c r="PKN80" s="9"/>
      <c r="PKO80" s="9"/>
      <c r="PKP80" s="9"/>
      <c r="PKQ80" s="9"/>
      <c r="PKR80" s="9"/>
      <c r="PKS80" s="9"/>
      <c r="PKT80" s="9"/>
      <c r="PKU80" s="9"/>
      <c r="PKV80" s="9"/>
      <c r="PKW80" s="9"/>
      <c r="PKX80" s="9"/>
      <c r="PKY80" s="9"/>
      <c r="PKZ80" s="9"/>
      <c r="PLA80" s="9"/>
      <c r="PLB80" s="9"/>
      <c r="PLC80" s="9"/>
      <c r="PLD80" s="9"/>
      <c r="PLE80" s="9"/>
      <c r="PLF80" s="9"/>
      <c r="PLG80" s="9"/>
      <c r="PLH80" s="9"/>
      <c r="PLI80" s="9"/>
      <c r="PLJ80" s="9"/>
      <c r="PLK80" s="9"/>
      <c r="PLL80" s="9"/>
      <c r="PLM80" s="9"/>
      <c r="PLN80" s="9"/>
      <c r="PLO80" s="9"/>
      <c r="PLP80" s="9"/>
      <c r="PLQ80" s="9"/>
      <c r="PLR80" s="9"/>
      <c r="PLS80" s="9"/>
      <c r="PLT80" s="9"/>
      <c r="PLU80" s="9"/>
      <c r="PLV80" s="9"/>
      <c r="PLW80" s="9"/>
      <c r="PLX80" s="9"/>
      <c r="PLY80" s="9"/>
      <c r="PLZ80" s="9"/>
      <c r="PMA80" s="9"/>
      <c r="PMB80" s="9"/>
      <c r="PMC80" s="9"/>
      <c r="PMD80" s="9"/>
      <c r="PME80" s="9"/>
      <c r="PMF80" s="9"/>
      <c r="PMG80" s="9"/>
      <c r="PMH80" s="9"/>
      <c r="PMI80" s="9"/>
      <c r="PMJ80" s="9"/>
      <c r="PMK80" s="9"/>
      <c r="PML80" s="9"/>
      <c r="PMM80" s="9"/>
      <c r="PMN80" s="9"/>
      <c r="PMO80" s="9"/>
      <c r="PMP80" s="9"/>
      <c r="PMQ80" s="9"/>
      <c r="PMR80" s="9"/>
      <c r="PMS80" s="9"/>
      <c r="PMT80" s="9"/>
      <c r="PMU80" s="9"/>
      <c r="PMV80" s="9"/>
      <c r="PMW80" s="9"/>
      <c r="PMX80" s="9"/>
      <c r="PMY80" s="9"/>
      <c r="PMZ80" s="9"/>
      <c r="PNA80" s="9"/>
      <c r="PNB80" s="9"/>
      <c r="PNC80" s="9"/>
      <c r="PND80" s="9"/>
      <c r="PNE80" s="9"/>
      <c r="PNF80" s="9"/>
      <c r="PNG80" s="9"/>
      <c r="PNH80" s="9"/>
      <c r="PNI80" s="9"/>
      <c r="PNJ80" s="9"/>
      <c r="PNK80" s="9"/>
      <c r="PNL80" s="9"/>
      <c r="PNM80" s="9"/>
      <c r="PNN80" s="9"/>
      <c r="PNO80" s="9"/>
      <c r="PNP80" s="9"/>
      <c r="PNQ80" s="9"/>
      <c r="PNR80" s="9"/>
      <c r="PNS80" s="9"/>
      <c r="PNT80" s="9"/>
      <c r="PNU80" s="9"/>
      <c r="PNV80" s="9"/>
      <c r="PNW80" s="9"/>
      <c r="PNX80" s="9"/>
      <c r="PNY80" s="9"/>
      <c r="PNZ80" s="9"/>
      <c r="POA80" s="9"/>
      <c r="POB80" s="9"/>
      <c r="POC80" s="9"/>
      <c r="POD80" s="9"/>
      <c r="POE80" s="9"/>
      <c r="POF80" s="9"/>
      <c r="POG80" s="9"/>
      <c r="POH80" s="9"/>
      <c r="POI80" s="9"/>
      <c r="POJ80" s="9"/>
      <c r="POK80" s="9"/>
      <c r="POL80" s="9"/>
      <c r="POM80" s="9"/>
      <c r="PON80" s="9"/>
      <c r="POO80" s="9"/>
      <c r="POP80" s="9"/>
      <c r="POQ80" s="9"/>
      <c r="POR80" s="9"/>
      <c r="POS80" s="9"/>
      <c r="POT80" s="9"/>
      <c r="POU80" s="9"/>
      <c r="POV80" s="9"/>
      <c r="POW80" s="9"/>
      <c r="POX80" s="9"/>
      <c r="POY80" s="9"/>
      <c r="POZ80" s="9"/>
      <c r="PPA80" s="9"/>
      <c r="PPB80" s="9"/>
      <c r="PPC80" s="9"/>
      <c r="PPD80" s="9"/>
      <c r="PPE80" s="9"/>
      <c r="PPF80" s="9"/>
      <c r="PPG80" s="9"/>
      <c r="PPH80" s="9"/>
      <c r="PPI80" s="9"/>
      <c r="PPJ80" s="9"/>
      <c r="PPK80" s="9"/>
      <c r="PPL80" s="9"/>
      <c r="PPM80" s="9"/>
      <c r="PPN80" s="9"/>
      <c r="PPO80" s="9"/>
      <c r="PPP80" s="9"/>
      <c r="PPQ80" s="9"/>
      <c r="PPR80" s="9"/>
      <c r="PPS80" s="9"/>
      <c r="PPT80" s="9"/>
      <c r="PPU80" s="9"/>
      <c r="PPV80" s="9"/>
      <c r="PPW80" s="9"/>
      <c r="PPX80" s="9"/>
      <c r="PPY80" s="9"/>
      <c r="PPZ80" s="9"/>
      <c r="PQA80" s="9"/>
      <c r="PQB80" s="9"/>
      <c r="PQC80" s="9"/>
      <c r="PQD80" s="9"/>
      <c r="PQE80" s="9"/>
      <c r="PQF80" s="9"/>
      <c r="PQG80" s="9"/>
      <c r="PQH80" s="9"/>
      <c r="PQI80" s="9"/>
      <c r="PQJ80" s="9"/>
      <c r="PQK80" s="9"/>
      <c r="PQL80" s="9"/>
      <c r="PQM80" s="9"/>
      <c r="PQN80" s="9"/>
      <c r="PQO80" s="9"/>
      <c r="PQP80" s="9"/>
      <c r="PQQ80" s="9"/>
      <c r="PQR80" s="9"/>
      <c r="PQS80" s="9"/>
      <c r="PQT80" s="9"/>
      <c r="PQU80" s="9"/>
      <c r="PQV80" s="9"/>
      <c r="PQW80" s="9"/>
      <c r="PQX80" s="9"/>
      <c r="PQY80" s="9"/>
      <c r="PQZ80" s="9"/>
      <c r="PRA80" s="9"/>
      <c r="PRB80" s="9"/>
      <c r="PRC80" s="9"/>
      <c r="PRD80" s="9"/>
      <c r="PRE80" s="9"/>
      <c r="PRF80" s="9"/>
      <c r="PRG80" s="9"/>
      <c r="PRH80" s="9"/>
      <c r="PRI80" s="9"/>
      <c r="PRJ80" s="9"/>
      <c r="PRK80" s="9"/>
      <c r="PRL80" s="9"/>
      <c r="PRM80" s="9"/>
      <c r="PRN80" s="9"/>
      <c r="PRO80" s="9"/>
      <c r="PRP80" s="9"/>
      <c r="PRQ80" s="9"/>
      <c r="PRR80" s="9"/>
      <c r="PRS80" s="9"/>
      <c r="PRT80" s="9"/>
      <c r="PRU80" s="9"/>
      <c r="PRV80" s="9"/>
      <c r="PRW80" s="9"/>
      <c r="PRX80" s="9"/>
      <c r="PRY80" s="9"/>
      <c r="PRZ80" s="9"/>
      <c r="PSA80" s="9"/>
      <c r="PSB80" s="9"/>
      <c r="PSC80" s="9"/>
      <c r="PSD80" s="9"/>
      <c r="PSE80" s="9"/>
      <c r="PSF80" s="9"/>
      <c r="PSG80" s="9"/>
      <c r="PSH80" s="9"/>
      <c r="PSI80" s="9"/>
      <c r="PSJ80" s="9"/>
      <c r="PSK80" s="9"/>
      <c r="PSL80" s="9"/>
      <c r="PSM80" s="9"/>
      <c r="PSN80" s="9"/>
      <c r="PSO80" s="9"/>
      <c r="PSP80" s="9"/>
      <c r="PSQ80" s="9"/>
      <c r="PSR80" s="9"/>
      <c r="PSS80" s="9"/>
      <c r="PST80" s="9"/>
      <c r="PSU80" s="9"/>
      <c r="PSV80" s="9"/>
      <c r="PSW80" s="9"/>
      <c r="PSX80" s="9"/>
      <c r="PSY80" s="9"/>
      <c r="PSZ80" s="9"/>
      <c r="PTA80" s="9"/>
      <c r="PTB80" s="9"/>
      <c r="PTC80" s="9"/>
      <c r="PTD80" s="9"/>
      <c r="PTE80" s="9"/>
      <c r="PTF80" s="9"/>
      <c r="PTG80" s="9"/>
      <c r="PTH80" s="9"/>
      <c r="PTI80" s="9"/>
      <c r="PTJ80" s="9"/>
      <c r="PTK80" s="9"/>
      <c r="PTL80" s="9"/>
      <c r="PTM80" s="9"/>
      <c r="PTN80" s="9"/>
      <c r="PTO80" s="9"/>
      <c r="PTP80" s="9"/>
      <c r="PTQ80" s="9"/>
      <c r="PTR80" s="9"/>
      <c r="PTS80" s="9"/>
      <c r="PTT80" s="9"/>
      <c r="PTU80" s="9"/>
      <c r="PTV80" s="9"/>
      <c r="PTW80" s="9"/>
      <c r="PTX80" s="9"/>
      <c r="PTY80" s="9"/>
      <c r="PTZ80" s="9"/>
      <c r="PUA80" s="9"/>
      <c r="PUB80" s="9"/>
      <c r="PUC80" s="9"/>
      <c r="PUD80" s="9"/>
      <c r="PUE80" s="9"/>
      <c r="PUF80" s="9"/>
      <c r="PUG80" s="9"/>
      <c r="PUH80" s="9"/>
      <c r="PUI80" s="9"/>
      <c r="PUJ80" s="9"/>
      <c r="PUK80" s="9"/>
      <c r="PUL80" s="9"/>
      <c r="PUM80" s="9"/>
      <c r="PUN80" s="9"/>
      <c r="PUO80" s="9"/>
      <c r="PUP80" s="9"/>
      <c r="PUQ80" s="9"/>
      <c r="PUR80" s="9"/>
      <c r="PUS80" s="9"/>
      <c r="PUT80" s="9"/>
      <c r="PUU80" s="9"/>
      <c r="PUV80" s="9"/>
      <c r="PUW80" s="9"/>
      <c r="PUX80" s="9"/>
      <c r="PUY80" s="9"/>
      <c r="PUZ80" s="9"/>
      <c r="PVA80" s="9"/>
      <c r="PVB80" s="9"/>
      <c r="PVC80" s="9"/>
      <c r="PVD80" s="9"/>
      <c r="PVE80" s="9"/>
      <c r="PVF80" s="9"/>
      <c r="PVG80" s="9"/>
      <c r="PVH80" s="9"/>
      <c r="PVI80" s="9"/>
      <c r="PVJ80" s="9"/>
      <c r="PVK80" s="9"/>
      <c r="PVL80" s="9"/>
      <c r="PVM80" s="9"/>
      <c r="PVN80" s="9"/>
      <c r="PVO80" s="9"/>
      <c r="PVP80" s="9"/>
      <c r="PVQ80" s="9"/>
      <c r="PVR80" s="9"/>
      <c r="PVS80" s="9"/>
      <c r="PVT80" s="9"/>
      <c r="PVU80" s="9"/>
      <c r="PVV80" s="9"/>
      <c r="PVW80" s="9"/>
      <c r="PVX80" s="9"/>
      <c r="PVY80" s="9"/>
      <c r="PVZ80" s="9"/>
      <c r="PWA80" s="9"/>
      <c r="PWB80" s="9"/>
      <c r="PWC80" s="9"/>
      <c r="PWD80" s="9"/>
      <c r="PWE80" s="9"/>
      <c r="PWF80" s="9"/>
      <c r="PWG80" s="9"/>
      <c r="PWH80" s="9"/>
      <c r="PWI80" s="9"/>
      <c r="PWJ80" s="9"/>
      <c r="PWK80" s="9"/>
      <c r="PWL80" s="9"/>
      <c r="PWM80" s="9"/>
      <c r="PWN80" s="9"/>
      <c r="PWO80" s="9"/>
      <c r="PWP80" s="9"/>
      <c r="PWQ80" s="9"/>
      <c r="PWR80" s="9"/>
      <c r="PWS80" s="9"/>
      <c r="PWT80" s="9"/>
      <c r="PWU80" s="9"/>
      <c r="PWV80" s="9"/>
      <c r="PWW80" s="9"/>
      <c r="PWX80" s="9"/>
      <c r="PWY80" s="9"/>
      <c r="PWZ80" s="9"/>
      <c r="PXA80" s="9"/>
      <c r="PXB80" s="9"/>
      <c r="PXC80" s="9"/>
      <c r="PXD80" s="9"/>
      <c r="PXE80" s="9"/>
      <c r="PXF80" s="9"/>
      <c r="PXG80" s="9"/>
      <c r="PXH80" s="9"/>
      <c r="PXI80" s="9"/>
      <c r="PXJ80" s="9"/>
      <c r="PXK80" s="9"/>
      <c r="PXL80" s="9"/>
      <c r="PXM80" s="9"/>
      <c r="PXN80" s="9"/>
      <c r="PXO80" s="9"/>
      <c r="PXP80" s="9"/>
      <c r="PXQ80" s="9"/>
      <c r="PXR80" s="9"/>
      <c r="PXS80" s="9"/>
      <c r="PXT80" s="9"/>
      <c r="PXU80" s="9"/>
      <c r="PXV80" s="9"/>
      <c r="PXW80" s="9"/>
      <c r="PXX80" s="9"/>
      <c r="PXY80" s="9"/>
      <c r="PXZ80" s="9"/>
      <c r="PYA80" s="9"/>
      <c r="PYB80" s="9"/>
      <c r="PYC80" s="9"/>
      <c r="PYD80" s="9"/>
      <c r="PYE80" s="9"/>
      <c r="PYF80" s="9"/>
      <c r="PYG80" s="9"/>
      <c r="PYH80" s="9"/>
      <c r="PYI80" s="9"/>
      <c r="PYJ80" s="9"/>
      <c r="PYK80" s="9"/>
      <c r="PYL80" s="9"/>
      <c r="PYM80" s="9"/>
      <c r="PYN80" s="9"/>
      <c r="PYO80" s="9"/>
      <c r="PYP80" s="9"/>
      <c r="PYQ80" s="9"/>
      <c r="PYR80" s="9"/>
      <c r="PYS80" s="9"/>
      <c r="PYT80" s="9"/>
      <c r="PYU80" s="9"/>
      <c r="PYV80" s="9"/>
      <c r="PYW80" s="9"/>
      <c r="PYX80" s="9"/>
      <c r="PYY80" s="9"/>
      <c r="PYZ80" s="9"/>
      <c r="PZA80" s="9"/>
      <c r="PZB80" s="9"/>
      <c r="PZC80" s="9"/>
      <c r="PZD80" s="9"/>
      <c r="PZE80" s="9"/>
      <c r="PZF80" s="9"/>
      <c r="PZG80" s="9"/>
      <c r="PZH80" s="9"/>
      <c r="PZI80" s="9"/>
      <c r="PZJ80" s="9"/>
      <c r="PZK80" s="9"/>
      <c r="PZL80" s="9"/>
      <c r="PZM80" s="9"/>
      <c r="PZN80" s="9"/>
      <c r="PZO80" s="9"/>
      <c r="PZP80" s="9"/>
      <c r="PZQ80" s="9"/>
      <c r="PZR80" s="9"/>
      <c r="PZS80" s="9"/>
      <c r="PZT80" s="9"/>
      <c r="PZU80" s="9"/>
      <c r="PZV80" s="9"/>
      <c r="PZW80" s="9"/>
      <c r="PZX80" s="9"/>
      <c r="PZY80" s="9"/>
      <c r="PZZ80" s="9"/>
      <c r="QAA80" s="9"/>
      <c r="QAB80" s="9"/>
      <c r="QAC80" s="9"/>
      <c r="QAD80" s="9"/>
      <c r="QAE80" s="9"/>
      <c r="QAF80" s="9"/>
      <c r="QAG80" s="9"/>
      <c r="QAH80" s="9"/>
      <c r="QAI80" s="9"/>
      <c r="QAJ80" s="9"/>
      <c r="QAK80" s="9"/>
      <c r="QAL80" s="9"/>
      <c r="QAM80" s="9"/>
      <c r="QAN80" s="9"/>
      <c r="QAO80" s="9"/>
      <c r="QAP80" s="9"/>
      <c r="QAQ80" s="9"/>
      <c r="QAR80" s="9"/>
      <c r="QAS80" s="9"/>
      <c r="QAT80" s="9"/>
      <c r="QAU80" s="9"/>
      <c r="QAV80" s="9"/>
      <c r="QAW80" s="9"/>
      <c r="QAX80" s="9"/>
      <c r="QAY80" s="9"/>
      <c r="QAZ80" s="9"/>
      <c r="QBA80" s="9"/>
      <c r="QBB80" s="9"/>
      <c r="QBC80" s="9"/>
      <c r="QBD80" s="9"/>
      <c r="QBE80" s="9"/>
      <c r="QBF80" s="9"/>
      <c r="QBG80" s="9"/>
      <c r="QBH80" s="9"/>
      <c r="QBI80" s="9"/>
      <c r="QBJ80" s="9"/>
      <c r="QBK80" s="9"/>
      <c r="QBL80" s="9"/>
      <c r="QBM80" s="9"/>
      <c r="QBN80" s="9"/>
      <c r="QBO80" s="9"/>
      <c r="QBP80" s="9"/>
      <c r="QBQ80" s="9"/>
      <c r="QBR80" s="9"/>
      <c r="QBS80" s="9"/>
      <c r="QBT80" s="9"/>
      <c r="QBU80" s="9"/>
      <c r="QBV80" s="9"/>
      <c r="QBW80" s="9"/>
      <c r="QBX80" s="9"/>
      <c r="QBY80" s="9"/>
      <c r="QBZ80" s="9"/>
      <c r="QCA80" s="9"/>
      <c r="QCB80" s="9"/>
      <c r="QCC80" s="9"/>
      <c r="QCD80" s="9"/>
      <c r="QCE80" s="9"/>
      <c r="QCF80" s="9"/>
      <c r="QCG80" s="9"/>
      <c r="QCH80" s="9"/>
      <c r="QCI80" s="9"/>
      <c r="QCJ80" s="9"/>
      <c r="QCK80" s="9"/>
      <c r="QCL80" s="9"/>
      <c r="QCM80" s="9"/>
      <c r="QCN80" s="9"/>
      <c r="QCO80" s="9"/>
      <c r="QCP80" s="9"/>
      <c r="QCQ80" s="9"/>
      <c r="QCR80" s="9"/>
      <c r="QCS80" s="9"/>
      <c r="QCT80" s="9"/>
      <c r="QCU80" s="9"/>
      <c r="QCV80" s="9"/>
      <c r="QCW80" s="9"/>
      <c r="QCX80" s="9"/>
      <c r="QCY80" s="9"/>
      <c r="QCZ80" s="9"/>
      <c r="QDA80" s="9"/>
      <c r="QDB80" s="9"/>
      <c r="QDC80" s="9"/>
      <c r="QDD80" s="9"/>
      <c r="QDE80" s="9"/>
      <c r="QDF80" s="9"/>
      <c r="QDG80" s="9"/>
      <c r="QDH80" s="9"/>
      <c r="QDI80" s="9"/>
      <c r="QDJ80" s="9"/>
      <c r="QDK80" s="9"/>
      <c r="QDL80" s="9"/>
      <c r="QDM80" s="9"/>
      <c r="QDN80" s="9"/>
      <c r="QDO80" s="9"/>
      <c r="QDP80" s="9"/>
      <c r="QDQ80" s="9"/>
      <c r="QDR80" s="9"/>
      <c r="QDS80" s="9"/>
      <c r="QDT80" s="9"/>
      <c r="QDU80" s="9"/>
      <c r="QDV80" s="9"/>
      <c r="QDW80" s="9"/>
      <c r="QDX80" s="9"/>
      <c r="QDY80" s="9"/>
      <c r="QDZ80" s="9"/>
      <c r="QEA80" s="9"/>
      <c r="QEB80" s="9"/>
      <c r="QEC80" s="9"/>
      <c r="QED80" s="9"/>
      <c r="QEE80" s="9"/>
      <c r="QEF80" s="9"/>
      <c r="QEG80" s="9"/>
      <c r="QEH80" s="9"/>
      <c r="QEI80" s="9"/>
      <c r="QEJ80" s="9"/>
      <c r="QEK80" s="9"/>
      <c r="QEL80" s="9"/>
      <c r="QEM80" s="9"/>
      <c r="QEN80" s="9"/>
      <c r="QEO80" s="9"/>
      <c r="QEP80" s="9"/>
      <c r="QEQ80" s="9"/>
      <c r="QER80" s="9"/>
      <c r="QES80" s="9"/>
      <c r="QET80" s="9"/>
      <c r="QEU80" s="9"/>
      <c r="QEV80" s="9"/>
      <c r="QEW80" s="9"/>
      <c r="QEX80" s="9"/>
      <c r="QEY80" s="9"/>
      <c r="QEZ80" s="9"/>
      <c r="QFA80" s="9"/>
      <c r="QFB80" s="9"/>
      <c r="QFC80" s="9"/>
      <c r="QFD80" s="9"/>
      <c r="QFE80" s="9"/>
      <c r="QFF80" s="9"/>
      <c r="QFG80" s="9"/>
      <c r="QFH80" s="9"/>
      <c r="QFI80" s="9"/>
      <c r="QFJ80" s="9"/>
      <c r="QFK80" s="9"/>
      <c r="QFL80" s="9"/>
      <c r="QFM80" s="9"/>
      <c r="QFN80" s="9"/>
      <c r="QFO80" s="9"/>
      <c r="QFP80" s="9"/>
      <c r="QFQ80" s="9"/>
      <c r="QFR80" s="9"/>
      <c r="QFS80" s="9"/>
      <c r="QFT80" s="9"/>
      <c r="QFU80" s="9"/>
      <c r="QFV80" s="9"/>
      <c r="QFW80" s="9"/>
      <c r="QFX80" s="9"/>
      <c r="QFY80" s="9"/>
      <c r="QFZ80" s="9"/>
      <c r="QGA80" s="9"/>
      <c r="QGB80" s="9"/>
      <c r="QGC80" s="9"/>
      <c r="QGD80" s="9"/>
      <c r="QGE80" s="9"/>
      <c r="QGF80" s="9"/>
      <c r="QGG80" s="9"/>
      <c r="QGH80" s="9"/>
      <c r="QGI80" s="9"/>
      <c r="QGJ80" s="9"/>
      <c r="QGK80" s="9"/>
      <c r="QGL80" s="9"/>
      <c r="QGM80" s="9"/>
      <c r="QGN80" s="9"/>
      <c r="QGO80" s="9"/>
      <c r="QGP80" s="9"/>
      <c r="QGQ80" s="9"/>
      <c r="QGR80" s="9"/>
      <c r="QGS80" s="9"/>
      <c r="QGT80" s="9"/>
      <c r="QGU80" s="9"/>
      <c r="QGV80" s="9"/>
      <c r="QGW80" s="9"/>
      <c r="QGX80" s="9"/>
      <c r="QGY80" s="9"/>
      <c r="QGZ80" s="9"/>
      <c r="QHA80" s="9"/>
      <c r="QHB80" s="9"/>
      <c r="QHC80" s="9"/>
      <c r="QHD80" s="9"/>
      <c r="QHE80" s="9"/>
      <c r="QHF80" s="9"/>
      <c r="QHG80" s="9"/>
      <c r="QHH80" s="9"/>
      <c r="QHI80" s="9"/>
      <c r="QHJ80" s="9"/>
      <c r="QHK80" s="9"/>
      <c r="QHL80" s="9"/>
      <c r="QHM80" s="9"/>
      <c r="QHN80" s="9"/>
      <c r="QHO80" s="9"/>
      <c r="QHP80" s="9"/>
      <c r="QHQ80" s="9"/>
      <c r="QHR80" s="9"/>
      <c r="QHS80" s="9"/>
      <c r="QHT80" s="9"/>
      <c r="QHU80" s="9"/>
      <c r="QHV80" s="9"/>
      <c r="QHW80" s="9"/>
      <c r="QHX80" s="9"/>
      <c r="QHY80" s="9"/>
      <c r="QHZ80" s="9"/>
      <c r="QIA80" s="9"/>
      <c r="QIB80" s="9"/>
      <c r="QIC80" s="9"/>
      <c r="QID80" s="9"/>
      <c r="QIE80" s="9"/>
      <c r="QIF80" s="9"/>
      <c r="QIG80" s="9"/>
      <c r="QIH80" s="9"/>
      <c r="QII80" s="9"/>
      <c r="QIJ80" s="9"/>
      <c r="QIK80" s="9"/>
      <c r="QIL80" s="9"/>
      <c r="QIM80" s="9"/>
      <c r="QIN80" s="9"/>
      <c r="QIO80" s="9"/>
      <c r="QIP80" s="9"/>
      <c r="QIQ80" s="9"/>
      <c r="QIR80" s="9"/>
      <c r="QIS80" s="9"/>
      <c r="QIT80" s="9"/>
      <c r="QIU80" s="9"/>
      <c r="QIV80" s="9"/>
      <c r="QIW80" s="9"/>
      <c r="QIX80" s="9"/>
      <c r="QIY80" s="9"/>
      <c r="QIZ80" s="9"/>
      <c r="QJA80" s="9"/>
      <c r="QJB80" s="9"/>
      <c r="QJC80" s="9"/>
      <c r="QJD80" s="9"/>
      <c r="QJE80" s="9"/>
      <c r="QJF80" s="9"/>
      <c r="QJG80" s="9"/>
      <c r="QJH80" s="9"/>
      <c r="QJI80" s="9"/>
      <c r="QJJ80" s="9"/>
      <c r="QJK80" s="9"/>
      <c r="QJL80" s="9"/>
      <c r="QJM80" s="9"/>
      <c r="QJN80" s="9"/>
      <c r="QJO80" s="9"/>
      <c r="QJP80" s="9"/>
      <c r="QJQ80" s="9"/>
      <c r="QJR80" s="9"/>
      <c r="QJS80" s="9"/>
      <c r="QJT80" s="9"/>
      <c r="QJU80" s="9"/>
      <c r="QJV80" s="9"/>
      <c r="QJW80" s="9"/>
      <c r="QJX80" s="9"/>
      <c r="QJY80" s="9"/>
      <c r="QJZ80" s="9"/>
      <c r="QKA80" s="9"/>
      <c r="QKB80" s="9"/>
      <c r="QKC80" s="9"/>
      <c r="QKD80" s="9"/>
      <c r="QKE80" s="9"/>
      <c r="QKF80" s="9"/>
      <c r="QKG80" s="9"/>
      <c r="QKH80" s="9"/>
      <c r="QKI80" s="9"/>
      <c r="QKJ80" s="9"/>
      <c r="QKK80" s="9"/>
      <c r="QKL80" s="9"/>
      <c r="QKM80" s="9"/>
      <c r="QKN80" s="9"/>
      <c r="QKO80" s="9"/>
      <c r="QKP80" s="9"/>
      <c r="QKQ80" s="9"/>
      <c r="QKR80" s="9"/>
      <c r="QKS80" s="9"/>
      <c r="QKT80" s="9"/>
      <c r="QKU80" s="9"/>
      <c r="QKV80" s="9"/>
      <c r="QKW80" s="9"/>
      <c r="QKX80" s="9"/>
      <c r="QKY80" s="9"/>
      <c r="QKZ80" s="9"/>
      <c r="QLA80" s="9"/>
      <c r="QLB80" s="9"/>
      <c r="QLC80" s="9"/>
      <c r="QLD80" s="9"/>
      <c r="QLE80" s="9"/>
      <c r="QLF80" s="9"/>
      <c r="QLG80" s="9"/>
      <c r="QLH80" s="9"/>
      <c r="QLI80" s="9"/>
      <c r="QLJ80" s="9"/>
      <c r="QLK80" s="9"/>
      <c r="QLL80" s="9"/>
      <c r="QLM80" s="9"/>
      <c r="QLN80" s="9"/>
      <c r="QLO80" s="9"/>
      <c r="QLP80" s="9"/>
      <c r="QLQ80" s="9"/>
      <c r="QLR80" s="9"/>
      <c r="QLS80" s="9"/>
      <c r="QLT80" s="9"/>
      <c r="QLU80" s="9"/>
      <c r="QLV80" s="9"/>
      <c r="QLW80" s="9"/>
      <c r="QLX80" s="9"/>
      <c r="QLY80" s="9"/>
      <c r="QLZ80" s="9"/>
      <c r="QMA80" s="9"/>
      <c r="QMB80" s="9"/>
      <c r="QMC80" s="9"/>
      <c r="QMD80" s="9"/>
      <c r="QME80" s="9"/>
      <c r="QMF80" s="9"/>
      <c r="QMG80" s="9"/>
      <c r="QMH80" s="9"/>
      <c r="QMI80" s="9"/>
      <c r="QMJ80" s="9"/>
      <c r="QMK80" s="9"/>
      <c r="QML80" s="9"/>
      <c r="QMM80" s="9"/>
      <c r="QMN80" s="9"/>
      <c r="QMO80" s="9"/>
      <c r="QMP80" s="9"/>
      <c r="QMQ80" s="9"/>
      <c r="QMR80" s="9"/>
      <c r="QMS80" s="9"/>
      <c r="QMT80" s="9"/>
      <c r="QMU80" s="9"/>
      <c r="QMV80" s="9"/>
      <c r="QMW80" s="9"/>
      <c r="QMX80" s="9"/>
      <c r="QMY80" s="9"/>
      <c r="QMZ80" s="9"/>
      <c r="QNA80" s="9"/>
      <c r="QNB80" s="9"/>
      <c r="QNC80" s="9"/>
      <c r="QND80" s="9"/>
      <c r="QNE80" s="9"/>
      <c r="QNF80" s="9"/>
      <c r="QNG80" s="9"/>
      <c r="QNH80" s="9"/>
      <c r="QNI80" s="9"/>
      <c r="QNJ80" s="9"/>
      <c r="QNK80" s="9"/>
      <c r="QNL80" s="9"/>
      <c r="QNM80" s="9"/>
      <c r="QNN80" s="9"/>
      <c r="QNO80" s="9"/>
      <c r="QNP80" s="9"/>
      <c r="QNQ80" s="9"/>
      <c r="QNR80" s="9"/>
      <c r="QNS80" s="9"/>
      <c r="QNT80" s="9"/>
      <c r="QNU80" s="9"/>
      <c r="QNV80" s="9"/>
      <c r="QNW80" s="9"/>
      <c r="QNX80" s="9"/>
      <c r="QNY80" s="9"/>
      <c r="QNZ80" s="9"/>
      <c r="QOA80" s="9"/>
      <c r="QOB80" s="9"/>
      <c r="QOC80" s="9"/>
      <c r="QOD80" s="9"/>
      <c r="QOE80" s="9"/>
      <c r="QOF80" s="9"/>
      <c r="QOG80" s="9"/>
      <c r="QOH80" s="9"/>
      <c r="QOI80" s="9"/>
      <c r="QOJ80" s="9"/>
      <c r="QOK80" s="9"/>
      <c r="QOL80" s="9"/>
      <c r="QOM80" s="9"/>
      <c r="QON80" s="9"/>
      <c r="QOO80" s="9"/>
      <c r="QOP80" s="9"/>
      <c r="QOQ80" s="9"/>
      <c r="QOR80" s="9"/>
      <c r="QOS80" s="9"/>
      <c r="QOT80" s="9"/>
      <c r="QOU80" s="9"/>
      <c r="QOV80" s="9"/>
      <c r="QOW80" s="9"/>
      <c r="QOX80" s="9"/>
      <c r="QOY80" s="9"/>
      <c r="QOZ80" s="9"/>
      <c r="QPA80" s="9"/>
      <c r="QPB80" s="9"/>
      <c r="QPC80" s="9"/>
      <c r="QPD80" s="9"/>
      <c r="QPE80" s="9"/>
      <c r="QPF80" s="9"/>
      <c r="QPG80" s="9"/>
      <c r="QPH80" s="9"/>
      <c r="QPI80" s="9"/>
      <c r="QPJ80" s="9"/>
      <c r="QPK80" s="9"/>
      <c r="QPL80" s="9"/>
      <c r="QPM80" s="9"/>
      <c r="QPN80" s="9"/>
      <c r="QPO80" s="9"/>
      <c r="QPP80" s="9"/>
      <c r="QPQ80" s="9"/>
      <c r="QPR80" s="9"/>
      <c r="QPS80" s="9"/>
      <c r="QPT80" s="9"/>
      <c r="QPU80" s="9"/>
      <c r="QPV80" s="9"/>
      <c r="QPW80" s="9"/>
      <c r="QPX80" s="9"/>
      <c r="QPY80" s="9"/>
      <c r="QPZ80" s="9"/>
      <c r="QQA80" s="9"/>
      <c r="QQB80" s="9"/>
      <c r="QQC80" s="9"/>
      <c r="QQD80" s="9"/>
      <c r="QQE80" s="9"/>
      <c r="QQF80" s="9"/>
      <c r="QQG80" s="9"/>
      <c r="QQH80" s="9"/>
      <c r="QQI80" s="9"/>
      <c r="QQJ80" s="9"/>
      <c r="QQK80" s="9"/>
      <c r="QQL80" s="9"/>
      <c r="QQM80" s="9"/>
      <c r="QQN80" s="9"/>
      <c r="QQO80" s="9"/>
      <c r="QQP80" s="9"/>
      <c r="QQQ80" s="9"/>
      <c r="QQR80" s="9"/>
      <c r="QQS80" s="9"/>
      <c r="QQT80" s="9"/>
      <c r="QQU80" s="9"/>
      <c r="QQV80" s="9"/>
      <c r="QQW80" s="9"/>
      <c r="QQX80" s="9"/>
      <c r="QQY80" s="9"/>
      <c r="QQZ80" s="9"/>
      <c r="QRA80" s="9"/>
      <c r="QRB80" s="9"/>
      <c r="QRC80" s="9"/>
      <c r="QRD80" s="9"/>
      <c r="QRE80" s="9"/>
      <c r="QRF80" s="9"/>
      <c r="QRG80" s="9"/>
      <c r="QRH80" s="9"/>
      <c r="QRI80" s="9"/>
      <c r="QRJ80" s="9"/>
      <c r="QRK80" s="9"/>
      <c r="QRL80" s="9"/>
      <c r="QRM80" s="9"/>
      <c r="QRN80" s="9"/>
      <c r="QRO80" s="9"/>
      <c r="QRP80" s="9"/>
      <c r="QRQ80" s="9"/>
      <c r="QRR80" s="9"/>
      <c r="QRS80" s="9"/>
      <c r="QRT80" s="9"/>
      <c r="QRU80" s="9"/>
      <c r="QRV80" s="9"/>
      <c r="QRW80" s="9"/>
      <c r="QRX80" s="9"/>
      <c r="QRY80" s="9"/>
      <c r="QRZ80" s="9"/>
      <c r="QSA80" s="9"/>
      <c r="QSB80" s="9"/>
      <c r="QSC80" s="9"/>
      <c r="QSD80" s="9"/>
      <c r="QSE80" s="9"/>
      <c r="QSF80" s="9"/>
      <c r="QSG80" s="9"/>
      <c r="QSH80" s="9"/>
      <c r="QSI80" s="9"/>
      <c r="QSJ80" s="9"/>
      <c r="QSK80" s="9"/>
      <c r="QSL80" s="9"/>
      <c r="QSM80" s="9"/>
      <c r="QSN80" s="9"/>
      <c r="QSO80" s="9"/>
      <c r="QSP80" s="9"/>
      <c r="QSQ80" s="9"/>
      <c r="QSR80" s="9"/>
      <c r="QSS80" s="9"/>
      <c r="QST80" s="9"/>
      <c r="QSU80" s="9"/>
      <c r="QSV80" s="9"/>
      <c r="QSW80" s="9"/>
      <c r="QSX80" s="9"/>
      <c r="QSY80" s="9"/>
      <c r="QSZ80" s="9"/>
      <c r="QTA80" s="9"/>
      <c r="QTB80" s="9"/>
      <c r="QTC80" s="9"/>
      <c r="QTD80" s="9"/>
      <c r="QTE80" s="9"/>
      <c r="QTF80" s="9"/>
      <c r="QTG80" s="9"/>
      <c r="QTH80" s="9"/>
      <c r="QTI80" s="9"/>
      <c r="QTJ80" s="9"/>
      <c r="QTK80" s="9"/>
      <c r="QTL80" s="9"/>
      <c r="QTM80" s="9"/>
      <c r="QTN80" s="9"/>
      <c r="QTO80" s="9"/>
      <c r="QTP80" s="9"/>
      <c r="QTQ80" s="9"/>
      <c r="QTR80" s="9"/>
      <c r="QTS80" s="9"/>
      <c r="QTT80" s="9"/>
      <c r="QTU80" s="9"/>
      <c r="QTV80" s="9"/>
      <c r="QTW80" s="9"/>
      <c r="QTX80" s="9"/>
      <c r="QTY80" s="9"/>
      <c r="QTZ80" s="9"/>
      <c r="QUA80" s="9"/>
      <c r="QUB80" s="9"/>
      <c r="QUC80" s="9"/>
      <c r="QUD80" s="9"/>
      <c r="QUE80" s="9"/>
      <c r="QUF80" s="9"/>
      <c r="QUG80" s="9"/>
      <c r="QUH80" s="9"/>
      <c r="QUI80" s="9"/>
      <c r="QUJ80" s="9"/>
      <c r="QUK80" s="9"/>
      <c r="QUL80" s="9"/>
      <c r="QUM80" s="9"/>
      <c r="QUN80" s="9"/>
      <c r="QUO80" s="9"/>
      <c r="QUP80" s="9"/>
      <c r="QUQ80" s="9"/>
      <c r="QUR80" s="9"/>
      <c r="QUS80" s="9"/>
      <c r="QUT80" s="9"/>
      <c r="QUU80" s="9"/>
      <c r="QUV80" s="9"/>
      <c r="QUW80" s="9"/>
      <c r="QUX80" s="9"/>
      <c r="QUY80" s="9"/>
      <c r="QUZ80" s="9"/>
      <c r="QVA80" s="9"/>
      <c r="QVB80" s="9"/>
      <c r="QVC80" s="9"/>
      <c r="QVD80" s="9"/>
      <c r="QVE80" s="9"/>
      <c r="QVF80" s="9"/>
      <c r="QVG80" s="9"/>
      <c r="QVH80" s="9"/>
      <c r="QVI80" s="9"/>
      <c r="QVJ80" s="9"/>
      <c r="QVK80" s="9"/>
      <c r="QVL80" s="9"/>
      <c r="QVM80" s="9"/>
      <c r="QVN80" s="9"/>
      <c r="QVO80" s="9"/>
      <c r="QVP80" s="9"/>
      <c r="QVQ80" s="9"/>
      <c r="QVR80" s="9"/>
      <c r="QVS80" s="9"/>
      <c r="QVT80" s="9"/>
      <c r="QVU80" s="9"/>
      <c r="QVV80" s="9"/>
      <c r="QVW80" s="9"/>
      <c r="QVX80" s="9"/>
      <c r="QVY80" s="9"/>
      <c r="QVZ80" s="9"/>
      <c r="QWA80" s="9"/>
      <c r="QWB80" s="9"/>
      <c r="QWC80" s="9"/>
      <c r="QWD80" s="9"/>
      <c r="QWE80" s="9"/>
      <c r="QWF80" s="9"/>
      <c r="QWG80" s="9"/>
      <c r="QWH80" s="9"/>
      <c r="QWI80" s="9"/>
      <c r="QWJ80" s="9"/>
      <c r="QWK80" s="9"/>
      <c r="QWL80" s="9"/>
      <c r="QWM80" s="9"/>
      <c r="QWN80" s="9"/>
      <c r="QWO80" s="9"/>
      <c r="QWP80" s="9"/>
      <c r="QWQ80" s="9"/>
      <c r="QWR80" s="9"/>
      <c r="QWS80" s="9"/>
      <c r="QWT80" s="9"/>
      <c r="QWU80" s="9"/>
      <c r="QWV80" s="9"/>
      <c r="QWW80" s="9"/>
      <c r="QWX80" s="9"/>
      <c r="QWY80" s="9"/>
      <c r="QWZ80" s="9"/>
      <c r="QXA80" s="9"/>
      <c r="QXB80" s="9"/>
      <c r="QXC80" s="9"/>
      <c r="QXD80" s="9"/>
      <c r="QXE80" s="9"/>
      <c r="QXF80" s="9"/>
      <c r="QXG80" s="9"/>
      <c r="QXH80" s="9"/>
      <c r="QXI80" s="9"/>
      <c r="QXJ80" s="9"/>
      <c r="QXK80" s="9"/>
      <c r="QXL80" s="9"/>
      <c r="QXM80" s="9"/>
      <c r="QXN80" s="9"/>
      <c r="QXO80" s="9"/>
      <c r="QXP80" s="9"/>
      <c r="QXQ80" s="9"/>
      <c r="QXR80" s="9"/>
      <c r="QXS80" s="9"/>
      <c r="QXT80" s="9"/>
      <c r="QXU80" s="9"/>
      <c r="QXV80" s="9"/>
      <c r="QXW80" s="9"/>
      <c r="QXX80" s="9"/>
      <c r="QXY80" s="9"/>
      <c r="QXZ80" s="9"/>
      <c r="QYA80" s="9"/>
      <c r="QYB80" s="9"/>
      <c r="QYC80" s="9"/>
      <c r="QYD80" s="9"/>
      <c r="QYE80" s="9"/>
      <c r="QYF80" s="9"/>
      <c r="QYG80" s="9"/>
      <c r="QYH80" s="9"/>
      <c r="QYI80" s="9"/>
      <c r="QYJ80" s="9"/>
      <c r="QYK80" s="9"/>
      <c r="QYL80" s="9"/>
      <c r="QYM80" s="9"/>
      <c r="QYN80" s="9"/>
      <c r="QYO80" s="9"/>
      <c r="QYP80" s="9"/>
      <c r="QYQ80" s="9"/>
      <c r="QYR80" s="9"/>
      <c r="QYS80" s="9"/>
      <c r="QYT80" s="9"/>
      <c r="QYU80" s="9"/>
      <c r="QYV80" s="9"/>
      <c r="QYW80" s="9"/>
      <c r="QYX80" s="9"/>
      <c r="QYY80" s="9"/>
      <c r="QYZ80" s="9"/>
      <c r="QZA80" s="9"/>
      <c r="QZB80" s="9"/>
      <c r="QZC80" s="9"/>
      <c r="QZD80" s="9"/>
      <c r="QZE80" s="9"/>
      <c r="QZF80" s="9"/>
      <c r="QZG80" s="9"/>
      <c r="QZH80" s="9"/>
      <c r="QZI80" s="9"/>
      <c r="QZJ80" s="9"/>
      <c r="QZK80" s="9"/>
      <c r="QZL80" s="9"/>
      <c r="QZM80" s="9"/>
      <c r="QZN80" s="9"/>
      <c r="QZO80" s="9"/>
      <c r="QZP80" s="9"/>
      <c r="QZQ80" s="9"/>
      <c r="QZR80" s="9"/>
      <c r="QZS80" s="9"/>
      <c r="QZT80" s="9"/>
      <c r="QZU80" s="9"/>
      <c r="QZV80" s="9"/>
      <c r="QZW80" s="9"/>
      <c r="QZX80" s="9"/>
      <c r="QZY80" s="9"/>
      <c r="QZZ80" s="9"/>
      <c r="RAA80" s="9"/>
      <c r="RAB80" s="9"/>
      <c r="RAC80" s="9"/>
      <c r="RAD80" s="9"/>
      <c r="RAE80" s="9"/>
      <c r="RAF80" s="9"/>
      <c r="RAG80" s="9"/>
      <c r="RAH80" s="9"/>
      <c r="RAI80" s="9"/>
      <c r="RAJ80" s="9"/>
      <c r="RAK80" s="9"/>
      <c r="RAL80" s="9"/>
      <c r="RAM80" s="9"/>
      <c r="RAN80" s="9"/>
      <c r="RAO80" s="9"/>
      <c r="RAP80" s="9"/>
      <c r="RAQ80" s="9"/>
      <c r="RAR80" s="9"/>
      <c r="RAS80" s="9"/>
      <c r="RAT80" s="9"/>
      <c r="RAU80" s="9"/>
      <c r="RAV80" s="9"/>
      <c r="RAW80" s="9"/>
      <c r="RAX80" s="9"/>
      <c r="RAY80" s="9"/>
      <c r="RAZ80" s="9"/>
      <c r="RBA80" s="9"/>
      <c r="RBB80" s="9"/>
      <c r="RBC80" s="9"/>
      <c r="RBD80" s="9"/>
      <c r="RBE80" s="9"/>
      <c r="RBF80" s="9"/>
      <c r="RBG80" s="9"/>
      <c r="RBH80" s="9"/>
      <c r="RBI80" s="9"/>
      <c r="RBJ80" s="9"/>
      <c r="RBK80" s="9"/>
      <c r="RBL80" s="9"/>
      <c r="RBM80" s="9"/>
      <c r="RBN80" s="9"/>
      <c r="RBO80" s="9"/>
      <c r="RBP80" s="9"/>
      <c r="RBQ80" s="9"/>
      <c r="RBR80" s="9"/>
      <c r="RBS80" s="9"/>
      <c r="RBT80" s="9"/>
      <c r="RBU80" s="9"/>
      <c r="RBV80" s="9"/>
      <c r="RBW80" s="9"/>
      <c r="RBX80" s="9"/>
      <c r="RBY80" s="9"/>
      <c r="RBZ80" s="9"/>
      <c r="RCA80" s="9"/>
      <c r="RCB80" s="9"/>
      <c r="RCC80" s="9"/>
      <c r="RCD80" s="9"/>
      <c r="RCE80" s="9"/>
      <c r="RCF80" s="9"/>
      <c r="RCG80" s="9"/>
      <c r="RCH80" s="9"/>
      <c r="RCI80" s="9"/>
      <c r="RCJ80" s="9"/>
      <c r="RCK80" s="9"/>
      <c r="RCL80" s="9"/>
      <c r="RCM80" s="9"/>
      <c r="RCN80" s="9"/>
      <c r="RCO80" s="9"/>
      <c r="RCP80" s="9"/>
      <c r="RCQ80" s="9"/>
      <c r="RCR80" s="9"/>
      <c r="RCS80" s="9"/>
      <c r="RCT80" s="9"/>
      <c r="RCU80" s="9"/>
      <c r="RCV80" s="9"/>
      <c r="RCW80" s="9"/>
      <c r="RCX80" s="9"/>
      <c r="RCY80" s="9"/>
      <c r="RCZ80" s="9"/>
      <c r="RDA80" s="9"/>
      <c r="RDB80" s="9"/>
      <c r="RDC80" s="9"/>
      <c r="RDD80" s="9"/>
      <c r="RDE80" s="9"/>
      <c r="RDF80" s="9"/>
      <c r="RDG80" s="9"/>
      <c r="RDH80" s="9"/>
      <c r="RDI80" s="9"/>
      <c r="RDJ80" s="9"/>
      <c r="RDK80" s="9"/>
      <c r="RDL80" s="9"/>
      <c r="RDM80" s="9"/>
      <c r="RDN80" s="9"/>
      <c r="RDO80" s="9"/>
      <c r="RDP80" s="9"/>
      <c r="RDQ80" s="9"/>
      <c r="RDR80" s="9"/>
      <c r="RDS80" s="9"/>
      <c r="RDT80" s="9"/>
      <c r="RDU80" s="9"/>
      <c r="RDV80" s="9"/>
      <c r="RDW80" s="9"/>
      <c r="RDX80" s="9"/>
      <c r="RDY80" s="9"/>
      <c r="RDZ80" s="9"/>
      <c r="REA80" s="9"/>
      <c r="REB80" s="9"/>
      <c r="REC80" s="9"/>
      <c r="RED80" s="9"/>
      <c r="REE80" s="9"/>
      <c r="REF80" s="9"/>
      <c r="REG80" s="9"/>
      <c r="REH80" s="9"/>
      <c r="REI80" s="9"/>
      <c r="REJ80" s="9"/>
      <c r="REK80" s="9"/>
      <c r="REL80" s="9"/>
      <c r="REM80" s="9"/>
      <c r="REN80" s="9"/>
      <c r="REO80" s="9"/>
      <c r="REP80" s="9"/>
      <c r="REQ80" s="9"/>
      <c r="RER80" s="9"/>
      <c r="RES80" s="9"/>
      <c r="RET80" s="9"/>
      <c r="REU80" s="9"/>
      <c r="REV80" s="9"/>
      <c r="REW80" s="9"/>
      <c r="REX80" s="9"/>
      <c r="REY80" s="9"/>
      <c r="REZ80" s="9"/>
      <c r="RFA80" s="9"/>
      <c r="RFB80" s="9"/>
      <c r="RFC80" s="9"/>
      <c r="RFD80" s="9"/>
      <c r="RFE80" s="9"/>
      <c r="RFF80" s="9"/>
      <c r="RFG80" s="9"/>
      <c r="RFH80" s="9"/>
      <c r="RFI80" s="9"/>
      <c r="RFJ80" s="9"/>
      <c r="RFK80" s="9"/>
      <c r="RFL80" s="9"/>
      <c r="RFM80" s="9"/>
      <c r="RFN80" s="9"/>
      <c r="RFO80" s="9"/>
      <c r="RFP80" s="9"/>
      <c r="RFQ80" s="9"/>
      <c r="RFR80" s="9"/>
      <c r="RFS80" s="9"/>
      <c r="RFT80" s="9"/>
      <c r="RFU80" s="9"/>
      <c r="RFV80" s="9"/>
      <c r="RFW80" s="9"/>
      <c r="RFX80" s="9"/>
      <c r="RFY80" s="9"/>
      <c r="RFZ80" s="9"/>
      <c r="RGA80" s="9"/>
      <c r="RGB80" s="9"/>
      <c r="RGC80" s="9"/>
      <c r="RGD80" s="9"/>
      <c r="RGE80" s="9"/>
      <c r="RGF80" s="9"/>
      <c r="RGG80" s="9"/>
      <c r="RGH80" s="9"/>
      <c r="RGI80" s="9"/>
      <c r="RGJ80" s="9"/>
      <c r="RGK80" s="9"/>
      <c r="RGL80" s="9"/>
      <c r="RGM80" s="9"/>
      <c r="RGN80" s="9"/>
      <c r="RGO80" s="9"/>
      <c r="RGP80" s="9"/>
      <c r="RGQ80" s="9"/>
      <c r="RGR80" s="9"/>
      <c r="RGS80" s="9"/>
      <c r="RGT80" s="9"/>
      <c r="RGU80" s="9"/>
      <c r="RGV80" s="9"/>
      <c r="RGW80" s="9"/>
      <c r="RGX80" s="9"/>
      <c r="RGY80" s="9"/>
      <c r="RGZ80" s="9"/>
      <c r="RHA80" s="9"/>
      <c r="RHB80" s="9"/>
      <c r="RHC80" s="9"/>
      <c r="RHD80" s="9"/>
      <c r="RHE80" s="9"/>
      <c r="RHF80" s="9"/>
      <c r="RHG80" s="9"/>
      <c r="RHH80" s="9"/>
      <c r="RHI80" s="9"/>
      <c r="RHJ80" s="9"/>
      <c r="RHK80" s="9"/>
      <c r="RHL80" s="9"/>
      <c r="RHM80" s="9"/>
      <c r="RHN80" s="9"/>
      <c r="RHO80" s="9"/>
      <c r="RHP80" s="9"/>
      <c r="RHQ80" s="9"/>
      <c r="RHR80" s="9"/>
      <c r="RHS80" s="9"/>
      <c r="RHT80" s="9"/>
      <c r="RHU80" s="9"/>
      <c r="RHV80" s="9"/>
      <c r="RHW80" s="9"/>
      <c r="RHX80" s="9"/>
      <c r="RHY80" s="9"/>
      <c r="RHZ80" s="9"/>
      <c r="RIA80" s="9"/>
      <c r="RIB80" s="9"/>
      <c r="RIC80" s="9"/>
      <c r="RID80" s="9"/>
      <c r="RIE80" s="9"/>
      <c r="RIF80" s="9"/>
      <c r="RIG80" s="9"/>
      <c r="RIH80" s="9"/>
      <c r="RII80" s="9"/>
      <c r="RIJ80" s="9"/>
      <c r="RIK80" s="9"/>
      <c r="RIL80" s="9"/>
      <c r="RIM80" s="9"/>
      <c r="RIN80" s="9"/>
      <c r="RIO80" s="9"/>
      <c r="RIP80" s="9"/>
      <c r="RIQ80" s="9"/>
      <c r="RIR80" s="9"/>
      <c r="RIS80" s="9"/>
      <c r="RIT80" s="9"/>
      <c r="RIU80" s="9"/>
      <c r="RIV80" s="9"/>
      <c r="RIW80" s="9"/>
      <c r="RIX80" s="9"/>
      <c r="RIY80" s="9"/>
      <c r="RIZ80" s="9"/>
      <c r="RJA80" s="9"/>
      <c r="RJB80" s="9"/>
      <c r="RJC80" s="9"/>
      <c r="RJD80" s="9"/>
      <c r="RJE80" s="9"/>
      <c r="RJF80" s="9"/>
      <c r="RJG80" s="9"/>
      <c r="RJH80" s="9"/>
      <c r="RJI80" s="9"/>
      <c r="RJJ80" s="9"/>
      <c r="RJK80" s="9"/>
      <c r="RJL80" s="9"/>
      <c r="RJM80" s="9"/>
      <c r="RJN80" s="9"/>
      <c r="RJO80" s="9"/>
      <c r="RJP80" s="9"/>
      <c r="RJQ80" s="9"/>
      <c r="RJR80" s="9"/>
      <c r="RJS80" s="9"/>
      <c r="RJT80" s="9"/>
      <c r="RJU80" s="9"/>
      <c r="RJV80" s="9"/>
      <c r="RJW80" s="9"/>
      <c r="RJX80" s="9"/>
      <c r="RJY80" s="9"/>
      <c r="RJZ80" s="9"/>
      <c r="RKA80" s="9"/>
      <c r="RKB80" s="9"/>
      <c r="RKC80" s="9"/>
      <c r="RKD80" s="9"/>
      <c r="RKE80" s="9"/>
      <c r="RKF80" s="9"/>
      <c r="RKG80" s="9"/>
      <c r="RKH80" s="9"/>
      <c r="RKI80" s="9"/>
      <c r="RKJ80" s="9"/>
      <c r="RKK80" s="9"/>
      <c r="RKL80" s="9"/>
      <c r="RKM80" s="9"/>
      <c r="RKN80" s="9"/>
      <c r="RKO80" s="9"/>
      <c r="RKP80" s="9"/>
      <c r="RKQ80" s="9"/>
      <c r="RKR80" s="9"/>
      <c r="RKS80" s="9"/>
      <c r="RKT80" s="9"/>
      <c r="RKU80" s="9"/>
      <c r="RKV80" s="9"/>
      <c r="RKW80" s="9"/>
      <c r="RKX80" s="9"/>
      <c r="RKY80" s="9"/>
      <c r="RKZ80" s="9"/>
      <c r="RLA80" s="9"/>
      <c r="RLB80" s="9"/>
      <c r="RLC80" s="9"/>
      <c r="RLD80" s="9"/>
      <c r="RLE80" s="9"/>
      <c r="RLF80" s="9"/>
      <c r="RLG80" s="9"/>
      <c r="RLH80" s="9"/>
      <c r="RLI80" s="9"/>
      <c r="RLJ80" s="9"/>
      <c r="RLK80" s="9"/>
      <c r="RLL80" s="9"/>
      <c r="RLM80" s="9"/>
      <c r="RLN80" s="9"/>
      <c r="RLO80" s="9"/>
      <c r="RLP80" s="9"/>
      <c r="RLQ80" s="9"/>
      <c r="RLR80" s="9"/>
      <c r="RLS80" s="9"/>
      <c r="RLT80" s="9"/>
      <c r="RLU80" s="9"/>
      <c r="RLV80" s="9"/>
      <c r="RLW80" s="9"/>
      <c r="RLX80" s="9"/>
      <c r="RLY80" s="9"/>
      <c r="RLZ80" s="9"/>
      <c r="RMA80" s="9"/>
      <c r="RMB80" s="9"/>
      <c r="RMC80" s="9"/>
      <c r="RMD80" s="9"/>
      <c r="RME80" s="9"/>
      <c r="RMF80" s="9"/>
      <c r="RMG80" s="9"/>
      <c r="RMH80" s="9"/>
      <c r="RMI80" s="9"/>
      <c r="RMJ80" s="9"/>
      <c r="RMK80" s="9"/>
      <c r="RML80" s="9"/>
      <c r="RMM80" s="9"/>
      <c r="RMN80" s="9"/>
      <c r="RMO80" s="9"/>
      <c r="RMP80" s="9"/>
      <c r="RMQ80" s="9"/>
      <c r="RMR80" s="9"/>
      <c r="RMS80" s="9"/>
      <c r="RMT80" s="9"/>
      <c r="RMU80" s="9"/>
      <c r="RMV80" s="9"/>
      <c r="RMW80" s="9"/>
      <c r="RMX80" s="9"/>
      <c r="RMY80" s="9"/>
      <c r="RMZ80" s="9"/>
      <c r="RNA80" s="9"/>
      <c r="RNB80" s="9"/>
      <c r="RNC80" s="9"/>
      <c r="RND80" s="9"/>
      <c r="RNE80" s="9"/>
      <c r="RNF80" s="9"/>
      <c r="RNG80" s="9"/>
      <c r="RNH80" s="9"/>
      <c r="RNI80" s="9"/>
      <c r="RNJ80" s="9"/>
      <c r="RNK80" s="9"/>
      <c r="RNL80" s="9"/>
      <c r="RNM80" s="9"/>
      <c r="RNN80" s="9"/>
      <c r="RNO80" s="9"/>
      <c r="RNP80" s="9"/>
      <c r="RNQ80" s="9"/>
      <c r="RNR80" s="9"/>
      <c r="RNS80" s="9"/>
      <c r="RNT80" s="9"/>
      <c r="RNU80" s="9"/>
      <c r="RNV80" s="9"/>
      <c r="RNW80" s="9"/>
      <c r="RNX80" s="9"/>
      <c r="RNY80" s="9"/>
      <c r="RNZ80" s="9"/>
      <c r="ROA80" s="9"/>
      <c r="ROB80" s="9"/>
      <c r="ROC80" s="9"/>
      <c r="ROD80" s="9"/>
      <c r="ROE80" s="9"/>
      <c r="ROF80" s="9"/>
      <c r="ROG80" s="9"/>
      <c r="ROH80" s="9"/>
      <c r="ROI80" s="9"/>
      <c r="ROJ80" s="9"/>
      <c r="ROK80" s="9"/>
      <c r="ROL80" s="9"/>
      <c r="ROM80" s="9"/>
      <c r="RON80" s="9"/>
      <c r="ROO80" s="9"/>
      <c r="ROP80" s="9"/>
      <c r="ROQ80" s="9"/>
      <c r="ROR80" s="9"/>
      <c r="ROS80" s="9"/>
      <c r="ROT80" s="9"/>
      <c r="ROU80" s="9"/>
      <c r="ROV80" s="9"/>
      <c r="ROW80" s="9"/>
      <c r="ROX80" s="9"/>
      <c r="ROY80" s="9"/>
      <c r="ROZ80" s="9"/>
      <c r="RPA80" s="9"/>
      <c r="RPB80" s="9"/>
      <c r="RPC80" s="9"/>
      <c r="RPD80" s="9"/>
      <c r="RPE80" s="9"/>
      <c r="RPF80" s="9"/>
      <c r="RPG80" s="9"/>
      <c r="RPH80" s="9"/>
      <c r="RPI80" s="9"/>
      <c r="RPJ80" s="9"/>
      <c r="RPK80" s="9"/>
      <c r="RPL80" s="9"/>
      <c r="RPM80" s="9"/>
      <c r="RPN80" s="9"/>
      <c r="RPO80" s="9"/>
      <c r="RPP80" s="9"/>
      <c r="RPQ80" s="9"/>
      <c r="RPR80" s="9"/>
      <c r="RPS80" s="9"/>
      <c r="RPT80" s="9"/>
      <c r="RPU80" s="9"/>
      <c r="RPV80" s="9"/>
      <c r="RPW80" s="9"/>
      <c r="RPX80" s="9"/>
      <c r="RPY80" s="9"/>
      <c r="RPZ80" s="9"/>
      <c r="RQA80" s="9"/>
      <c r="RQB80" s="9"/>
      <c r="RQC80" s="9"/>
      <c r="RQD80" s="9"/>
      <c r="RQE80" s="9"/>
      <c r="RQF80" s="9"/>
      <c r="RQG80" s="9"/>
      <c r="RQH80" s="9"/>
      <c r="RQI80" s="9"/>
      <c r="RQJ80" s="9"/>
      <c r="RQK80" s="9"/>
      <c r="RQL80" s="9"/>
      <c r="RQM80" s="9"/>
      <c r="RQN80" s="9"/>
      <c r="RQO80" s="9"/>
      <c r="RQP80" s="9"/>
      <c r="RQQ80" s="9"/>
      <c r="RQR80" s="9"/>
      <c r="RQS80" s="9"/>
      <c r="RQT80" s="9"/>
      <c r="RQU80" s="9"/>
      <c r="RQV80" s="9"/>
      <c r="RQW80" s="9"/>
      <c r="RQX80" s="9"/>
      <c r="RQY80" s="9"/>
      <c r="RQZ80" s="9"/>
      <c r="RRA80" s="9"/>
      <c r="RRB80" s="9"/>
      <c r="RRC80" s="9"/>
      <c r="RRD80" s="9"/>
      <c r="RRE80" s="9"/>
      <c r="RRF80" s="9"/>
      <c r="RRG80" s="9"/>
      <c r="RRH80" s="9"/>
      <c r="RRI80" s="9"/>
      <c r="RRJ80" s="9"/>
      <c r="RRK80" s="9"/>
      <c r="RRL80" s="9"/>
      <c r="RRM80" s="9"/>
      <c r="RRN80" s="9"/>
      <c r="RRO80" s="9"/>
      <c r="RRP80" s="9"/>
      <c r="RRQ80" s="9"/>
      <c r="RRR80" s="9"/>
      <c r="RRS80" s="9"/>
      <c r="RRT80" s="9"/>
      <c r="RRU80" s="9"/>
      <c r="RRV80" s="9"/>
      <c r="RRW80" s="9"/>
      <c r="RRX80" s="9"/>
      <c r="RRY80" s="9"/>
      <c r="RRZ80" s="9"/>
      <c r="RSA80" s="9"/>
      <c r="RSB80" s="9"/>
      <c r="RSC80" s="9"/>
      <c r="RSD80" s="9"/>
      <c r="RSE80" s="9"/>
      <c r="RSF80" s="9"/>
      <c r="RSG80" s="9"/>
      <c r="RSH80" s="9"/>
      <c r="RSI80" s="9"/>
      <c r="RSJ80" s="9"/>
      <c r="RSK80" s="9"/>
      <c r="RSL80" s="9"/>
      <c r="RSM80" s="9"/>
      <c r="RSN80" s="9"/>
      <c r="RSO80" s="9"/>
      <c r="RSP80" s="9"/>
      <c r="RSQ80" s="9"/>
      <c r="RSR80" s="9"/>
      <c r="RSS80" s="9"/>
      <c r="RST80" s="9"/>
      <c r="RSU80" s="9"/>
      <c r="RSV80" s="9"/>
      <c r="RSW80" s="9"/>
      <c r="RSX80" s="9"/>
      <c r="RSY80" s="9"/>
      <c r="RSZ80" s="9"/>
      <c r="RTA80" s="9"/>
      <c r="RTB80" s="9"/>
      <c r="RTC80" s="9"/>
      <c r="RTD80" s="9"/>
      <c r="RTE80" s="9"/>
      <c r="RTF80" s="9"/>
      <c r="RTG80" s="9"/>
      <c r="RTH80" s="9"/>
      <c r="RTI80" s="9"/>
      <c r="RTJ80" s="9"/>
      <c r="RTK80" s="9"/>
      <c r="RTL80" s="9"/>
      <c r="RTM80" s="9"/>
      <c r="RTN80" s="9"/>
      <c r="RTO80" s="9"/>
      <c r="RTP80" s="9"/>
      <c r="RTQ80" s="9"/>
      <c r="RTR80" s="9"/>
      <c r="RTS80" s="9"/>
      <c r="RTT80" s="9"/>
      <c r="RTU80" s="9"/>
      <c r="RTV80" s="9"/>
      <c r="RTW80" s="9"/>
      <c r="RTX80" s="9"/>
      <c r="RTY80" s="9"/>
      <c r="RTZ80" s="9"/>
      <c r="RUA80" s="9"/>
      <c r="RUB80" s="9"/>
      <c r="RUC80" s="9"/>
      <c r="RUD80" s="9"/>
      <c r="RUE80" s="9"/>
      <c r="RUF80" s="9"/>
      <c r="RUG80" s="9"/>
      <c r="RUH80" s="9"/>
      <c r="RUI80" s="9"/>
      <c r="RUJ80" s="9"/>
      <c r="RUK80" s="9"/>
      <c r="RUL80" s="9"/>
      <c r="RUM80" s="9"/>
      <c r="RUN80" s="9"/>
      <c r="RUO80" s="9"/>
      <c r="RUP80" s="9"/>
      <c r="RUQ80" s="9"/>
      <c r="RUR80" s="9"/>
      <c r="RUS80" s="9"/>
      <c r="RUT80" s="9"/>
      <c r="RUU80" s="9"/>
      <c r="RUV80" s="9"/>
      <c r="RUW80" s="9"/>
      <c r="RUX80" s="9"/>
      <c r="RUY80" s="9"/>
      <c r="RUZ80" s="9"/>
      <c r="RVA80" s="9"/>
      <c r="RVB80" s="9"/>
      <c r="RVC80" s="9"/>
      <c r="RVD80" s="9"/>
      <c r="RVE80" s="9"/>
      <c r="RVF80" s="9"/>
      <c r="RVG80" s="9"/>
      <c r="RVH80" s="9"/>
      <c r="RVI80" s="9"/>
      <c r="RVJ80" s="9"/>
      <c r="RVK80" s="9"/>
      <c r="RVL80" s="9"/>
      <c r="RVM80" s="9"/>
      <c r="RVN80" s="9"/>
      <c r="RVO80" s="9"/>
      <c r="RVP80" s="9"/>
      <c r="RVQ80" s="9"/>
      <c r="RVR80" s="9"/>
      <c r="RVS80" s="9"/>
      <c r="RVT80" s="9"/>
      <c r="RVU80" s="9"/>
      <c r="RVV80" s="9"/>
      <c r="RVW80" s="9"/>
      <c r="RVX80" s="9"/>
      <c r="RVY80" s="9"/>
      <c r="RVZ80" s="9"/>
      <c r="RWA80" s="9"/>
      <c r="RWB80" s="9"/>
      <c r="RWC80" s="9"/>
      <c r="RWD80" s="9"/>
      <c r="RWE80" s="9"/>
      <c r="RWF80" s="9"/>
      <c r="RWG80" s="9"/>
      <c r="RWH80" s="9"/>
      <c r="RWI80" s="9"/>
      <c r="RWJ80" s="9"/>
      <c r="RWK80" s="9"/>
      <c r="RWL80" s="9"/>
      <c r="RWM80" s="9"/>
      <c r="RWN80" s="9"/>
      <c r="RWO80" s="9"/>
      <c r="RWP80" s="9"/>
      <c r="RWQ80" s="9"/>
      <c r="RWR80" s="9"/>
      <c r="RWS80" s="9"/>
      <c r="RWT80" s="9"/>
      <c r="RWU80" s="9"/>
      <c r="RWV80" s="9"/>
      <c r="RWW80" s="9"/>
      <c r="RWX80" s="9"/>
      <c r="RWY80" s="9"/>
      <c r="RWZ80" s="9"/>
      <c r="RXA80" s="9"/>
      <c r="RXB80" s="9"/>
      <c r="RXC80" s="9"/>
      <c r="RXD80" s="9"/>
      <c r="RXE80" s="9"/>
      <c r="RXF80" s="9"/>
      <c r="RXG80" s="9"/>
      <c r="RXH80" s="9"/>
      <c r="RXI80" s="9"/>
      <c r="RXJ80" s="9"/>
      <c r="RXK80" s="9"/>
      <c r="RXL80" s="9"/>
      <c r="RXM80" s="9"/>
      <c r="RXN80" s="9"/>
      <c r="RXO80" s="9"/>
      <c r="RXP80" s="9"/>
      <c r="RXQ80" s="9"/>
      <c r="RXR80" s="9"/>
      <c r="RXS80" s="9"/>
      <c r="RXT80" s="9"/>
      <c r="RXU80" s="9"/>
      <c r="RXV80" s="9"/>
      <c r="RXW80" s="9"/>
      <c r="RXX80" s="9"/>
      <c r="RXY80" s="9"/>
      <c r="RXZ80" s="9"/>
      <c r="RYA80" s="9"/>
      <c r="RYB80" s="9"/>
      <c r="RYC80" s="9"/>
      <c r="RYD80" s="9"/>
      <c r="RYE80" s="9"/>
      <c r="RYF80" s="9"/>
      <c r="RYG80" s="9"/>
      <c r="RYH80" s="9"/>
      <c r="RYI80" s="9"/>
      <c r="RYJ80" s="9"/>
      <c r="RYK80" s="9"/>
      <c r="RYL80" s="9"/>
      <c r="RYM80" s="9"/>
      <c r="RYN80" s="9"/>
      <c r="RYO80" s="9"/>
      <c r="RYP80" s="9"/>
      <c r="RYQ80" s="9"/>
      <c r="RYR80" s="9"/>
      <c r="RYS80" s="9"/>
      <c r="RYT80" s="9"/>
      <c r="RYU80" s="9"/>
      <c r="RYV80" s="9"/>
      <c r="RYW80" s="9"/>
      <c r="RYX80" s="9"/>
      <c r="RYY80" s="9"/>
      <c r="RYZ80" s="9"/>
      <c r="RZA80" s="9"/>
      <c r="RZB80" s="9"/>
      <c r="RZC80" s="9"/>
      <c r="RZD80" s="9"/>
      <c r="RZE80" s="9"/>
      <c r="RZF80" s="9"/>
      <c r="RZG80" s="9"/>
      <c r="RZH80" s="9"/>
      <c r="RZI80" s="9"/>
      <c r="RZJ80" s="9"/>
      <c r="RZK80" s="9"/>
      <c r="RZL80" s="9"/>
      <c r="RZM80" s="9"/>
      <c r="RZN80" s="9"/>
      <c r="RZO80" s="9"/>
      <c r="RZP80" s="9"/>
      <c r="RZQ80" s="9"/>
      <c r="RZR80" s="9"/>
      <c r="RZS80" s="9"/>
      <c r="RZT80" s="9"/>
      <c r="RZU80" s="9"/>
      <c r="RZV80" s="9"/>
      <c r="RZW80" s="9"/>
      <c r="RZX80" s="9"/>
      <c r="RZY80" s="9"/>
      <c r="RZZ80" s="9"/>
      <c r="SAA80" s="9"/>
      <c r="SAB80" s="9"/>
      <c r="SAC80" s="9"/>
      <c r="SAD80" s="9"/>
      <c r="SAE80" s="9"/>
      <c r="SAF80" s="9"/>
      <c r="SAG80" s="9"/>
      <c r="SAH80" s="9"/>
      <c r="SAI80" s="9"/>
      <c r="SAJ80" s="9"/>
      <c r="SAK80" s="9"/>
      <c r="SAL80" s="9"/>
      <c r="SAM80" s="9"/>
      <c r="SAN80" s="9"/>
      <c r="SAO80" s="9"/>
      <c r="SAP80" s="9"/>
      <c r="SAQ80" s="9"/>
      <c r="SAR80" s="9"/>
      <c r="SAS80" s="9"/>
      <c r="SAT80" s="9"/>
      <c r="SAU80" s="9"/>
      <c r="SAV80" s="9"/>
      <c r="SAW80" s="9"/>
      <c r="SAX80" s="9"/>
      <c r="SAY80" s="9"/>
      <c r="SAZ80" s="9"/>
      <c r="SBA80" s="9"/>
      <c r="SBB80" s="9"/>
      <c r="SBC80" s="9"/>
      <c r="SBD80" s="9"/>
      <c r="SBE80" s="9"/>
      <c r="SBF80" s="9"/>
      <c r="SBG80" s="9"/>
      <c r="SBH80" s="9"/>
      <c r="SBI80" s="9"/>
      <c r="SBJ80" s="9"/>
      <c r="SBK80" s="9"/>
      <c r="SBL80" s="9"/>
      <c r="SBM80" s="9"/>
      <c r="SBN80" s="9"/>
      <c r="SBO80" s="9"/>
      <c r="SBP80" s="9"/>
      <c r="SBQ80" s="9"/>
      <c r="SBR80" s="9"/>
      <c r="SBS80" s="9"/>
      <c r="SBT80" s="9"/>
      <c r="SBU80" s="9"/>
      <c r="SBV80" s="9"/>
      <c r="SBW80" s="9"/>
      <c r="SBX80" s="9"/>
      <c r="SBY80" s="9"/>
      <c r="SBZ80" s="9"/>
      <c r="SCA80" s="9"/>
      <c r="SCB80" s="9"/>
      <c r="SCC80" s="9"/>
      <c r="SCD80" s="9"/>
      <c r="SCE80" s="9"/>
      <c r="SCF80" s="9"/>
      <c r="SCG80" s="9"/>
      <c r="SCH80" s="9"/>
      <c r="SCI80" s="9"/>
      <c r="SCJ80" s="9"/>
      <c r="SCK80" s="9"/>
      <c r="SCL80" s="9"/>
      <c r="SCM80" s="9"/>
      <c r="SCN80" s="9"/>
      <c r="SCO80" s="9"/>
      <c r="SCP80" s="9"/>
      <c r="SCQ80" s="9"/>
      <c r="SCR80" s="9"/>
      <c r="SCS80" s="9"/>
      <c r="SCT80" s="9"/>
      <c r="SCU80" s="9"/>
      <c r="SCV80" s="9"/>
      <c r="SCW80" s="9"/>
      <c r="SCX80" s="9"/>
      <c r="SCY80" s="9"/>
      <c r="SCZ80" s="9"/>
      <c r="SDA80" s="9"/>
      <c r="SDB80" s="9"/>
      <c r="SDC80" s="9"/>
      <c r="SDD80" s="9"/>
      <c r="SDE80" s="9"/>
      <c r="SDF80" s="9"/>
      <c r="SDG80" s="9"/>
      <c r="SDH80" s="9"/>
      <c r="SDI80" s="9"/>
      <c r="SDJ80" s="9"/>
      <c r="SDK80" s="9"/>
      <c r="SDL80" s="9"/>
      <c r="SDM80" s="9"/>
      <c r="SDN80" s="9"/>
      <c r="SDO80" s="9"/>
      <c r="SDP80" s="9"/>
      <c r="SDQ80" s="9"/>
      <c r="SDR80" s="9"/>
      <c r="SDS80" s="9"/>
      <c r="SDT80" s="9"/>
      <c r="SDU80" s="9"/>
      <c r="SDV80" s="9"/>
      <c r="SDW80" s="9"/>
      <c r="SDX80" s="9"/>
      <c r="SDY80" s="9"/>
      <c r="SDZ80" s="9"/>
      <c r="SEA80" s="9"/>
      <c r="SEB80" s="9"/>
      <c r="SEC80" s="9"/>
      <c r="SED80" s="9"/>
      <c r="SEE80" s="9"/>
      <c r="SEF80" s="9"/>
      <c r="SEG80" s="9"/>
      <c r="SEH80" s="9"/>
      <c r="SEI80" s="9"/>
      <c r="SEJ80" s="9"/>
      <c r="SEK80" s="9"/>
      <c r="SEL80" s="9"/>
      <c r="SEM80" s="9"/>
      <c r="SEN80" s="9"/>
      <c r="SEO80" s="9"/>
      <c r="SEP80" s="9"/>
      <c r="SEQ80" s="9"/>
      <c r="SER80" s="9"/>
      <c r="SES80" s="9"/>
      <c r="SET80" s="9"/>
      <c r="SEU80" s="9"/>
      <c r="SEV80" s="9"/>
      <c r="SEW80" s="9"/>
      <c r="SEX80" s="9"/>
      <c r="SEY80" s="9"/>
      <c r="SEZ80" s="9"/>
      <c r="SFA80" s="9"/>
      <c r="SFB80" s="9"/>
      <c r="SFC80" s="9"/>
      <c r="SFD80" s="9"/>
      <c r="SFE80" s="9"/>
      <c r="SFF80" s="9"/>
      <c r="SFG80" s="9"/>
      <c r="SFH80" s="9"/>
      <c r="SFI80" s="9"/>
      <c r="SFJ80" s="9"/>
      <c r="SFK80" s="9"/>
      <c r="SFL80" s="9"/>
      <c r="SFM80" s="9"/>
      <c r="SFN80" s="9"/>
      <c r="SFO80" s="9"/>
      <c r="SFP80" s="9"/>
      <c r="SFQ80" s="9"/>
      <c r="SFR80" s="9"/>
      <c r="SFS80" s="9"/>
      <c r="SFT80" s="9"/>
      <c r="SFU80" s="9"/>
      <c r="SFV80" s="9"/>
      <c r="SFW80" s="9"/>
      <c r="SFX80" s="9"/>
      <c r="SFY80" s="9"/>
      <c r="SFZ80" s="9"/>
      <c r="SGA80" s="9"/>
      <c r="SGB80" s="9"/>
      <c r="SGC80" s="9"/>
      <c r="SGD80" s="9"/>
      <c r="SGE80" s="9"/>
      <c r="SGF80" s="9"/>
      <c r="SGG80" s="9"/>
      <c r="SGH80" s="9"/>
      <c r="SGI80" s="9"/>
      <c r="SGJ80" s="9"/>
      <c r="SGK80" s="9"/>
      <c r="SGL80" s="9"/>
      <c r="SGM80" s="9"/>
      <c r="SGN80" s="9"/>
      <c r="SGO80" s="9"/>
      <c r="SGP80" s="9"/>
      <c r="SGQ80" s="9"/>
      <c r="SGR80" s="9"/>
      <c r="SGS80" s="9"/>
      <c r="SGT80" s="9"/>
      <c r="SGU80" s="9"/>
      <c r="SGV80" s="9"/>
      <c r="SGW80" s="9"/>
      <c r="SGX80" s="9"/>
      <c r="SGY80" s="9"/>
      <c r="SGZ80" s="9"/>
      <c r="SHA80" s="9"/>
      <c r="SHB80" s="9"/>
      <c r="SHC80" s="9"/>
      <c r="SHD80" s="9"/>
      <c r="SHE80" s="9"/>
      <c r="SHF80" s="9"/>
      <c r="SHG80" s="9"/>
      <c r="SHH80" s="9"/>
      <c r="SHI80" s="9"/>
      <c r="SHJ80" s="9"/>
      <c r="SHK80" s="9"/>
      <c r="SHL80" s="9"/>
      <c r="SHM80" s="9"/>
      <c r="SHN80" s="9"/>
      <c r="SHO80" s="9"/>
      <c r="SHP80" s="9"/>
      <c r="SHQ80" s="9"/>
      <c r="SHR80" s="9"/>
      <c r="SHS80" s="9"/>
      <c r="SHT80" s="9"/>
      <c r="SHU80" s="9"/>
      <c r="SHV80" s="9"/>
      <c r="SHW80" s="9"/>
      <c r="SHX80" s="9"/>
      <c r="SHY80" s="9"/>
      <c r="SHZ80" s="9"/>
      <c r="SIA80" s="9"/>
      <c r="SIB80" s="9"/>
      <c r="SIC80" s="9"/>
      <c r="SID80" s="9"/>
      <c r="SIE80" s="9"/>
      <c r="SIF80" s="9"/>
      <c r="SIG80" s="9"/>
      <c r="SIH80" s="9"/>
      <c r="SII80" s="9"/>
      <c r="SIJ80" s="9"/>
      <c r="SIK80" s="9"/>
      <c r="SIL80" s="9"/>
      <c r="SIM80" s="9"/>
      <c r="SIN80" s="9"/>
      <c r="SIO80" s="9"/>
      <c r="SIP80" s="9"/>
      <c r="SIQ80" s="9"/>
      <c r="SIR80" s="9"/>
      <c r="SIS80" s="9"/>
      <c r="SIT80" s="9"/>
      <c r="SIU80" s="9"/>
      <c r="SIV80" s="9"/>
      <c r="SIW80" s="9"/>
      <c r="SIX80" s="9"/>
      <c r="SIY80" s="9"/>
      <c r="SIZ80" s="9"/>
      <c r="SJA80" s="9"/>
      <c r="SJB80" s="9"/>
      <c r="SJC80" s="9"/>
      <c r="SJD80" s="9"/>
      <c r="SJE80" s="9"/>
      <c r="SJF80" s="9"/>
      <c r="SJG80" s="9"/>
      <c r="SJH80" s="9"/>
      <c r="SJI80" s="9"/>
      <c r="SJJ80" s="9"/>
      <c r="SJK80" s="9"/>
      <c r="SJL80" s="9"/>
      <c r="SJM80" s="9"/>
      <c r="SJN80" s="9"/>
      <c r="SJO80" s="9"/>
      <c r="SJP80" s="9"/>
      <c r="SJQ80" s="9"/>
      <c r="SJR80" s="9"/>
      <c r="SJS80" s="9"/>
      <c r="SJT80" s="9"/>
      <c r="SJU80" s="9"/>
      <c r="SJV80" s="9"/>
      <c r="SJW80" s="9"/>
      <c r="SJX80" s="9"/>
      <c r="SJY80" s="9"/>
      <c r="SJZ80" s="9"/>
      <c r="SKA80" s="9"/>
      <c r="SKB80" s="9"/>
      <c r="SKC80" s="9"/>
      <c r="SKD80" s="9"/>
      <c r="SKE80" s="9"/>
      <c r="SKF80" s="9"/>
      <c r="SKG80" s="9"/>
      <c r="SKH80" s="9"/>
      <c r="SKI80" s="9"/>
      <c r="SKJ80" s="9"/>
      <c r="SKK80" s="9"/>
      <c r="SKL80" s="9"/>
      <c r="SKM80" s="9"/>
      <c r="SKN80" s="9"/>
      <c r="SKO80" s="9"/>
      <c r="SKP80" s="9"/>
      <c r="SKQ80" s="9"/>
      <c r="SKR80" s="9"/>
      <c r="SKS80" s="9"/>
      <c r="SKT80" s="9"/>
      <c r="SKU80" s="9"/>
      <c r="SKV80" s="9"/>
      <c r="SKW80" s="9"/>
      <c r="SKX80" s="9"/>
      <c r="SKY80" s="9"/>
      <c r="SKZ80" s="9"/>
      <c r="SLA80" s="9"/>
      <c r="SLB80" s="9"/>
      <c r="SLC80" s="9"/>
      <c r="SLD80" s="9"/>
      <c r="SLE80" s="9"/>
      <c r="SLF80" s="9"/>
      <c r="SLG80" s="9"/>
      <c r="SLH80" s="9"/>
      <c r="SLI80" s="9"/>
      <c r="SLJ80" s="9"/>
      <c r="SLK80" s="9"/>
      <c r="SLL80" s="9"/>
      <c r="SLM80" s="9"/>
      <c r="SLN80" s="9"/>
      <c r="SLO80" s="9"/>
      <c r="SLP80" s="9"/>
      <c r="SLQ80" s="9"/>
      <c r="SLR80" s="9"/>
      <c r="SLS80" s="9"/>
      <c r="SLT80" s="9"/>
      <c r="SLU80" s="9"/>
      <c r="SLV80" s="9"/>
      <c r="SLW80" s="9"/>
      <c r="SLX80" s="9"/>
      <c r="SLY80" s="9"/>
      <c r="SLZ80" s="9"/>
      <c r="SMA80" s="9"/>
      <c r="SMB80" s="9"/>
      <c r="SMC80" s="9"/>
      <c r="SMD80" s="9"/>
      <c r="SME80" s="9"/>
      <c r="SMF80" s="9"/>
      <c r="SMG80" s="9"/>
      <c r="SMH80" s="9"/>
      <c r="SMI80" s="9"/>
      <c r="SMJ80" s="9"/>
      <c r="SMK80" s="9"/>
      <c r="SML80" s="9"/>
      <c r="SMM80" s="9"/>
      <c r="SMN80" s="9"/>
      <c r="SMO80" s="9"/>
      <c r="SMP80" s="9"/>
      <c r="SMQ80" s="9"/>
      <c r="SMR80" s="9"/>
      <c r="SMS80" s="9"/>
      <c r="SMT80" s="9"/>
      <c r="SMU80" s="9"/>
      <c r="SMV80" s="9"/>
      <c r="SMW80" s="9"/>
      <c r="SMX80" s="9"/>
      <c r="SMY80" s="9"/>
      <c r="SMZ80" s="9"/>
      <c r="SNA80" s="9"/>
      <c r="SNB80" s="9"/>
      <c r="SNC80" s="9"/>
      <c r="SND80" s="9"/>
      <c r="SNE80" s="9"/>
      <c r="SNF80" s="9"/>
      <c r="SNG80" s="9"/>
      <c r="SNH80" s="9"/>
      <c r="SNI80" s="9"/>
      <c r="SNJ80" s="9"/>
      <c r="SNK80" s="9"/>
      <c r="SNL80" s="9"/>
      <c r="SNM80" s="9"/>
      <c r="SNN80" s="9"/>
      <c r="SNO80" s="9"/>
      <c r="SNP80" s="9"/>
      <c r="SNQ80" s="9"/>
      <c r="SNR80" s="9"/>
      <c r="SNS80" s="9"/>
      <c r="SNT80" s="9"/>
      <c r="SNU80" s="9"/>
      <c r="SNV80" s="9"/>
      <c r="SNW80" s="9"/>
      <c r="SNX80" s="9"/>
      <c r="SNY80" s="9"/>
      <c r="SNZ80" s="9"/>
      <c r="SOA80" s="9"/>
      <c r="SOB80" s="9"/>
      <c r="SOC80" s="9"/>
      <c r="SOD80" s="9"/>
      <c r="SOE80" s="9"/>
      <c r="SOF80" s="9"/>
      <c r="SOG80" s="9"/>
      <c r="SOH80" s="9"/>
      <c r="SOI80" s="9"/>
      <c r="SOJ80" s="9"/>
      <c r="SOK80" s="9"/>
      <c r="SOL80" s="9"/>
      <c r="SOM80" s="9"/>
      <c r="SON80" s="9"/>
      <c r="SOO80" s="9"/>
      <c r="SOP80" s="9"/>
      <c r="SOQ80" s="9"/>
      <c r="SOR80" s="9"/>
      <c r="SOS80" s="9"/>
      <c r="SOT80" s="9"/>
      <c r="SOU80" s="9"/>
      <c r="SOV80" s="9"/>
      <c r="SOW80" s="9"/>
      <c r="SOX80" s="9"/>
      <c r="SOY80" s="9"/>
      <c r="SOZ80" s="9"/>
      <c r="SPA80" s="9"/>
      <c r="SPB80" s="9"/>
      <c r="SPC80" s="9"/>
      <c r="SPD80" s="9"/>
      <c r="SPE80" s="9"/>
      <c r="SPF80" s="9"/>
      <c r="SPG80" s="9"/>
      <c r="SPH80" s="9"/>
      <c r="SPI80" s="9"/>
      <c r="SPJ80" s="9"/>
      <c r="SPK80" s="9"/>
      <c r="SPL80" s="9"/>
      <c r="SPM80" s="9"/>
      <c r="SPN80" s="9"/>
      <c r="SPO80" s="9"/>
      <c r="SPP80" s="9"/>
      <c r="SPQ80" s="9"/>
      <c r="SPR80" s="9"/>
      <c r="SPS80" s="9"/>
      <c r="SPT80" s="9"/>
      <c r="SPU80" s="9"/>
      <c r="SPV80" s="9"/>
      <c r="SPW80" s="9"/>
      <c r="SPX80" s="9"/>
      <c r="SPY80" s="9"/>
      <c r="SPZ80" s="9"/>
      <c r="SQA80" s="9"/>
      <c r="SQB80" s="9"/>
      <c r="SQC80" s="9"/>
      <c r="SQD80" s="9"/>
      <c r="SQE80" s="9"/>
      <c r="SQF80" s="9"/>
      <c r="SQG80" s="9"/>
      <c r="SQH80" s="9"/>
      <c r="SQI80" s="9"/>
      <c r="SQJ80" s="9"/>
      <c r="SQK80" s="9"/>
      <c r="SQL80" s="9"/>
      <c r="SQM80" s="9"/>
      <c r="SQN80" s="9"/>
      <c r="SQO80" s="9"/>
      <c r="SQP80" s="9"/>
      <c r="SQQ80" s="9"/>
      <c r="SQR80" s="9"/>
      <c r="SQS80" s="9"/>
      <c r="SQT80" s="9"/>
      <c r="SQU80" s="9"/>
      <c r="SQV80" s="9"/>
      <c r="SQW80" s="9"/>
      <c r="SQX80" s="9"/>
      <c r="SQY80" s="9"/>
      <c r="SQZ80" s="9"/>
      <c r="SRA80" s="9"/>
      <c r="SRB80" s="9"/>
      <c r="SRC80" s="9"/>
      <c r="SRD80" s="9"/>
      <c r="SRE80" s="9"/>
      <c r="SRF80" s="9"/>
      <c r="SRG80" s="9"/>
      <c r="SRH80" s="9"/>
      <c r="SRI80" s="9"/>
      <c r="SRJ80" s="9"/>
      <c r="SRK80" s="9"/>
      <c r="SRL80" s="9"/>
      <c r="SRM80" s="9"/>
      <c r="SRN80" s="9"/>
      <c r="SRO80" s="9"/>
      <c r="SRP80" s="9"/>
      <c r="SRQ80" s="9"/>
      <c r="SRR80" s="9"/>
      <c r="SRS80" s="9"/>
      <c r="SRT80" s="9"/>
      <c r="SRU80" s="9"/>
      <c r="SRV80" s="9"/>
      <c r="SRW80" s="9"/>
      <c r="SRX80" s="9"/>
      <c r="SRY80" s="9"/>
      <c r="SRZ80" s="9"/>
      <c r="SSA80" s="9"/>
      <c r="SSB80" s="9"/>
      <c r="SSC80" s="9"/>
      <c r="SSD80" s="9"/>
      <c r="SSE80" s="9"/>
      <c r="SSF80" s="9"/>
      <c r="SSG80" s="9"/>
      <c r="SSH80" s="9"/>
      <c r="SSI80" s="9"/>
      <c r="SSJ80" s="9"/>
      <c r="SSK80" s="9"/>
      <c r="SSL80" s="9"/>
      <c r="SSM80" s="9"/>
      <c r="SSN80" s="9"/>
      <c r="SSO80" s="9"/>
      <c r="SSP80" s="9"/>
      <c r="SSQ80" s="9"/>
      <c r="SSR80" s="9"/>
      <c r="SSS80" s="9"/>
      <c r="SST80" s="9"/>
      <c r="SSU80" s="9"/>
      <c r="SSV80" s="9"/>
      <c r="SSW80" s="9"/>
      <c r="SSX80" s="9"/>
      <c r="SSY80" s="9"/>
      <c r="SSZ80" s="9"/>
      <c r="STA80" s="9"/>
      <c r="STB80" s="9"/>
      <c r="STC80" s="9"/>
      <c r="STD80" s="9"/>
      <c r="STE80" s="9"/>
      <c r="STF80" s="9"/>
      <c r="STG80" s="9"/>
      <c r="STH80" s="9"/>
      <c r="STI80" s="9"/>
      <c r="STJ80" s="9"/>
      <c r="STK80" s="9"/>
      <c r="STL80" s="9"/>
      <c r="STM80" s="9"/>
      <c r="STN80" s="9"/>
      <c r="STO80" s="9"/>
      <c r="STP80" s="9"/>
      <c r="STQ80" s="9"/>
      <c r="STR80" s="9"/>
      <c r="STS80" s="9"/>
      <c r="STT80" s="9"/>
      <c r="STU80" s="9"/>
      <c r="STV80" s="9"/>
      <c r="STW80" s="9"/>
      <c r="STX80" s="9"/>
      <c r="STY80" s="9"/>
      <c r="STZ80" s="9"/>
      <c r="SUA80" s="9"/>
      <c r="SUB80" s="9"/>
      <c r="SUC80" s="9"/>
      <c r="SUD80" s="9"/>
      <c r="SUE80" s="9"/>
      <c r="SUF80" s="9"/>
      <c r="SUG80" s="9"/>
      <c r="SUH80" s="9"/>
      <c r="SUI80" s="9"/>
      <c r="SUJ80" s="9"/>
      <c r="SUK80" s="9"/>
      <c r="SUL80" s="9"/>
      <c r="SUM80" s="9"/>
      <c r="SUN80" s="9"/>
      <c r="SUO80" s="9"/>
      <c r="SUP80" s="9"/>
      <c r="SUQ80" s="9"/>
      <c r="SUR80" s="9"/>
      <c r="SUS80" s="9"/>
      <c r="SUT80" s="9"/>
      <c r="SUU80" s="9"/>
      <c r="SUV80" s="9"/>
      <c r="SUW80" s="9"/>
      <c r="SUX80" s="9"/>
      <c r="SUY80" s="9"/>
      <c r="SUZ80" s="9"/>
      <c r="SVA80" s="9"/>
      <c r="SVB80" s="9"/>
      <c r="SVC80" s="9"/>
      <c r="SVD80" s="9"/>
      <c r="SVE80" s="9"/>
      <c r="SVF80" s="9"/>
      <c r="SVG80" s="9"/>
      <c r="SVH80" s="9"/>
      <c r="SVI80" s="9"/>
      <c r="SVJ80" s="9"/>
      <c r="SVK80" s="9"/>
      <c r="SVL80" s="9"/>
      <c r="SVM80" s="9"/>
      <c r="SVN80" s="9"/>
      <c r="SVO80" s="9"/>
      <c r="SVP80" s="9"/>
      <c r="SVQ80" s="9"/>
      <c r="SVR80" s="9"/>
      <c r="SVS80" s="9"/>
      <c r="SVT80" s="9"/>
      <c r="SVU80" s="9"/>
      <c r="SVV80" s="9"/>
      <c r="SVW80" s="9"/>
      <c r="SVX80" s="9"/>
      <c r="SVY80" s="9"/>
      <c r="SVZ80" s="9"/>
      <c r="SWA80" s="9"/>
      <c r="SWB80" s="9"/>
      <c r="SWC80" s="9"/>
      <c r="SWD80" s="9"/>
      <c r="SWE80" s="9"/>
      <c r="SWF80" s="9"/>
      <c r="SWG80" s="9"/>
      <c r="SWH80" s="9"/>
      <c r="SWI80" s="9"/>
      <c r="SWJ80" s="9"/>
      <c r="SWK80" s="9"/>
      <c r="SWL80" s="9"/>
      <c r="SWM80" s="9"/>
      <c r="SWN80" s="9"/>
      <c r="SWO80" s="9"/>
      <c r="SWP80" s="9"/>
      <c r="SWQ80" s="9"/>
      <c r="SWR80" s="9"/>
      <c r="SWS80" s="9"/>
      <c r="SWT80" s="9"/>
      <c r="SWU80" s="9"/>
      <c r="SWV80" s="9"/>
      <c r="SWW80" s="9"/>
      <c r="SWX80" s="9"/>
      <c r="SWY80" s="9"/>
      <c r="SWZ80" s="9"/>
      <c r="SXA80" s="9"/>
      <c r="SXB80" s="9"/>
      <c r="SXC80" s="9"/>
      <c r="SXD80" s="9"/>
      <c r="SXE80" s="9"/>
      <c r="SXF80" s="9"/>
      <c r="SXG80" s="9"/>
      <c r="SXH80" s="9"/>
      <c r="SXI80" s="9"/>
      <c r="SXJ80" s="9"/>
      <c r="SXK80" s="9"/>
      <c r="SXL80" s="9"/>
      <c r="SXM80" s="9"/>
      <c r="SXN80" s="9"/>
      <c r="SXO80" s="9"/>
      <c r="SXP80" s="9"/>
      <c r="SXQ80" s="9"/>
      <c r="SXR80" s="9"/>
      <c r="SXS80" s="9"/>
      <c r="SXT80" s="9"/>
      <c r="SXU80" s="9"/>
      <c r="SXV80" s="9"/>
      <c r="SXW80" s="9"/>
      <c r="SXX80" s="9"/>
      <c r="SXY80" s="9"/>
      <c r="SXZ80" s="9"/>
      <c r="SYA80" s="9"/>
      <c r="SYB80" s="9"/>
      <c r="SYC80" s="9"/>
      <c r="SYD80" s="9"/>
      <c r="SYE80" s="9"/>
      <c r="SYF80" s="9"/>
      <c r="SYG80" s="9"/>
      <c r="SYH80" s="9"/>
      <c r="SYI80" s="9"/>
      <c r="SYJ80" s="9"/>
      <c r="SYK80" s="9"/>
      <c r="SYL80" s="9"/>
      <c r="SYM80" s="9"/>
      <c r="SYN80" s="9"/>
      <c r="SYO80" s="9"/>
      <c r="SYP80" s="9"/>
      <c r="SYQ80" s="9"/>
      <c r="SYR80" s="9"/>
      <c r="SYS80" s="9"/>
      <c r="SYT80" s="9"/>
      <c r="SYU80" s="9"/>
      <c r="SYV80" s="9"/>
      <c r="SYW80" s="9"/>
      <c r="SYX80" s="9"/>
      <c r="SYY80" s="9"/>
      <c r="SYZ80" s="9"/>
      <c r="SZA80" s="9"/>
      <c r="SZB80" s="9"/>
      <c r="SZC80" s="9"/>
      <c r="SZD80" s="9"/>
      <c r="SZE80" s="9"/>
      <c r="SZF80" s="9"/>
      <c r="SZG80" s="9"/>
      <c r="SZH80" s="9"/>
      <c r="SZI80" s="9"/>
      <c r="SZJ80" s="9"/>
      <c r="SZK80" s="9"/>
      <c r="SZL80" s="9"/>
      <c r="SZM80" s="9"/>
      <c r="SZN80" s="9"/>
      <c r="SZO80" s="9"/>
      <c r="SZP80" s="9"/>
      <c r="SZQ80" s="9"/>
      <c r="SZR80" s="9"/>
      <c r="SZS80" s="9"/>
      <c r="SZT80" s="9"/>
      <c r="SZU80" s="9"/>
      <c r="SZV80" s="9"/>
      <c r="SZW80" s="9"/>
      <c r="SZX80" s="9"/>
      <c r="SZY80" s="9"/>
      <c r="SZZ80" s="9"/>
      <c r="TAA80" s="9"/>
      <c r="TAB80" s="9"/>
      <c r="TAC80" s="9"/>
      <c r="TAD80" s="9"/>
      <c r="TAE80" s="9"/>
      <c r="TAF80" s="9"/>
      <c r="TAG80" s="9"/>
      <c r="TAH80" s="9"/>
      <c r="TAI80" s="9"/>
      <c r="TAJ80" s="9"/>
      <c r="TAK80" s="9"/>
      <c r="TAL80" s="9"/>
      <c r="TAM80" s="9"/>
      <c r="TAN80" s="9"/>
      <c r="TAO80" s="9"/>
      <c r="TAP80" s="9"/>
      <c r="TAQ80" s="9"/>
      <c r="TAR80" s="9"/>
      <c r="TAS80" s="9"/>
      <c r="TAT80" s="9"/>
      <c r="TAU80" s="9"/>
      <c r="TAV80" s="9"/>
      <c r="TAW80" s="9"/>
      <c r="TAX80" s="9"/>
      <c r="TAY80" s="9"/>
      <c r="TAZ80" s="9"/>
      <c r="TBA80" s="9"/>
      <c r="TBB80" s="9"/>
      <c r="TBC80" s="9"/>
      <c r="TBD80" s="9"/>
      <c r="TBE80" s="9"/>
      <c r="TBF80" s="9"/>
      <c r="TBG80" s="9"/>
      <c r="TBH80" s="9"/>
      <c r="TBI80" s="9"/>
      <c r="TBJ80" s="9"/>
      <c r="TBK80" s="9"/>
      <c r="TBL80" s="9"/>
      <c r="TBM80" s="9"/>
      <c r="TBN80" s="9"/>
      <c r="TBO80" s="9"/>
      <c r="TBP80" s="9"/>
      <c r="TBQ80" s="9"/>
      <c r="TBR80" s="9"/>
      <c r="TBS80" s="9"/>
      <c r="TBT80" s="9"/>
      <c r="TBU80" s="9"/>
      <c r="TBV80" s="9"/>
      <c r="TBW80" s="9"/>
      <c r="TBX80" s="9"/>
      <c r="TBY80" s="9"/>
      <c r="TBZ80" s="9"/>
      <c r="TCA80" s="9"/>
      <c r="TCB80" s="9"/>
      <c r="TCC80" s="9"/>
      <c r="TCD80" s="9"/>
      <c r="TCE80" s="9"/>
      <c r="TCF80" s="9"/>
      <c r="TCG80" s="9"/>
      <c r="TCH80" s="9"/>
      <c r="TCI80" s="9"/>
      <c r="TCJ80" s="9"/>
      <c r="TCK80" s="9"/>
      <c r="TCL80" s="9"/>
      <c r="TCM80" s="9"/>
      <c r="TCN80" s="9"/>
      <c r="TCO80" s="9"/>
      <c r="TCP80" s="9"/>
      <c r="TCQ80" s="9"/>
      <c r="TCR80" s="9"/>
      <c r="TCS80" s="9"/>
      <c r="TCT80" s="9"/>
      <c r="TCU80" s="9"/>
      <c r="TCV80" s="9"/>
      <c r="TCW80" s="9"/>
      <c r="TCX80" s="9"/>
      <c r="TCY80" s="9"/>
      <c r="TCZ80" s="9"/>
      <c r="TDA80" s="9"/>
      <c r="TDB80" s="9"/>
      <c r="TDC80" s="9"/>
      <c r="TDD80" s="9"/>
      <c r="TDE80" s="9"/>
      <c r="TDF80" s="9"/>
      <c r="TDG80" s="9"/>
      <c r="TDH80" s="9"/>
      <c r="TDI80" s="9"/>
      <c r="TDJ80" s="9"/>
      <c r="TDK80" s="9"/>
      <c r="TDL80" s="9"/>
      <c r="TDM80" s="9"/>
      <c r="TDN80" s="9"/>
      <c r="TDO80" s="9"/>
      <c r="TDP80" s="9"/>
      <c r="TDQ80" s="9"/>
      <c r="TDR80" s="9"/>
      <c r="TDS80" s="9"/>
      <c r="TDT80" s="9"/>
      <c r="TDU80" s="9"/>
      <c r="TDV80" s="9"/>
      <c r="TDW80" s="9"/>
      <c r="TDX80" s="9"/>
      <c r="TDY80" s="9"/>
      <c r="TDZ80" s="9"/>
      <c r="TEA80" s="9"/>
      <c r="TEB80" s="9"/>
      <c r="TEC80" s="9"/>
      <c r="TED80" s="9"/>
      <c r="TEE80" s="9"/>
      <c r="TEF80" s="9"/>
      <c r="TEG80" s="9"/>
      <c r="TEH80" s="9"/>
      <c r="TEI80" s="9"/>
      <c r="TEJ80" s="9"/>
      <c r="TEK80" s="9"/>
      <c r="TEL80" s="9"/>
      <c r="TEM80" s="9"/>
      <c r="TEN80" s="9"/>
      <c r="TEO80" s="9"/>
      <c r="TEP80" s="9"/>
      <c r="TEQ80" s="9"/>
      <c r="TER80" s="9"/>
      <c r="TES80" s="9"/>
      <c r="TET80" s="9"/>
      <c r="TEU80" s="9"/>
      <c r="TEV80" s="9"/>
      <c r="TEW80" s="9"/>
      <c r="TEX80" s="9"/>
      <c r="TEY80" s="9"/>
      <c r="TEZ80" s="9"/>
      <c r="TFA80" s="9"/>
      <c r="TFB80" s="9"/>
      <c r="TFC80" s="9"/>
      <c r="TFD80" s="9"/>
      <c r="TFE80" s="9"/>
      <c r="TFF80" s="9"/>
      <c r="TFG80" s="9"/>
      <c r="TFH80" s="9"/>
      <c r="TFI80" s="9"/>
      <c r="TFJ80" s="9"/>
      <c r="TFK80" s="9"/>
      <c r="TFL80" s="9"/>
      <c r="TFM80" s="9"/>
      <c r="TFN80" s="9"/>
      <c r="TFO80" s="9"/>
      <c r="TFP80" s="9"/>
      <c r="TFQ80" s="9"/>
      <c r="TFR80" s="9"/>
      <c r="TFS80" s="9"/>
      <c r="TFT80" s="9"/>
      <c r="TFU80" s="9"/>
      <c r="TFV80" s="9"/>
      <c r="TFW80" s="9"/>
      <c r="TFX80" s="9"/>
      <c r="TFY80" s="9"/>
      <c r="TFZ80" s="9"/>
      <c r="TGA80" s="9"/>
      <c r="TGB80" s="9"/>
      <c r="TGC80" s="9"/>
      <c r="TGD80" s="9"/>
      <c r="TGE80" s="9"/>
      <c r="TGF80" s="9"/>
      <c r="TGG80" s="9"/>
      <c r="TGH80" s="9"/>
      <c r="TGI80" s="9"/>
      <c r="TGJ80" s="9"/>
      <c r="TGK80" s="9"/>
      <c r="TGL80" s="9"/>
      <c r="TGM80" s="9"/>
      <c r="TGN80" s="9"/>
      <c r="TGO80" s="9"/>
      <c r="TGP80" s="9"/>
      <c r="TGQ80" s="9"/>
      <c r="TGR80" s="9"/>
      <c r="TGS80" s="9"/>
      <c r="TGT80" s="9"/>
      <c r="TGU80" s="9"/>
      <c r="TGV80" s="9"/>
      <c r="TGW80" s="9"/>
      <c r="TGX80" s="9"/>
      <c r="TGY80" s="9"/>
      <c r="TGZ80" s="9"/>
      <c r="THA80" s="9"/>
      <c r="THB80" s="9"/>
      <c r="THC80" s="9"/>
      <c r="THD80" s="9"/>
      <c r="THE80" s="9"/>
      <c r="THF80" s="9"/>
      <c r="THG80" s="9"/>
      <c r="THH80" s="9"/>
      <c r="THI80" s="9"/>
      <c r="THJ80" s="9"/>
      <c r="THK80" s="9"/>
      <c r="THL80" s="9"/>
      <c r="THM80" s="9"/>
      <c r="THN80" s="9"/>
      <c r="THO80" s="9"/>
      <c r="THP80" s="9"/>
      <c r="THQ80" s="9"/>
      <c r="THR80" s="9"/>
      <c r="THS80" s="9"/>
      <c r="THT80" s="9"/>
      <c r="THU80" s="9"/>
      <c r="THV80" s="9"/>
      <c r="THW80" s="9"/>
      <c r="THX80" s="9"/>
      <c r="THY80" s="9"/>
      <c r="THZ80" s="9"/>
      <c r="TIA80" s="9"/>
      <c r="TIB80" s="9"/>
      <c r="TIC80" s="9"/>
      <c r="TID80" s="9"/>
      <c r="TIE80" s="9"/>
      <c r="TIF80" s="9"/>
      <c r="TIG80" s="9"/>
      <c r="TIH80" s="9"/>
      <c r="TII80" s="9"/>
      <c r="TIJ80" s="9"/>
      <c r="TIK80" s="9"/>
      <c r="TIL80" s="9"/>
      <c r="TIM80" s="9"/>
      <c r="TIN80" s="9"/>
      <c r="TIO80" s="9"/>
      <c r="TIP80" s="9"/>
      <c r="TIQ80" s="9"/>
      <c r="TIR80" s="9"/>
      <c r="TIS80" s="9"/>
      <c r="TIT80" s="9"/>
      <c r="TIU80" s="9"/>
      <c r="TIV80" s="9"/>
      <c r="TIW80" s="9"/>
      <c r="TIX80" s="9"/>
      <c r="TIY80" s="9"/>
      <c r="TIZ80" s="9"/>
      <c r="TJA80" s="9"/>
      <c r="TJB80" s="9"/>
      <c r="TJC80" s="9"/>
      <c r="TJD80" s="9"/>
      <c r="TJE80" s="9"/>
      <c r="TJF80" s="9"/>
      <c r="TJG80" s="9"/>
      <c r="TJH80" s="9"/>
      <c r="TJI80" s="9"/>
      <c r="TJJ80" s="9"/>
      <c r="TJK80" s="9"/>
      <c r="TJL80" s="9"/>
      <c r="TJM80" s="9"/>
      <c r="TJN80" s="9"/>
      <c r="TJO80" s="9"/>
      <c r="TJP80" s="9"/>
      <c r="TJQ80" s="9"/>
      <c r="TJR80" s="9"/>
      <c r="TJS80" s="9"/>
      <c r="TJT80" s="9"/>
      <c r="TJU80" s="9"/>
      <c r="TJV80" s="9"/>
      <c r="TJW80" s="9"/>
      <c r="TJX80" s="9"/>
      <c r="TJY80" s="9"/>
      <c r="TJZ80" s="9"/>
      <c r="TKA80" s="9"/>
      <c r="TKB80" s="9"/>
      <c r="TKC80" s="9"/>
      <c r="TKD80" s="9"/>
      <c r="TKE80" s="9"/>
      <c r="TKF80" s="9"/>
      <c r="TKG80" s="9"/>
      <c r="TKH80" s="9"/>
      <c r="TKI80" s="9"/>
      <c r="TKJ80" s="9"/>
      <c r="TKK80" s="9"/>
      <c r="TKL80" s="9"/>
      <c r="TKM80" s="9"/>
      <c r="TKN80" s="9"/>
      <c r="TKO80" s="9"/>
      <c r="TKP80" s="9"/>
      <c r="TKQ80" s="9"/>
      <c r="TKR80" s="9"/>
      <c r="TKS80" s="9"/>
      <c r="TKT80" s="9"/>
      <c r="TKU80" s="9"/>
      <c r="TKV80" s="9"/>
      <c r="TKW80" s="9"/>
      <c r="TKX80" s="9"/>
      <c r="TKY80" s="9"/>
      <c r="TKZ80" s="9"/>
      <c r="TLA80" s="9"/>
      <c r="TLB80" s="9"/>
      <c r="TLC80" s="9"/>
      <c r="TLD80" s="9"/>
      <c r="TLE80" s="9"/>
      <c r="TLF80" s="9"/>
      <c r="TLG80" s="9"/>
      <c r="TLH80" s="9"/>
      <c r="TLI80" s="9"/>
      <c r="TLJ80" s="9"/>
      <c r="TLK80" s="9"/>
      <c r="TLL80" s="9"/>
      <c r="TLM80" s="9"/>
      <c r="TLN80" s="9"/>
      <c r="TLO80" s="9"/>
      <c r="TLP80" s="9"/>
      <c r="TLQ80" s="9"/>
      <c r="TLR80" s="9"/>
      <c r="TLS80" s="9"/>
      <c r="TLT80" s="9"/>
      <c r="TLU80" s="9"/>
      <c r="TLV80" s="9"/>
      <c r="TLW80" s="9"/>
      <c r="TLX80" s="9"/>
      <c r="TLY80" s="9"/>
      <c r="TLZ80" s="9"/>
      <c r="TMA80" s="9"/>
      <c r="TMB80" s="9"/>
      <c r="TMC80" s="9"/>
      <c r="TMD80" s="9"/>
      <c r="TME80" s="9"/>
      <c r="TMF80" s="9"/>
      <c r="TMG80" s="9"/>
      <c r="TMH80" s="9"/>
      <c r="TMI80" s="9"/>
      <c r="TMJ80" s="9"/>
      <c r="TMK80" s="9"/>
      <c r="TML80" s="9"/>
      <c r="TMM80" s="9"/>
      <c r="TMN80" s="9"/>
      <c r="TMO80" s="9"/>
      <c r="TMP80" s="9"/>
      <c r="TMQ80" s="9"/>
      <c r="TMR80" s="9"/>
      <c r="TMS80" s="9"/>
      <c r="TMT80" s="9"/>
      <c r="TMU80" s="9"/>
      <c r="TMV80" s="9"/>
      <c r="TMW80" s="9"/>
      <c r="TMX80" s="9"/>
      <c r="TMY80" s="9"/>
      <c r="TMZ80" s="9"/>
      <c r="TNA80" s="9"/>
      <c r="TNB80" s="9"/>
      <c r="TNC80" s="9"/>
      <c r="TND80" s="9"/>
      <c r="TNE80" s="9"/>
      <c r="TNF80" s="9"/>
      <c r="TNG80" s="9"/>
      <c r="TNH80" s="9"/>
      <c r="TNI80" s="9"/>
      <c r="TNJ80" s="9"/>
      <c r="TNK80" s="9"/>
      <c r="TNL80" s="9"/>
      <c r="TNM80" s="9"/>
      <c r="TNN80" s="9"/>
      <c r="TNO80" s="9"/>
      <c r="TNP80" s="9"/>
      <c r="TNQ80" s="9"/>
      <c r="TNR80" s="9"/>
      <c r="TNS80" s="9"/>
      <c r="TNT80" s="9"/>
      <c r="TNU80" s="9"/>
      <c r="TNV80" s="9"/>
      <c r="TNW80" s="9"/>
      <c r="TNX80" s="9"/>
      <c r="TNY80" s="9"/>
      <c r="TNZ80" s="9"/>
      <c r="TOA80" s="9"/>
      <c r="TOB80" s="9"/>
      <c r="TOC80" s="9"/>
      <c r="TOD80" s="9"/>
      <c r="TOE80" s="9"/>
      <c r="TOF80" s="9"/>
      <c r="TOG80" s="9"/>
      <c r="TOH80" s="9"/>
      <c r="TOI80" s="9"/>
      <c r="TOJ80" s="9"/>
      <c r="TOK80" s="9"/>
      <c r="TOL80" s="9"/>
      <c r="TOM80" s="9"/>
      <c r="TON80" s="9"/>
      <c r="TOO80" s="9"/>
      <c r="TOP80" s="9"/>
      <c r="TOQ80" s="9"/>
      <c r="TOR80" s="9"/>
      <c r="TOS80" s="9"/>
      <c r="TOT80" s="9"/>
      <c r="TOU80" s="9"/>
      <c r="TOV80" s="9"/>
      <c r="TOW80" s="9"/>
      <c r="TOX80" s="9"/>
      <c r="TOY80" s="9"/>
      <c r="TOZ80" s="9"/>
      <c r="TPA80" s="9"/>
      <c r="TPB80" s="9"/>
      <c r="TPC80" s="9"/>
      <c r="TPD80" s="9"/>
      <c r="TPE80" s="9"/>
      <c r="TPF80" s="9"/>
      <c r="TPG80" s="9"/>
      <c r="TPH80" s="9"/>
      <c r="TPI80" s="9"/>
      <c r="TPJ80" s="9"/>
      <c r="TPK80" s="9"/>
      <c r="TPL80" s="9"/>
      <c r="TPM80" s="9"/>
      <c r="TPN80" s="9"/>
      <c r="TPO80" s="9"/>
      <c r="TPP80" s="9"/>
      <c r="TPQ80" s="9"/>
      <c r="TPR80" s="9"/>
      <c r="TPS80" s="9"/>
      <c r="TPT80" s="9"/>
      <c r="TPU80" s="9"/>
      <c r="TPV80" s="9"/>
      <c r="TPW80" s="9"/>
      <c r="TPX80" s="9"/>
      <c r="TPY80" s="9"/>
      <c r="TPZ80" s="9"/>
      <c r="TQA80" s="9"/>
      <c r="TQB80" s="9"/>
      <c r="TQC80" s="9"/>
      <c r="TQD80" s="9"/>
      <c r="TQE80" s="9"/>
      <c r="TQF80" s="9"/>
      <c r="TQG80" s="9"/>
      <c r="TQH80" s="9"/>
      <c r="TQI80" s="9"/>
      <c r="TQJ80" s="9"/>
      <c r="TQK80" s="9"/>
      <c r="TQL80" s="9"/>
      <c r="TQM80" s="9"/>
      <c r="TQN80" s="9"/>
      <c r="TQO80" s="9"/>
      <c r="TQP80" s="9"/>
      <c r="TQQ80" s="9"/>
      <c r="TQR80" s="9"/>
      <c r="TQS80" s="9"/>
      <c r="TQT80" s="9"/>
      <c r="TQU80" s="9"/>
      <c r="TQV80" s="9"/>
      <c r="TQW80" s="9"/>
      <c r="TQX80" s="9"/>
      <c r="TQY80" s="9"/>
      <c r="TQZ80" s="9"/>
      <c r="TRA80" s="9"/>
      <c r="TRB80" s="9"/>
      <c r="TRC80" s="9"/>
      <c r="TRD80" s="9"/>
      <c r="TRE80" s="9"/>
      <c r="TRF80" s="9"/>
      <c r="TRG80" s="9"/>
      <c r="TRH80" s="9"/>
      <c r="TRI80" s="9"/>
      <c r="TRJ80" s="9"/>
      <c r="TRK80" s="9"/>
      <c r="TRL80" s="9"/>
      <c r="TRM80" s="9"/>
      <c r="TRN80" s="9"/>
      <c r="TRO80" s="9"/>
      <c r="TRP80" s="9"/>
      <c r="TRQ80" s="9"/>
      <c r="TRR80" s="9"/>
      <c r="TRS80" s="9"/>
      <c r="TRT80" s="9"/>
      <c r="TRU80" s="9"/>
      <c r="TRV80" s="9"/>
      <c r="TRW80" s="9"/>
      <c r="TRX80" s="9"/>
      <c r="TRY80" s="9"/>
      <c r="TRZ80" s="9"/>
      <c r="TSA80" s="9"/>
      <c r="TSB80" s="9"/>
      <c r="TSC80" s="9"/>
      <c r="TSD80" s="9"/>
      <c r="TSE80" s="9"/>
      <c r="TSF80" s="9"/>
      <c r="TSG80" s="9"/>
      <c r="TSH80" s="9"/>
      <c r="TSI80" s="9"/>
      <c r="TSJ80" s="9"/>
      <c r="TSK80" s="9"/>
      <c r="TSL80" s="9"/>
      <c r="TSM80" s="9"/>
      <c r="TSN80" s="9"/>
      <c r="TSO80" s="9"/>
      <c r="TSP80" s="9"/>
      <c r="TSQ80" s="9"/>
      <c r="TSR80" s="9"/>
      <c r="TSS80" s="9"/>
      <c r="TST80" s="9"/>
      <c r="TSU80" s="9"/>
      <c r="TSV80" s="9"/>
      <c r="TSW80" s="9"/>
      <c r="TSX80" s="9"/>
      <c r="TSY80" s="9"/>
      <c r="TSZ80" s="9"/>
      <c r="TTA80" s="9"/>
      <c r="TTB80" s="9"/>
      <c r="TTC80" s="9"/>
      <c r="TTD80" s="9"/>
      <c r="TTE80" s="9"/>
      <c r="TTF80" s="9"/>
      <c r="TTG80" s="9"/>
      <c r="TTH80" s="9"/>
      <c r="TTI80" s="9"/>
      <c r="TTJ80" s="9"/>
      <c r="TTK80" s="9"/>
      <c r="TTL80" s="9"/>
      <c r="TTM80" s="9"/>
      <c r="TTN80" s="9"/>
      <c r="TTO80" s="9"/>
      <c r="TTP80" s="9"/>
      <c r="TTQ80" s="9"/>
      <c r="TTR80" s="9"/>
      <c r="TTS80" s="9"/>
      <c r="TTT80" s="9"/>
      <c r="TTU80" s="9"/>
      <c r="TTV80" s="9"/>
      <c r="TTW80" s="9"/>
      <c r="TTX80" s="9"/>
      <c r="TTY80" s="9"/>
      <c r="TTZ80" s="9"/>
      <c r="TUA80" s="9"/>
      <c r="TUB80" s="9"/>
      <c r="TUC80" s="9"/>
      <c r="TUD80" s="9"/>
      <c r="TUE80" s="9"/>
      <c r="TUF80" s="9"/>
      <c r="TUG80" s="9"/>
      <c r="TUH80" s="9"/>
      <c r="TUI80" s="9"/>
      <c r="TUJ80" s="9"/>
      <c r="TUK80" s="9"/>
      <c r="TUL80" s="9"/>
      <c r="TUM80" s="9"/>
      <c r="TUN80" s="9"/>
      <c r="TUO80" s="9"/>
      <c r="TUP80" s="9"/>
      <c r="TUQ80" s="9"/>
      <c r="TUR80" s="9"/>
      <c r="TUS80" s="9"/>
      <c r="TUT80" s="9"/>
      <c r="TUU80" s="9"/>
      <c r="TUV80" s="9"/>
      <c r="TUW80" s="9"/>
      <c r="TUX80" s="9"/>
      <c r="TUY80" s="9"/>
      <c r="TUZ80" s="9"/>
      <c r="TVA80" s="9"/>
      <c r="TVB80" s="9"/>
      <c r="TVC80" s="9"/>
      <c r="TVD80" s="9"/>
      <c r="TVE80" s="9"/>
      <c r="TVF80" s="9"/>
      <c r="TVG80" s="9"/>
      <c r="TVH80" s="9"/>
      <c r="TVI80" s="9"/>
      <c r="TVJ80" s="9"/>
      <c r="TVK80" s="9"/>
      <c r="TVL80" s="9"/>
      <c r="TVM80" s="9"/>
      <c r="TVN80" s="9"/>
      <c r="TVO80" s="9"/>
      <c r="TVP80" s="9"/>
      <c r="TVQ80" s="9"/>
      <c r="TVR80" s="9"/>
      <c r="TVS80" s="9"/>
      <c r="TVT80" s="9"/>
      <c r="TVU80" s="9"/>
      <c r="TVV80" s="9"/>
      <c r="TVW80" s="9"/>
      <c r="TVX80" s="9"/>
      <c r="TVY80" s="9"/>
      <c r="TVZ80" s="9"/>
      <c r="TWA80" s="9"/>
      <c r="TWB80" s="9"/>
      <c r="TWC80" s="9"/>
      <c r="TWD80" s="9"/>
      <c r="TWE80" s="9"/>
      <c r="TWF80" s="9"/>
      <c r="TWG80" s="9"/>
      <c r="TWH80" s="9"/>
      <c r="TWI80" s="9"/>
      <c r="TWJ80" s="9"/>
      <c r="TWK80" s="9"/>
      <c r="TWL80" s="9"/>
      <c r="TWM80" s="9"/>
      <c r="TWN80" s="9"/>
      <c r="TWO80" s="9"/>
      <c r="TWP80" s="9"/>
      <c r="TWQ80" s="9"/>
      <c r="TWR80" s="9"/>
      <c r="TWS80" s="9"/>
      <c r="TWT80" s="9"/>
      <c r="TWU80" s="9"/>
      <c r="TWV80" s="9"/>
      <c r="TWW80" s="9"/>
      <c r="TWX80" s="9"/>
      <c r="TWY80" s="9"/>
      <c r="TWZ80" s="9"/>
      <c r="TXA80" s="9"/>
      <c r="TXB80" s="9"/>
      <c r="TXC80" s="9"/>
      <c r="TXD80" s="9"/>
      <c r="TXE80" s="9"/>
      <c r="TXF80" s="9"/>
      <c r="TXG80" s="9"/>
      <c r="TXH80" s="9"/>
      <c r="TXI80" s="9"/>
      <c r="TXJ80" s="9"/>
      <c r="TXK80" s="9"/>
      <c r="TXL80" s="9"/>
      <c r="TXM80" s="9"/>
      <c r="TXN80" s="9"/>
      <c r="TXO80" s="9"/>
      <c r="TXP80" s="9"/>
      <c r="TXQ80" s="9"/>
      <c r="TXR80" s="9"/>
      <c r="TXS80" s="9"/>
      <c r="TXT80" s="9"/>
      <c r="TXU80" s="9"/>
      <c r="TXV80" s="9"/>
      <c r="TXW80" s="9"/>
      <c r="TXX80" s="9"/>
      <c r="TXY80" s="9"/>
      <c r="TXZ80" s="9"/>
      <c r="TYA80" s="9"/>
      <c r="TYB80" s="9"/>
      <c r="TYC80" s="9"/>
      <c r="TYD80" s="9"/>
      <c r="TYE80" s="9"/>
      <c r="TYF80" s="9"/>
      <c r="TYG80" s="9"/>
      <c r="TYH80" s="9"/>
      <c r="TYI80" s="9"/>
      <c r="TYJ80" s="9"/>
      <c r="TYK80" s="9"/>
      <c r="TYL80" s="9"/>
      <c r="TYM80" s="9"/>
      <c r="TYN80" s="9"/>
      <c r="TYO80" s="9"/>
      <c r="TYP80" s="9"/>
      <c r="TYQ80" s="9"/>
      <c r="TYR80" s="9"/>
      <c r="TYS80" s="9"/>
      <c r="TYT80" s="9"/>
      <c r="TYU80" s="9"/>
      <c r="TYV80" s="9"/>
      <c r="TYW80" s="9"/>
      <c r="TYX80" s="9"/>
      <c r="TYY80" s="9"/>
      <c r="TYZ80" s="9"/>
      <c r="TZA80" s="9"/>
      <c r="TZB80" s="9"/>
      <c r="TZC80" s="9"/>
      <c r="TZD80" s="9"/>
      <c r="TZE80" s="9"/>
      <c r="TZF80" s="9"/>
      <c r="TZG80" s="9"/>
      <c r="TZH80" s="9"/>
      <c r="TZI80" s="9"/>
      <c r="TZJ80" s="9"/>
      <c r="TZK80" s="9"/>
      <c r="TZL80" s="9"/>
      <c r="TZM80" s="9"/>
      <c r="TZN80" s="9"/>
      <c r="TZO80" s="9"/>
      <c r="TZP80" s="9"/>
      <c r="TZQ80" s="9"/>
      <c r="TZR80" s="9"/>
      <c r="TZS80" s="9"/>
      <c r="TZT80" s="9"/>
      <c r="TZU80" s="9"/>
      <c r="TZV80" s="9"/>
      <c r="TZW80" s="9"/>
      <c r="TZX80" s="9"/>
      <c r="TZY80" s="9"/>
      <c r="TZZ80" s="9"/>
      <c r="UAA80" s="9"/>
      <c r="UAB80" s="9"/>
      <c r="UAC80" s="9"/>
      <c r="UAD80" s="9"/>
      <c r="UAE80" s="9"/>
      <c r="UAF80" s="9"/>
      <c r="UAG80" s="9"/>
      <c r="UAH80" s="9"/>
      <c r="UAI80" s="9"/>
      <c r="UAJ80" s="9"/>
      <c r="UAK80" s="9"/>
      <c r="UAL80" s="9"/>
      <c r="UAM80" s="9"/>
      <c r="UAN80" s="9"/>
      <c r="UAO80" s="9"/>
      <c r="UAP80" s="9"/>
      <c r="UAQ80" s="9"/>
      <c r="UAR80" s="9"/>
      <c r="UAS80" s="9"/>
      <c r="UAT80" s="9"/>
      <c r="UAU80" s="9"/>
      <c r="UAV80" s="9"/>
      <c r="UAW80" s="9"/>
      <c r="UAX80" s="9"/>
      <c r="UAY80" s="9"/>
      <c r="UAZ80" s="9"/>
      <c r="UBA80" s="9"/>
      <c r="UBB80" s="9"/>
      <c r="UBC80" s="9"/>
      <c r="UBD80" s="9"/>
      <c r="UBE80" s="9"/>
      <c r="UBF80" s="9"/>
      <c r="UBG80" s="9"/>
      <c r="UBH80" s="9"/>
      <c r="UBI80" s="9"/>
      <c r="UBJ80" s="9"/>
      <c r="UBK80" s="9"/>
      <c r="UBL80" s="9"/>
      <c r="UBM80" s="9"/>
      <c r="UBN80" s="9"/>
      <c r="UBO80" s="9"/>
      <c r="UBP80" s="9"/>
      <c r="UBQ80" s="9"/>
      <c r="UBR80" s="9"/>
      <c r="UBS80" s="9"/>
      <c r="UBT80" s="9"/>
      <c r="UBU80" s="9"/>
      <c r="UBV80" s="9"/>
      <c r="UBW80" s="9"/>
      <c r="UBX80" s="9"/>
      <c r="UBY80" s="9"/>
      <c r="UBZ80" s="9"/>
      <c r="UCA80" s="9"/>
      <c r="UCB80" s="9"/>
      <c r="UCC80" s="9"/>
      <c r="UCD80" s="9"/>
      <c r="UCE80" s="9"/>
      <c r="UCF80" s="9"/>
      <c r="UCG80" s="9"/>
      <c r="UCH80" s="9"/>
      <c r="UCI80" s="9"/>
      <c r="UCJ80" s="9"/>
      <c r="UCK80" s="9"/>
      <c r="UCL80" s="9"/>
      <c r="UCM80" s="9"/>
      <c r="UCN80" s="9"/>
      <c r="UCO80" s="9"/>
      <c r="UCP80" s="9"/>
      <c r="UCQ80" s="9"/>
      <c r="UCR80" s="9"/>
      <c r="UCS80" s="9"/>
      <c r="UCT80" s="9"/>
      <c r="UCU80" s="9"/>
      <c r="UCV80" s="9"/>
      <c r="UCW80" s="9"/>
      <c r="UCX80" s="9"/>
      <c r="UCY80" s="9"/>
      <c r="UCZ80" s="9"/>
      <c r="UDA80" s="9"/>
      <c r="UDB80" s="9"/>
      <c r="UDC80" s="9"/>
      <c r="UDD80" s="9"/>
      <c r="UDE80" s="9"/>
      <c r="UDF80" s="9"/>
      <c r="UDG80" s="9"/>
      <c r="UDH80" s="9"/>
      <c r="UDI80" s="9"/>
      <c r="UDJ80" s="9"/>
      <c r="UDK80" s="9"/>
      <c r="UDL80" s="9"/>
      <c r="UDM80" s="9"/>
      <c r="UDN80" s="9"/>
      <c r="UDO80" s="9"/>
      <c r="UDP80" s="9"/>
      <c r="UDQ80" s="9"/>
      <c r="UDR80" s="9"/>
      <c r="UDS80" s="9"/>
      <c r="UDT80" s="9"/>
      <c r="UDU80" s="9"/>
      <c r="UDV80" s="9"/>
      <c r="UDW80" s="9"/>
      <c r="UDX80" s="9"/>
      <c r="UDY80" s="9"/>
      <c r="UDZ80" s="9"/>
      <c r="UEA80" s="9"/>
      <c r="UEB80" s="9"/>
      <c r="UEC80" s="9"/>
      <c r="UED80" s="9"/>
      <c r="UEE80" s="9"/>
      <c r="UEF80" s="9"/>
      <c r="UEG80" s="9"/>
      <c r="UEH80" s="9"/>
      <c r="UEI80" s="9"/>
      <c r="UEJ80" s="9"/>
      <c r="UEK80" s="9"/>
      <c r="UEL80" s="9"/>
      <c r="UEM80" s="9"/>
      <c r="UEN80" s="9"/>
      <c r="UEO80" s="9"/>
      <c r="UEP80" s="9"/>
      <c r="UEQ80" s="9"/>
      <c r="UER80" s="9"/>
      <c r="UES80" s="9"/>
      <c r="UET80" s="9"/>
      <c r="UEU80" s="9"/>
      <c r="UEV80" s="9"/>
      <c r="UEW80" s="9"/>
      <c r="UEX80" s="9"/>
      <c r="UEY80" s="9"/>
      <c r="UEZ80" s="9"/>
      <c r="UFA80" s="9"/>
      <c r="UFB80" s="9"/>
      <c r="UFC80" s="9"/>
      <c r="UFD80" s="9"/>
      <c r="UFE80" s="9"/>
      <c r="UFF80" s="9"/>
      <c r="UFG80" s="9"/>
      <c r="UFH80" s="9"/>
      <c r="UFI80" s="9"/>
      <c r="UFJ80" s="9"/>
      <c r="UFK80" s="9"/>
      <c r="UFL80" s="9"/>
      <c r="UFM80" s="9"/>
      <c r="UFN80" s="9"/>
      <c r="UFO80" s="9"/>
      <c r="UFP80" s="9"/>
      <c r="UFQ80" s="9"/>
      <c r="UFR80" s="9"/>
      <c r="UFS80" s="9"/>
      <c r="UFT80" s="9"/>
      <c r="UFU80" s="9"/>
      <c r="UFV80" s="9"/>
      <c r="UFW80" s="9"/>
      <c r="UFX80" s="9"/>
      <c r="UFY80" s="9"/>
      <c r="UFZ80" s="9"/>
      <c r="UGA80" s="9"/>
      <c r="UGB80" s="9"/>
      <c r="UGC80" s="9"/>
      <c r="UGD80" s="9"/>
      <c r="UGE80" s="9"/>
      <c r="UGF80" s="9"/>
      <c r="UGG80" s="9"/>
      <c r="UGH80" s="9"/>
      <c r="UGI80" s="9"/>
      <c r="UGJ80" s="9"/>
      <c r="UGK80" s="9"/>
      <c r="UGL80" s="9"/>
      <c r="UGM80" s="9"/>
      <c r="UGN80" s="9"/>
      <c r="UGO80" s="9"/>
      <c r="UGP80" s="9"/>
      <c r="UGQ80" s="9"/>
      <c r="UGR80" s="9"/>
      <c r="UGS80" s="9"/>
      <c r="UGT80" s="9"/>
      <c r="UGU80" s="9"/>
      <c r="UGV80" s="9"/>
      <c r="UGW80" s="9"/>
      <c r="UGX80" s="9"/>
      <c r="UGY80" s="9"/>
      <c r="UGZ80" s="9"/>
      <c r="UHA80" s="9"/>
      <c r="UHB80" s="9"/>
      <c r="UHC80" s="9"/>
      <c r="UHD80" s="9"/>
      <c r="UHE80" s="9"/>
      <c r="UHF80" s="9"/>
      <c r="UHG80" s="9"/>
      <c r="UHH80" s="9"/>
      <c r="UHI80" s="9"/>
      <c r="UHJ80" s="9"/>
      <c r="UHK80" s="9"/>
      <c r="UHL80" s="9"/>
      <c r="UHM80" s="9"/>
      <c r="UHN80" s="9"/>
      <c r="UHO80" s="9"/>
      <c r="UHP80" s="9"/>
      <c r="UHQ80" s="9"/>
      <c r="UHR80" s="9"/>
      <c r="UHS80" s="9"/>
      <c r="UHT80" s="9"/>
      <c r="UHU80" s="9"/>
      <c r="UHV80" s="9"/>
      <c r="UHW80" s="9"/>
      <c r="UHX80" s="9"/>
      <c r="UHY80" s="9"/>
      <c r="UHZ80" s="9"/>
      <c r="UIA80" s="9"/>
      <c r="UIB80" s="9"/>
      <c r="UIC80" s="9"/>
      <c r="UID80" s="9"/>
      <c r="UIE80" s="9"/>
      <c r="UIF80" s="9"/>
      <c r="UIG80" s="9"/>
      <c r="UIH80" s="9"/>
      <c r="UII80" s="9"/>
      <c r="UIJ80" s="9"/>
      <c r="UIK80" s="9"/>
      <c r="UIL80" s="9"/>
      <c r="UIM80" s="9"/>
      <c r="UIN80" s="9"/>
      <c r="UIO80" s="9"/>
      <c r="UIP80" s="9"/>
      <c r="UIQ80" s="9"/>
      <c r="UIR80" s="9"/>
      <c r="UIS80" s="9"/>
      <c r="UIT80" s="9"/>
      <c r="UIU80" s="9"/>
      <c r="UIV80" s="9"/>
      <c r="UIW80" s="9"/>
      <c r="UIX80" s="9"/>
      <c r="UIY80" s="9"/>
      <c r="UIZ80" s="9"/>
      <c r="UJA80" s="9"/>
      <c r="UJB80" s="9"/>
      <c r="UJC80" s="9"/>
      <c r="UJD80" s="9"/>
      <c r="UJE80" s="9"/>
      <c r="UJF80" s="9"/>
      <c r="UJG80" s="9"/>
      <c r="UJH80" s="9"/>
      <c r="UJI80" s="9"/>
      <c r="UJJ80" s="9"/>
      <c r="UJK80" s="9"/>
      <c r="UJL80" s="9"/>
      <c r="UJM80" s="9"/>
      <c r="UJN80" s="9"/>
      <c r="UJO80" s="9"/>
      <c r="UJP80" s="9"/>
      <c r="UJQ80" s="9"/>
      <c r="UJR80" s="9"/>
      <c r="UJS80" s="9"/>
      <c r="UJT80" s="9"/>
      <c r="UJU80" s="9"/>
      <c r="UJV80" s="9"/>
      <c r="UJW80" s="9"/>
      <c r="UJX80" s="9"/>
      <c r="UJY80" s="9"/>
      <c r="UJZ80" s="9"/>
      <c r="UKA80" s="9"/>
      <c r="UKB80" s="9"/>
      <c r="UKC80" s="9"/>
      <c r="UKD80" s="9"/>
      <c r="UKE80" s="9"/>
      <c r="UKF80" s="9"/>
      <c r="UKG80" s="9"/>
      <c r="UKH80" s="9"/>
      <c r="UKI80" s="9"/>
      <c r="UKJ80" s="9"/>
      <c r="UKK80" s="9"/>
      <c r="UKL80" s="9"/>
      <c r="UKM80" s="9"/>
      <c r="UKN80" s="9"/>
      <c r="UKO80" s="9"/>
      <c r="UKP80" s="9"/>
      <c r="UKQ80" s="9"/>
      <c r="UKR80" s="9"/>
      <c r="UKS80" s="9"/>
      <c r="UKT80" s="9"/>
      <c r="UKU80" s="9"/>
      <c r="UKV80" s="9"/>
      <c r="UKW80" s="9"/>
      <c r="UKX80" s="9"/>
      <c r="UKY80" s="9"/>
      <c r="UKZ80" s="9"/>
      <c r="ULA80" s="9"/>
      <c r="ULB80" s="9"/>
      <c r="ULC80" s="9"/>
      <c r="ULD80" s="9"/>
      <c r="ULE80" s="9"/>
      <c r="ULF80" s="9"/>
      <c r="ULG80" s="9"/>
      <c r="ULH80" s="9"/>
      <c r="ULI80" s="9"/>
      <c r="ULJ80" s="9"/>
      <c r="ULK80" s="9"/>
      <c r="ULL80" s="9"/>
      <c r="ULM80" s="9"/>
      <c r="ULN80" s="9"/>
      <c r="ULO80" s="9"/>
      <c r="ULP80" s="9"/>
      <c r="ULQ80" s="9"/>
      <c r="ULR80" s="9"/>
      <c r="ULS80" s="9"/>
      <c r="ULT80" s="9"/>
      <c r="ULU80" s="9"/>
      <c r="ULV80" s="9"/>
      <c r="ULW80" s="9"/>
      <c r="ULX80" s="9"/>
      <c r="ULY80" s="9"/>
      <c r="ULZ80" s="9"/>
      <c r="UMA80" s="9"/>
      <c r="UMB80" s="9"/>
      <c r="UMC80" s="9"/>
      <c r="UMD80" s="9"/>
      <c r="UME80" s="9"/>
      <c r="UMF80" s="9"/>
      <c r="UMG80" s="9"/>
      <c r="UMH80" s="9"/>
      <c r="UMI80" s="9"/>
      <c r="UMJ80" s="9"/>
      <c r="UMK80" s="9"/>
      <c r="UML80" s="9"/>
      <c r="UMM80" s="9"/>
      <c r="UMN80" s="9"/>
      <c r="UMO80" s="9"/>
      <c r="UMP80" s="9"/>
      <c r="UMQ80" s="9"/>
      <c r="UMR80" s="9"/>
      <c r="UMS80" s="9"/>
      <c r="UMT80" s="9"/>
      <c r="UMU80" s="9"/>
      <c r="UMV80" s="9"/>
      <c r="UMW80" s="9"/>
      <c r="UMX80" s="9"/>
      <c r="UMY80" s="9"/>
      <c r="UMZ80" s="9"/>
      <c r="UNA80" s="9"/>
      <c r="UNB80" s="9"/>
      <c r="UNC80" s="9"/>
      <c r="UND80" s="9"/>
      <c r="UNE80" s="9"/>
      <c r="UNF80" s="9"/>
      <c r="UNG80" s="9"/>
      <c r="UNH80" s="9"/>
      <c r="UNI80" s="9"/>
      <c r="UNJ80" s="9"/>
      <c r="UNK80" s="9"/>
      <c r="UNL80" s="9"/>
      <c r="UNM80" s="9"/>
      <c r="UNN80" s="9"/>
      <c r="UNO80" s="9"/>
      <c r="UNP80" s="9"/>
      <c r="UNQ80" s="9"/>
      <c r="UNR80" s="9"/>
      <c r="UNS80" s="9"/>
      <c r="UNT80" s="9"/>
      <c r="UNU80" s="9"/>
      <c r="UNV80" s="9"/>
      <c r="UNW80" s="9"/>
      <c r="UNX80" s="9"/>
      <c r="UNY80" s="9"/>
      <c r="UNZ80" s="9"/>
      <c r="UOA80" s="9"/>
      <c r="UOB80" s="9"/>
      <c r="UOC80" s="9"/>
      <c r="UOD80" s="9"/>
      <c r="UOE80" s="9"/>
      <c r="UOF80" s="9"/>
      <c r="UOG80" s="9"/>
      <c r="UOH80" s="9"/>
      <c r="UOI80" s="9"/>
      <c r="UOJ80" s="9"/>
      <c r="UOK80" s="9"/>
      <c r="UOL80" s="9"/>
      <c r="UOM80" s="9"/>
      <c r="UON80" s="9"/>
      <c r="UOO80" s="9"/>
      <c r="UOP80" s="9"/>
      <c r="UOQ80" s="9"/>
      <c r="UOR80" s="9"/>
      <c r="UOS80" s="9"/>
      <c r="UOT80" s="9"/>
      <c r="UOU80" s="9"/>
      <c r="UOV80" s="9"/>
      <c r="UOW80" s="9"/>
      <c r="UOX80" s="9"/>
      <c r="UOY80" s="9"/>
      <c r="UOZ80" s="9"/>
      <c r="UPA80" s="9"/>
      <c r="UPB80" s="9"/>
      <c r="UPC80" s="9"/>
      <c r="UPD80" s="9"/>
      <c r="UPE80" s="9"/>
      <c r="UPF80" s="9"/>
      <c r="UPG80" s="9"/>
      <c r="UPH80" s="9"/>
      <c r="UPI80" s="9"/>
      <c r="UPJ80" s="9"/>
      <c r="UPK80" s="9"/>
      <c r="UPL80" s="9"/>
      <c r="UPM80" s="9"/>
      <c r="UPN80" s="9"/>
      <c r="UPO80" s="9"/>
      <c r="UPP80" s="9"/>
      <c r="UPQ80" s="9"/>
      <c r="UPR80" s="9"/>
      <c r="UPS80" s="9"/>
      <c r="UPT80" s="9"/>
      <c r="UPU80" s="9"/>
      <c r="UPV80" s="9"/>
      <c r="UPW80" s="9"/>
      <c r="UPX80" s="9"/>
      <c r="UPY80" s="9"/>
      <c r="UPZ80" s="9"/>
      <c r="UQA80" s="9"/>
      <c r="UQB80" s="9"/>
      <c r="UQC80" s="9"/>
      <c r="UQD80" s="9"/>
      <c r="UQE80" s="9"/>
      <c r="UQF80" s="9"/>
      <c r="UQG80" s="9"/>
      <c r="UQH80" s="9"/>
      <c r="UQI80" s="9"/>
      <c r="UQJ80" s="9"/>
      <c r="UQK80" s="9"/>
      <c r="UQL80" s="9"/>
      <c r="UQM80" s="9"/>
      <c r="UQN80" s="9"/>
      <c r="UQO80" s="9"/>
      <c r="UQP80" s="9"/>
      <c r="UQQ80" s="9"/>
      <c r="UQR80" s="9"/>
      <c r="UQS80" s="9"/>
      <c r="UQT80" s="9"/>
      <c r="UQU80" s="9"/>
      <c r="UQV80" s="9"/>
      <c r="UQW80" s="9"/>
      <c r="UQX80" s="9"/>
      <c r="UQY80" s="9"/>
      <c r="UQZ80" s="9"/>
      <c r="URA80" s="9"/>
      <c r="URB80" s="9"/>
      <c r="URC80" s="9"/>
      <c r="URD80" s="9"/>
      <c r="URE80" s="9"/>
      <c r="URF80" s="9"/>
      <c r="URG80" s="9"/>
      <c r="URH80" s="9"/>
      <c r="URI80" s="9"/>
      <c r="URJ80" s="9"/>
      <c r="URK80" s="9"/>
      <c r="URL80" s="9"/>
      <c r="URM80" s="9"/>
      <c r="URN80" s="9"/>
      <c r="URO80" s="9"/>
      <c r="URP80" s="9"/>
      <c r="URQ80" s="9"/>
      <c r="URR80" s="9"/>
      <c r="URS80" s="9"/>
      <c r="URT80" s="9"/>
      <c r="URU80" s="9"/>
      <c r="URV80" s="9"/>
      <c r="URW80" s="9"/>
      <c r="URX80" s="9"/>
      <c r="URY80" s="9"/>
      <c r="URZ80" s="9"/>
      <c r="USA80" s="9"/>
      <c r="USB80" s="9"/>
      <c r="USC80" s="9"/>
      <c r="USD80" s="9"/>
      <c r="USE80" s="9"/>
      <c r="USF80" s="9"/>
      <c r="USG80" s="9"/>
      <c r="USH80" s="9"/>
      <c r="USI80" s="9"/>
      <c r="USJ80" s="9"/>
      <c r="USK80" s="9"/>
      <c r="USL80" s="9"/>
      <c r="USM80" s="9"/>
      <c r="USN80" s="9"/>
      <c r="USO80" s="9"/>
      <c r="USP80" s="9"/>
      <c r="USQ80" s="9"/>
      <c r="USR80" s="9"/>
      <c r="USS80" s="9"/>
      <c r="UST80" s="9"/>
      <c r="USU80" s="9"/>
      <c r="USV80" s="9"/>
      <c r="USW80" s="9"/>
      <c r="USX80" s="9"/>
      <c r="USY80" s="9"/>
      <c r="USZ80" s="9"/>
      <c r="UTA80" s="9"/>
      <c r="UTB80" s="9"/>
      <c r="UTC80" s="9"/>
      <c r="UTD80" s="9"/>
      <c r="UTE80" s="9"/>
      <c r="UTF80" s="9"/>
      <c r="UTG80" s="9"/>
      <c r="UTH80" s="9"/>
      <c r="UTI80" s="9"/>
      <c r="UTJ80" s="9"/>
      <c r="UTK80" s="9"/>
      <c r="UTL80" s="9"/>
      <c r="UTM80" s="9"/>
      <c r="UTN80" s="9"/>
      <c r="UTO80" s="9"/>
      <c r="UTP80" s="9"/>
      <c r="UTQ80" s="9"/>
      <c r="UTR80" s="9"/>
      <c r="UTS80" s="9"/>
      <c r="UTT80" s="9"/>
      <c r="UTU80" s="9"/>
      <c r="UTV80" s="9"/>
      <c r="UTW80" s="9"/>
      <c r="UTX80" s="9"/>
      <c r="UTY80" s="9"/>
      <c r="UTZ80" s="9"/>
      <c r="UUA80" s="9"/>
      <c r="UUB80" s="9"/>
      <c r="UUC80" s="9"/>
      <c r="UUD80" s="9"/>
      <c r="UUE80" s="9"/>
      <c r="UUF80" s="9"/>
      <c r="UUG80" s="9"/>
      <c r="UUH80" s="9"/>
      <c r="UUI80" s="9"/>
      <c r="UUJ80" s="9"/>
      <c r="UUK80" s="9"/>
      <c r="UUL80" s="9"/>
      <c r="UUM80" s="9"/>
      <c r="UUN80" s="9"/>
      <c r="UUO80" s="9"/>
      <c r="UUP80" s="9"/>
      <c r="UUQ80" s="9"/>
      <c r="UUR80" s="9"/>
      <c r="UUS80" s="9"/>
      <c r="UUT80" s="9"/>
      <c r="UUU80" s="9"/>
      <c r="UUV80" s="9"/>
      <c r="UUW80" s="9"/>
      <c r="UUX80" s="9"/>
      <c r="UUY80" s="9"/>
      <c r="UUZ80" s="9"/>
      <c r="UVA80" s="9"/>
      <c r="UVB80" s="9"/>
      <c r="UVC80" s="9"/>
      <c r="UVD80" s="9"/>
      <c r="UVE80" s="9"/>
      <c r="UVF80" s="9"/>
      <c r="UVG80" s="9"/>
      <c r="UVH80" s="9"/>
      <c r="UVI80" s="9"/>
      <c r="UVJ80" s="9"/>
      <c r="UVK80" s="9"/>
      <c r="UVL80" s="9"/>
      <c r="UVM80" s="9"/>
      <c r="UVN80" s="9"/>
      <c r="UVO80" s="9"/>
      <c r="UVP80" s="9"/>
      <c r="UVQ80" s="9"/>
      <c r="UVR80" s="9"/>
      <c r="UVS80" s="9"/>
      <c r="UVT80" s="9"/>
      <c r="UVU80" s="9"/>
      <c r="UVV80" s="9"/>
      <c r="UVW80" s="9"/>
      <c r="UVX80" s="9"/>
      <c r="UVY80" s="9"/>
      <c r="UVZ80" s="9"/>
      <c r="UWA80" s="9"/>
      <c r="UWB80" s="9"/>
      <c r="UWC80" s="9"/>
      <c r="UWD80" s="9"/>
      <c r="UWE80" s="9"/>
      <c r="UWF80" s="9"/>
      <c r="UWG80" s="9"/>
      <c r="UWH80" s="9"/>
      <c r="UWI80" s="9"/>
      <c r="UWJ80" s="9"/>
      <c r="UWK80" s="9"/>
      <c r="UWL80" s="9"/>
      <c r="UWM80" s="9"/>
      <c r="UWN80" s="9"/>
      <c r="UWO80" s="9"/>
      <c r="UWP80" s="9"/>
      <c r="UWQ80" s="9"/>
      <c r="UWR80" s="9"/>
      <c r="UWS80" s="9"/>
      <c r="UWT80" s="9"/>
      <c r="UWU80" s="9"/>
      <c r="UWV80" s="9"/>
      <c r="UWW80" s="9"/>
      <c r="UWX80" s="9"/>
      <c r="UWY80" s="9"/>
      <c r="UWZ80" s="9"/>
      <c r="UXA80" s="9"/>
      <c r="UXB80" s="9"/>
      <c r="UXC80" s="9"/>
      <c r="UXD80" s="9"/>
      <c r="UXE80" s="9"/>
      <c r="UXF80" s="9"/>
      <c r="UXG80" s="9"/>
      <c r="UXH80" s="9"/>
      <c r="UXI80" s="9"/>
      <c r="UXJ80" s="9"/>
      <c r="UXK80" s="9"/>
      <c r="UXL80" s="9"/>
      <c r="UXM80" s="9"/>
      <c r="UXN80" s="9"/>
      <c r="UXO80" s="9"/>
      <c r="UXP80" s="9"/>
      <c r="UXQ80" s="9"/>
      <c r="UXR80" s="9"/>
      <c r="UXS80" s="9"/>
      <c r="UXT80" s="9"/>
      <c r="UXU80" s="9"/>
      <c r="UXV80" s="9"/>
      <c r="UXW80" s="9"/>
      <c r="UXX80" s="9"/>
      <c r="UXY80" s="9"/>
      <c r="UXZ80" s="9"/>
      <c r="UYA80" s="9"/>
      <c r="UYB80" s="9"/>
      <c r="UYC80" s="9"/>
      <c r="UYD80" s="9"/>
      <c r="UYE80" s="9"/>
      <c r="UYF80" s="9"/>
      <c r="UYG80" s="9"/>
      <c r="UYH80" s="9"/>
      <c r="UYI80" s="9"/>
      <c r="UYJ80" s="9"/>
      <c r="UYK80" s="9"/>
      <c r="UYL80" s="9"/>
      <c r="UYM80" s="9"/>
      <c r="UYN80" s="9"/>
      <c r="UYO80" s="9"/>
      <c r="UYP80" s="9"/>
      <c r="UYQ80" s="9"/>
      <c r="UYR80" s="9"/>
      <c r="UYS80" s="9"/>
      <c r="UYT80" s="9"/>
      <c r="UYU80" s="9"/>
      <c r="UYV80" s="9"/>
      <c r="UYW80" s="9"/>
      <c r="UYX80" s="9"/>
      <c r="UYY80" s="9"/>
      <c r="UYZ80" s="9"/>
      <c r="UZA80" s="9"/>
      <c r="UZB80" s="9"/>
      <c r="UZC80" s="9"/>
      <c r="UZD80" s="9"/>
      <c r="UZE80" s="9"/>
      <c r="UZF80" s="9"/>
      <c r="UZG80" s="9"/>
      <c r="UZH80" s="9"/>
      <c r="UZI80" s="9"/>
      <c r="UZJ80" s="9"/>
      <c r="UZK80" s="9"/>
      <c r="UZL80" s="9"/>
      <c r="UZM80" s="9"/>
      <c r="UZN80" s="9"/>
      <c r="UZO80" s="9"/>
      <c r="UZP80" s="9"/>
      <c r="UZQ80" s="9"/>
      <c r="UZR80" s="9"/>
      <c r="UZS80" s="9"/>
      <c r="UZT80" s="9"/>
      <c r="UZU80" s="9"/>
      <c r="UZV80" s="9"/>
      <c r="UZW80" s="9"/>
      <c r="UZX80" s="9"/>
      <c r="UZY80" s="9"/>
      <c r="UZZ80" s="9"/>
      <c r="VAA80" s="9"/>
      <c r="VAB80" s="9"/>
      <c r="VAC80" s="9"/>
      <c r="VAD80" s="9"/>
      <c r="VAE80" s="9"/>
      <c r="VAF80" s="9"/>
      <c r="VAG80" s="9"/>
      <c r="VAH80" s="9"/>
      <c r="VAI80" s="9"/>
      <c r="VAJ80" s="9"/>
      <c r="VAK80" s="9"/>
      <c r="VAL80" s="9"/>
      <c r="VAM80" s="9"/>
      <c r="VAN80" s="9"/>
      <c r="VAO80" s="9"/>
      <c r="VAP80" s="9"/>
      <c r="VAQ80" s="9"/>
      <c r="VAR80" s="9"/>
      <c r="VAS80" s="9"/>
      <c r="VAT80" s="9"/>
      <c r="VAU80" s="9"/>
      <c r="VAV80" s="9"/>
      <c r="VAW80" s="9"/>
      <c r="VAX80" s="9"/>
      <c r="VAY80" s="9"/>
      <c r="VAZ80" s="9"/>
      <c r="VBA80" s="9"/>
      <c r="VBB80" s="9"/>
      <c r="VBC80" s="9"/>
      <c r="VBD80" s="9"/>
      <c r="VBE80" s="9"/>
      <c r="VBF80" s="9"/>
      <c r="VBG80" s="9"/>
      <c r="VBH80" s="9"/>
      <c r="VBI80" s="9"/>
      <c r="VBJ80" s="9"/>
      <c r="VBK80" s="9"/>
      <c r="VBL80" s="9"/>
      <c r="VBM80" s="9"/>
      <c r="VBN80" s="9"/>
      <c r="VBO80" s="9"/>
      <c r="VBP80" s="9"/>
      <c r="VBQ80" s="9"/>
      <c r="VBR80" s="9"/>
      <c r="VBS80" s="9"/>
      <c r="VBT80" s="9"/>
      <c r="VBU80" s="9"/>
      <c r="VBV80" s="9"/>
      <c r="VBW80" s="9"/>
      <c r="VBX80" s="9"/>
      <c r="VBY80" s="9"/>
      <c r="VBZ80" s="9"/>
      <c r="VCA80" s="9"/>
      <c r="VCB80" s="9"/>
      <c r="VCC80" s="9"/>
      <c r="VCD80" s="9"/>
      <c r="VCE80" s="9"/>
      <c r="VCF80" s="9"/>
      <c r="VCG80" s="9"/>
      <c r="VCH80" s="9"/>
      <c r="VCI80" s="9"/>
      <c r="VCJ80" s="9"/>
      <c r="VCK80" s="9"/>
      <c r="VCL80" s="9"/>
      <c r="VCM80" s="9"/>
      <c r="VCN80" s="9"/>
      <c r="VCO80" s="9"/>
      <c r="VCP80" s="9"/>
      <c r="VCQ80" s="9"/>
      <c r="VCR80" s="9"/>
      <c r="VCS80" s="9"/>
      <c r="VCT80" s="9"/>
      <c r="VCU80" s="9"/>
      <c r="VCV80" s="9"/>
      <c r="VCW80" s="9"/>
      <c r="VCX80" s="9"/>
      <c r="VCY80" s="9"/>
      <c r="VCZ80" s="9"/>
      <c r="VDA80" s="9"/>
      <c r="VDB80" s="9"/>
      <c r="VDC80" s="9"/>
      <c r="VDD80" s="9"/>
      <c r="VDE80" s="9"/>
      <c r="VDF80" s="9"/>
      <c r="VDG80" s="9"/>
      <c r="VDH80" s="9"/>
      <c r="VDI80" s="9"/>
      <c r="VDJ80" s="9"/>
      <c r="VDK80" s="9"/>
      <c r="VDL80" s="9"/>
      <c r="VDM80" s="9"/>
      <c r="VDN80" s="9"/>
      <c r="VDO80" s="9"/>
      <c r="VDP80" s="9"/>
      <c r="VDQ80" s="9"/>
      <c r="VDR80" s="9"/>
      <c r="VDS80" s="9"/>
      <c r="VDT80" s="9"/>
      <c r="VDU80" s="9"/>
      <c r="VDV80" s="9"/>
      <c r="VDW80" s="9"/>
      <c r="VDX80" s="9"/>
      <c r="VDY80" s="9"/>
      <c r="VDZ80" s="9"/>
      <c r="VEA80" s="9"/>
      <c r="VEB80" s="9"/>
      <c r="VEC80" s="9"/>
      <c r="VED80" s="9"/>
      <c r="VEE80" s="9"/>
      <c r="VEF80" s="9"/>
      <c r="VEG80" s="9"/>
      <c r="VEH80" s="9"/>
      <c r="VEI80" s="9"/>
      <c r="VEJ80" s="9"/>
      <c r="VEK80" s="9"/>
      <c r="VEL80" s="9"/>
      <c r="VEM80" s="9"/>
      <c r="VEN80" s="9"/>
      <c r="VEO80" s="9"/>
      <c r="VEP80" s="9"/>
      <c r="VEQ80" s="9"/>
      <c r="VER80" s="9"/>
      <c r="VES80" s="9"/>
      <c r="VET80" s="9"/>
      <c r="VEU80" s="9"/>
      <c r="VEV80" s="9"/>
      <c r="VEW80" s="9"/>
      <c r="VEX80" s="9"/>
      <c r="VEY80" s="9"/>
      <c r="VEZ80" s="9"/>
      <c r="VFA80" s="9"/>
      <c r="VFB80" s="9"/>
      <c r="VFC80" s="9"/>
      <c r="VFD80" s="9"/>
      <c r="VFE80" s="9"/>
      <c r="VFF80" s="9"/>
      <c r="VFG80" s="9"/>
      <c r="VFH80" s="9"/>
      <c r="VFI80" s="9"/>
      <c r="VFJ80" s="9"/>
      <c r="VFK80" s="9"/>
      <c r="VFL80" s="9"/>
      <c r="VFM80" s="9"/>
      <c r="VFN80" s="9"/>
      <c r="VFO80" s="9"/>
      <c r="VFP80" s="9"/>
      <c r="VFQ80" s="9"/>
      <c r="VFR80" s="9"/>
      <c r="VFS80" s="9"/>
      <c r="VFT80" s="9"/>
      <c r="VFU80" s="9"/>
      <c r="VFV80" s="9"/>
      <c r="VFW80" s="9"/>
      <c r="VFX80" s="9"/>
      <c r="VFY80" s="9"/>
      <c r="VFZ80" s="9"/>
      <c r="VGA80" s="9"/>
      <c r="VGB80" s="9"/>
      <c r="VGC80" s="9"/>
      <c r="VGD80" s="9"/>
      <c r="VGE80" s="9"/>
      <c r="VGF80" s="9"/>
      <c r="VGG80" s="9"/>
      <c r="VGH80" s="9"/>
      <c r="VGI80" s="9"/>
      <c r="VGJ80" s="9"/>
      <c r="VGK80" s="9"/>
      <c r="VGL80" s="9"/>
      <c r="VGM80" s="9"/>
      <c r="VGN80" s="9"/>
      <c r="VGO80" s="9"/>
      <c r="VGP80" s="9"/>
      <c r="VGQ80" s="9"/>
      <c r="VGR80" s="9"/>
      <c r="VGS80" s="9"/>
      <c r="VGT80" s="9"/>
      <c r="VGU80" s="9"/>
      <c r="VGV80" s="9"/>
      <c r="VGW80" s="9"/>
      <c r="VGX80" s="9"/>
      <c r="VGY80" s="9"/>
      <c r="VGZ80" s="9"/>
      <c r="VHA80" s="9"/>
      <c r="VHB80" s="9"/>
      <c r="VHC80" s="9"/>
      <c r="VHD80" s="9"/>
      <c r="VHE80" s="9"/>
      <c r="VHF80" s="9"/>
      <c r="VHG80" s="9"/>
      <c r="VHH80" s="9"/>
      <c r="VHI80" s="9"/>
      <c r="VHJ80" s="9"/>
      <c r="VHK80" s="9"/>
      <c r="VHL80" s="9"/>
      <c r="VHM80" s="9"/>
      <c r="VHN80" s="9"/>
      <c r="VHO80" s="9"/>
      <c r="VHP80" s="9"/>
      <c r="VHQ80" s="9"/>
      <c r="VHR80" s="9"/>
      <c r="VHS80" s="9"/>
      <c r="VHT80" s="9"/>
      <c r="VHU80" s="9"/>
      <c r="VHV80" s="9"/>
      <c r="VHW80" s="9"/>
      <c r="VHX80" s="9"/>
      <c r="VHY80" s="9"/>
      <c r="VHZ80" s="9"/>
      <c r="VIA80" s="9"/>
      <c r="VIB80" s="9"/>
      <c r="VIC80" s="9"/>
      <c r="VID80" s="9"/>
      <c r="VIE80" s="9"/>
      <c r="VIF80" s="9"/>
      <c r="VIG80" s="9"/>
      <c r="VIH80" s="9"/>
      <c r="VII80" s="9"/>
      <c r="VIJ80" s="9"/>
      <c r="VIK80" s="9"/>
      <c r="VIL80" s="9"/>
      <c r="VIM80" s="9"/>
      <c r="VIN80" s="9"/>
      <c r="VIO80" s="9"/>
      <c r="VIP80" s="9"/>
      <c r="VIQ80" s="9"/>
      <c r="VIR80" s="9"/>
      <c r="VIS80" s="9"/>
      <c r="VIT80" s="9"/>
      <c r="VIU80" s="9"/>
      <c r="VIV80" s="9"/>
      <c r="VIW80" s="9"/>
      <c r="VIX80" s="9"/>
      <c r="VIY80" s="9"/>
      <c r="VIZ80" s="9"/>
      <c r="VJA80" s="9"/>
      <c r="VJB80" s="9"/>
      <c r="VJC80" s="9"/>
      <c r="VJD80" s="9"/>
      <c r="VJE80" s="9"/>
      <c r="VJF80" s="9"/>
      <c r="VJG80" s="9"/>
      <c r="VJH80" s="9"/>
      <c r="VJI80" s="9"/>
      <c r="VJJ80" s="9"/>
      <c r="VJK80" s="9"/>
      <c r="VJL80" s="9"/>
      <c r="VJM80" s="9"/>
      <c r="VJN80" s="9"/>
      <c r="VJO80" s="9"/>
      <c r="VJP80" s="9"/>
      <c r="VJQ80" s="9"/>
      <c r="VJR80" s="9"/>
      <c r="VJS80" s="9"/>
      <c r="VJT80" s="9"/>
      <c r="VJU80" s="9"/>
      <c r="VJV80" s="9"/>
      <c r="VJW80" s="9"/>
      <c r="VJX80" s="9"/>
      <c r="VJY80" s="9"/>
      <c r="VJZ80" s="9"/>
      <c r="VKA80" s="9"/>
      <c r="VKB80" s="9"/>
      <c r="VKC80" s="9"/>
      <c r="VKD80" s="9"/>
      <c r="VKE80" s="9"/>
      <c r="VKF80" s="9"/>
      <c r="VKG80" s="9"/>
      <c r="VKH80" s="9"/>
      <c r="VKI80" s="9"/>
      <c r="VKJ80" s="9"/>
      <c r="VKK80" s="9"/>
      <c r="VKL80" s="9"/>
      <c r="VKM80" s="9"/>
      <c r="VKN80" s="9"/>
      <c r="VKO80" s="9"/>
      <c r="VKP80" s="9"/>
      <c r="VKQ80" s="9"/>
      <c r="VKR80" s="9"/>
      <c r="VKS80" s="9"/>
      <c r="VKT80" s="9"/>
      <c r="VKU80" s="9"/>
      <c r="VKV80" s="9"/>
      <c r="VKW80" s="9"/>
      <c r="VKX80" s="9"/>
      <c r="VKY80" s="9"/>
      <c r="VKZ80" s="9"/>
      <c r="VLA80" s="9"/>
      <c r="VLB80" s="9"/>
      <c r="VLC80" s="9"/>
      <c r="VLD80" s="9"/>
      <c r="VLE80" s="9"/>
      <c r="VLF80" s="9"/>
      <c r="VLG80" s="9"/>
      <c r="VLH80" s="9"/>
      <c r="VLI80" s="9"/>
      <c r="VLJ80" s="9"/>
      <c r="VLK80" s="9"/>
      <c r="VLL80" s="9"/>
      <c r="VLM80" s="9"/>
      <c r="VLN80" s="9"/>
      <c r="VLO80" s="9"/>
      <c r="VLP80" s="9"/>
      <c r="VLQ80" s="9"/>
      <c r="VLR80" s="9"/>
      <c r="VLS80" s="9"/>
      <c r="VLT80" s="9"/>
      <c r="VLU80" s="9"/>
      <c r="VLV80" s="9"/>
      <c r="VLW80" s="9"/>
      <c r="VLX80" s="9"/>
      <c r="VLY80" s="9"/>
      <c r="VLZ80" s="9"/>
      <c r="VMA80" s="9"/>
      <c r="VMB80" s="9"/>
      <c r="VMC80" s="9"/>
      <c r="VMD80" s="9"/>
      <c r="VME80" s="9"/>
      <c r="VMF80" s="9"/>
      <c r="VMG80" s="9"/>
      <c r="VMH80" s="9"/>
      <c r="VMI80" s="9"/>
      <c r="VMJ80" s="9"/>
      <c r="VMK80" s="9"/>
      <c r="VML80" s="9"/>
      <c r="VMM80" s="9"/>
      <c r="VMN80" s="9"/>
      <c r="VMO80" s="9"/>
      <c r="VMP80" s="9"/>
      <c r="VMQ80" s="9"/>
      <c r="VMR80" s="9"/>
      <c r="VMS80" s="9"/>
      <c r="VMT80" s="9"/>
      <c r="VMU80" s="9"/>
      <c r="VMV80" s="9"/>
      <c r="VMW80" s="9"/>
      <c r="VMX80" s="9"/>
      <c r="VMY80" s="9"/>
      <c r="VMZ80" s="9"/>
      <c r="VNA80" s="9"/>
      <c r="VNB80" s="9"/>
      <c r="VNC80" s="9"/>
      <c r="VND80" s="9"/>
      <c r="VNE80" s="9"/>
      <c r="VNF80" s="9"/>
      <c r="VNG80" s="9"/>
      <c r="VNH80" s="9"/>
      <c r="VNI80" s="9"/>
      <c r="VNJ80" s="9"/>
      <c r="VNK80" s="9"/>
      <c r="VNL80" s="9"/>
      <c r="VNM80" s="9"/>
      <c r="VNN80" s="9"/>
      <c r="VNO80" s="9"/>
      <c r="VNP80" s="9"/>
      <c r="VNQ80" s="9"/>
      <c r="VNR80" s="9"/>
      <c r="VNS80" s="9"/>
      <c r="VNT80" s="9"/>
      <c r="VNU80" s="9"/>
      <c r="VNV80" s="9"/>
      <c r="VNW80" s="9"/>
      <c r="VNX80" s="9"/>
      <c r="VNY80" s="9"/>
      <c r="VNZ80" s="9"/>
      <c r="VOA80" s="9"/>
      <c r="VOB80" s="9"/>
      <c r="VOC80" s="9"/>
      <c r="VOD80" s="9"/>
      <c r="VOE80" s="9"/>
      <c r="VOF80" s="9"/>
      <c r="VOG80" s="9"/>
      <c r="VOH80" s="9"/>
      <c r="VOI80" s="9"/>
      <c r="VOJ80" s="9"/>
      <c r="VOK80" s="9"/>
      <c r="VOL80" s="9"/>
      <c r="VOM80" s="9"/>
      <c r="VON80" s="9"/>
      <c r="VOO80" s="9"/>
      <c r="VOP80" s="9"/>
      <c r="VOQ80" s="9"/>
      <c r="VOR80" s="9"/>
      <c r="VOS80" s="9"/>
      <c r="VOT80" s="9"/>
      <c r="VOU80" s="9"/>
      <c r="VOV80" s="9"/>
      <c r="VOW80" s="9"/>
      <c r="VOX80" s="9"/>
      <c r="VOY80" s="9"/>
      <c r="VOZ80" s="9"/>
      <c r="VPA80" s="9"/>
      <c r="VPB80" s="9"/>
      <c r="VPC80" s="9"/>
      <c r="VPD80" s="9"/>
      <c r="VPE80" s="9"/>
      <c r="VPF80" s="9"/>
      <c r="VPG80" s="9"/>
      <c r="VPH80" s="9"/>
      <c r="VPI80" s="9"/>
      <c r="VPJ80" s="9"/>
      <c r="VPK80" s="9"/>
      <c r="VPL80" s="9"/>
      <c r="VPM80" s="9"/>
      <c r="VPN80" s="9"/>
      <c r="VPO80" s="9"/>
      <c r="VPP80" s="9"/>
      <c r="VPQ80" s="9"/>
      <c r="VPR80" s="9"/>
      <c r="VPS80" s="9"/>
      <c r="VPT80" s="9"/>
      <c r="VPU80" s="9"/>
      <c r="VPV80" s="9"/>
      <c r="VPW80" s="9"/>
      <c r="VPX80" s="9"/>
      <c r="VPY80" s="9"/>
      <c r="VPZ80" s="9"/>
      <c r="VQA80" s="9"/>
      <c r="VQB80" s="9"/>
      <c r="VQC80" s="9"/>
      <c r="VQD80" s="9"/>
      <c r="VQE80" s="9"/>
      <c r="VQF80" s="9"/>
      <c r="VQG80" s="9"/>
      <c r="VQH80" s="9"/>
      <c r="VQI80" s="9"/>
      <c r="VQJ80" s="9"/>
      <c r="VQK80" s="9"/>
      <c r="VQL80" s="9"/>
      <c r="VQM80" s="9"/>
      <c r="VQN80" s="9"/>
      <c r="VQO80" s="9"/>
      <c r="VQP80" s="9"/>
      <c r="VQQ80" s="9"/>
      <c r="VQR80" s="9"/>
      <c r="VQS80" s="9"/>
      <c r="VQT80" s="9"/>
      <c r="VQU80" s="9"/>
      <c r="VQV80" s="9"/>
      <c r="VQW80" s="9"/>
      <c r="VQX80" s="9"/>
      <c r="VQY80" s="9"/>
      <c r="VQZ80" s="9"/>
      <c r="VRA80" s="9"/>
      <c r="VRB80" s="9"/>
      <c r="VRC80" s="9"/>
      <c r="VRD80" s="9"/>
      <c r="VRE80" s="9"/>
      <c r="VRF80" s="9"/>
      <c r="VRG80" s="9"/>
      <c r="VRH80" s="9"/>
      <c r="VRI80" s="9"/>
      <c r="VRJ80" s="9"/>
      <c r="VRK80" s="9"/>
      <c r="VRL80" s="9"/>
      <c r="VRM80" s="9"/>
      <c r="VRN80" s="9"/>
      <c r="VRO80" s="9"/>
      <c r="VRP80" s="9"/>
      <c r="VRQ80" s="9"/>
      <c r="VRR80" s="9"/>
      <c r="VRS80" s="9"/>
      <c r="VRT80" s="9"/>
      <c r="VRU80" s="9"/>
      <c r="VRV80" s="9"/>
      <c r="VRW80" s="9"/>
      <c r="VRX80" s="9"/>
      <c r="VRY80" s="9"/>
      <c r="VRZ80" s="9"/>
      <c r="VSA80" s="9"/>
      <c r="VSB80" s="9"/>
      <c r="VSC80" s="9"/>
      <c r="VSD80" s="9"/>
      <c r="VSE80" s="9"/>
      <c r="VSF80" s="9"/>
      <c r="VSG80" s="9"/>
      <c r="VSH80" s="9"/>
      <c r="VSI80" s="9"/>
      <c r="VSJ80" s="9"/>
      <c r="VSK80" s="9"/>
      <c r="VSL80" s="9"/>
      <c r="VSM80" s="9"/>
      <c r="VSN80" s="9"/>
      <c r="VSO80" s="9"/>
      <c r="VSP80" s="9"/>
      <c r="VSQ80" s="9"/>
      <c r="VSR80" s="9"/>
      <c r="VSS80" s="9"/>
      <c r="VST80" s="9"/>
      <c r="VSU80" s="9"/>
      <c r="VSV80" s="9"/>
      <c r="VSW80" s="9"/>
      <c r="VSX80" s="9"/>
      <c r="VSY80" s="9"/>
      <c r="VSZ80" s="9"/>
      <c r="VTA80" s="9"/>
      <c r="VTB80" s="9"/>
      <c r="VTC80" s="9"/>
      <c r="VTD80" s="9"/>
      <c r="VTE80" s="9"/>
      <c r="VTF80" s="9"/>
      <c r="VTG80" s="9"/>
      <c r="VTH80" s="9"/>
      <c r="VTI80" s="9"/>
      <c r="VTJ80" s="9"/>
      <c r="VTK80" s="9"/>
      <c r="VTL80" s="9"/>
      <c r="VTM80" s="9"/>
      <c r="VTN80" s="9"/>
      <c r="VTO80" s="9"/>
      <c r="VTP80" s="9"/>
      <c r="VTQ80" s="9"/>
      <c r="VTR80" s="9"/>
      <c r="VTS80" s="9"/>
      <c r="VTT80" s="9"/>
      <c r="VTU80" s="9"/>
      <c r="VTV80" s="9"/>
      <c r="VTW80" s="9"/>
      <c r="VTX80" s="9"/>
      <c r="VTY80" s="9"/>
      <c r="VTZ80" s="9"/>
      <c r="VUA80" s="9"/>
      <c r="VUB80" s="9"/>
      <c r="VUC80" s="9"/>
      <c r="VUD80" s="9"/>
      <c r="VUE80" s="9"/>
      <c r="VUF80" s="9"/>
      <c r="VUG80" s="9"/>
      <c r="VUH80" s="9"/>
      <c r="VUI80" s="9"/>
      <c r="VUJ80" s="9"/>
      <c r="VUK80" s="9"/>
      <c r="VUL80" s="9"/>
      <c r="VUM80" s="9"/>
      <c r="VUN80" s="9"/>
      <c r="VUO80" s="9"/>
      <c r="VUP80" s="9"/>
      <c r="VUQ80" s="9"/>
      <c r="VUR80" s="9"/>
      <c r="VUS80" s="9"/>
      <c r="VUT80" s="9"/>
      <c r="VUU80" s="9"/>
      <c r="VUV80" s="9"/>
      <c r="VUW80" s="9"/>
      <c r="VUX80" s="9"/>
      <c r="VUY80" s="9"/>
      <c r="VUZ80" s="9"/>
      <c r="VVA80" s="9"/>
      <c r="VVB80" s="9"/>
      <c r="VVC80" s="9"/>
      <c r="VVD80" s="9"/>
      <c r="VVE80" s="9"/>
      <c r="VVF80" s="9"/>
      <c r="VVG80" s="9"/>
      <c r="VVH80" s="9"/>
      <c r="VVI80" s="9"/>
      <c r="VVJ80" s="9"/>
      <c r="VVK80" s="9"/>
      <c r="VVL80" s="9"/>
      <c r="VVM80" s="9"/>
      <c r="VVN80" s="9"/>
      <c r="VVO80" s="9"/>
      <c r="VVP80" s="9"/>
      <c r="VVQ80" s="9"/>
      <c r="VVR80" s="9"/>
      <c r="VVS80" s="9"/>
      <c r="VVT80" s="9"/>
      <c r="VVU80" s="9"/>
      <c r="VVV80" s="9"/>
      <c r="VVW80" s="9"/>
      <c r="VVX80" s="9"/>
      <c r="VVY80" s="9"/>
      <c r="VVZ80" s="9"/>
      <c r="VWA80" s="9"/>
      <c r="VWB80" s="9"/>
      <c r="VWC80" s="9"/>
      <c r="VWD80" s="9"/>
      <c r="VWE80" s="9"/>
      <c r="VWF80" s="9"/>
      <c r="VWG80" s="9"/>
      <c r="VWH80" s="9"/>
      <c r="VWI80" s="9"/>
      <c r="VWJ80" s="9"/>
      <c r="VWK80" s="9"/>
      <c r="VWL80" s="9"/>
      <c r="VWM80" s="9"/>
      <c r="VWN80" s="9"/>
      <c r="VWO80" s="9"/>
      <c r="VWP80" s="9"/>
      <c r="VWQ80" s="9"/>
      <c r="VWR80" s="9"/>
      <c r="VWS80" s="9"/>
      <c r="VWT80" s="9"/>
      <c r="VWU80" s="9"/>
      <c r="VWV80" s="9"/>
      <c r="VWW80" s="9"/>
      <c r="VWX80" s="9"/>
      <c r="VWY80" s="9"/>
      <c r="VWZ80" s="9"/>
      <c r="VXA80" s="9"/>
      <c r="VXB80" s="9"/>
      <c r="VXC80" s="9"/>
      <c r="VXD80" s="9"/>
      <c r="VXE80" s="9"/>
      <c r="VXF80" s="9"/>
      <c r="VXG80" s="9"/>
      <c r="VXH80" s="9"/>
      <c r="VXI80" s="9"/>
      <c r="VXJ80" s="9"/>
      <c r="VXK80" s="9"/>
      <c r="VXL80" s="9"/>
      <c r="VXM80" s="9"/>
      <c r="VXN80" s="9"/>
      <c r="VXO80" s="9"/>
      <c r="VXP80" s="9"/>
      <c r="VXQ80" s="9"/>
      <c r="VXR80" s="9"/>
      <c r="VXS80" s="9"/>
      <c r="VXT80" s="9"/>
      <c r="VXU80" s="9"/>
      <c r="VXV80" s="9"/>
      <c r="VXW80" s="9"/>
      <c r="VXX80" s="9"/>
      <c r="VXY80" s="9"/>
      <c r="VXZ80" s="9"/>
      <c r="VYA80" s="9"/>
      <c r="VYB80" s="9"/>
      <c r="VYC80" s="9"/>
      <c r="VYD80" s="9"/>
      <c r="VYE80" s="9"/>
      <c r="VYF80" s="9"/>
      <c r="VYG80" s="9"/>
      <c r="VYH80" s="9"/>
      <c r="VYI80" s="9"/>
      <c r="VYJ80" s="9"/>
      <c r="VYK80" s="9"/>
      <c r="VYL80" s="9"/>
      <c r="VYM80" s="9"/>
      <c r="VYN80" s="9"/>
      <c r="VYO80" s="9"/>
      <c r="VYP80" s="9"/>
      <c r="VYQ80" s="9"/>
      <c r="VYR80" s="9"/>
      <c r="VYS80" s="9"/>
      <c r="VYT80" s="9"/>
      <c r="VYU80" s="9"/>
      <c r="VYV80" s="9"/>
      <c r="VYW80" s="9"/>
      <c r="VYX80" s="9"/>
      <c r="VYY80" s="9"/>
      <c r="VYZ80" s="9"/>
      <c r="VZA80" s="9"/>
      <c r="VZB80" s="9"/>
      <c r="VZC80" s="9"/>
      <c r="VZD80" s="9"/>
      <c r="VZE80" s="9"/>
      <c r="VZF80" s="9"/>
      <c r="VZG80" s="9"/>
      <c r="VZH80" s="9"/>
      <c r="VZI80" s="9"/>
      <c r="VZJ80" s="9"/>
      <c r="VZK80" s="9"/>
      <c r="VZL80" s="9"/>
      <c r="VZM80" s="9"/>
      <c r="VZN80" s="9"/>
      <c r="VZO80" s="9"/>
      <c r="VZP80" s="9"/>
      <c r="VZQ80" s="9"/>
      <c r="VZR80" s="9"/>
      <c r="VZS80" s="9"/>
      <c r="VZT80" s="9"/>
      <c r="VZU80" s="9"/>
      <c r="VZV80" s="9"/>
      <c r="VZW80" s="9"/>
      <c r="VZX80" s="9"/>
      <c r="VZY80" s="9"/>
      <c r="VZZ80" s="9"/>
      <c r="WAA80" s="9"/>
      <c r="WAB80" s="9"/>
      <c r="WAC80" s="9"/>
      <c r="WAD80" s="9"/>
      <c r="WAE80" s="9"/>
      <c r="WAF80" s="9"/>
      <c r="WAG80" s="9"/>
      <c r="WAH80" s="9"/>
      <c r="WAI80" s="9"/>
      <c r="WAJ80" s="9"/>
      <c r="WAK80" s="9"/>
      <c r="WAL80" s="9"/>
      <c r="WAM80" s="9"/>
      <c r="WAN80" s="9"/>
      <c r="WAO80" s="9"/>
      <c r="WAP80" s="9"/>
      <c r="WAQ80" s="9"/>
      <c r="WAR80" s="9"/>
      <c r="WAS80" s="9"/>
      <c r="WAT80" s="9"/>
      <c r="WAU80" s="9"/>
      <c r="WAV80" s="9"/>
      <c r="WAW80" s="9"/>
      <c r="WAX80" s="9"/>
      <c r="WAY80" s="9"/>
      <c r="WAZ80" s="9"/>
      <c r="WBA80" s="9"/>
      <c r="WBB80" s="9"/>
      <c r="WBC80" s="9"/>
      <c r="WBD80" s="9"/>
      <c r="WBE80" s="9"/>
      <c r="WBF80" s="9"/>
      <c r="WBG80" s="9"/>
      <c r="WBH80" s="9"/>
      <c r="WBI80" s="9"/>
      <c r="WBJ80" s="9"/>
      <c r="WBK80" s="9"/>
      <c r="WBL80" s="9"/>
      <c r="WBM80" s="9"/>
      <c r="WBN80" s="9"/>
      <c r="WBO80" s="9"/>
      <c r="WBP80" s="9"/>
      <c r="WBQ80" s="9"/>
      <c r="WBR80" s="9"/>
      <c r="WBS80" s="9"/>
      <c r="WBT80" s="9"/>
      <c r="WBU80" s="9"/>
      <c r="WBV80" s="9"/>
      <c r="WBW80" s="9"/>
      <c r="WBX80" s="9"/>
      <c r="WBY80" s="9"/>
      <c r="WBZ80" s="9"/>
      <c r="WCA80" s="9"/>
      <c r="WCB80" s="9"/>
      <c r="WCC80" s="9"/>
      <c r="WCD80" s="9"/>
      <c r="WCE80" s="9"/>
      <c r="WCF80" s="9"/>
      <c r="WCG80" s="9"/>
      <c r="WCH80" s="9"/>
      <c r="WCI80" s="9"/>
      <c r="WCJ80" s="9"/>
      <c r="WCK80" s="9"/>
      <c r="WCL80" s="9"/>
      <c r="WCM80" s="9"/>
      <c r="WCN80" s="9"/>
      <c r="WCO80" s="9"/>
      <c r="WCP80" s="9"/>
      <c r="WCQ80" s="9"/>
      <c r="WCR80" s="9"/>
      <c r="WCS80" s="9"/>
      <c r="WCT80" s="9"/>
      <c r="WCU80" s="9"/>
      <c r="WCV80" s="9"/>
      <c r="WCW80" s="9"/>
      <c r="WCX80" s="9"/>
      <c r="WCY80" s="9"/>
      <c r="WCZ80" s="9"/>
      <c r="WDA80" s="9"/>
      <c r="WDB80" s="9"/>
      <c r="WDC80" s="9"/>
      <c r="WDD80" s="9"/>
      <c r="WDE80" s="9"/>
      <c r="WDF80" s="9"/>
      <c r="WDG80" s="9"/>
      <c r="WDH80" s="9"/>
      <c r="WDI80" s="9"/>
      <c r="WDJ80" s="9"/>
      <c r="WDK80" s="9"/>
      <c r="WDL80" s="9"/>
      <c r="WDM80" s="9"/>
      <c r="WDN80" s="9"/>
      <c r="WDO80" s="9"/>
      <c r="WDP80" s="9"/>
      <c r="WDQ80" s="9"/>
      <c r="WDR80" s="9"/>
      <c r="WDS80" s="9"/>
      <c r="WDT80" s="9"/>
      <c r="WDU80" s="9"/>
      <c r="WDV80" s="9"/>
      <c r="WDW80" s="9"/>
      <c r="WDX80" s="9"/>
      <c r="WDY80" s="9"/>
      <c r="WDZ80" s="9"/>
      <c r="WEA80" s="9"/>
      <c r="WEB80" s="9"/>
      <c r="WEC80" s="9"/>
      <c r="WED80" s="9"/>
      <c r="WEE80" s="9"/>
      <c r="WEF80" s="9"/>
      <c r="WEG80" s="9"/>
      <c r="WEH80" s="9"/>
      <c r="WEI80" s="9"/>
      <c r="WEJ80" s="9"/>
      <c r="WEK80" s="9"/>
      <c r="WEL80" s="9"/>
      <c r="WEM80" s="9"/>
      <c r="WEN80" s="9"/>
      <c r="WEO80" s="9"/>
      <c r="WEP80" s="9"/>
      <c r="WEQ80" s="9"/>
      <c r="WER80" s="9"/>
      <c r="WES80" s="9"/>
      <c r="WET80" s="9"/>
      <c r="WEU80" s="9"/>
      <c r="WEV80" s="9"/>
      <c r="WEW80" s="9"/>
      <c r="WEX80" s="9"/>
      <c r="WEY80" s="9"/>
      <c r="WEZ80" s="9"/>
      <c r="WFA80" s="9"/>
      <c r="WFB80" s="9"/>
      <c r="WFC80" s="9"/>
      <c r="WFD80" s="9"/>
      <c r="WFE80" s="9"/>
      <c r="WFF80" s="9"/>
      <c r="WFG80" s="9"/>
      <c r="WFH80" s="9"/>
      <c r="WFI80" s="9"/>
      <c r="WFJ80" s="9"/>
      <c r="WFK80" s="9"/>
      <c r="WFL80" s="9"/>
      <c r="WFM80" s="9"/>
      <c r="WFN80" s="9"/>
      <c r="WFO80" s="9"/>
      <c r="WFP80" s="9"/>
      <c r="WFQ80" s="9"/>
      <c r="WFR80" s="9"/>
      <c r="WFS80" s="9"/>
      <c r="WFT80" s="9"/>
      <c r="WFU80" s="9"/>
      <c r="WFV80" s="9"/>
      <c r="WFW80" s="9"/>
      <c r="WFX80" s="9"/>
      <c r="WFY80" s="9"/>
      <c r="WFZ80" s="9"/>
      <c r="WGA80" s="9"/>
      <c r="WGB80" s="9"/>
      <c r="WGC80" s="9"/>
      <c r="WGD80" s="9"/>
      <c r="WGE80" s="9"/>
      <c r="WGF80" s="9"/>
      <c r="WGG80" s="9"/>
      <c r="WGH80" s="9"/>
      <c r="WGI80" s="9"/>
      <c r="WGJ80" s="9"/>
      <c r="WGK80" s="9"/>
      <c r="WGL80" s="9"/>
      <c r="WGM80" s="9"/>
      <c r="WGN80" s="9"/>
      <c r="WGO80" s="9"/>
      <c r="WGP80" s="9"/>
      <c r="WGQ80" s="9"/>
      <c r="WGR80" s="9"/>
      <c r="WGS80" s="9"/>
      <c r="WGT80" s="9"/>
      <c r="WGU80" s="9"/>
      <c r="WGV80" s="9"/>
      <c r="WGW80" s="9"/>
      <c r="WGX80" s="9"/>
      <c r="WGY80" s="9"/>
      <c r="WGZ80" s="9"/>
      <c r="WHA80" s="9"/>
      <c r="WHB80" s="9"/>
      <c r="WHC80" s="9"/>
      <c r="WHD80" s="9"/>
      <c r="WHE80" s="9"/>
      <c r="WHF80" s="9"/>
      <c r="WHG80" s="9"/>
      <c r="WHH80" s="9"/>
      <c r="WHI80" s="9"/>
      <c r="WHJ80" s="9"/>
      <c r="WHK80" s="9"/>
      <c r="WHL80" s="9"/>
      <c r="WHM80" s="9"/>
      <c r="WHN80" s="9"/>
      <c r="WHO80" s="9"/>
      <c r="WHP80" s="9"/>
      <c r="WHQ80" s="9"/>
      <c r="WHR80" s="9"/>
      <c r="WHS80" s="9"/>
      <c r="WHT80" s="9"/>
      <c r="WHU80" s="9"/>
      <c r="WHV80" s="9"/>
      <c r="WHW80" s="9"/>
      <c r="WHX80" s="9"/>
      <c r="WHY80" s="9"/>
      <c r="WHZ80" s="9"/>
      <c r="WIA80" s="9"/>
      <c r="WIB80" s="9"/>
      <c r="WIC80" s="9"/>
      <c r="WID80" s="9"/>
      <c r="WIE80" s="9"/>
      <c r="WIF80" s="9"/>
      <c r="WIG80" s="9"/>
      <c r="WIH80" s="9"/>
      <c r="WII80" s="9"/>
      <c r="WIJ80" s="9"/>
      <c r="WIK80" s="9"/>
      <c r="WIL80" s="9"/>
      <c r="WIM80" s="9"/>
      <c r="WIN80" s="9"/>
      <c r="WIO80" s="9"/>
      <c r="WIP80" s="9"/>
      <c r="WIQ80" s="9"/>
      <c r="WIR80" s="9"/>
      <c r="WIS80" s="9"/>
      <c r="WIT80" s="9"/>
      <c r="WIU80" s="9"/>
      <c r="WIV80" s="9"/>
      <c r="WIW80" s="9"/>
      <c r="WIX80" s="9"/>
      <c r="WIY80" s="9"/>
      <c r="WIZ80" s="9"/>
      <c r="WJA80" s="9"/>
      <c r="WJB80" s="9"/>
      <c r="WJC80" s="9"/>
      <c r="WJD80" s="9"/>
      <c r="WJE80" s="9"/>
      <c r="WJF80" s="9"/>
      <c r="WJG80" s="9"/>
      <c r="WJH80" s="9"/>
      <c r="WJI80" s="9"/>
      <c r="WJJ80" s="9"/>
      <c r="WJK80" s="9"/>
      <c r="WJL80" s="9"/>
      <c r="WJM80" s="9"/>
      <c r="WJN80" s="9"/>
      <c r="WJO80" s="9"/>
      <c r="WJP80" s="9"/>
      <c r="WJQ80" s="9"/>
      <c r="WJR80" s="9"/>
      <c r="WJS80" s="9"/>
      <c r="WJT80" s="9"/>
      <c r="WJU80" s="9"/>
      <c r="WJV80" s="9"/>
      <c r="WJW80" s="9"/>
      <c r="WJX80" s="9"/>
      <c r="WJY80" s="9"/>
      <c r="WJZ80" s="9"/>
      <c r="WKA80" s="9"/>
      <c r="WKB80" s="9"/>
      <c r="WKC80" s="9"/>
      <c r="WKD80" s="9"/>
      <c r="WKE80" s="9"/>
      <c r="WKF80" s="9"/>
      <c r="WKG80" s="9"/>
      <c r="WKH80" s="9"/>
      <c r="WKI80" s="9"/>
      <c r="WKJ80" s="9"/>
      <c r="WKK80" s="9"/>
      <c r="WKL80" s="9"/>
      <c r="WKM80" s="9"/>
      <c r="WKN80" s="9"/>
      <c r="WKO80" s="9"/>
      <c r="WKP80" s="9"/>
      <c r="WKQ80" s="9"/>
      <c r="WKR80" s="9"/>
      <c r="WKS80" s="9"/>
      <c r="WKT80" s="9"/>
      <c r="WKU80" s="9"/>
      <c r="WKV80" s="9"/>
      <c r="WKW80" s="9"/>
      <c r="WKX80" s="9"/>
      <c r="WKY80" s="9"/>
      <c r="WKZ80" s="9"/>
      <c r="WLA80" s="9"/>
      <c r="WLB80" s="9"/>
      <c r="WLC80" s="9"/>
      <c r="WLD80" s="9"/>
      <c r="WLE80" s="9"/>
      <c r="WLF80" s="9"/>
      <c r="WLG80" s="9"/>
      <c r="WLH80" s="9"/>
      <c r="WLI80" s="9"/>
      <c r="WLJ80" s="9"/>
      <c r="WLK80" s="9"/>
      <c r="WLL80" s="9"/>
      <c r="WLM80" s="9"/>
      <c r="WLN80" s="9"/>
      <c r="WLO80" s="9"/>
      <c r="WLP80" s="9"/>
      <c r="WLQ80" s="9"/>
      <c r="WLR80" s="9"/>
      <c r="WLS80" s="9"/>
      <c r="WLT80" s="9"/>
      <c r="WLU80" s="9"/>
      <c r="WLV80" s="9"/>
      <c r="WLW80" s="9"/>
      <c r="WLX80" s="9"/>
      <c r="WLY80" s="9"/>
      <c r="WLZ80" s="9"/>
      <c r="WMA80" s="9"/>
      <c r="WMB80" s="9"/>
      <c r="WMC80" s="9"/>
      <c r="WMD80" s="9"/>
      <c r="WME80" s="9"/>
      <c r="WMF80" s="9"/>
      <c r="WMG80" s="9"/>
      <c r="WMH80" s="9"/>
      <c r="WMI80" s="9"/>
      <c r="WMJ80" s="9"/>
      <c r="WMK80" s="9"/>
      <c r="WML80" s="9"/>
      <c r="WMM80" s="9"/>
      <c r="WMN80" s="9"/>
      <c r="WMO80" s="9"/>
      <c r="WMP80" s="9"/>
      <c r="WMQ80" s="9"/>
      <c r="WMR80" s="9"/>
      <c r="WMS80" s="9"/>
      <c r="WMT80" s="9"/>
      <c r="WMU80" s="9"/>
      <c r="WMV80" s="9"/>
      <c r="WMW80" s="9"/>
      <c r="WMX80" s="9"/>
      <c r="WMY80" s="9"/>
      <c r="WMZ80" s="9"/>
      <c r="WNA80" s="9"/>
      <c r="WNB80" s="9"/>
      <c r="WNC80" s="9"/>
      <c r="WND80" s="9"/>
      <c r="WNE80" s="9"/>
      <c r="WNF80" s="9"/>
      <c r="WNG80" s="9"/>
      <c r="WNH80" s="9"/>
      <c r="WNI80" s="9"/>
      <c r="WNJ80" s="9"/>
      <c r="WNK80" s="9"/>
      <c r="WNL80" s="9"/>
      <c r="WNM80" s="9"/>
      <c r="WNN80" s="9"/>
      <c r="WNO80" s="9"/>
      <c r="WNP80" s="9"/>
      <c r="WNQ80" s="9"/>
      <c r="WNR80" s="9"/>
      <c r="WNS80" s="9"/>
      <c r="WNT80" s="9"/>
      <c r="WNU80" s="9"/>
      <c r="WNV80" s="9"/>
      <c r="WNW80" s="9"/>
      <c r="WNX80" s="9"/>
      <c r="WNY80" s="9"/>
      <c r="WNZ80" s="9"/>
      <c r="WOA80" s="9"/>
      <c r="WOB80" s="9"/>
      <c r="WOC80" s="9"/>
      <c r="WOD80" s="9"/>
      <c r="WOE80" s="9"/>
      <c r="WOF80" s="9"/>
      <c r="WOG80" s="9"/>
      <c r="WOH80" s="9"/>
      <c r="WOI80" s="9"/>
      <c r="WOJ80" s="9"/>
      <c r="WOK80" s="9"/>
      <c r="WOL80" s="9"/>
      <c r="WOM80" s="9"/>
      <c r="WON80" s="9"/>
      <c r="WOO80" s="9"/>
      <c r="WOP80" s="9"/>
      <c r="WOQ80" s="9"/>
      <c r="WOR80" s="9"/>
      <c r="WOS80" s="9"/>
      <c r="WOT80" s="9"/>
      <c r="WOU80" s="9"/>
      <c r="WOV80" s="9"/>
      <c r="WOW80" s="9"/>
      <c r="WOX80" s="9"/>
      <c r="WOY80" s="9"/>
      <c r="WOZ80" s="9"/>
      <c r="WPA80" s="9"/>
      <c r="WPB80" s="9"/>
      <c r="WPC80" s="9"/>
      <c r="WPD80" s="9"/>
      <c r="WPE80" s="9"/>
      <c r="WPF80" s="9"/>
      <c r="WPG80" s="9"/>
      <c r="WPH80" s="9"/>
      <c r="WPI80" s="9"/>
      <c r="WPJ80" s="9"/>
      <c r="WPK80" s="9"/>
      <c r="WPL80" s="9"/>
      <c r="WPM80" s="9"/>
      <c r="WPN80" s="9"/>
      <c r="WPO80" s="9"/>
      <c r="WPP80" s="9"/>
      <c r="WPQ80" s="9"/>
      <c r="WPR80" s="9"/>
      <c r="WPS80" s="9"/>
      <c r="WPT80" s="9"/>
      <c r="WPU80" s="9"/>
      <c r="WPV80" s="9"/>
      <c r="WPW80" s="9"/>
      <c r="WPX80" s="9"/>
      <c r="WPY80" s="9"/>
      <c r="WPZ80" s="9"/>
      <c r="WQA80" s="9"/>
      <c r="WQB80" s="9"/>
      <c r="WQC80" s="9"/>
      <c r="WQD80" s="9"/>
      <c r="WQE80" s="9"/>
      <c r="WQF80" s="9"/>
      <c r="WQG80" s="9"/>
      <c r="WQH80" s="9"/>
      <c r="WQI80" s="9"/>
      <c r="WQJ80" s="9"/>
      <c r="WQK80" s="9"/>
      <c r="WQL80" s="9"/>
      <c r="WQM80" s="9"/>
      <c r="WQN80" s="9"/>
      <c r="WQO80" s="9"/>
      <c r="WQP80" s="9"/>
      <c r="WQQ80" s="9"/>
      <c r="WQR80" s="9"/>
      <c r="WQS80" s="9"/>
      <c r="WQT80" s="9"/>
      <c r="WQU80" s="9"/>
      <c r="WQV80" s="9"/>
      <c r="WQW80" s="9"/>
      <c r="WQX80" s="9"/>
      <c r="WQY80" s="9"/>
      <c r="WQZ80" s="9"/>
      <c r="WRA80" s="9"/>
      <c r="WRB80" s="9"/>
      <c r="WRC80" s="9"/>
      <c r="WRD80" s="9"/>
      <c r="WRE80" s="9"/>
      <c r="WRF80" s="9"/>
      <c r="WRG80" s="9"/>
      <c r="WRH80" s="9"/>
      <c r="WRI80" s="9"/>
      <c r="WRJ80" s="9"/>
      <c r="WRK80" s="9"/>
      <c r="WRL80" s="9"/>
      <c r="WRM80" s="9"/>
      <c r="WRN80" s="9"/>
      <c r="WRO80" s="9"/>
      <c r="WRP80" s="9"/>
      <c r="WRQ80" s="9"/>
      <c r="WRR80" s="9"/>
      <c r="WRS80" s="9"/>
      <c r="WRT80" s="9"/>
      <c r="WRU80" s="9"/>
      <c r="WRV80" s="9"/>
      <c r="WRW80" s="9"/>
      <c r="WRX80" s="9"/>
      <c r="WRY80" s="9"/>
      <c r="WRZ80" s="9"/>
      <c r="WSA80" s="9"/>
      <c r="WSB80" s="9"/>
      <c r="WSC80" s="9"/>
      <c r="WSD80" s="9"/>
      <c r="WSE80" s="9"/>
      <c r="WSF80" s="9"/>
      <c r="WSG80" s="9"/>
      <c r="WSH80" s="9"/>
      <c r="WSI80" s="9"/>
      <c r="WSJ80" s="9"/>
      <c r="WSK80" s="9"/>
      <c r="WSL80" s="9"/>
      <c r="WSM80" s="9"/>
      <c r="WSN80" s="9"/>
      <c r="WSO80" s="9"/>
      <c r="WSP80" s="9"/>
      <c r="WSQ80" s="9"/>
      <c r="WSR80" s="9"/>
      <c r="WSS80" s="9"/>
      <c r="WST80" s="9"/>
      <c r="WSU80" s="9"/>
      <c r="WSV80" s="9"/>
      <c r="WSW80" s="9"/>
      <c r="WSX80" s="9"/>
      <c r="WSY80" s="9"/>
      <c r="WSZ80" s="9"/>
      <c r="WTA80" s="9"/>
      <c r="WTB80" s="9"/>
      <c r="WTC80" s="9"/>
      <c r="WTD80" s="9"/>
      <c r="WTE80" s="9"/>
      <c r="WTF80" s="9"/>
      <c r="WTG80" s="9"/>
      <c r="WTH80" s="9"/>
      <c r="WTI80" s="9"/>
      <c r="WTJ80" s="9"/>
      <c r="WTK80" s="9"/>
      <c r="WTL80" s="9"/>
      <c r="WTM80" s="9"/>
      <c r="WTN80" s="9"/>
      <c r="WTO80" s="9"/>
      <c r="WTP80" s="9"/>
      <c r="WTQ80" s="9"/>
      <c r="WTR80" s="9"/>
      <c r="WTS80" s="9"/>
      <c r="WTT80" s="9"/>
      <c r="WTU80" s="9"/>
      <c r="WTV80" s="9"/>
      <c r="WTW80" s="9"/>
      <c r="WTX80" s="9"/>
      <c r="WTY80" s="9"/>
      <c r="WTZ80" s="9"/>
      <c r="WUA80" s="9"/>
      <c r="WUB80" s="9"/>
      <c r="WUC80" s="9"/>
      <c r="WUD80" s="9"/>
      <c r="WUE80" s="9"/>
      <c r="WUF80" s="9"/>
      <c r="WUG80" s="9"/>
      <c r="WUH80" s="9"/>
      <c r="WUI80" s="9"/>
      <c r="WUJ80" s="9"/>
      <c r="WUK80" s="9"/>
      <c r="WUL80" s="9"/>
      <c r="WUM80" s="9"/>
      <c r="WUN80" s="9"/>
      <c r="WUO80" s="9"/>
      <c r="WUP80" s="9"/>
      <c r="WUQ80" s="9"/>
      <c r="WUR80" s="9"/>
      <c r="WUS80" s="9"/>
      <c r="WUT80" s="9"/>
      <c r="WUU80" s="9"/>
      <c r="WUV80" s="9"/>
      <c r="WUW80" s="9"/>
      <c r="WUX80" s="9"/>
      <c r="WUY80" s="9"/>
      <c r="WUZ80" s="9"/>
      <c r="WVA80" s="9"/>
      <c r="WVB80" s="9"/>
      <c r="WVC80" s="9"/>
      <c r="WVD80" s="9"/>
      <c r="WVE80" s="9"/>
      <c r="WVF80" s="9"/>
      <c r="WVG80" s="9"/>
      <c r="WVH80" s="9"/>
      <c r="WVI80" s="9"/>
      <c r="WVJ80" s="9"/>
      <c r="WVK80" s="9"/>
      <c r="WVL80" s="9"/>
      <c r="WVM80" s="9"/>
      <c r="WVN80" s="9"/>
      <c r="WVO80" s="9"/>
      <c r="WVP80" s="9"/>
      <c r="WVQ80" s="9"/>
      <c r="WVR80" s="9"/>
      <c r="WVS80" s="9"/>
      <c r="WVT80" s="9"/>
      <c r="WVU80" s="9"/>
      <c r="WVV80" s="9"/>
      <c r="WVW80" s="9"/>
      <c r="WVX80" s="9"/>
      <c r="WVY80" s="9"/>
      <c r="WVZ80" s="9"/>
      <c r="WWA80" s="9"/>
      <c r="WWB80" s="9"/>
      <c r="WWC80" s="9"/>
      <c r="WWD80" s="9"/>
      <c r="WWE80" s="9"/>
      <c r="WWF80" s="9"/>
      <c r="WWG80" s="9"/>
      <c r="WWH80" s="9"/>
      <c r="WWI80" s="9"/>
      <c r="WWJ80" s="9"/>
      <c r="WWK80" s="9"/>
      <c r="WWL80" s="9"/>
      <c r="WWM80" s="9"/>
      <c r="WWN80" s="9"/>
      <c r="WWO80" s="9"/>
      <c r="WWP80" s="9"/>
      <c r="WWQ80" s="9"/>
      <c r="WWR80" s="9"/>
      <c r="WWS80" s="9"/>
      <c r="WWT80" s="9"/>
      <c r="WWU80" s="9"/>
      <c r="WWV80" s="9"/>
      <c r="WWW80" s="9"/>
      <c r="WWX80" s="9"/>
      <c r="WWY80" s="9"/>
      <c r="WWZ80" s="9"/>
      <c r="WXA80" s="9"/>
      <c r="WXB80" s="9"/>
      <c r="WXC80" s="9"/>
      <c r="WXD80" s="9"/>
      <c r="WXE80" s="9"/>
      <c r="WXF80" s="9"/>
      <c r="WXG80" s="9"/>
      <c r="WXH80" s="9"/>
      <c r="WXI80" s="9"/>
      <c r="WXJ80" s="9"/>
      <c r="WXK80" s="9"/>
      <c r="WXL80" s="9"/>
      <c r="WXM80" s="9"/>
      <c r="WXN80" s="9"/>
      <c r="WXO80" s="9"/>
      <c r="WXP80" s="9"/>
      <c r="WXQ80" s="9"/>
      <c r="WXR80" s="9"/>
      <c r="WXS80" s="9"/>
      <c r="WXT80" s="9"/>
      <c r="WXU80" s="9"/>
      <c r="WXV80" s="9"/>
      <c r="WXW80" s="9"/>
      <c r="WXX80" s="9"/>
      <c r="WXY80" s="9"/>
      <c r="WXZ80" s="9"/>
      <c r="WYA80" s="9"/>
      <c r="WYB80" s="9"/>
      <c r="WYC80" s="9"/>
      <c r="WYD80" s="9"/>
      <c r="WYE80" s="9"/>
      <c r="WYF80" s="9"/>
      <c r="WYG80" s="9"/>
      <c r="WYH80" s="9"/>
      <c r="WYI80" s="9"/>
      <c r="WYJ80" s="9"/>
      <c r="WYK80" s="9"/>
      <c r="WYL80" s="9"/>
      <c r="WYM80" s="9"/>
      <c r="WYN80" s="9"/>
      <c r="WYO80" s="9"/>
      <c r="WYP80" s="9"/>
      <c r="WYQ80" s="9"/>
      <c r="WYR80" s="9"/>
      <c r="WYS80" s="9"/>
      <c r="WYT80" s="9"/>
      <c r="WYU80" s="9"/>
      <c r="WYV80" s="9"/>
      <c r="WYW80" s="9"/>
      <c r="WYX80" s="9"/>
      <c r="WYY80" s="9"/>
      <c r="WYZ80" s="9"/>
      <c r="WZA80" s="9"/>
      <c r="WZB80" s="9"/>
      <c r="WZC80" s="9"/>
      <c r="WZD80" s="9"/>
      <c r="WZE80" s="9"/>
      <c r="WZF80" s="9"/>
      <c r="WZG80" s="9"/>
      <c r="WZH80" s="9"/>
      <c r="WZI80" s="9"/>
      <c r="WZJ80" s="9"/>
      <c r="WZK80" s="9"/>
      <c r="WZL80" s="9"/>
      <c r="WZM80" s="9"/>
      <c r="WZN80" s="9"/>
      <c r="WZO80" s="9"/>
      <c r="WZP80" s="9"/>
      <c r="WZQ80" s="9"/>
      <c r="WZR80" s="9"/>
      <c r="WZS80" s="9"/>
      <c r="WZT80" s="9"/>
      <c r="WZU80" s="9"/>
      <c r="WZV80" s="9"/>
      <c r="WZW80" s="9"/>
      <c r="WZX80" s="9"/>
      <c r="WZY80" s="9"/>
      <c r="WZZ80" s="9"/>
      <c r="XAA80" s="9"/>
      <c r="XAB80" s="9"/>
      <c r="XAC80" s="9"/>
      <c r="XAD80" s="9"/>
      <c r="XAE80" s="9"/>
      <c r="XAF80" s="9"/>
      <c r="XAG80" s="9"/>
      <c r="XAH80" s="9"/>
      <c r="XAI80" s="9"/>
      <c r="XAJ80" s="9"/>
      <c r="XAK80" s="9"/>
      <c r="XAL80" s="9"/>
      <c r="XAM80" s="9"/>
      <c r="XAN80" s="9"/>
      <c r="XAO80" s="9"/>
      <c r="XAP80" s="9"/>
      <c r="XAQ80" s="9"/>
      <c r="XAR80" s="9"/>
      <c r="XAS80" s="9"/>
      <c r="XAT80" s="9"/>
      <c r="XAU80" s="9"/>
      <c r="XAV80" s="9"/>
      <c r="XAW80" s="9"/>
      <c r="XAX80" s="9"/>
      <c r="XAY80" s="9"/>
      <c r="XAZ80" s="9"/>
      <c r="XBA80" s="9"/>
      <c r="XBB80" s="9"/>
      <c r="XBC80" s="9"/>
      <c r="XBD80" s="9"/>
      <c r="XBE80" s="9"/>
      <c r="XBF80" s="9"/>
      <c r="XBG80" s="9"/>
      <c r="XBH80" s="9"/>
      <c r="XBI80" s="9"/>
      <c r="XBJ80" s="9"/>
      <c r="XBK80" s="9"/>
      <c r="XBL80" s="9"/>
      <c r="XBM80" s="9"/>
      <c r="XBN80" s="9"/>
      <c r="XBO80" s="9"/>
      <c r="XBP80" s="9"/>
      <c r="XBQ80" s="9"/>
      <c r="XBR80" s="9"/>
      <c r="XBS80" s="9"/>
      <c r="XBT80" s="9"/>
      <c r="XBU80" s="9"/>
      <c r="XBV80" s="9"/>
      <c r="XBW80" s="9"/>
      <c r="XBX80" s="9"/>
      <c r="XBY80" s="9"/>
      <c r="XBZ80" s="9"/>
      <c r="XCA80" s="9"/>
      <c r="XCB80" s="9"/>
      <c r="XCC80" s="9"/>
      <c r="XCD80" s="9"/>
      <c r="XCE80" s="9"/>
      <c r="XCF80" s="9"/>
      <c r="XCG80" s="9"/>
      <c r="XCH80" s="9"/>
      <c r="XCI80" s="9"/>
      <c r="XCJ80" s="9"/>
      <c r="XCK80" s="9"/>
      <c r="XCL80" s="9"/>
      <c r="XCM80" s="9"/>
      <c r="XCN80" s="9"/>
      <c r="XCO80" s="9"/>
      <c r="XCP80" s="9"/>
      <c r="XCQ80" s="9"/>
      <c r="XCR80" s="9"/>
      <c r="XCS80" s="9"/>
      <c r="XCT80" s="9"/>
      <c r="XCU80" s="9"/>
      <c r="XCV80" s="9"/>
      <c r="XCW80" s="9"/>
      <c r="XCX80" s="9"/>
      <c r="XCY80" s="9"/>
      <c r="XCZ80" s="9"/>
      <c r="XDA80" s="9"/>
      <c r="XDB80" s="9"/>
      <c r="XDC80" s="9"/>
      <c r="XDD80" s="9"/>
      <c r="XDE80" s="9"/>
      <c r="XDF80" s="9"/>
      <c r="XDG80" s="9"/>
      <c r="XDH80" s="9"/>
      <c r="XDI80" s="9"/>
      <c r="XDJ80" s="9"/>
      <c r="XDK80" s="9"/>
      <c r="XDL80" s="9"/>
      <c r="XDM80" s="9"/>
      <c r="XDN80" s="9"/>
      <c r="XDO80" s="9"/>
      <c r="XDP80" s="9"/>
      <c r="XDQ80" s="9"/>
      <c r="XDR80" s="9"/>
      <c r="XDS80" s="9"/>
      <c r="XDT80" s="9"/>
      <c r="XDU80" s="9"/>
      <c r="XDV80" s="9"/>
      <c r="XDW80" s="9"/>
      <c r="XDX80" s="9"/>
      <c r="XDY80" s="9"/>
    </row>
    <row r="81" spans="23:30" x14ac:dyDescent="0.2">
      <c r="W81" s="47"/>
      <c r="X81" s="47"/>
      <c r="Y81" s="47"/>
      <c r="Z81" s="48"/>
      <c r="AA81" s="47"/>
      <c r="AB81" s="47"/>
      <c r="AC81" s="47"/>
      <c r="AD81" s="77"/>
    </row>
    <row r="82" spans="23:30" x14ac:dyDescent="0.2">
      <c r="W82" s="51" t="s">
        <v>1701</v>
      </c>
      <c r="X82" s="47"/>
      <c r="Y82" s="47"/>
      <c r="Z82" s="48"/>
      <c r="AA82" s="47"/>
      <c r="AB82" s="47"/>
      <c r="AC82" s="47"/>
      <c r="AD82" s="77"/>
    </row>
    <row r="83" spans="23:30" x14ac:dyDescent="0.2">
      <c r="W83" s="55" t="s">
        <v>1665</v>
      </c>
      <c r="X83" s="47"/>
      <c r="Y83" s="47"/>
      <c r="Z83" s="48"/>
      <c r="AA83" s="47"/>
      <c r="AB83" s="47"/>
      <c r="AC83" s="47"/>
      <c r="AD83" s="77"/>
    </row>
  </sheetData>
  <sheetProtection formatCells="0" formatColumns="0" formatRows="0" insertColumns="0" insertRows="0" insertHyperlinks="0" deleteColumns="0" deleteRows="0" sort="0" pivotTables="0"/>
  <autoFilter ref="A16:AD78"/>
  <sortState ref="A18:AJ29">
    <sortCondition ref="AC18:AC29"/>
  </sortState>
  <mergeCells count="22">
    <mergeCell ref="W72:Z72"/>
    <mergeCell ref="W70:Z70"/>
    <mergeCell ref="W31:Z31"/>
    <mergeCell ref="AC8:AC9"/>
    <mergeCell ref="W23:Z23"/>
    <mergeCell ref="Y11:Z11"/>
    <mergeCell ref="Y9:Z9"/>
    <mergeCell ref="W17:Z17"/>
    <mergeCell ref="W2:AD2"/>
    <mergeCell ref="AD33:AD36"/>
    <mergeCell ref="AD50:AD61"/>
    <mergeCell ref="AD37:AD49"/>
    <mergeCell ref="W63:Z63"/>
    <mergeCell ref="W3:AD4"/>
    <mergeCell ref="W8:W15"/>
    <mergeCell ref="X8:X15"/>
    <mergeCell ref="Y10:Z10"/>
    <mergeCell ref="Y12:Z12"/>
    <mergeCell ref="Y13:Z13"/>
    <mergeCell ref="Y14:Z14"/>
    <mergeCell ref="Y15:Z15"/>
    <mergeCell ref="AD8:AD15"/>
  </mergeCells>
  <conditionalFormatting sqref="AB71 AB73 AB32:AB62 AB65:AB69 AB18:AB22 AB24:AB30">
    <cfRule type="expression" dxfId="37" priority="123">
      <formula>IF(OR(AB18="nebija plānots", AB18="Pabeigts projekts",AB18 &gt;=75.01%),"true", "ne")</formula>
    </cfRule>
    <cfRule type="expression" dxfId="36" priority="124">
      <formula>IF(AB18 &lt;=75.01%,"true", "ne")</formula>
    </cfRule>
  </conditionalFormatting>
  <conditionalFormatting sqref="Y10">
    <cfRule type="duplicateValues" dxfId="35" priority="133"/>
  </conditionalFormatting>
  <conditionalFormatting sqref="AD71">
    <cfRule type="iconSet" priority="58">
      <iconSet iconSet="3Signs" showValue="0" reverse="1">
        <cfvo type="percent" val="0"/>
        <cfvo type="num" val="2"/>
        <cfvo type="num" val="3"/>
      </iconSet>
    </cfRule>
  </conditionalFormatting>
  <conditionalFormatting sqref="AD73">
    <cfRule type="iconSet" priority="646">
      <iconSet iconSet="3Signs" showValue="0" reverse="1">
        <cfvo type="percent" val="0"/>
        <cfvo type="num" val="2"/>
        <cfvo type="num" val="3"/>
      </iconSet>
    </cfRule>
  </conditionalFormatting>
  <conditionalFormatting sqref="Y12">
    <cfRule type="duplicateValues" dxfId="34" priority="48"/>
  </conditionalFormatting>
  <conditionalFormatting sqref="AC14 AC12">
    <cfRule type="duplicateValues" dxfId="33" priority="46"/>
  </conditionalFormatting>
  <conditionalFormatting sqref="Y13:Y14">
    <cfRule type="duplicateValues" dxfId="32" priority="45"/>
  </conditionalFormatting>
  <conditionalFormatting sqref="AB76:AB77">
    <cfRule type="expression" dxfId="31" priority="35">
      <formula>IF(OR(AB76="nebija plānots", AB76="Pabeigts projekts",AB76 &gt;=75.01%),"true", "ne")</formula>
    </cfRule>
    <cfRule type="expression" dxfId="30" priority="36">
      <formula>IF(AB76 &lt;=75.01%,"true", "ne")</formula>
    </cfRule>
  </conditionalFormatting>
  <conditionalFormatting sqref="AA12:AB12">
    <cfRule type="duplicateValues" dxfId="29" priority="1420"/>
  </conditionalFormatting>
  <conditionalFormatting sqref="AA14 AA13:AC13">
    <cfRule type="duplicateValues" dxfId="28" priority="1423"/>
  </conditionalFormatting>
  <conditionalFormatting sqref="AD33">
    <cfRule type="iconSet" priority="1424">
      <iconSet iconSet="3Signs" showValue="0" reverse="1">
        <cfvo type="percent" val="0"/>
        <cfvo type="num" val="2"/>
        <cfvo type="num" val="3"/>
      </iconSet>
    </cfRule>
  </conditionalFormatting>
  <conditionalFormatting sqref="AD26:AD28">
    <cfRule type="iconSet" priority="1426">
      <iconSet iconSet="3Signs" showValue="0" reverse="1">
        <cfvo type="percent" val="0"/>
        <cfvo type="num" val="2"/>
        <cfvo type="num" val="3"/>
      </iconSet>
    </cfRule>
  </conditionalFormatting>
  <conditionalFormatting sqref="AD29">
    <cfRule type="iconSet" priority="1427">
      <iconSet iconSet="3Signs" showValue="0" reverse="1">
        <cfvo type="percent" val="0"/>
        <cfvo type="num" val="2"/>
        <cfvo type="num" val="3"/>
      </iconSet>
    </cfRule>
  </conditionalFormatting>
  <conditionalFormatting sqref="AD19">
    <cfRule type="iconSet" priority="1430">
      <iconSet iconSet="3Signs" showValue="0" reverse="1">
        <cfvo type="percent" val="0"/>
        <cfvo type="num" val="2"/>
        <cfvo type="num" val="3"/>
      </iconSet>
    </cfRule>
  </conditionalFormatting>
  <conditionalFormatting sqref="AD18">
    <cfRule type="iconSet" priority="1434">
      <iconSet iconSet="3Signs" showValue="0" reverse="1">
        <cfvo type="percent" val="0"/>
        <cfvo type="num" val="2"/>
        <cfvo type="num" val="3"/>
      </iconSet>
    </cfRule>
  </conditionalFormatting>
  <conditionalFormatting sqref="AD21">
    <cfRule type="iconSet" priority="1435">
      <iconSet iconSet="3Signs" showValue="0" reverse="1">
        <cfvo type="percent" val="0"/>
        <cfvo type="num" val="2"/>
        <cfvo type="num" val="3"/>
      </iconSet>
    </cfRule>
  </conditionalFormatting>
  <conditionalFormatting sqref="AD7">
    <cfRule type="iconSet" priority="1436">
      <iconSet iconSet="3Signs" showValue="0" reverse="1">
        <cfvo type="percent" val="0"/>
        <cfvo type="num" val="2"/>
        <cfvo type="num" val="3"/>
      </iconSet>
    </cfRule>
  </conditionalFormatting>
  <conditionalFormatting sqref="AD25">
    <cfRule type="iconSet" priority="1437">
      <iconSet iconSet="3Signs" showValue="0" reverse="1">
        <cfvo type="percent" val="0"/>
        <cfvo type="num" val="2"/>
        <cfvo type="num" val="3"/>
      </iconSet>
    </cfRule>
  </conditionalFormatting>
  <conditionalFormatting sqref="AD30">
    <cfRule type="iconSet" priority="1438">
      <iconSet iconSet="3Signs" showValue="0" reverse="1">
        <cfvo type="percent" val="0"/>
        <cfvo type="num" val="2"/>
        <cfvo type="num" val="3"/>
      </iconSet>
    </cfRule>
  </conditionalFormatting>
  <conditionalFormatting sqref="AD32 AD22 AD24">
    <cfRule type="iconSet" priority="1439">
      <iconSet iconSet="3Signs" showValue="0" reverse="1">
        <cfvo type="percent" val="0"/>
        <cfvo type="num" val="2"/>
        <cfvo type="num" val="3"/>
      </iconSet>
    </cfRule>
  </conditionalFormatting>
  <conditionalFormatting sqref="W6">
    <cfRule type="iconSet" priority="1443">
      <iconSet iconSet="3Signs" showValue="0" reverse="1">
        <cfvo type="percent" val="0"/>
        <cfvo type="num" val="2"/>
        <cfvo type="num" val="3"/>
      </iconSet>
    </cfRule>
  </conditionalFormatting>
  <conditionalFormatting sqref="AD20">
    <cfRule type="iconSet" priority="1455">
      <iconSet iconSet="3Signs" showValue="0" reverse="1">
        <cfvo type="percent" val="0"/>
        <cfvo type="num" val="2"/>
        <cfvo type="num" val="3"/>
      </iconSet>
    </cfRule>
  </conditionalFormatting>
  <conditionalFormatting sqref="AB78">
    <cfRule type="expression" dxfId="27" priority="22">
      <formula>IF(OR(AB78="nebija plānots", AB78="Pabeigts projekts",AB78 &gt;=75.01%),"true", "ne")</formula>
    </cfRule>
    <cfRule type="expression" dxfId="26" priority="23">
      <formula>IF(AB78 &lt;=75.01%,"true", "ne")</formula>
    </cfRule>
  </conditionalFormatting>
  <conditionalFormatting sqref="S65:S66 S18:S63 S70:S73">
    <cfRule type="duplicateValues" dxfId="25" priority="1519"/>
  </conditionalFormatting>
  <conditionalFormatting sqref="AB75">
    <cfRule type="expression" dxfId="24" priority="19">
      <formula>IF(OR(AB75="nebija plānots", AB75="Pabeigts projekts",AB75 &gt;=75.01%),"true", "ne")</formula>
    </cfRule>
    <cfRule type="expression" dxfId="23" priority="20">
      <formula>IF(AB75 &lt;=75.01%,"true", "ne")</formula>
    </cfRule>
  </conditionalFormatting>
  <conditionalFormatting sqref="AB64">
    <cfRule type="expression" dxfId="22" priority="15">
      <formula>IF(OR(AB64="nebija plānots", AB64="Pabeigts projekts",AB64 &gt;=75.01%),"true", "ne")</formula>
    </cfRule>
    <cfRule type="expression" dxfId="21" priority="16">
      <formula>IF(AB64 &lt;=75.01%,"true", "ne")</formula>
    </cfRule>
  </conditionalFormatting>
  <conditionalFormatting sqref="AD75">
    <cfRule type="iconSet" priority="14">
      <iconSet iconSet="3Signs" showValue="0" reverse="1">
        <cfvo type="percent" val="0"/>
        <cfvo type="num" val="2"/>
        <cfvo type="num" val="3"/>
      </iconSet>
    </cfRule>
  </conditionalFormatting>
  <conditionalFormatting sqref="AD76">
    <cfRule type="iconSet" priority="13">
      <iconSet iconSet="3Signs" showValue="0" reverse="1">
        <cfvo type="percent" val="0"/>
        <cfvo type="num" val="2"/>
        <cfvo type="num" val="3"/>
      </iconSet>
    </cfRule>
  </conditionalFormatting>
  <conditionalFormatting sqref="AD77">
    <cfRule type="iconSet" priority="12">
      <iconSet iconSet="3Signs" showValue="0" reverse="1">
        <cfvo type="percent" val="0"/>
        <cfvo type="num" val="2"/>
        <cfvo type="num" val="3"/>
      </iconSet>
    </cfRule>
  </conditionalFormatting>
  <conditionalFormatting sqref="AD78">
    <cfRule type="iconSet" priority="11">
      <iconSet iconSet="3Signs" showValue="0" reverse="1">
        <cfvo type="percent" val="0"/>
        <cfvo type="num" val="2"/>
        <cfvo type="num" val="3"/>
      </iconSet>
    </cfRule>
  </conditionalFormatting>
  <conditionalFormatting sqref="Y15 AA15 AC15">
    <cfRule type="duplicateValues" dxfId="20" priority="10"/>
  </conditionalFormatting>
  <conditionalFormatting sqref="S67">
    <cfRule type="duplicateValues" dxfId="19" priority="7"/>
  </conditionalFormatting>
  <conditionalFormatting sqref="S67">
    <cfRule type="duplicateValues" dxfId="18" priority="8"/>
    <cfRule type="duplicateValues" dxfId="17" priority="9"/>
  </conditionalFormatting>
  <conditionalFormatting sqref="S68">
    <cfRule type="duplicateValues" dxfId="16" priority="4"/>
  </conditionalFormatting>
  <conditionalFormatting sqref="S68">
    <cfRule type="duplicateValues" dxfId="15" priority="5"/>
    <cfRule type="duplicateValues" dxfId="14" priority="6"/>
  </conditionalFormatting>
  <conditionalFormatting sqref="S69">
    <cfRule type="duplicateValues" dxfId="13" priority="1"/>
  </conditionalFormatting>
  <conditionalFormatting sqref="S69">
    <cfRule type="duplicateValues" dxfId="12" priority="2"/>
    <cfRule type="duplicateValues" dxfId="11" priority="3"/>
  </conditionalFormatting>
  <conditionalFormatting sqref="S76:S77">
    <cfRule type="duplicateValues" dxfId="10" priority="1521"/>
    <cfRule type="duplicateValues" dxfId="9" priority="1522"/>
  </conditionalFormatting>
  <conditionalFormatting sqref="S75">
    <cfRule type="duplicateValues" dxfId="8" priority="1523"/>
    <cfRule type="duplicateValues" dxfId="7" priority="1524"/>
  </conditionalFormatting>
  <conditionalFormatting sqref="S74">
    <cfRule type="duplicateValues" dxfId="6" priority="1525"/>
    <cfRule type="duplicateValues" dxfId="5" priority="1526"/>
  </conditionalFormatting>
  <conditionalFormatting sqref="S65:S66 S18:S63 S2:S15 S70:S73">
    <cfRule type="duplicateValues" dxfId="4" priority="1530"/>
    <cfRule type="duplicateValues" dxfId="3" priority="1531"/>
  </conditionalFormatting>
  <conditionalFormatting sqref="S64">
    <cfRule type="duplicateValues" dxfId="2" priority="1538"/>
    <cfRule type="duplicateValues" dxfId="1" priority="1539"/>
  </conditionalFormatting>
  <hyperlinks>
    <hyperlink ref="W83" r:id="rId1"/>
  </hyperlinks>
  <pageMargins left="0.11811023622047245" right="0.11811023622047245" top="0.74803149606299213" bottom="0.74803149606299213" header="0.31496062992125984" footer="0.31496062992125984"/>
  <pageSetup paperSize="9" scale="68" fitToHeight="0" orientation="landscape" r:id="rId2"/>
  <headerFooter differentFirst="1">
    <oddHeader>&amp;C&amp;"Times New Roman,Regular"&amp;P</oddHeader>
    <oddFooter>&amp;L&amp;"Times New Roman,Regular"&amp;F</oddFooter>
    <firstHeader>&amp;R&amp;"Times New Roman,Regular"2. pielikums 
Informatīvajam ziņojumam "Informatīvais ziņojums par Kohēzijas politikas
Eiropas Savienības fondu investīciju aktualitātēm (pusgada ziņojums)"</firstHeader>
    <firstFooter>&amp;L&amp;"Times New Roman,Regular"
&amp;F</firstFooter>
  </headerFooter>
  <rowBreaks count="2" manualBreakCount="2">
    <brk id="22" min="16" max="30" man="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1378"/>
  <sheetViews>
    <sheetView workbookViewId="0">
      <selection activeCell="K1396" sqref="K1396"/>
    </sheetView>
  </sheetViews>
  <sheetFormatPr defaultColWidth="9" defaultRowHeight="12.75" x14ac:dyDescent="0.2"/>
  <cols>
    <col min="1" max="1" width="24.5703125" bestFit="1" customWidth="1"/>
    <col min="2" max="2" width="13.42578125" bestFit="1" customWidth="1"/>
    <col min="3" max="3" width="12" bestFit="1" customWidth="1"/>
    <col min="4" max="4" width="11" bestFit="1" customWidth="1"/>
    <col min="5" max="9" width="12" bestFit="1" customWidth="1"/>
    <col min="10" max="10" width="11" bestFit="1" customWidth="1"/>
    <col min="11" max="13" width="12" bestFit="1" customWidth="1"/>
    <col min="14" max="15" width="13.42578125" customWidth="1"/>
    <col min="16" max="16" width="11.7109375" customWidth="1"/>
  </cols>
  <sheetData>
    <row r="1" spans="1:17" x14ac:dyDescent="0.2">
      <c r="A1" t="s">
        <v>1379</v>
      </c>
      <c r="B1" t="s" vm="1">
        <v>1367</v>
      </c>
    </row>
    <row r="2" spans="1:17" x14ac:dyDescent="0.2">
      <c r="O2" s="22" t="e">
        <f>#REF!</f>
        <v>#REF!</v>
      </c>
    </row>
    <row r="3" spans="1:17" x14ac:dyDescent="0.2">
      <c r="A3" t="s">
        <v>1380</v>
      </c>
      <c r="B3" t="s">
        <v>780</v>
      </c>
      <c r="N3" s="22"/>
      <c r="O3" s="22">
        <f>SUMIF(Q:Q,"TRUE",N:N)</f>
        <v>0</v>
      </c>
      <c r="P3" s="24" t="e">
        <f>O3-O2</f>
        <v>#REF!</v>
      </c>
      <c r="Q3" s="25" t="s">
        <v>1619</v>
      </c>
    </row>
    <row r="4" spans="1:17" x14ac:dyDescent="0.2">
      <c r="A4" t="s">
        <v>778</v>
      </c>
      <c r="B4">
        <v>1</v>
      </c>
      <c r="C4">
        <v>2</v>
      </c>
      <c r="D4">
        <v>3</v>
      </c>
      <c r="E4">
        <v>4</v>
      </c>
      <c r="F4">
        <v>5</v>
      </c>
      <c r="G4">
        <v>6</v>
      </c>
      <c r="H4">
        <v>7</v>
      </c>
      <c r="I4">
        <v>8</v>
      </c>
      <c r="J4">
        <v>9</v>
      </c>
      <c r="K4">
        <v>10</v>
      </c>
      <c r="L4">
        <v>11</v>
      </c>
      <c r="M4">
        <v>12</v>
      </c>
      <c r="N4" t="s">
        <v>779</v>
      </c>
    </row>
    <row r="5" spans="1:17" hidden="1" x14ac:dyDescent="0.2">
      <c r="A5" t="s">
        <v>5</v>
      </c>
      <c r="D5">
        <v>45456.97</v>
      </c>
      <c r="G5">
        <v>44379.31</v>
      </c>
      <c r="J5">
        <v>44379.31</v>
      </c>
      <c r="M5">
        <v>47602.559999999998</v>
      </c>
      <c r="N5">
        <v>181818.15</v>
      </c>
      <c r="O5" t="s">
        <v>1378</v>
      </c>
      <c r="P5" t="e">
        <f>INDEX(#REF!,MATCH(A5,#REF!,0))</f>
        <v>#REF!</v>
      </c>
      <c r="Q5" t="e">
        <f>P5=N5</f>
        <v>#REF!</v>
      </c>
    </row>
    <row r="6" spans="1:17" hidden="1" x14ac:dyDescent="0.2">
      <c r="A6" t="s">
        <v>8</v>
      </c>
      <c r="B6">
        <v>14245.66</v>
      </c>
      <c r="F6">
        <v>42736.98</v>
      </c>
      <c r="N6">
        <v>56982.64</v>
      </c>
      <c r="O6" t="s">
        <v>1378</v>
      </c>
      <c r="P6" t="e">
        <f>INDEX(#REF!,MATCH(A6,#REF!,0))</f>
        <v>#REF!</v>
      </c>
      <c r="Q6" t="e">
        <f t="shared" ref="Q6:Q69" si="0">P6=N6</f>
        <v>#REF!</v>
      </c>
    </row>
    <row r="7" spans="1:17" hidden="1" x14ac:dyDescent="0.2">
      <c r="A7" t="s">
        <v>10</v>
      </c>
      <c r="B7">
        <v>32042.95</v>
      </c>
      <c r="H7">
        <v>70022.5</v>
      </c>
      <c r="L7">
        <v>75629.64</v>
      </c>
      <c r="N7">
        <v>177695.09</v>
      </c>
      <c r="O7" t="s">
        <v>1378</v>
      </c>
      <c r="P7" t="e">
        <f>INDEX(#REF!,MATCH(A7,#REF!,0))</f>
        <v>#REF!</v>
      </c>
      <c r="Q7" t="e">
        <f t="shared" si="0"/>
        <v>#REF!</v>
      </c>
    </row>
    <row r="8" spans="1:17" hidden="1" x14ac:dyDescent="0.2">
      <c r="A8" t="s">
        <v>11</v>
      </c>
      <c r="B8">
        <v>50127.39</v>
      </c>
      <c r="F8">
        <v>40920.120000000003</v>
      </c>
      <c r="J8">
        <v>50719.34</v>
      </c>
      <c r="N8">
        <v>141766.85</v>
      </c>
      <c r="O8" t="s">
        <v>1378</v>
      </c>
      <c r="P8" t="e">
        <f>INDEX(#REF!,MATCH(A8,#REF!,0))</f>
        <v>#REF!</v>
      </c>
      <c r="Q8" t="e">
        <f t="shared" si="0"/>
        <v>#REF!</v>
      </c>
    </row>
    <row r="9" spans="1:17" hidden="1" x14ac:dyDescent="0.2">
      <c r="A9" t="s">
        <v>13</v>
      </c>
      <c r="B9">
        <v>38052.660000000003</v>
      </c>
      <c r="H9">
        <v>82168.95</v>
      </c>
      <c r="N9">
        <v>120221.61</v>
      </c>
      <c r="O9" t="s">
        <v>1378</v>
      </c>
      <c r="P9" t="e">
        <f>INDEX(#REF!,MATCH(A9,#REF!,0))</f>
        <v>#REF!</v>
      </c>
      <c r="Q9" t="e">
        <f t="shared" si="0"/>
        <v>#REF!</v>
      </c>
    </row>
    <row r="10" spans="1:17" hidden="1" x14ac:dyDescent="0.2">
      <c r="A10" t="s">
        <v>14</v>
      </c>
      <c r="C10">
        <v>32282.5</v>
      </c>
      <c r="H10">
        <v>85100</v>
      </c>
      <c r="M10">
        <v>84175</v>
      </c>
      <c r="N10">
        <v>201557.5</v>
      </c>
      <c r="O10" t="s">
        <v>1378</v>
      </c>
      <c r="P10" t="e">
        <f>INDEX(#REF!,MATCH(A10,#REF!,0))</f>
        <v>#REF!</v>
      </c>
      <c r="Q10" t="e">
        <f t="shared" si="0"/>
        <v>#REF!</v>
      </c>
    </row>
    <row r="11" spans="1:17" hidden="1" x14ac:dyDescent="0.2">
      <c r="A11" t="s">
        <v>16</v>
      </c>
      <c r="B11">
        <v>50580.03</v>
      </c>
      <c r="F11">
        <v>72330.38</v>
      </c>
      <c r="K11">
        <v>86742.8</v>
      </c>
      <c r="N11">
        <v>209653.21000000002</v>
      </c>
      <c r="O11" t="s">
        <v>1378</v>
      </c>
      <c r="P11" t="e">
        <f>INDEX(#REF!,MATCH(A11,#REF!,0))</f>
        <v>#REF!</v>
      </c>
      <c r="Q11" t="e">
        <f t="shared" si="0"/>
        <v>#REF!</v>
      </c>
    </row>
    <row r="12" spans="1:17" hidden="1" x14ac:dyDescent="0.2">
      <c r="A12" t="s">
        <v>17</v>
      </c>
      <c r="D12">
        <v>42017.2</v>
      </c>
      <c r="J12">
        <v>81774.62</v>
      </c>
      <c r="N12">
        <v>123791.81999999999</v>
      </c>
      <c r="O12" t="s">
        <v>1378</v>
      </c>
      <c r="P12" t="e">
        <f>INDEX(#REF!,MATCH(A12,#REF!,0))</f>
        <v>#REF!</v>
      </c>
      <c r="Q12" t="e">
        <f t="shared" si="0"/>
        <v>#REF!</v>
      </c>
    </row>
    <row r="13" spans="1:17" hidden="1" x14ac:dyDescent="0.2">
      <c r="A13" t="s">
        <v>18</v>
      </c>
      <c r="B13">
        <v>64836.05</v>
      </c>
      <c r="G13">
        <v>65291.68</v>
      </c>
      <c r="L13">
        <v>92661.11</v>
      </c>
      <c r="N13">
        <v>222788.84000000003</v>
      </c>
      <c r="O13" t="s">
        <v>1378</v>
      </c>
      <c r="P13" t="e">
        <f>INDEX(#REF!,MATCH(A13,#REF!,0))</f>
        <v>#REF!</v>
      </c>
      <c r="Q13" t="e">
        <f t="shared" si="0"/>
        <v>#REF!</v>
      </c>
    </row>
    <row r="14" spans="1:17" hidden="1" x14ac:dyDescent="0.2">
      <c r="A14" t="s">
        <v>19</v>
      </c>
      <c r="G14">
        <v>108412.23</v>
      </c>
      <c r="N14">
        <v>108412.23</v>
      </c>
      <c r="O14" t="s">
        <v>1378</v>
      </c>
      <c r="P14" t="e">
        <f>INDEX(#REF!,MATCH(A14,#REF!,0))</f>
        <v>#REF!</v>
      </c>
      <c r="Q14" t="e">
        <f t="shared" si="0"/>
        <v>#REF!</v>
      </c>
    </row>
    <row r="15" spans="1:17" hidden="1" x14ac:dyDescent="0.2">
      <c r="A15" t="s">
        <v>20</v>
      </c>
      <c r="B15">
        <v>14089.18</v>
      </c>
      <c r="D15">
        <v>17507.09</v>
      </c>
      <c r="F15">
        <v>19442.189999999999</v>
      </c>
      <c r="H15">
        <v>17663</v>
      </c>
      <c r="J15">
        <v>19379.05</v>
      </c>
      <c r="L15">
        <v>19838.3</v>
      </c>
      <c r="N15">
        <v>107918.81</v>
      </c>
      <c r="O15" t="s">
        <v>1378</v>
      </c>
      <c r="P15" t="e">
        <f>INDEX(#REF!,MATCH(A15,#REF!,0))</f>
        <v>#REF!</v>
      </c>
      <c r="Q15" t="e">
        <f t="shared" si="0"/>
        <v>#REF!</v>
      </c>
    </row>
    <row r="16" spans="1:17" hidden="1" x14ac:dyDescent="0.2">
      <c r="A16" t="s">
        <v>21</v>
      </c>
      <c r="B16">
        <v>56876.28</v>
      </c>
      <c r="H16">
        <v>101628.51</v>
      </c>
      <c r="N16">
        <v>158504.78999999998</v>
      </c>
      <c r="O16" t="s">
        <v>1378</v>
      </c>
      <c r="P16" t="e">
        <f>INDEX(#REF!,MATCH(A16,#REF!,0))</f>
        <v>#REF!</v>
      </c>
      <c r="Q16" t="e">
        <f t="shared" si="0"/>
        <v>#REF!</v>
      </c>
    </row>
    <row r="17" spans="1:17" hidden="1" x14ac:dyDescent="0.2">
      <c r="A17" t="s">
        <v>23</v>
      </c>
      <c r="B17">
        <v>64765.120000000003</v>
      </c>
      <c r="E17">
        <v>58558.97</v>
      </c>
      <c r="H17">
        <v>56476.02</v>
      </c>
      <c r="J17">
        <v>45788.05</v>
      </c>
      <c r="N17">
        <v>225588.15999999997</v>
      </c>
      <c r="O17" t="s">
        <v>1378</v>
      </c>
      <c r="P17" t="e">
        <f>INDEX(#REF!,MATCH(A17,#REF!,0))</f>
        <v>#REF!</v>
      </c>
      <c r="Q17" t="e">
        <f t="shared" si="0"/>
        <v>#REF!</v>
      </c>
    </row>
    <row r="18" spans="1:17" hidden="1" x14ac:dyDescent="0.2">
      <c r="A18" t="s">
        <v>24</v>
      </c>
      <c r="C18">
        <v>44593.32</v>
      </c>
      <c r="I18">
        <v>88800</v>
      </c>
      <c r="N18">
        <v>133393.32</v>
      </c>
      <c r="O18" t="s">
        <v>1378</v>
      </c>
      <c r="P18" t="e">
        <f>INDEX(#REF!,MATCH(A18,#REF!,0))</f>
        <v>#REF!</v>
      </c>
      <c r="Q18" t="e">
        <f t="shared" si="0"/>
        <v>#REF!</v>
      </c>
    </row>
    <row r="19" spans="1:17" hidden="1" x14ac:dyDescent="0.2">
      <c r="A19" t="s">
        <v>25</v>
      </c>
      <c r="B19">
        <v>31482.93</v>
      </c>
      <c r="G19">
        <v>77558.679999999993</v>
      </c>
      <c r="K19">
        <v>97320.38</v>
      </c>
      <c r="N19">
        <v>206361.99</v>
      </c>
      <c r="O19" t="s">
        <v>1378</v>
      </c>
      <c r="P19" t="e">
        <f>INDEX(#REF!,MATCH(A19,#REF!,0))</f>
        <v>#REF!</v>
      </c>
      <c r="Q19" t="e">
        <f t="shared" si="0"/>
        <v>#REF!</v>
      </c>
    </row>
    <row r="20" spans="1:17" hidden="1" x14ac:dyDescent="0.2">
      <c r="A20" t="s">
        <v>26</v>
      </c>
      <c r="B20">
        <v>29685.74</v>
      </c>
      <c r="F20">
        <v>82012.679999999993</v>
      </c>
      <c r="K20">
        <v>89879.45</v>
      </c>
      <c r="N20">
        <v>201577.87</v>
      </c>
      <c r="O20" t="s">
        <v>1378</v>
      </c>
      <c r="P20" t="e">
        <f>INDEX(#REF!,MATCH(A20,#REF!,0))</f>
        <v>#REF!</v>
      </c>
      <c r="Q20" t="e">
        <f t="shared" si="0"/>
        <v>#REF!</v>
      </c>
    </row>
    <row r="21" spans="1:17" hidden="1" x14ac:dyDescent="0.2">
      <c r="A21" t="s">
        <v>27</v>
      </c>
      <c r="B21">
        <v>46713.2</v>
      </c>
      <c r="F21">
        <v>65443.74</v>
      </c>
      <c r="K21">
        <v>79291.850000000006</v>
      </c>
      <c r="N21">
        <v>191448.79</v>
      </c>
      <c r="O21" t="s">
        <v>1378</v>
      </c>
      <c r="P21" t="e">
        <f>INDEX(#REF!,MATCH(A21,#REF!,0))</f>
        <v>#REF!</v>
      </c>
      <c r="Q21" t="e">
        <f t="shared" si="0"/>
        <v>#REF!</v>
      </c>
    </row>
    <row r="22" spans="1:17" hidden="1" x14ac:dyDescent="0.2">
      <c r="A22" t="s">
        <v>28</v>
      </c>
      <c r="B22">
        <v>66945.740000000005</v>
      </c>
      <c r="F22">
        <v>46690.18</v>
      </c>
      <c r="K22">
        <v>73763.8</v>
      </c>
      <c r="N22">
        <v>187399.72000000003</v>
      </c>
      <c r="O22" t="s">
        <v>1378</v>
      </c>
      <c r="P22" t="e">
        <f>INDEX(#REF!,MATCH(A22,#REF!,0))</f>
        <v>#REF!</v>
      </c>
      <c r="Q22" t="e">
        <f t="shared" si="0"/>
        <v>#REF!</v>
      </c>
    </row>
    <row r="23" spans="1:17" hidden="1" x14ac:dyDescent="0.2">
      <c r="A23" t="s">
        <v>29</v>
      </c>
      <c r="B23">
        <v>45085.16</v>
      </c>
      <c r="G23">
        <v>89941.82</v>
      </c>
      <c r="L23">
        <v>162915.5</v>
      </c>
      <c r="N23">
        <v>297942.48</v>
      </c>
      <c r="O23" t="s">
        <v>1378</v>
      </c>
      <c r="P23" t="e">
        <f>INDEX(#REF!,MATCH(A23,#REF!,0))</f>
        <v>#REF!</v>
      </c>
      <c r="Q23" t="e">
        <f t="shared" si="0"/>
        <v>#REF!</v>
      </c>
    </row>
    <row r="24" spans="1:17" hidden="1" x14ac:dyDescent="0.2">
      <c r="A24" t="s">
        <v>30</v>
      </c>
      <c r="B24">
        <v>73437.649999999994</v>
      </c>
      <c r="F24">
        <v>67069.679999999993</v>
      </c>
      <c r="J24">
        <v>67791.179999999993</v>
      </c>
      <c r="N24">
        <v>208298.50999999998</v>
      </c>
      <c r="O24" t="s">
        <v>1378</v>
      </c>
      <c r="P24" t="e">
        <f>INDEX(#REF!,MATCH(A24,#REF!,0))</f>
        <v>#REF!</v>
      </c>
      <c r="Q24" t="e">
        <f t="shared" si="0"/>
        <v>#REF!</v>
      </c>
    </row>
    <row r="25" spans="1:17" hidden="1" x14ac:dyDescent="0.2">
      <c r="A25" t="s">
        <v>31</v>
      </c>
      <c r="B25">
        <v>11676.78</v>
      </c>
      <c r="G25">
        <v>32490.49</v>
      </c>
      <c r="J25">
        <v>33601.360000000001</v>
      </c>
      <c r="N25">
        <v>77768.63</v>
      </c>
      <c r="O25" t="s">
        <v>1378</v>
      </c>
      <c r="P25" t="e">
        <f>INDEX(#REF!,MATCH(A25,#REF!,0))</f>
        <v>#REF!</v>
      </c>
      <c r="Q25" t="e">
        <f t="shared" si="0"/>
        <v>#REF!</v>
      </c>
    </row>
    <row r="26" spans="1:17" hidden="1" x14ac:dyDescent="0.2">
      <c r="A26" t="s">
        <v>32</v>
      </c>
      <c r="D26">
        <v>84010.77</v>
      </c>
      <c r="G26">
        <v>92386.95</v>
      </c>
      <c r="N26">
        <v>176397.72</v>
      </c>
      <c r="O26" t="s">
        <v>1378</v>
      </c>
      <c r="P26" t="e">
        <f>INDEX(#REF!,MATCH(A26,#REF!,0))</f>
        <v>#REF!</v>
      </c>
      <c r="Q26" t="e">
        <f t="shared" si="0"/>
        <v>#REF!</v>
      </c>
    </row>
    <row r="27" spans="1:17" hidden="1" x14ac:dyDescent="0.2">
      <c r="A27" t="s">
        <v>33</v>
      </c>
      <c r="B27">
        <v>35382.800000000003</v>
      </c>
      <c r="G27">
        <v>69781.53</v>
      </c>
      <c r="K27">
        <v>72520.509999999995</v>
      </c>
      <c r="N27">
        <v>177684.84</v>
      </c>
      <c r="O27" t="s">
        <v>1378</v>
      </c>
      <c r="P27" t="e">
        <f>INDEX(#REF!,MATCH(A27,#REF!,0))</f>
        <v>#REF!</v>
      </c>
      <c r="Q27" t="e">
        <f t="shared" si="0"/>
        <v>#REF!</v>
      </c>
    </row>
    <row r="28" spans="1:17" hidden="1" x14ac:dyDescent="0.2">
      <c r="A28" t="s">
        <v>34</v>
      </c>
      <c r="D28">
        <v>49248.57</v>
      </c>
      <c r="J28">
        <v>102058.34</v>
      </c>
      <c r="N28">
        <v>151306.91</v>
      </c>
      <c r="O28" t="s">
        <v>1378</v>
      </c>
      <c r="P28" t="e">
        <f>INDEX(#REF!,MATCH(A28,#REF!,0))</f>
        <v>#REF!</v>
      </c>
      <c r="Q28" t="e">
        <f t="shared" si="0"/>
        <v>#REF!</v>
      </c>
    </row>
    <row r="29" spans="1:17" hidden="1" x14ac:dyDescent="0.2">
      <c r="A29" t="s">
        <v>35</v>
      </c>
      <c r="E29">
        <v>24426.69</v>
      </c>
      <c r="K29">
        <v>23326.93</v>
      </c>
      <c r="N29">
        <v>47753.619999999995</v>
      </c>
      <c r="O29" t="s">
        <v>1378</v>
      </c>
      <c r="P29" t="e">
        <f>INDEX(#REF!,MATCH(A29,#REF!,0))</f>
        <v>#REF!</v>
      </c>
      <c r="Q29" t="e">
        <f t="shared" si="0"/>
        <v>#REF!</v>
      </c>
    </row>
    <row r="30" spans="1:17" hidden="1" x14ac:dyDescent="0.2">
      <c r="A30" t="s">
        <v>36</v>
      </c>
      <c r="E30">
        <v>58822.74</v>
      </c>
      <c r="L30">
        <v>129499.33</v>
      </c>
      <c r="N30">
        <v>188322.07</v>
      </c>
      <c r="O30" t="s">
        <v>1378</v>
      </c>
      <c r="P30" t="e">
        <f>INDEX(#REF!,MATCH(A30,#REF!,0))</f>
        <v>#REF!</v>
      </c>
      <c r="Q30" t="e">
        <f t="shared" si="0"/>
        <v>#REF!</v>
      </c>
    </row>
    <row r="31" spans="1:17" hidden="1" x14ac:dyDescent="0.2">
      <c r="A31" t="s">
        <v>37</v>
      </c>
      <c r="G31">
        <v>99821.38</v>
      </c>
      <c r="L31">
        <v>72556.12</v>
      </c>
      <c r="N31">
        <v>172377.5</v>
      </c>
      <c r="O31" t="s">
        <v>1378</v>
      </c>
      <c r="P31" t="e">
        <f>INDEX(#REF!,MATCH(A31,#REF!,0))</f>
        <v>#REF!</v>
      </c>
      <c r="Q31" t="e">
        <f t="shared" si="0"/>
        <v>#REF!</v>
      </c>
    </row>
    <row r="32" spans="1:17" hidden="1" x14ac:dyDescent="0.2">
      <c r="A32" t="s">
        <v>38</v>
      </c>
      <c r="B32">
        <v>40385.78</v>
      </c>
      <c r="G32">
        <v>65667.149999999994</v>
      </c>
      <c r="M32">
        <v>81400</v>
      </c>
      <c r="N32">
        <v>187452.93</v>
      </c>
      <c r="O32" t="s">
        <v>1378</v>
      </c>
      <c r="P32" t="e">
        <f>INDEX(#REF!,MATCH(A32,#REF!,0))</f>
        <v>#REF!</v>
      </c>
      <c r="Q32" t="e">
        <f t="shared" si="0"/>
        <v>#REF!</v>
      </c>
    </row>
    <row r="33" spans="1:17" hidden="1" x14ac:dyDescent="0.2">
      <c r="A33" t="s">
        <v>39</v>
      </c>
      <c r="B33">
        <v>74369.7</v>
      </c>
      <c r="G33">
        <v>100319.82</v>
      </c>
      <c r="J33">
        <v>48100</v>
      </c>
      <c r="N33">
        <v>222789.52000000002</v>
      </c>
      <c r="O33" t="s">
        <v>1378</v>
      </c>
      <c r="P33" t="e">
        <f>INDEX(#REF!,MATCH(A33,#REF!,0))</f>
        <v>#REF!</v>
      </c>
      <c r="Q33" t="e">
        <f t="shared" si="0"/>
        <v>#REF!</v>
      </c>
    </row>
    <row r="34" spans="1:17" hidden="1" x14ac:dyDescent="0.2">
      <c r="A34" t="s">
        <v>40</v>
      </c>
      <c r="B34">
        <v>18592.21</v>
      </c>
      <c r="G34">
        <v>64846.57</v>
      </c>
      <c r="K34">
        <v>65704.259999999995</v>
      </c>
      <c r="N34">
        <v>149143.03999999998</v>
      </c>
      <c r="O34" t="s">
        <v>1378</v>
      </c>
      <c r="P34" t="e">
        <f>INDEX(#REF!,MATCH(A34,#REF!,0))</f>
        <v>#REF!</v>
      </c>
      <c r="Q34" t="e">
        <f t="shared" si="0"/>
        <v>#REF!</v>
      </c>
    </row>
    <row r="35" spans="1:17" hidden="1" x14ac:dyDescent="0.2">
      <c r="A35" t="s">
        <v>41</v>
      </c>
      <c r="B35">
        <v>46133.18</v>
      </c>
      <c r="E35">
        <v>36865.879999999997</v>
      </c>
      <c r="H35">
        <v>48627.24</v>
      </c>
      <c r="K35">
        <v>57877.24</v>
      </c>
      <c r="N35">
        <v>189503.53999999998</v>
      </c>
      <c r="O35" t="s">
        <v>1378</v>
      </c>
      <c r="P35" t="e">
        <f>INDEX(#REF!,MATCH(A35,#REF!,0))</f>
        <v>#REF!</v>
      </c>
      <c r="Q35" t="e">
        <f t="shared" si="0"/>
        <v>#REF!</v>
      </c>
    </row>
    <row r="36" spans="1:17" hidden="1" x14ac:dyDescent="0.2">
      <c r="A36" t="s">
        <v>42</v>
      </c>
      <c r="B36">
        <v>58849.05</v>
      </c>
      <c r="F36">
        <v>79890.3</v>
      </c>
      <c r="J36">
        <v>68680.160000000003</v>
      </c>
      <c r="N36">
        <v>207419.51</v>
      </c>
      <c r="O36" t="s">
        <v>1378</v>
      </c>
      <c r="P36" t="e">
        <f>INDEX(#REF!,MATCH(A36,#REF!,0))</f>
        <v>#REF!</v>
      </c>
      <c r="Q36" t="e">
        <f t="shared" si="0"/>
        <v>#REF!</v>
      </c>
    </row>
    <row r="37" spans="1:17" hidden="1" x14ac:dyDescent="0.2">
      <c r="A37" t="s">
        <v>43</v>
      </c>
      <c r="B37">
        <v>45940.47</v>
      </c>
      <c r="F37">
        <v>56310.38</v>
      </c>
      <c r="I37">
        <v>57703.4</v>
      </c>
      <c r="L37">
        <v>64866.75</v>
      </c>
      <c r="N37">
        <v>224821</v>
      </c>
      <c r="O37" t="s">
        <v>1378</v>
      </c>
      <c r="P37" t="e">
        <f>INDEX(#REF!,MATCH(A37,#REF!,0))</f>
        <v>#REF!</v>
      </c>
      <c r="Q37" t="e">
        <f t="shared" si="0"/>
        <v>#REF!</v>
      </c>
    </row>
    <row r="38" spans="1:17" hidden="1" x14ac:dyDescent="0.2">
      <c r="A38" t="s">
        <v>44</v>
      </c>
      <c r="B38">
        <v>69490.37</v>
      </c>
      <c r="F38">
        <v>54589.95</v>
      </c>
      <c r="J38">
        <v>62213.65</v>
      </c>
      <c r="N38">
        <v>186293.97</v>
      </c>
      <c r="O38" t="s">
        <v>1378</v>
      </c>
      <c r="P38" t="e">
        <f>INDEX(#REF!,MATCH(A38,#REF!,0))</f>
        <v>#REF!</v>
      </c>
      <c r="Q38" t="e">
        <f t="shared" si="0"/>
        <v>#REF!</v>
      </c>
    </row>
    <row r="39" spans="1:17" hidden="1" x14ac:dyDescent="0.2">
      <c r="A39" t="s">
        <v>45</v>
      </c>
      <c r="B39">
        <v>33542.800000000003</v>
      </c>
      <c r="H39">
        <v>59892.01</v>
      </c>
      <c r="M39">
        <v>68448.240000000005</v>
      </c>
      <c r="N39">
        <v>161883.04999999999</v>
      </c>
      <c r="O39" t="s">
        <v>1378</v>
      </c>
      <c r="P39" t="e">
        <f>INDEX(#REF!,MATCH(A39,#REF!,0))</f>
        <v>#REF!</v>
      </c>
      <c r="Q39" t="e">
        <f t="shared" si="0"/>
        <v>#REF!</v>
      </c>
    </row>
    <row r="40" spans="1:17" hidden="1" x14ac:dyDescent="0.2">
      <c r="A40" t="s">
        <v>46</v>
      </c>
      <c r="B40">
        <v>57704.37</v>
      </c>
      <c r="E40">
        <v>58642.16</v>
      </c>
      <c r="K40">
        <v>99900</v>
      </c>
      <c r="N40">
        <v>216246.53</v>
      </c>
      <c r="O40" t="s">
        <v>1378</v>
      </c>
      <c r="P40" t="e">
        <f>INDEX(#REF!,MATCH(A40,#REF!,0))</f>
        <v>#REF!</v>
      </c>
      <c r="Q40" t="e">
        <f t="shared" si="0"/>
        <v>#REF!</v>
      </c>
    </row>
    <row r="41" spans="1:17" hidden="1" x14ac:dyDescent="0.2">
      <c r="A41" t="s">
        <v>47</v>
      </c>
      <c r="B41">
        <v>49313</v>
      </c>
      <c r="F41">
        <v>69364.12</v>
      </c>
      <c r="L41">
        <v>106611.8</v>
      </c>
      <c r="N41">
        <v>225288.91999999998</v>
      </c>
      <c r="O41" t="s">
        <v>1378</v>
      </c>
      <c r="P41" t="e">
        <f>INDEX(#REF!,MATCH(A41,#REF!,0))</f>
        <v>#REF!</v>
      </c>
      <c r="Q41" t="e">
        <f t="shared" si="0"/>
        <v>#REF!</v>
      </c>
    </row>
    <row r="42" spans="1:17" hidden="1" x14ac:dyDescent="0.2">
      <c r="A42" t="s">
        <v>48</v>
      </c>
      <c r="B42">
        <v>51516.49</v>
      </c>
      <c r="F42">
        <v>73700.37</v>
      </c>
      <c r="K42">
        <v>89194.67</v>
      </c>
      <c r="N42">
        <v>214411.52999999997</v>
      </c>
      <c r="O42" t="s">
        <v>1378</v>
      </c>
      <c r="P42" t="e">
        <f>INDEX(#REF!,MATCH(A42,#REF!,0))</f>
        <v>#REF!</v>
      </c>
      <c r="Q42" t="e">
        <f t="shared" si="0"/>
        <v>#REF!</v>
      </c>
    </row>
    <row r="43" spans="1:17" hidden="1" x14ac:dyDescent="0.2">
      <c r="A43" t="s">
        <v>49</v>
      </c>
      <c r="C43">
        <v>52979.38</v>
      </c>
      <c r="I43">
        <v>108050.17</v>
      </c>
      <c r="N43">
        <v>161029.54999999999</v>
      </c>
      <c r="O43" t="s">
        <v>1378</v>
      </c>
      <c r="P43" t="e">
        <f>INDEX(#REF!,MATCH(A43,#REF!,0))</f>
        <v>#REF!</v>
      </c>
      <c r="Q43" t="e">
        <f t="shared" si="0"/>
        <v>#REF!</v>
      </c>
    </row>
    <row r="44" spans="1:17" hidden="1" x14ac:dyDescent="0.2">
      <c r="A44" t="s">
        <v>50</v>
      </c>
      <c r="C44">
        <v>49569.599999999999</v>
      </c>
      <c r="F44">
        <v>46391.86</v>
      </c>
      <c r="I44">
        <v>59568.39</v>
      </c>
      <c r="L44">
        <v>56099.64</v>
      </c>
      <c r="N44">
        <v>211629.49</v>
      </c>
      <c r="O44" t="s">
        <v>1378</v>
      </c>
      <c r="P44" t="e">
        <f>INDEX(#REF!,MATCH(A44,#REF!,0))</f>
        <v>#REF!</v>
      </c>
      <c r="Q44" t="e">
        <f t="shared" si="0"/>
        <v>#REF!</v>
      </c>
    </row>
    <row r="45" spans="1:17" hidden="1" x14ac:dyDescent="0.2">
      <c r="A45" t="s">
        <v>51</v>
      </c>
      <c r="B45">
        <v>32307.88</v>
      </c>
      <c r="G45">
        <v>61743.75</v>
      </c>
      <c r="M45">
        <v>75366.87</v>
      </c>
      <c r="N45">
        <v>169418.5</v>
      </c>
      <c r="O45" t="s">
        <v>1378</v>
      </c>
      <c r="P45" t="e">
        <f>INDEX(#REF!,MATCH(A45,#REF!,0))</f>
        <v>#REF!</v>
      </c>
      <c r="Q45" t="e">
        <f t="shared" si="0"/>
        <v>#REF!</v>
      </c>
    </row>
    <row r="46" spans="1:17" hidden="1" x14ac:dyDescent="0.2">
      <c r="A46" t="s">
        <v>52</v>
      </c>
      <c r="B46">
        <v>30530.25</v>
      </c>
      <c r="E46">
        <v>46568.15</v>
      </c>
      <c r="K46">
        <v>93150.18</v>
      </c>
      <c r="N46">
        <v>170248.58</v>
      </c>
      <c r="O46" t="s">
        <v>1378</v>
      </c>
      <c r="P46" t="e">
        <f>INDEX(#REF!,MATCH(A46,#REF!,0))</f>
        <v>#REF!</v>
      </c>
      <c r="Q46" t="e">
        <f t="shared" si="0"/>
        <v>#REF!</v>
      </c>
    </row>
    <row r="47" spans="1:17" hidden="1" x14ac:dyDescent="0.2">
      <c r="A47" t="s">
        <v>53</v>
      </c>
      <c r="B47">
        <v>63030.23</v>
      </c>
      <c r="E47">
        <v>42536.94</v>
      </c>
      <c r="K47">
        <v>55322.17</v>
      </c>
      <c r="N47">
        <v>160889.34000000003</v>
      </c>
      <c r="O47" t="s">
        <v>1378</v>
      </c>
      <c r="P47" t="e">
        <f>INDEX(#REF!,MATCH(A47,#REF!,0))</f>
        <v>#REF!</v>
      </c>
      <c r="Q47" t="e">
        <f t="shared" si="0"/>
        <v>#REF!</v>
      </c>
    </row>
    <row r="48" spans="1:17" hidden="1" x14ac:dyDescent="0.2">
      <c r="A48" t="s">
        <v>54</v>
      </c>
      <c r="D48">
        <v>51366.78</v>
      </c>
      <c r="J48">
        <v>89319.79</v>
      </c>
      <c r="N48">
        <v>140686.57</v>
      </c>
      <c r="O48" t="s">
        <v>1378</v>
      </c>
      <c r="P48" t="e">
        <f>INDEX(#REF!,MATCH(A48,#REF!,0))</f>
        <v>#REF!</v>
      </c>
      <c r="Q48" t="e">
        <f t="shared" si="0"/>
        <v>#REF!</v>
      </c>
    </row>
    <row r="49" spans="1:17" hidden="1" x14ac:dyDescent="0.2">
      <c r="A49" t="s">
        <v>55</v>
      </c>
      <c r="B49">
        <v>60846.75</v>
      </c>
      <c r="D49">
        <v>53344.75</v>
      </c>
      <c r="G49">
        <v>37460.74</v>
      </c>
      <c r="J49">
        <v>37460.730000000003</v>
      </c>
      <c r="N49">
        <v>189112.97</v>
      </c>
      <c r="O49" t="s">
        <v>1378</v>
      </c>
      <c r="P49" t="e">
        <f>INDEX(#REF!,MATCH(A49,#REF!,0))</f>
        <v>#REF!</v>
      </c>
      <c r="Q49" t="e">
        <f t="shared" si="0"/>
        <v>#REF!</v>
      </c>
    </row>
    <row r="50" spans="1:17" hidden="1" x14ac:dyDescent="0.2">
      <c r="A50" t="s">
        <v>56</v>
      </c>
      <c r="B50">
        <v>127413.59</v>
      </c>
      <c r="F50">
        <v>60125</v>
      </c>
      <c r="J50">
        <v>56240</v>
      </c>
      <c r="N50">
        <v>243778.59</v>
      </c>
      <c r="O50" t="s">
        <v>1378</v>
      </c>
      <c r="P50" t="e">
        <f>INDEX(#REF!,MATCH(A50,#REF!,0))</f>
        <v>#REF!</v>
      </c>
      <c r="Q50" t="e">
        <f t="shared" si="0"/>
        <v>#REF!</v>
      </c>
    </row>
    <row r="51" spans="1:17" hidden="1" x14ac:dyDescent="0.2">
      <c r="A51" t="s">
        <v>57</v>
      </c>
      <c r="B51">
        <v>34716.22</v>
      </c>
      <c r="E51">
        <v>35002.449999999997</v>
      </c>
      <c r="H51">
        <v>35062.089999999997</v>
      </c>
      <c r="K51">
        <v>37713.96</v>
      </c>
      <c r="N51">
        <v>142494.72</v>
      </c>
      <c r="O51" t="s">
        <v>1378</v>
      </c>
      <c r="P51" t="e">
        <f>INDEX(#REF!,MATCH(A51,#REF!,0))</f>
        <v>#REF!</v>
      </c>
      <c r="Q51" t="e">
        <f t="shared" si="0"/>
        <v>#REF!</v>
      </c>
    </row>
    <row r="52" spans="1:17" hidden="1" x14ac:dyDescent="0.2">
      <c r="A52" t="s">
        <v>58</v>
      </c>
      <c r="B52">
        <v>22882.31</v>
      </c>
      <c r="G52">
        <v>46407.14</v>
      </c>
      <c r="J52">
        <v>55866.6</v>
      </c>
      <c r="M52">
        <v>56019.08</v>
      </c>
      <c r="N52">
        <v>181175.13</v>
      </c>
      <c r="O52" t="s">
        <v>1378</v>
      </c>
      <c r="P52" t="e">
        <f>INDEX(#REF!,MATCH(A52,#REF!,0))</f>
        <v>#REF!</v>
      </c>
      <c r="Q52" t="e">
        <f t="shared" si="0"/>
        <v>#REF!</v>
      </c>
    </row>
    <row r="53" spans="1:17" hidden="1" x14ac:dyDescent="0.2">
      <c r="A53" t="s">
        <v>59</v>
      </c>
      <c r="B53">
        <v>25819.17</v>
      </c>
      <c r="H53">
        <v>101631.01</v>
      </c>
      <c r="L53">
        <v>63036.08</v>
      </c>
      <c r="N53">
        <v>190486.26</v>
      </c>
      <c r="O53" t="s">
        <v>1378</v>
      </c>
      <c r="P53" t="e">
        <f>INDEX(#REF!,MATCH(A53,#REF!,0))</f>
        <v>#REF!</v>
      </c>
      <c r="Q53" t="e">
        <f t="shared" si="0"/>
        <v>#REF!</v>
      </c>
    </row>
    <row r="54" spans="1:17" hidden="1" x14ac:dyDescent="0.2">
      <c r="A54" t="s">
        <v>60</v>
      </c>
      <c r="B54">
        <v>50469.24</v>
      </c>
      <c r="E54">
        <v>54000</v>
      </c>
      <c r="H54">
        <v>99900</v>
      </c>
      <c r="N54">
        <v>204369.24</v>
      </c>
      <c r="O54" t="s">
        <v>1378</v>
      </c>
      <c r="P54" t="e">
        <f>INDEX(#REF!,MATCH(A54,#REF!,0))</f>
        <v>#REF!</v>
      </c>
      <c r="Q54" t="e">
        <f t="shared" si="0"/>
        <v>#REF!</v>
      </c>
    </row>
    <row r="55" spans="1:17" hidden="1" x14ac:dyDescent="0.2">
      <c r="A55" t="s">
        <v>61</v>
      </c>
      <c r="C55">
        <v>72337.58</v>
      </c>
      <c r="F55">
        <v>57524.18</v>
      </c>
      <c r="J55">
        <v>67894.789999999994</v>
      </c>
      <c r="N55">
        <v>197756.55</v>
      </c>
      <c r="O55" t="s">
        <v>1378</v>
      </c>
      <c r="P55" t="e">
        <f>INDEX(#REF!,MATCH(A55,#REF!,0))</f>
        <v>#REF!</v>
      </c>
      <c r="Q55" t="e">
        <f t="shared" si="0"/>
        <v>#REF!</v>
      </c>
    </row>
    <row r="56" spans="1:17" hidden="1" x14ac:dyDescent="0.2">
      <c r="A56" t="s">
        <v>62</v>
      </c>
      <c r="B56">
        <v>64522.16</v>
      </c>
      <c r="F56">
        <v>91768.56</v>
      </c>
      <c r="N56">
        <v>156290.72</v>
      </c>
      <c r="O56" t="s">
        <v>1378</v>
      </c>
      <c r="P56" t="e">
        <f>INDEX(#REF!,MATCH(A56,#REF!,0))</f>
        <v>#REF!</v>
      </c>
      <c r="Q56" t="e">
        <f t="shared" si="0"/>
        <v>#REF!</v>
      </c>
    </row>
    <row r="57" spans="1:17" hidden="1" x14ac:dyDescent="0.2">
      <c r="A57" t="s">
        <v>63</v>
      </c>
      <c r="C57">
        <v>44367.35</v>
      </c>
      <c r="F57">
        <v>47701.05</v>
      </c>
      <c r="L57">
        <v>112268.87</v>
      </c>
      <c r="N57">
        <v>204337.27</v>
      </c>
      <c r="O57" t="s">
        <v>1378</v>
      </c>
      <c r="P57" t="e">
        <f>INDEX(#REF!,MATCH(A57,#REF!,0))</f>
        <v>#REF!</v>
      </c>
      <c r="Q57" t="e">
        <f t="shared" si="0"/>
        <v>#REF!</v>
      </c>
    </row>
    <row r="58" spans="1:17" hidden="1" x14ac:dyDescent="0.2">
      <c r="A58" t="s">
        <v>64</v>
      </c>
      <c r="D58">
        <v>52440.93</v>
      </c>
      <c r="G58">
        <v>51843.88</v>
      </c>
      <c r="J58">
        <v>46433.85</v>
      </c>
      <c r="M58">
        <v>44745.5</v>
      </c>
      <c r="N58">
        <v>195464.16</v>
      </c>
      <c r="O58" t="s">
        <v>1378</v>
      </c>
      <c r="P58" t="e">
        <f>INDEX(#REF!,MATCH(A58,#REF!,0))</f>
        <v>#REF!</v>
      </c>
      <c r="Q58" t="e">
        <f t="shared" si="0"/>
        <v>#REF!</v>
      </c>
    </row>
    <row r="59" spans="1:17" hidden="1" x14ac:dyDescent="0.2">
      <c r="A59" t="s">
        <v>65</v>
      </c>
      <c r="B59">
        <v>30626.71</v>
      </c>
      <c r="F59">
        <v>67461.13</v>
      </c>
      <c r="K59">
        <v>91706.78</v>
      </c>
      <c r="N59">
        <v>189794.62</v>
      </c>
      <c r="O59" t="s">
        <v>1378</v>
      </c>
      <c r="P59" t="e">
        <f>INDEX(#REF!,MATCH(A59,#REF!,0))</f>
        <v>#REF!</v>
      </c>
      <c r="Q59" t="e">
        <f t="shared" si="0"/>
        <v>#REF!</v>
      </c>
    </row>
    <row r="60" spans="1:17" hidden="1" x14ac:dyDescent="0.2">
      <c r="A60" t="s">
        <v>66</v>
      </c>
      <c r="C60">
        <v>45553.15</v>
      </c>
      <c r="F60">
        <v>45545.52</v>
      </c>
      <c r="I60">
        <v>44869.15</v>
      </c>
      <c r="L60">
        <v>14353.08</v>
      </c>
      <c r="N60">
        <v>150320.9</v>
      </c>
      <c r="O60" t="s">
        <v>1378</v>
      </c>
      <c r="P60" t="e">
        <f>INDEX(#REF!,MATCH(A60,#REF!,0))</f>
        <v>#REF!</v>
      </c>
      <c r="Q60" t="e">
        <f t="shared" si="0"/>
        <v>#REF!</v>
      </c>
    </row>
    <row r="61" spans="1:17" hidden="1" x14ac:dyDescent="0.2">
      <c r="A61" t="s">
        <v>68</v>
      </c>
      <c r="C61">
        <v>51466.99</v>
      </c>
      <c r="F61">
        <v>60196.5</v>
      </c>
      <c r="I61">
        <v>53586.57</v>
      </c>
      <c r="L61">
        <v>53118.82</v>
      </c>
      <c r="M61">
        <v>34071.56</v>
      </c>
      <c r="N61">
        <v>252440.44</v>
      </c>
      <c r="O61" t="s">
        <v>1378</v>
      </c>
      <c r="P61" t="e">
        <f>INDEX(#REF!,MATCH(A61,#REF!,0))</f>
        <v>#REF!</v>
      </c>
      <c r="Q61" t="e">
        <f t="shared" si="0"/>
        <v>#REF!</v>
      </c>
    </row>
    <row r="62" spans="1:17" hidden="1" x14ac:dyDescent="0.2">
      <c r="A62" t="s">
        <v>69</v>
      </c>
      <c r="B62">
        <v>7212.88</v>
      </c>
      <c r="F62">
        <v>30700.53</v>
      </c>
      <c r="J62">
        <v>30700.53</v>
      </c>
      <c r="N62">
        <v>68613.94</v>
      </c>
      <c r="O62" t="s">
        <v>1378</v>
      </c>
      <c r="P62" t="e">
        <f>INDEX(#REF!,MATCH(A62,#REF!,0))</f>
        <v>#REF!</v>
      </c>
      <c r="Q62" t="e">
        <f t="shared" si="0"/>
        <v>#REF!</v>
      </c>
    </row>
    <row r="63" spans="1:17" hidden="1" x14ac:dyDescent="0.2">
      <c r="A63" t="s">
        <v>70</v>
      </c>
      <c r="F63">
        <v>40840.79</v>
      </c>
      <c r="H63">
        <v>7617.81</v>
      </c>
      <c r="L63">
        <v>56043.05</v>
      </c>
      <c r="N63">
        <v>104501.65</v>
      </c>
      <c r="O63" t="s">
        <v>1378</v>
      </c>
      <c r="P63" t="e">
        <f>INDEX(#REF!,MATCH(A63,#REF!,0))</f>
        <v>#REF!</v>
      </c>
      <c r="Q63" t="e">
        <f t="shared" si="0"/>
        <v>#REF!</v>
      </c>
    </row>
    <row r="64" spans="1:17" hidden="1" x14ac:dyDescent="0.2">
      <c r="A64" t="s">
        <v>71</v>
      </c>
      <c r="F64">
        <v>105079.16</v>
      </c>
      <c r="K64">
        <v>96120.45</v>
      </c>
      <c r="N64">
        <v>201199.61</v>
      </c>
      <c r="O64" t="s">
        <v>1378</v>
      </c>
      <c r="P64" t="e">
        <f>INDEX(#REF!,MATCH(A64,#REF!,0))</f>
        <v>#REF!</v>
      </c>
      <c r="Q64" t="e">
        <f t="shared" si="0"/>
        <v>#REF!</v>
      </c>
    </row>
    <row r="65" spans="1:17" hidden="1" x14ac:dyDescent="0.2">
      <c r="A65" t="s">
        <v>72</v>
      </c>
      <c r="F65">
        <v>112633.55</v>
      </c>
      <c r="K65">
        <v>104422.32</v>
      </c>
      <c r="N65">
        <v>217055.87</v>
      </c>
      <c r="O65" t="s">
        <v>1378</v>
      </c>
      <c r="P65" t="e">
        <f>INDEX(#REF!,MATCH(A65,#REF!,0))</f>
        <v>#REF!</v>
      </c>
      <c r="Q65" t="e">
        <f t="shared" si="0"/>
        <v>#REF!</v>
      </c>
    </row>
    <row r="66" spans="1:17" hidden="1" x14ac:dyDescent="0.2">
      <c r="A66" t="s">
        <v>73</v>
      </c>
      <c r="B66">
        <v>32018.31</v>
      </c>
      <c r="E66">
        <v>50788.82</v>
      </c>
      <c r="H66">
        <v>30054.17</v>
      </c>
      <c r="J66">
        <v>25334.43</v>
      </c>
      <c r="N66" s="37">
        <v>138195.73000000001</v>
      </c>
      <c r="O66" t="s">
        <v>1378</v>
      </c>
      <c r="P66" t="e">
        <f>INDEX(#REF!,MATCH(A66,#REF!,0))</f>
        <v>#REF!</v>
      </c>
      <c r="Q66" t="e">
        <f t="shared" si="0"/>
        <v>#REF!</v>
      </c>
    </row>
    <row r="67" spans="1:17" hidden="1" x14ac:dyDescent="0.2">
      <c r="A67" t="s">
        <v>74</v>
      </c>
      <c r="B67">
        <v>46432.26</v>
      </c>
      <c r="G67">
        <v>110762.61</v>
      </c>
      <c r="J67">
        <v>85890.9</v>
      </c>
      <c r="N67">
        <v>243085.77</v>
      </c>
      <c r="O67" t="s">
        <v>1378</v>
      </c>
      <c r="P67" t="e">
        <f>INDEX(#REF!,MATCH(A67,#REF!,0))</f>
        <v>#REF!</v>
      </c>
      <c r="Q67" t="e">
        <f t="shared" si="0"/>
        <v>#REF!</v>
      </c>
    </row>
    <row r="68" spans="1:17" hidden="1" x14ac:dyDescent="0.2">
      <c r="A68" t="s">
        <v>75</v>
      </c>
      <c r="B68">
        <v>44576.03</v>
      </c>
      <c r="H68">
        <v>81303.94</v>
      </c>
      <c r="N68">
        <v>125879.97</v>
      </c>
      <c r="O68" t="s">
        <v>1378</v>
      </c>
      <c r="P68" t="e">
        <f>INDEX(#REF!,MATCH(A68,#REF!,0))</f>
        <v>#REF!</v>
      </c>
      <c r="Q68" t="e">
        <f t="shared" si="0"/>
        <v>#REF!</v>
      </c>
    </row>
    <row r="69" spans="1:17" hidden="1" x14ac:dyDescent="0.2">
      <c r="A69" t="s">
        <v>76</v>
      </c>
      <c r="D69">
        <v>39419.15</v>
      </c>
      <c r="J69">
        <v>72858.63</v>
      </c>
      <c r="N69">
        <v>112277.78</v>
      </c>
      <c r="O69" t="s">
        <v>1378</v>
      </c>
      <c r="P69" t="e">
        <f>INDEX(#REF!,MATCH(A69,#REF!,0))</f>
        <v>#REF!</v>
      </c>
      <c r="Q69" t="e">
        <f t="shared" si="0"/>
        <v>#REF!</v>
      </c>
    </row>
    <row r="70" spans="1:17" hidden="1" x14ac:dyDescent="0.2">
      <c r="A70" t="s">
        <v>77</v>
      </c>
      <c r="D70">
        <v>57855.11</v>
      </c>
      <c r="F70">
        <v>24536.11</v>
      </c>
      <c r="I70">
        <v>64752.25</v>
      </c>
      <c r="N70">
        <v>147143.47</v>
      </c>
      <c r="O70" t="s">
        <v>1378</v>
      </c>
      <c r="P70" t="e">
        <f>INDEX(#REF!,MATCH(A70,#REF!,0))</f>
        <v>#REF!</v>
      </c>
      <c r="Q70" t="e">
        <f t="shared" ref="Q70:Q133" si="1">P70=N70</f>
        <v>#REF!</v>
      </c>
    </row>
    <row r="71" spans="1:17" hidden="1" x14ac:dyDescent="0.2">
      <c r="A71" t="s">
        <v>78</v>
      </c>
      <c r="B71">
        <v>33007.54</v>
      </c>
      <c r="F71">
        <v>58326.13</v>
      </c>
      <c r="J71">
        <v>63945.67</v>
      </c>
      <c r="M71">
        <v>60148.24</v>
      </c>
      <c r="N71">
        <v>215427.58</v>
      </c>
      <c r="O71" t="s">
        <v>1378</v>
      </c>
      <c r="P71" t="e">
        <f>INDEX(#REF!,MATCH(A71,#REF!,0))</f>
        <v>#REF!</v>
      </c>
      <c r="Q71" t="e">
        <f t="shared" si="1"/>
        <v>#REF!</v>
      </c>
    </row>
    <row r="72" spans="1:17" hidden="1" x14ac:dyDescent="0.2">
      <c r="A72" t="s">
        <v>79</v>
      </c>
      <c r="G72">
        <v>106875</v>
      </c>
      <c r="J72">
        <v>171398.39</v>
      </c>
      <c r="N72">
        <v>278273.39</v>
      </c>
      <c r="O72" t="s">
        <v>1378</v>
      </c>
      <c r="P72" t="e">
        <f>INDEX(#REF!,MATCH(A72,#REF!,0))</f>
        <v>#REF!</v>
      </c>
      <c r="Q72" t="e">
        <f t="shared" si="1"/>
        <v>#REF!</v>
      </c>
    </row>
    <row r="73" spans="1:17" hidden="1" x14ac:dyDescent="0.2">
      <c r="A73" t="s">
        <v>81</v>
      </c>
      <c r="B73">
        <v>68917.53</v>
      </c>
      <c r="F73">
        <v>53630</v>
      </c>
      <c r="K73">
        <v>89960</v>
      </c>
      <c r="N73">
        <v>212507.53</v>
      </c>
      <c r="O73" t="s">
        <v>1378</v>
      </c>
      <c r="P73" t="e">
        <f>INDEX(#REF!,MATCH(A73,#REF!,0))</f>
        <v>#REF!</v>
      </c>
      <c r="Q73" t="e">
        <f t="shared" si="1"/>
        <v>#REF!</v>
      </c>
    </row>
    <row r="74" spans="1:17" hidden="1" x14ac:dyDescent="0.2">
      <c r="A74" t="s">
        <v>82</v>
      </c>
      <c r="B74">
        <v>55213.5</v>
      </c>
      <c r="E74">
        <v>38850</v>
      </c>
      <c r="J74">
        <v>105648.81</v>
      </c>
      <c r="N74">
        <v>199712.31</v>
      </c>
      <c r="O74" t="s">
        <v>1378</v>
      </c>
      <c r="P74" t="e">
        <f>INDEX(#REF!,MATCH(A74,#REF!,0))</f>
        <v>#REF!</v>
      </c>
      <c r="Q74" t="e">
        <f t="shared" si="1"/>
        <v>#REF!</v>
      </c>
    </row>
    <row r="75" spans="1:17" hidden="1" x14ac:dyDescent="0.2">
      <c r="A75" t="s">
        <v>83</v>
      </c>
      <c r="B75">
        <v>69923.039999999994</v>
      </c>
      <c r="F75">
        <v>55380</v>
      </c>
      <c r="K75">
        <v>87685</v>
      </c>
      <c r="N75">
        <v>212988.03999999998</v>
      </c>
      <c r="O75" t="s">
        <v>1378</v>
      </c>
      <c r="P75" t="e">
        <f>INDEX(#REF!,MATCH(A75,#REF!,0))</f>
        <v>#REF!</v>
      </c>
      <c r="Q75" t="e">
        <f t="shared" si="1"/>
        <v>#REF!</v>
      </c>
    </row>
    <row r="76" spans="1:17" hidden="1" x14ac:dyDescent="0.2">
      <c r="A76" t="s">
        <v>84</v>
      </c>
      <c r="B76">
        <v>61494.49</v>
      </c>
      <c r="F76">
        <v>39775</v>
      </c>
      <c r="J76">
        <v>49025</v>
      </c>
      <c r="N76">
        <v>150294.49</v>
      </c>
      <c r="O76" t="s">
        <v>1378</v>
      </c>
      <c r="P76" t="e">
        <f>INDEX(#REF!,MATCH(A76,#REF!,0))</f>
        <v>#REF!</v>
      </c>
      <c r="Q76" t="e">
        <f t="shared" si="1"/>
        <v>#REF!</v>
      </c>
    </row>
    <row r="77" spans="1:17" hidden="1" x14ac:dyDescent="0.2">
      <c r="A77" t="s">
        <v>85</v>
      </c>
      <c r="B77">
        <v>79415.55</v>
      </c>
      <c r="E77">
        <v>32375</v>
      </c>
      <c r="J77">
        <v>55500</v>
      </c>
      <c r="N77">
        <v>167290.54999999999</v>
      </c>
      <c r="O77" t="s">
        <v>1378</v>
      </c>
      <c r="P77" t="e">
        <f>INDEX(#REF!,MATCH(A77,#REF!,0))</f>
        <v>#REF!</v>
      </c>
      <c r="Q77" t="e">
        <f t="shared" si="1"/>
        <v>#REF!</v>
      </c>
    </row>
    <row r="78" spans="1:17" hidden="1" x14ac:dyDescent="0.2">
      <c r="A78" t="s">
        <v>86</v>
      </c>
      <c r="D78">
        <v>49503.26</v>
      </c>
      <c r="G78">
        <v>48104.46</v>
      </c>
      <c r="J78">
        <v>56422.38</v>
      </c>
      <c r="M78">
        <v>52222.38</v>
      </c>
      <c r="N78">
        <v>206252.48</v>
      </c>
      <c r="O78" t="s">
        <v>1378</v>
      </c>
      <c r="P78" t="e">
        <f>INDEX(#REF!,MATCH(A78,#REF!,0))</f>
        <v>#REF!</v>
      </c>
      <c r="Q78" t="e">
        <f t="shared" si="1"/>
        <v>#REF!</v>
      </c>
    </row>
    <row r="79" spans="1:17" hidden="1" x14ac:dyDescent="0.2">
      <c r="A79" t="s">
        <v>88</v>
      </c>
      <c r="B79">
        <v>1934309.29</v>
      </c>
      <c r="D79">
        <v>873193.66</v>
      </c>
      <c r="H79">
        <v>1513012.9</v>
      </c>
      <c r="J79">
        <v>1513012.9</v>
      </c>
      <c r="N79">
        <v>5833528.75</v>
      </c>
      <c r="O79" t="s">
        <v>1378</v>
      </c>
      <c r="P79" t="e">
        <f>INDEX(#REF!,MATCH(A79,#REF!,0))</f>
        <v>#REF!</v>
      </c>
      <c r="Q79" t="e">
        <f t="shared" si="1"/>
        <v>#REF!</v>
      </c>
    </row>
    <row r="80" spans="1:17" hidden="1" x14ac:dyDescent="0.2">
      <c r="A80" t="s">
        <v>90</v>
      </c>
      <c r="C80">
        <v>1959435.7</v>
      </c>
      <c r="H80">
        <v>1185419.5</v>
      </c>
      <c r="K80">
        <v>1086863.7</v>
      </c>
      <c r="N80">
        <v>4231718.9000000004</v>
      </c>
      <c r="O80" t="s">
        <v>1378</v>
      </c>
      <c r="P80" t="e">
        <f>INDEX(#REF!,MATCH(A80,#REF!,0))</f>
        <v>#REF!</v>
      </c>
      <c r="Q80" t="e">
        <f t="shared" si="1"/>
        <v>#REF!</v>
      </c>
    </row>
    <row r="81" spans="1:17" hidden="1" x14ac:dyDescent="0.2">
      <c r="A81" t="s">
        <v>91</v>
      </c>
      <c r="D81">
        <v>815614.71</v>
      </c>
      <c r="G81">
        <v>1334480.2</v>
      </c>
      <c r="J81">
        <v>1430952.7</v>
      </c>
      <c r="N81">
        <v>3581047.6100000003</v>
      </c>
      <c r="O81" t="s">
        <v>1378</v>
      </c>
      <c r="P81" t="e">
        <f>INDEX(#REF!,MATCH(A81,#REF!,0))</f>
        <v>#REF!</v>
      </c>
      <c r="Q81" t="e">
        <f t="shared" si="1"/>
        <v>#REF!</v>
      </c>
    </row>
    <row r="82" spans="1:17" hidden="1" x14ac:dyDescent="0.2">
      <c r="A82" t="s">
        <v>92</v>
      </c>
      <c r="B82">
        <v>1218179.73</v>
      </c>
      <c r="F82">
        <v>2443510.17</v>
      </c>
      <c r="K82">
        <v>4122496.35</v>
      </c>
      <c r="N82">
        <v>7784186.25</v>
      </c>
      <c r="O82" t="s">
        <v>1378</v>
      </c>
      <c r="P82" t="e">
        <f>INDEX(#REF!,MATCH(A82,#REF!,0))</f>
        <v>#REF!</v>
      </c>
      <c r="Q82" t="e">
        <f t="shared" si="1"/>
        <v>#REF!</v>
      </c>
    </row>
    <row r="83" spans="1:17" hidden="1" x14ac:dyDescent="0.2">
      <c r="A83" t="s">
        <v>93</v>
      </c>
      <c r="E83">
        <v>23018.42</v>
      </c>
      <c r="K83">
        <v>14802.04</v>
      </c>
      <c r="N83">
        <v>37820.46</v>
      </c>
      <c r="O83" t="s">
        <v>1378</v>
      </c>
      <c r="P83" t="e">
        <f>INDEX(#REF!,MATCH(A83,#REF!,0))</f>
        <v>#REF!</v>
      </c>
      <c r="Q83" t="e">
        <f t="shared" si="1"/>
        <v>#REF!</v>
      </c>
    </row>
    <row r="84" spans="1:17" hidden="1" x14ac:dyDescent="0.2">
      <c r="A84" t="s">
        <v>94</v>
      </c>
      <c r="E84">
        <v>66044</v>
      </c>
      <c r="K84">
        <v>854658</v>
      </c>
      <c r="N84">
        <v>920702</v>
      </c>
      <c r="O84" t="s">
        <v>1378</v>
      </c>
      <c r="P84" t="e">
        <f>INDEX(#REF!,MATCH(A84,#REF!,0))</f>
        <v>#REF!</v>
      </c>
      <c r="Q84" t="e">
        <f t="shared" si="1"/>
        <v>#REF!</v>
      </c>
    </row>
    <row r="85" spans="1:17" hidden="1" x14ac:dyDescent="0.2">
      <c r="A85" t="s">
        <v>95</v>
      </c>
      <c r="B85">
        <v>1479153.03</v>
      </c>
      <c r="E85">
        <v>267832.59999999998</v>
      </c>
      <c r="H85">
        <v>152015.20000000001</v>
      </c>
      <c r="K85">
        <v>10300.049999999999</v>
      </c>
      <c r="M85">
        <v>875589</v>
      </c>
      <c r="N85">
        <v>2784889.88</v>
      </c>
      <c r="O85" t="s">
        <v>1378</v>
      </c>
      <c r="P85" t="e">
        <f>INDEX(#REF!,MATCH(A85,#REF!,0))</f>
        <v>#REF!</v>
      </c>
      <c r="Q85" t="e">
        <f t="shared" si="1"/>
        <v>#REF!</v>
      </c>
    </row>
    <row r="86" spans="1:17" hidden="1" x14ac:dyDescent="0.2">
      <c r="A86" t="s">
        <v>97</v>
      </c>
      <c r="D86">
        <v>400830.65</v>
      </c>
      <c r="G86">
        <v>45568.93</v>
      </c>
      <c r="J86">
        <v>8993.68</v>
      </c>
      <c r="M86">
        <v>1748849.3</v>
      </c>
      <c r="N86">
        <v>2204242.56</v>
      </c>
      <c r="O86" t="s">
        <v>1378</v>
      </c>
      <c r="P86" t="e">
        <f>INDEX(#REF!,MATCH(A86,#REF!,0))</f>
        <v>#REF!</v>
      </c>
      <c r="Q86" t="e">
        <f t="shared" si="1"/>
        <v>#REF!</v>
      </c>
    </row>
    <row r="87" spans="1:17" hidden="1" x14ac:dyDescent="0.2">
      <c r="A87" t="s">
        <v>98</v>
      </c>
      <c r="E87">
        <v>0</v>
      </c>
      <c r="H87">
        <v>180527.73</v>
      </c>
      <c r="M87">
        <v>63256.98</v>
      </c>
      <c r="N87">
        <v>243784.71000000002</v>
      </c>
      <c r="O87" t="s">
        <v>1378</v>
      </c>
      <c r="P87" t="e">
        <f>INDEX(#REF!,MATCH(A87,#REF!,0))</f>
        <v>#REF!</v>
      </c>
      <c r="Q87" t="e">
        <f t="shared" si="1"/>
        <v>#REF!</v>
      </c>
    </row>
    <row r="88" spans="1:17" hidden="1" x14ac:dyDescent="0.2">
      <c r="A88" t="s">
        <v>99</v>
      </c>
      <c r="C88">
        <v>133880.10999999999</v>
      </c>
      <c r="H88">
        <v>339053.48</v>
      </c>
      <c r="M88">
        <v>242424.72</v>
      </c>
      <c r="N88">
        <v>715358.30999999994</v>
      </c>
      <c r="O88" t="s">
        <v>1378</v>
      </c>
      <c r="P88" t="e">
        <f>INDEX(#REF!,MATCH(A88,#REF!,0))</f>
        <v>#REF!</v>
      </c>
      <c r="Q88" t="e">
        <f t="shared" si="1"/>
        <v>#REF!</v>
      </c>
    </row>
    <row r="89" spans="1:17" hidden="1" x14ac:dyDescent="0.2">
      <c r="A89" t="s">
        <v>101</v>
      </c>
      <c r="F89">
        <v>8550</v>
      </c>
      <c r="L89">
        <v>8550</v>
      </c>
      <c r="N89">
        <v>17100</v>
      </c>
      <c r="O89" t="s">
        <v>1378</v>
      </c>
      <c r="P89" t="e">
        <f>INDEX(#REF!,MATCH(A89,#REF!,0))</f>
        <v>#REF!</v>
      </c>
      <c r="Q89" t="e">
        <f t="shared" si="1"/>
        <v>#REF!</v>
      </c>
    </row>
    <row r="90" spans="1:17" hidden="1" x14ac:dyDescent="0.2">
      <c r="A90" t="s">
        <v>102</v>
      </c>
      <c r="E90">
        <v>1661800</v>
      </c>
      <c r="H90">
        <v>712200</v>
      </c>
      <c r="K90">
        <v>949600</v>
      </c>
      <c r="N90">
        <v>3323600</v>
      </c>
      <c r="O90" t="s">
        <v>1378</v>
      </c>
      <c r="P90" t="e">
        <f>INDEX(#REF!,MATCH(A90,#REF!,0))</f>
        <v>#REF!</v>
      </c>
      <c r="Q90" t="e">
        <f t="shared" si="1"/>
        <v>#REF!</v>
      </c>
    </row>
    <row r="91" spans="1:17" hidden="1" x14ac:dyDescent="0.2">
      <c r="A91" t="s">
        <v>104</v>
      </c>
      <c r="D91">
        <v>285109.09999999998</v>
      </c>
      <c r="G91">
        <v>131273.54999999999</v>
      </c>
      <c r="I91">
        <v>295709.87</v>
      </c>
      <c r="J91">
        <v>200000</v>
      </c>
      <c r="M91">
        <v>390709.87</v>
      </c>
      <c r="N91">
        <v>1302802.3900000001</v>
      </c>
      <c r="O91" t="s">
        <v>1378</v>
      </c>
      <c r="P91" t="e">
        <f>INDEX(#REF!,MATCH(A91,#REF!,0))</f>
        <v>#REF!</v>
      </c>
      <c r="Q91" t="e">
        <f t="shared" si="1"/>
        <v>#REF!</v>
      </c>
    </row>
    <row r="92" spans="1:17" hidden="1" x14ac:dyDescent="0.2">
      <c r="A92" t="s">
        <v>105</v>
      </c>
      <c r="E92">
        <v>64699.75</v>
      </c>
      <c r="K92">
        <v>77344.25</v>
      </c>
      <c r="N92">
        <v>142044</v>
      </c>
      <c r="O92" t="s">
        <v>1378</v>
      </c>
      <c r="P92" t="e">
        <f>INDEX(#REF!,MATCH(A92,#REF!,0))</f>
        <v>#REF!</v>
      </c>
      <c r="Q92" t="e">
        <f t="shared" si="1"/>
        <v>#REF!</v>
      </c>
    </row>
    <row r="93" spans="1:17" hidden="1" x14ac:dyDescent="0.2">
      <c r="A93" t="s">
        <v>106</v>
      </c>
      <c r="B93">
        <v>4268336.6500000004</v>
      </c>
      <c r="E93">
        <v>7009163.8200000003</v>
      </c>
      <c r="H93">
        <v>1170864.55</v>
      </c>
      <c r="K93">
        <v>228370.8</v>
      </c>
      <c r="N93">
        <v>12676735.820000002</v>
      </c>
      <c r="O93" t="s">
        <v>1378</v>
      </c>
      <c r="P93" t="e">
        <f>INDEX(#REF!,MATCH(A93,#REF!,0))</f>
        <v>#REF!</v>
      </c>
      <c r="Q93" t="e">
        <f t="shared" si="1"/>
        <v>#REF!</v>
      </c>
    </row>
    <row r="94" spans="1:17" hidden="1" x14ac:dyDescent="0.2">
      <c r="A94" t="s">
        <v>117</v>
      </c>
      <c r="B94">
        <v>14938.05</v>
      </c>
      <c r="E94">
        <v>14938.05</v>
      </c>
      <c r="H94">
        <v>14938.05</v>
      </c>
      <c r="K94">
        <v>14938.05</v>
      </c>
      <c r="N94">
        <v>59752.2</v>
      </c>
      <c r="O94" t="s">
        <v>1378</v>
      </c>
      <c r="P94" t="e">
        <f>INDEX(#REF!,MATCH(A94,#REF!,0))</f>
        <v>#REF!</v>
      </c>
      <c r="Q94" t="e">
        <f t="shared" si="1"/>
        <v>#REF!</v>
      </c>
    </row>
    <row r="95" spans="1:17" hidden="1" x14ac:dyDescent="0.2">
      <c r="A95" t="s">
        <v>118</v>
      </c>
      <c r="B95">
        <v>14938.05</v>
      </c>
      <c r="E95">
        <v>14938.05</v>
      </c>
      <c r="H95">
        <v>14938.05</v>
      </c>
      <c r="K95">
        <v>14938.05</v>
      </c>
      <c r="N95">
        <v>59752.2</v>
      </c>
      <c r="O95" t="s">
        <v>1378</v>
      </c>
      <c r="P95" t="e">
        <f>INDEX(#REF!,MATCH(A95,#REF!,0))</f>
        <v>#REF!</v>
      </c>
      <c r="Q95" t="e">
        <f t="shared" si="1"/>
        <v>#REF!</v>
      </c>
    </row>
    <row r="96" spans="1:17" hidden="1" x14ac:dyDescent="0.2">
      <c r="A96" t="s">
        <v>107</v>
      </c>
      <c r="C96">
        <v>330681.8</v>
      </c>
      <c r="F96">
        <v>200886</v>
      </c>
      <c r="I96">
        <v>218886</v>
      </c>
      <c r="L96">
        <v>260032</v>
      </c>
      <c r="N96">
        <v>1010485.8</v>
      </c>
      <c r="O96" t="s">
        <v>1378</v>
      </c>
      <c r="P96" t="e">
        <f>INDEX(#REF!,MATCH(A96,#REF!,0))</f>
        <v>#REF!</v>
      </c>
      <c r="Q96" t="e">
        <f t="shared" si="1"/>
        <v>#REF!</v>
      </c>
    </row>
    <row r="97" spans="1:17" hidden="1" x14ac:dyDescent="0.2">
      <c r="A97" t="s">
        <v>108</v>
      </c>
      <c r="B97">
        <v>178731.14</v>
      </c>
      <c r="E97">
        <v>156605.15</v>
      </c>
      <c r="H97">
        <v>327691.49</v>
      </c>
      <c r="K97">
        <v>277280.71999999997</v>
      </c>
      <c r="N97">
        <v>940308.5</v>
      </c>
      <c r="O97" t="s">
        <v>1378</v>
      </c>
      <c r="P97" t="e">
        <f>INDEX(#REF!,MATCH(A97,#REF!,0))</f>
        <v>#REF!</v>
      </c>
      <c r="Q97" t="e">
        <f t="shared" si="1"/>
        <v>#REF!</v>
      </c>
    </row>
    <row r="98" spans="1:17" hidden="1" x14ac:dyDescent="0.2">
      <c r="A98" t="s">
        <v>1249</v>
      </c>
      <c r="E98">
        <v>2439.1</v>
      </c>
      <c r="F98">
        <v>5000</v>
      </c>
      <c r="G98">
        <v>17500</v>
      </c>
      <c r="H98">
        <v>84276.61</v>
      </c>
      <c r="K98">
        <v>156907.81</v>
      </c>
      <c r="N98">
        <v>266123.52000000002</v>
      </c>
      <c r="O98" t="s">
        <v>1378</v>
      </c>
      <c r="P98" t="e">
        <f>INDEX(#REF!,MATCH(A98,#REF!,0))</f>
        <v>#REF!</v>
      </c>
      <c r="Q98" t="e">
        <f t="shared" si="1"/>
        <v>#REF!</v>
      </c>
    </row>
    <row r="99" spans="1:17" hidden="1" x14ac:dyDescent="0.2">
      <c r="A99" t="s">
        <v>109</v>
      </c>
      <c r="B99">
        <v>6902.5599999999995</v>
      </c>
      <c r="G99">
        <v>7868.79</v>
      </c>
      <c r="M99">
        <v>8868.7900000000009</v>
      </c>
      <c r="N99">
        <v>23640.14</v>
      </c>
      <c r="O99" t="s">
        <v>1378</v>
      </c>
      <c r="P99" t="e">
        <f>INDEX(#REF!,MATCH(A99,#REF!,0))</f>
        <v>#REF!</v>
      </c>
      <c r="Q99" t="e">
        <f t="shared" si="1"/>
        <v>#REF!</v>
      </c>
    </row>
    <row r="100" spans="1:17" hidden="1" x14ac:dyDescent="0.2">
      <c r="A100" t="s">
        <v>110</v>
      </c>
      <c r="B100">
        <v>11619.01</v>
      </c>
      <c r="F100">
        <v>12380.99</v>
      </c>
      <c r="H100">
        <v>20000</v>
      </c>
      <c r="J100">
        <v>9000</v>
      </c>
      <c r="N100">
        <v>53000</v>
      </c>
      <c r="O100" t="s">
        <v>1378</v>
      </c>
      <c r="P100" t="e">
        <f>INDEX(#REF!,MATCH(A100,#REF!,0))</f>
        <v>#REF!</v>
      </c>
      <c r="Q100" t="e">
        <f t="shared" si="1"/>
        <v>#REF!</v>
      </c>
    </row>
    <row r="101" spans="1:17" hidden="1" x14ac:dyDescent="0.2">
      <c r="A101" t="s">
        <v>111</v>
      </c>
      <c r="B101">
        <v>4270.88</v>
      </c>
      <c r="D101">
        <v>10000</v>
      </c>
      <c r="H101">
        <v>12036.43</v>
      </c>
      <c r="J101">
        <v>6500</v>
      </c>
      <c r="N101">
        <v>32807.31</v>
      </c>
      <c r="O101" t="s">
        <v>1378</v>
      </c>
      <c r="P101" t="e">
        <f>INDEX(#REF!,MATCH(A101,#REF!,0))</f>
        <v>#REF!</v>
      </c>
      <c r="Q101" t="e">
        <f t="shared" si="1"/>
        <v>#REF!</v>
      </c>
    </row>
    <row r="102" spans="1:17" hidden="1" x14ac:dyDescent="0.2">
      <c r="A102" t="s">
        <v>834</v>
      </c>
      <c r="B102">
        <v>7456.8</v>
      </c>
      <c r="H102">
        <v>23520.49</v>
      </c>
      <c r="N102">
        <v>30977.29</v>
      </c>
      <c r="O102" t="s">
        <v>1378</v>
      </c>
      <c r="P102" t="e">
        <f>INDEX(#REF!,MATCH(A102,#REF!,0))</f>
        <v>#REF!</v>
      </c>
      <c r="Q102" t="e">
        <f t="shared" si="1"/>
        <v>#REF!</v>
      </c>
    </row>
    <row r="103" spans="1:17" hidden="1" x14ac:dyDescent="0.2">
      <c r="A103" t="s">
        <v>112</v>
      </c>
      <c r="D103">
        <v>10000.879999999999</v>
      </c>
      <c r="G103">
        <v>10000.35</v>
      </c>
      <c r="J103">
        <v>10000.219999999999</v>
      </c>
      <c r="M103">
        <v>10000.23</v>
      </c>
      <c r="N103">
        <v>40001.679999999993</v>
      </c>
      <c r="O103" t="s">
        <v>1378</v>
      </c>
      <c r="P103" t="e">
        <f>INDEX(#REF!,MATCH(A103,#REF!,0))</f>
        <v>#REF!</v>
      </c>
      <c r="Q103" t="e">
        <f t="shared" si="1"/>
        <v>#REF!</v>
      </c>
    </row>
    <row r="104" spans="1:17" hidden="1" x14ac:dyDescent="0.2">
      <c r="A104" t="s">
        <v>113</v>
      </c>
      <c r="B104">
        <v>28074.71</v>
      </c>
      <c r="H104">
        <v>20279.34</v>
      </c>
      <c r="N104">
        <v>48354.05</v>
      </c>
      <c r="O104" t="s">
        <v>1378</v>
      </c>
      <c r="P104" t="e">
        <f>INDEX(#REF!,MATCH(A104,#REF!,0))</f>
        <v>#REF!</v>
      </c>
      <c r="Q104" t="e">
        <f t="shared" si="1"/>
        <v>#REF!</v>
      </c>
    </row>
    <row r="105" spans="1:17" hidden="1" x14ac:dyDescent="0.2">
      <c r="A105" t="s">
        <v>835</v>
      </c>
      <c r="B105">
        <v>30213.47</v>
      </c>
      <c r="E105">
        <v>2000</v>
      </c>
      <c r="K105">
        <v>6000</v>
      </c>
      <c r="N105">
        <v>38213.47</v>
      </c>
      <c r="O105" t="s">
        <v>1378</v>
      </c>
      <c r="P105" t="e">
        <f>INDEX(#REF!,MATCH(A105,#REF!,0))</f>
        <v>#REF!</v>
      </c>
      <c r="Q105" t="e">
        <f t="shared" si="1"/>
        <v>#REF!</v>
      </c>
    </row>
    <row r="106" spans="1:17" hidden="1" x14ac:dyDescent="0.2">
      <c r="A106" t="s">
        <v>114</v>
      </c>
      <c r="B106">
        <v>51609.1</v>
      </c>
      <c r="E106">
        <v>0</v>
      </c>
      <c r="H106">
        <v>0</v>
      </c>
      <c r="K106">
        <v>0</v>
      </c>
      <c r="N106">
        <v>51609.1</v>
      </c>
      <c r="O106" t="s">
        <v>1378</v>
      </c>
      <c r="P106" t="e">
        <f>INDEX(#REF!,MATCH(A106,#REF!,0))</f>
        <v>#REF!</v>
      </c>
      <c r="Q106" t="e">
        <f t="shared" si="1"/>
        <v>#REF!</v>
      </c>
    </row>
    <row r="107" spans="1:17" hidden="1" x14ac:dyDescent="0.2">
      <c r="A107" t="s">
        <v>836</v>
      </c>
      <c r="B107">
        <v>22516.84</v>
      </c>
      <c r="H107">
        <v>21431.119999999999</v>
      </c>
      <c r="N107">
        <v>43947.96</v>
      </c>
      <c r="O107" t="s">
        <v>1378</v>
      </c>
      <c r="P107" t="e">
        <f>INDEX(#REF!,MATCH(A107,#REF!,0))</f>
        <v>#REF!</v>
      </c>
      <c r="Q107" t="e">
        <f t="shared" si="1"/>
        <v>#REF!</v>
      </c>
    </row>
    <row r="108" spans="1:17" hidden="1" x14ac:dyDescent="0.2">
      <c r="A108" t="s">
        <v>115</v>
      </c>
      <c r="C108">
        <v>10475</v>
      </c>
      <c r="I108">
        <v>20310</v>
      </c>
      <c r="N108">
        <v>30785</v>
      </c>
      <c r="O108" t="s">
        <v>1378</v>
      </c>
      <c r="P108" t="e">
        <f>INDEX(#REF!,MATCH(A108,#REF!,0))</f>
        <v>#REF!</v>
      </c>
      <c r="Q108" t="e">
        <f t="shared" si="1"/>
        <v>#REF!</v>
      </c>
    </row>
    <row r="109" spans="1:17" hidden="1" x14ac:dyDescent="0.2">
      <c r="A109" t="s">
        <v>854</v>
      </c>
      <c r="B109">
        <v>31219.43</v>
      </c>
      <c r="E109">
        <v>13021.67</v>
      </c>
      <c r="H109">
        <v>6743.71</v>
      </c>
      <c r="K109">
        <v>6553.2</v>
      </c>
      <c r="N109">
        <v>57538.009999999995</v>
      </c>
      <c r="O109" t="s">
        <v>1378</v>
      </c>
      <c r="P109" t="e">
        <f>INDEX(#REF!,MATCH(A109,#REF!,0))</f>
        <v>#REF!</v>
      </c>
      <c r="Q109" t="e">
        <f t="shared" si="1"/>
        <v>#REF!</v>
      </c>
    </row>
    <row r="110" spans="1:17" hidden="1" x14ac:dyDescent="0.2">
      <c r="A110" t="s">
        <v>855</v>
      </c>
      <c r="B110">
        <v>6340.93</v>
      </c>
      <c r="H110">
        <v>8274</v>
      </c>
      <c r="N110">
        <v>14614.93</v>
      </c>
      <c r="O110" t="s">
        <v>1378</v>
      </c>
      <c r="P110" t="e">
        <f>INDEX(#REF!,MATCH(A110,#REF!,0))</f>
        <v>#REF!</v>
      </c>
      <c r="Q110" t="e">
        <f t="shared" si="1"/>
        <v>#REF!</v>
      </c>
    </row>
    <row r="111" spans="1:17" hidden="1" x14ac:dyDescent="0.2">
      <c r="A111" t="s">
        <v>856</v>
      </c>
      <c r="B111">
        <v>1232.98</v>
      </c>
      <c r="E111">
        <v>16540</v>
      </c>
      <c r="H111">
        <v>12040</v>
      </c>
      <c r="K111">
        <v>11507.02</v>
      </c>
      <c r="N111">
        <v>41320</v>
      </c>
      <c r="O111" t="s">
        <v>1378</v>
      </c>
      <c r="P111" t="e">
        <f>INDEX(#REF!,MATCH(A111,#REF!,0))</f>
        <v>#REF!</v>
      </c>
      <c r="Q111" t="e">
        <f t="shared" si="1"/>
        <v>#REF!</v>
      </c>
    </row>
    <row r="112" spans="1:17" hidden="1" x14ac:dyDescent="0.2">
      <c r="A112" t="s">
        <v>857</v>
      </c>
      <c r="C112">
        <v>4552</v>
      </c>
      <c r="F112">
        <v>4338</v>
      </c>
      <c r="I112">
        <v>4338</v>
      </c>
      <c r="L112">
        <v>5176</v>
      </c>
      <c r="N112">
        <v>18404</v>
      </c>
      <c r="O112" t="s">
        <v>1378</v>
      </c>
      <c r="P112" t="e">
        <f>INDEX(#REF!,MATCH(A112,#REF!,0))</f>
        <v>#REF!</v>
      </c>
      <c r="Q112" t="e">
        <f t="shared" si="1"/>
        <v>#REF!</v>
      </c>
    </row>
    <row r="113" spans="1:17" hidden="1" x14ac:dyDescent="0.2">
      <c r="A113" t="s">
        <v>116</v>
      </c>
      <c r="B113">
        <v>55374.239999999998</v>
      </c>
      <c r="E113">
        <v>3000</v>
      </c>
      <c r="H113">
        <v>2000</v>
      </c>
      <c r="K113">
        <v>2000</v>
      </c>
      <c r="N113">
        <v>62374.239999999998</v>
      </c>
      <c r="O113" t="s">
        <v>1378</v>
      </c>
      <c r="P113" t="e">
        <f>INDEX(#REF!,MATCH(A113,#REF!,0))</f>
        <v>#REF!</v>
      </c>
      <c r="Q113" t="e">
        <f t="shared" si="1"/>
        <v>#REF!</v>
      </c>
    </row>
    <row r="114" spans="1:17" hidden="1" x14ac:dyDescent="0.2">
      <c r="A114" t="s">
        <v>968</v>
      </c>
      <c r="C114">
        <v>49000</v>
      </c>
      <c r="E114">
        <v>23000</v>
      </c>
      <c r="H114">
        <v>23000</v>
      </c>
      <c r="K114">
        <v>23000</v>
      </c>
      <c r="N114">
        <v>118000</v>
      </c>
      <c r="O114" t="s">
        <v>1378</v>
      </c>
      <c r="P114" t="e">
        <f>INDEX(#REF!,MATCH(A114,#REF!,0))</f>
        <v>#REF!</v>
      </c>
      <c r="Q114" t="e">
        <f t="shared" si="1"/>
        <v>#REF!</v>
      </c>
    </row>
    <row r="115" spans="1:17" hidden="1" x14ac:dyDescent="0.2">
      <c r="A115" t="s">
        <v>858</v>
      </c>
      <c r="B115">
        <v>25351.759999999998</v>
      </c>
      <c r="E115">
        <v>5917.65</v>
      </c>
      <c r="H115">
        <v>5515</v>
      </c>
      <c r="K115">
        <v>690</v>
      </c>
      <c r="N115">
        <v>37474.409999999996</v>
      </c>
      <c r="O115" t="s">
        <v>1378</v>
      </c>
      <c r="P115" t="e">
        <f>INDEX(#REF!,MATCH(A115,#REF!,0))</f>
        <v>#REF!</v>
      </c>
      <c r="Q115" t="e">
        <f t="shared" si="1"/>
        <v>#REF!</v>
      </c>
    </row>
    <row r="116" spans="1:17" hidden="1" x14ac:dyDescent="0.2">
      <c r="A116" t="s">
        <v>859</v>
      </c>
      <c r="C116">
        <v>3352.57</v>
      </c>
      <c r="F116">
        <v>5000</v>
      </c>
      <c r="I116">
        <v>5000</v>
      </c>
      <c r="L116">
        <v>6250</v>
      </c>
      <c r="N116">
        <v>19602.57</v>
      </c>
      <c r="O116" t="s">
        <v>1378</v>
      </c>
      <c r="P116" t="e">
        <f>INDEX(#REF!,MATCH(A116,#REF!,0))</f>
        <v>#REF!</v>
      </c>
      <c r="Q116" t="e">
        <f t="shared" si="1"/>
        <v>#REF!</v>
      </c>
    </row>
    <row r="117" spans="1:17" hidden="1" x14ac:dyDescent="0.2">
      <c r="A117" t="s">
        <v>121</v>
      </c>
      <c r="B117">
        <v>286970.65000000002</v>
      </c>
      <c r="N117">
        <v>286970.65000000002</v>
      </c>
      <c r="O117" t="s">
        <v>1378</v>
      </c>
      <c r="P117" t="e">
        <f>INDEX(#REF!,MATCH(A117,#REF!,0))</f>
        <v>#REF!</v>
      </c>
      <c r="Q117" t="e">
        <f t="shared" si="1"/>
        <v>#REF!</v>
      </c>
    </row>
    <row r="118" spans="1:17" hidden="1" x14ac:dyDescent="0.2">
      <c r="A118" t="s">
        <v>122</v>
      </c>
      <c r="B118">
        <v>522490.32</v>
      </c>
      <c r="N118">
        <v>522490.32</v>
      </c>
      <c r="O118" t="s">
        <v>1378</v>
      </c>
      <c r="P118" t="e">
        <f>INDEX(#REF!,MATCH(A118,#REF!,0))</f>
        <v>#REF!</v>
      </c>
      <c r="Q118" t="e">
        <f t="shared" si="1"/>
        <v>#REF!</v>
      </c>
    </row>
    <row r="119" spans="1:17" hidden="1" x14ac:dyDescent="0.2">
      <c r="A119" t="s">
        <v>123</v>
      </c>
      <c r="B119">
        <v>580760.34</v>
      </c>
      <c r="N119">
        <v>580760.34</v>
      </c>
      <c r="O119" t="s">
        <v>1378</v>
      </c>
      <c r="P119" t="e">
        <f>INDEX(#REF!,MATCH(A119,#REF!,0))</f>
        <v>#REF!</v>
      </c>
      <c r="Q119" t="e">
        <f t="shared" si="1"/>
        <v>#REF!</v>
      </c>
    </row>
    <row r="120" spans="1:17" hidden="1" x14ac:dyDescent="0.2">
      <c r="A120" t="s">
        <v>124</v>
      </c>
      <c r="B120">
        <v>456570.83</v>
      </c>
      <c r="N120">
        <v>456570.83</v>
      </c>
      <c r="O120" t="s">
        <v>1378</v>
      </c>
      <c r="P120" t="e">
        <f>INDEX(#REF!,MATCH(A120,#REF!,0))</f>
        <v>#REF!</v>
      </c>
      <c r="Q120" t="e">
        <f t="shared" si="1"/>
        <v>#REF!</v>
      </c>
    </row>
    <row r="121" spans="1:17" hidden="1" x14ac:dyDescent="0.2">
      <c r="A121" t="s">
        <v>125</v>
      </c>
      <c r="B121">
        <v>485002.55</v>
      </c>
      <c r="N121">
        <v>485002.55</v>
      </c>
      <c r="O121" t="s">
        <v>1378</v>
      </c>
      <c r="P121" t="e">
        <f>INDEX(#REF!,MATCH(A121,#REF!,0))</f>
        <v>#REF!</v>
      </c>
      <c r="Q121" t="e">
        <f t="shared" si="1"/>
        <v>#REF!</v>
      </c>
    </row>
    <row r="122" spans="1:17" hidden="1" x14ac:dyDescent="0.2">
      <c r="A122" t="s">
        <v>126</v>
      </c>
      <c r="B122">
        <v>277976.64</v>
      </c>
      <c r="N122">
        <v>277976.64</v>
      </c>
      <c r="O122" t="s">
        <v>1378</v>
      </c>
      <c r="P122" t="e">
        <f>INDEX(#REF!,MATCH(A122,#REF!,0))</f>
        <v>#REF!</v>
      </c>
      <c r="Q122" t="e">
        <f t="shared" si="1"/>
        <v>#REF!</v>
      </c>
    </row>
    <row r="123" spans="1:17" hidden="1" x14ac:dyDescent="0.2">
      <c r="A123" t="s">
        <v>127</v>
      </c>
      <c r="B123">
        <v>304527.48</v>
      </c>
      <c r="N123">
        <v>304527.48</v>
      </c>
      <c r="O123" t="s">
        <v>1378</v>
      </c>
      <c r="P123" t="e">
        <f>INDEX(#REF!,MATCH(A123,#REF!,0))</f>
        <v>#REF!</v>
      </c>
      <c r="Q123" t="e">
        <f t="shared" si="1"/>
        <v>#REF!</v>
      </c>
    </row>
    <row r="124" spans="1:17" hidden="1" x14ac:dyDescent="0.2">
      <c r="A124" t="s">
        <v>128</v>
      </c>
      <c r="B124">
        <v>849467.04</v>
      </c>
      <c r="N124">
        <v>849467.04</v>
      </c>
      <c r="O124" t="s">
        <v>1378</v>
      </c>
      <c r="P124" t="e">
        <f>INDEX(#REF!,MATCH(A124,#REF!,0))</f>
        <v>#REF!</v>
      </c>
      <c r="Q124" t="e">
        <f t="shared" si="1"/>
        <v>#REF!</v>
      </c>
    </row>
    <row r="125" spans="1:17" hidden="1" x14ac:dyDescent="0.2">
      <c r="A125" t="s">
        <v>120</v>
      </c>
      <c r="C125">
        <v>24950.799999999999</v>
      </c>
      <c r="I125">
        <v>39337</v>
      </c>
      <c r="N125">
        <v>64287.8</v>
      </c>
      <c r="O125" t="s">
        <v>1378</v>
      </c>
      <c r="P125" t="e">
        <f>INDEX(#REF!,MATCH(A125,#REF!,0))</f>
        <v>#REF!</v>
      </c>
      <c r="Q125" t="e">
        <f t="shared" si="1"/>
        <v>#REF!</v>
      </c>
    </row>
    <row r="126" spans="1:17" hidden="1" x14ac:dyDescent="0.2">
      <c r="A126" t="s">
        <v>129</v>
      </c>
      <c r="B126">
        <v>2198275.2999999998</v>
      </c>
      <c r="E126">
        <v>915400</v>
      </c>
      <c r="H126">
        <v>1118990</v>
      </c>
      <c r="K126">
        <v>1202290</v>
      </c>
      <c r="N126">
        <v>5434955.2999999998</v>
      </c>
      <c r="O126" t="s">
        <v>1378</v>
      </c>
      <c r="P126" t="e">
        <f>INDEX(#REF!,MATCH(A126,#REF!,0))</f>
        <v>#REF!</v>
      </c>
      <c r="Q126" t="e">
        <f t="shared" si="1"/>
        <v>#REF!</v>
      </c>
    </row>
    <row r="127" spans="1:17" hidden="1" x14ac:dyDescent="0.2">
      <c r="A127" t="s">
        <v>131</v>
      </c>
      <c r="E127">
        <v>349125</v>
      </c>
      <c r="K127">
        <v>0</v>
      </c>
      <c r="N127">
        <v>349125</v>
      </c>
      <c r="O127" t="s">
        <v>1378</v>
      </c>
      <c r="P127" t="e">
        <f>INDEX(#REF!,MATCH(A127,#REF!,0))</f>
        <v>#REF!</v>
      </c>
      <c r="Q127" t="e">
        <f t="shared" si="1"/>
        <v>#REF!</v>
      </c>
    </row>
    <row r="128" spans="1:17" hidden="1" x14ac:dyDescent="0.2">
      <c r="A128" t="s">
        <v>132</v>
      </c>
      <c r="E128">
        <v>59500</v>
      </c>
      <c r="K128">
        <v>107154.85</v>
      </c>
      <c r="N128">
        <v>166654.85</v>
      </c>
      <c r="O128" t="s">
        <v>1378</v>
      </c>
      <c r="P128" t="e">
        <f>INDEX(#REF!,MATCH(A128,#REF!,0))</f>
        <v>#REF!</v>
      </c>
      <c r="Q128" t="e">
        <f t="shared" si="1"/>
        <v>#REF!</v>
      </c>
    </row>
    <row r="129" spans="1:17" hidden="1" x14ac:dyDescent="0.2">
      <c r="A129" t="s">
        <v>133</v>
      </c>
      <c r="C129">
        <v>56246.23</v>
      </c>
      <c r="N129">
        <v>56246.23</v>
      </c>
      <c r="O129" t="s">
        <v>1378</v>
      </c>
      <c r="P129" t="e">
        <f>INDEX(#REF!,MATCH(A129,#REF!,0))</f>
        <v>#REF!</v>
      </c>
      <c r="Q129" t="e">
        <f t="shared" si="1"/>
        <v>#REF!</v>
      </c>
    </row>
    <row r="130" spans="1:17" hidden="1" x14ac:dyDescent="0.2">
      <c r="A130" s="33" t="s">
        <v>134</v>
      </c>
      <c r="B130" s="34">
        <v>7968.8699999999735</v>
      </c>
      <c r="C130" s="33"/>
      <c r="D130" s="33"/>
      <c r="E130" s="33"/>
      <c r="F130" s="33"/>
      <c r="G130" s="33"/>
      <c r="H130" s="33"/>
      <c r="I130" s="33"/>
      <c r="J130" s="33"/>
      <c r="K130" s="33"/>
      <c r="L130" s="33"/>
      <c r="M130" s="33"/>
      <c r="N130" s="33">
        <v>7968.8699999999735</v>
      </c>
      <c r="O130" s="33" t="s">
        <v>1378</v>
      </c>
      <c r="P130" s="33" t="e">
        <f>INDEX(#REF!,MATCH(A130,#REF!,0))</f>
        <v>#REF!</v>
      </c>
      <c r="Q130" s="33" t="e">
        <f t="shared" si="1"/>
        <v>#REF!</v>
      </c>
    </row>
    <row r="131" spans="1:17" hidden="1" x14ac:dyDescent="0.2">
      <c r="A131" t="s">
        <v>135</v>
      </c>
      <c r="B131">
        <v>437078.18</v>
      </c>
      <c r="G131">
        <v>522905.2</v>
      </c>
      <c r="N131">
        <v>959983.38</v>
      </c>
      <c r="O131" t="s">
        <v>1378</v>
      </c>
      <c r="P131" t="e">
        <f>INDEX(#REF!,MATCH(A131,#REF!,0))</f>
        <v>#REF!</v>
      </c>
      <c r="Q131" t="e">
        <f t="shared" si="1"/>
        <v>#REF!</v>
      </c>
    </row>
    <row r="132" spans="1:17" hidden="1" x14ac:dyDescent="0.2">
      <c r="A132" t="s">
        <v>136</v>
      </c>
      <c r="C132">
        <v>3115</v>
      </c>
      <c r="D132">
        <v>262500</v>
      </c>
      <c r="K132">
        <v>70700</v>
      </c>
      <c r="N132">
        <v>336315</v>
      </c>
      <c r="O132" t="s">
        <v>1378</v>
      </c>
      <c r="P132" t="e">
        <f>INDEX(#REF!,MATCH(A132,#REF!,0))</f>
        <v>#REF!</v>
      </c>
      <c r="Q132" t="e">
        <f t="shared" si="1"/>
        <v>#REF!</v>
      </c>
    </row>
    <row r="133" spans="1:17" hidden="1" x14ac:dyDescent="0.2">
      <c r="A133" t="s">
        <v>137</v>
      </c>
      <c r="G133">
        <v>0</v>
      </c>
      <c r="M133">
        <v>211750</v>
      </c>
      <c r="N133">
        <v>211750</v>
      </c>
      <c r="O133" t="s">
        <v>1378</v>
      </c>
      <c r="P133" t="e">
        <f>INDEX(#REF!,MATCH(A133,#REF!,0))</f>
        <v>#REF!</v>
      </c>
      <c r="Q133" t="e">
        <f t="shared" si="1"/>
        <v>#REF!</v>
      </c>
    </row>
    <row r="134" spans="1:17" hidden="1" x14ac:dyDescent="0.2">
      <c r="A134" t="s">
        <v>138</v>
      </c>
      <c r="B134">
        <v>263596.2</v>
      </c>
      <c r="E134">
        <v>389854.15</v>
      </c>
      <c r="J134">
        <v>92750</v>
      </c>
      <c r="N134">
        <v>746200.35000000009</v>
      </c>
      <c r="O134" t="s">
        <v>1378</v>
      </c>
      <c r="P134" t="e">
        <f>INDEX(#REF!,MATCH(A134,#REF!,0))</f>
        <v>#REF!</v>
      </c>
      <c r="Q134" t="e">
        <f t="shared" ref="Q134:Q197" si="2">P134=N134</f>
        <v>#REF!</v>
      </c>
    </row>
    <row r="135" spans="1:17" hidden="1" x14ac:dyDescent="0.2">
      <c r="A135" t="s">
        <v>139</v>
      </c>
      <c r="D135">
        <v>9133.99</v>
      </c>
      <c r="N135">
        <v>9133.99</v>
      </c>
      <c r="O135" t="s">
        <v>1378</v>
      </c>
      <c r="P135" t="e">
        <f>INDEX(#REF!,MATCH(A135,#REF!,0))</f>
        <v>#REF!</v>
      </c>
      <c r="Q135" t="e">
        <f t="shared" si="2"/>
        <v>#REF!</v>
      </c>
    </row>
    <row r="136" spans="1:17" hidden="1" x14ac:dyDescent="0.2">
      <c r="A136" t="s">
        <v>140</v>
      </c>
      <c r="D136">
        <v>0</v>
      </c>
      <c r="J136">
        <v>0</v>
      </c>
      <c r="N136">
        <v>0</v>
      </c>
      <c r="O136" t="s">
        <v>1378</v>
      </c>
      <c r="P136" t="e">
        <f>INDEX(#REF!,MATCH(A136,#REF!,0))</f>
        <v>#REF!</v>
      </c>
      <c r="Q136" t="e">
        <f t="shared" si="2"/>
        <v>#REF!</v>
      </c>
    </row>
    <row r="137" spans="1:17" hidden="1" x14ac:dyDescent="0.2">
      <c r="A137" t="s">
        <v>141</v>
      </c>
      <c r="G137">
        <v>0</v>
      </c>
      <c r="N137">
        <v>0</v>
      </c>
      <c r="O137" t="s">
        <v>1378</v>
      </c>
      <c r="P137" t="e">
        <f>INDEX(#REF!,MATCH(A137,#REF!,0))</f>
        <v>#REF!</v>
      </c>
      <c r="Q137" t="e">
        <f t="shared" si="2"/>
        <v>#REF!</v>
      </c>
    </row>
    <row r="138" spans="1:17" hidden="1" x14ac:dyDescent="0.2">
      <c r="A138" t="s">
        <v>142</v>
      </c>
      <c r="G138">
        <v>0</v>
      </c>
      <c r="M138">
        <v>0</v>
      </c>
      <c r="N138">
        <v>0</v>
      </c>
      <c r="O138" t="s">
        <v>1378</v>
      </c>
      <c r="P138" t="e">
        <f>INDEX(#REF!,MATCH(A138,#REF!,0))</f>
        <v>#REF!</v>
      </c>
      <c r="Q138" t="e">
        <f t="shared" si="2"/>
        <v>#REF!</v>
      </c>
    </row>
    <row r="139" spans="1:17" hidden="1" x14ac:dyDescent="0.2">
      <c r="A139" t="s">
        <v>143</v>
      </c>
      <c r="B139">
        <v>246225</v>
      </c>
      <c r="H139">
        <v>0</v>
      </c>
      <c r="N139">
        <v>246225</v>
      </c>
      <c r="O139" t="s">
        <v>1378</v>
      </c>
      <c r="P139" t="e">
        <f>INDEX(#REF!,MATCH(A139,#REF!,0))</f>
        <v>#REF!</v>
      </c>
      <c r="Q139" t="e">
        <f t="shared" si="2"/>
        <v>#REF!</v>
      </c>
    </row>
    <row r="140" spans="1:17" hidden="1" x14ac:dyDescent="0.2">
      <c r="A140" t="s">
        <v>969</v>
      </c>
      <c r="H140">
        <v>840000</v>
      </c>
      <c r="N140">
        <v>840000</v>
      </c>
      <c r="O140" t="s">
        <v>1378</v>
      </c>
      <c r="P140" t="e">
        <f>INDEX(#REF!,MATCH(A140,#REF!,0))</f>
        <v>#REF!</v>
      </c>
      <c r="Q140" t="e">
        <f t="shared" si="2"/>
        <v>#REF!</v>
      </c>
    </row>
    <row r="141" spans="1:17" hidden="1" x14ac:dyDescent="0.2">
      <c r="A141" t="s">
        <v>970</v>
      </c>
      <c r="C141">
        <v>382800</v>
      </c>
      <c r="I141">
        <v>0</v>
      </c>
      <c r="N141">
        <v>382800</v>
      </c>
      <c r="O141" t="s">
        <v>1378</v>
      </c>
      <c r="P141" t="e">
        <f>INDEX(#REF!,MATCH(A141,#REF!,0))</f>
        <v>#REF!</v>
      </c>
      <c r="Q141" t="e">
        <f t="shared" si="2"/>
        <v>#REF!</v>
      </c>
    </row>
    <row r="142" spans="1:17" hidden="1" x14ac:dyDescent="0.2">
      <c r="A142" t="s">
        <v>971</v>
      </c>
      <c r="B142">
        <v>151965</v>
      </c>
      <c r="E142">
        <v>237519</v>
      </c>
      <c r="H142">
        <v>43281</v>
      </c>
      <c r="N142">
        <v>432765</v>
      </c>
      <c r="O142" t="s">
        <v>1378</v>
      </c>
      <c r="P142" t="e">
        <f>INDEX(#REF!,MATCH(A142,#REF!,0))</f>
        <v>#REF!</v>
      </c>
      <c r="Q142" t="e">
        <f t="shared" si="2"/>
        <v>#REF!</v>
      </c>
    </row>
    <row r="143" spans="1:17" hidden="1" x14ac:dyDescent="0.2">
      <c r="A143" t="s">
        <v>972</v>
      </c>
      <c r="F143">
        <v>0</v>
      </c>
      <c r="L143">
        <v>0</v>
      </c>
      <c r="N143">
        <v>0</v>
      </c>
      <c r="O143" t="s">
        <v>1378</v>
      </c>
      <c r="P143" t="e">
        <f>INDEX(#REF!,MATCH(A143,#REF!,0))</f>
        <v>#REF!</v>
      </c>
      <c r="Q143" t="e">
        <f t="shared" si="2"/>
        <v>#REF!</v>
      </c>
    </row>
    <row r="144" spans="1:17" hidden="1" x14ac:dyDescent="0.2">
      <c r="A144" t="s">
        <v>973</v>
      </c>
      <c r="G144">
        <v>406350</v>
      </c>
      <c r="N144">
        <v>406350</v>
      </c>
      <c r="O144" t="s">
        <v>1378</v>
      </c>
      <c r="P144" t="e">
        <f>INDEX(#REF!,MATCH(A144,#REF!,0))</f>
        <v>#REF!</v>
      </c>
      <c r="Q144" t="e">
        <f t="shared" si="2"/>
        <v>#REF!</v>
      </c>
    </row>
    <row r="145" spans="1:17" hidden="1" x14ac:dyDescent="0.2">
      <c r="A145" t="s">
        <v>974</v>
      </c>
      <c r="H145">
        <v>0</v>
      </c>
      <c r="N145">
        <v>0</v>
      </c>
      <c r="O145" t="s">
        <v>1378</v>
      </c>
      <c r="P145" t="e">
        <f>INDEX(#REF!,MATCH(A145,#REF!,0))</f>
        <v>#REF!</v>
      </c>
      <c r="Q145" t="e">
        <f t="shared" si="2"/>
        <v>#REF!</v>
      </c>
    </row>
    <row r="146" spans="1:17" hidden="1" x14ac:dyDescent="0.2">
      <c r="A146" t="s">
        <v>975</v>
      </c>
      <c r="B146">
        <v>128540.03</v>
      </c>
      <c r="N146">
        <v>128540.03</v>
      </c>
      <c r="O146" t="s">
        <v>1378</v>
      </c>
      <c r="P146" t="e">
        <f>INDEX(#REF!,MATCH(A146,#REF!,0))</f>
        <v>#REF!</v>
      </c>
      <c r="Q146" t="e">
        <f t="shared" si="2"/>
        <v>#REF!</v>
      </c>
    </row>
    <row r="147" spans="1:17" hidden="1" x14ac:dyDescent="0.2">
      <c r="A147" t="s">
        <v>976</v>
      </c>
      <c r="M147">
        <v>144371.25</v>
      </c>
      <c r="N147">
        <v>144371.25</v>
      </c>
      <c r="O147" t="s">
        <v>1378</v>
      </c>
      <c r="P147" t="e">
        <f>INDEX(#REF!,MATCH(A147,#REF!,0))</f>
        <v>#REF!</v>
      </c>
      <c r="Q147" t="e">
        <f t="shared" si="2"/>
        <v>#REF!</v>
      </c>
    </row>
    <row r="148" spans="1:17" hidden="1" x14ac:dyDescent="0.2">
      <c r="A148" t="s">
        <v>978</v>
      </c>
      <c r="F148">
        <v>99720</v>
      </c>
      <c r="L148">
        <v>84600</v>
      </c>
      <c r="N148">
        <v>184320</v>
      </c>
      <c r="O148" t="s">
        <v>1378</v>
      </c>
      <c r="P148" t="e">
        <f>INDEX(#REF!,MATCH(A148,#REF!,0))</f>
        <v>#REF!</v>
      </c>
      <c r="Q148" t="e">
        <f t="shared" si="2"/>
        <v>#REF!</v>
      </c>
    </row>
    <row r="149" spans="1:17" hidden="1" x14ac:dyDescent="0.2">
      <c r="A149" t="s">
        <v>980</v>
      </c>
      <c r="H149">
        <v>1113656.19</v>
      </c>
      <c r="N149">
        <v>1113656.19</v>
      </c>
      <c r="O149" t="s">
        <v>1378</v>
      </c>
      <c r="P149" t="e">
        <f>INDEX(#REF!,MATCH(A149,#REF!,0))</f>
        <v>#REF!</v>
      </c>
      <c r="Q149" t="e">
        <f t="shared" si="2"/>
        <v>#REF!</v>
      </c>
    </row>
    <row r="150" spans="1:17" hidden="1" x14ac:dyDescent="0.2">
      <c r="A150" t="s">
        <v>981</v>
      </c>
      <c r="D150">
        <v>337312.49</v>
      </c>
      <c r="E150">
        <v>321250</v>
      </c>
      <c r="G150">
        <v>321250</v>
      </c>
      <c r="I150">
        <v>321249.98</v>
      </c>
      <c r="N150">
        <v>1301062.47</v>
      </c>
      <c r="O150" t="s">
        <v>1378</v>
      </c>
      <c r="P150" t="e">
        <f>INDEX(#REF!,MATCH(A150,#REF!,0))</f>
        <v>#REF!</v>
      </c>
      <c r="Q150" t="e">
        <f t="shared" si="2"/>
        <v>#REF!</v>
      </c>
    </row>
    <row r="151" spans="1:17" hidden="1" x14ac:dyDescent="0.2">
      <c r="A151" t="s">
        <v>983</v>
      </c>
      <c r="G151">
        <v>0</v>
      </c>
      <c r="K151">
        <v>166050</v>
      </c>
      <c r="M151">
        <v>96300</v>
      </c>
      <c r="N151">
        <v>262350</v>
      </c>
      <c r="O151" t="s">
        <v>1378</v>
      </c>
      <c r="P151" t="e">
        <f>INDEX(#REF!,MATCH(A151,#REF!,0))</f>
        <v>#REF!</v>
      </c>
      <c r="Q151" t="e">
        <f t="shared" si="2"/>
        <v>#REF!</v>
      </c>
    </row>
    <row r="152" spans="1:17" hidden="1" x14ac:dyDescent="0.2">
      <c r="A152" t="s">
        <v>985</v>
      </c>
      <c r="G152">
        <v>0</v>
      </c>
      <c r="M152">
        <v>0</v>
      </c>
      <c r="N152">
        <v>0</v>
      </c>
      <c r="O152" t="s">
        <v>1378</v>
      </c>
      <c r="P152" t="e">
        <f>INDEX(#REF!,MATCH(A152,#REF!,0))</f>
        <v>#REF!</v>
      </c>
      <c r="Q152" t="e">
        <f t="shared" si="2"/>
        <v>#REF!</v>
      </c>
    </row>
    <row r="153" spans="1:17" hidden="1" x14ac:dyDescent="0.2">
      <c r="A153" t="s">
        <v>986</v>
      </c>
      <c r="H153">
        <v>3599556.39</v>
      </c>
      <c r="N153">
        <v>3599556.39</v>
      </c>
      <c r="O153" t="s">
        <v>1378</v>
      </c>
      <c r="P153" t="e">
        <f>INDEX(#REF!,MATCH(A153,#REF!,0))</f>
        <v>#REF!</v>
      </c>
      <c r="Q153" t="e">
        <f t="shared" si="2"/>
        <v>#REF!</v>
      </c>
    </row>
    <row r="154" spans="1:17" hidden="1" x14ac:dyDescent="0.2">
      <c r="A154" t="s">
        <v>987</v>
      </c>
      <c r="K154">
        <v>76320</v>
      </c>
      <c r="N154">
        <v>76320</v>
      </c>
      <c r="O154" t="s">
        <v>1378</v>
      </c>
      <c r="P154" t="e">
        <f>INDEX(#REF!,MATCH(A154,#REF!,0))</f>
        <v>#REF!</v>
      </c>
      <c r="Q154" t="e">
        <f t="shared" si="2"/>
        <v>#REF!</v>
      </c>
    </row>
    <row r="155" spans="1:17" hidden="1" x14ac:dyDescent="0.2">
      <c r="A155" t="s">
        <v>988</v>
      </c>
      <c r="B155">
        <v>180000</v>
      </c>
      <c r="E155">
        <v>180000</v>
      </c>
      <c r="H155">
        <v>137700</v>
      </c>
      <c r="N155">
        <v>497700</v>
      </c>
      <c r="O155" t="s">
        <v>1378</v>
      </c>
      <c r="P155" t="e">
        <f>INDEX(#REF!,MATCH(A155,#REF!,0))</f>
        <v>#REF!</v>
      </c>
      <c r="Q155" t="e">
        <f t="shared" si="2"/>
        <v>#REF!</v>
      </c>
    </row>
    <row r="156" spans="1:17" hidden="1" x14ac:dyDescent="0.2">
      <c r="A156" t="s">
        <v>989</v>
      </c>
      <c r="F156">
        <v>0</v>
      </c>
      <c r="L156">
        <v>0</v>
      </c>
      <c r="N156">
        <v>0</v>
      </c>
      <c r="O156" t="s">
        <v>1378</v>
      </c>
      <c r="P156" t="e">
        <f>INDEX(#REF!,MATCH(A156,#REF!,0))</f>
        <v>#REF!</v>
      </c>
      <c r="Q156" t="e">
        <f t="shared" si="2"/>
        <v>#REF!</v>
      </c>
    </row>
    <row r="157" spans="1:17" hidden="1" x14ac:dyDescent="0.2">
      <c r="A157" t="s">
        <v>991</v>
      </c>
      <c r="D157">
        <v>0</v>
      </c>
      <c r="G157">
        <v>0</v>
      </c>
      <c r="J157">
        <v>0</v>
      </c>
      <c r="M157">
        <v>0</v>
      </c>
      <c r="N157">
        <v>0</v>
      </c>
      <c r="O157" t="s">
        <v>1378</v>
      </c>
      <c r="P157" t="e">
        <f>INDEX(#REF!,MATCH(A157,#REF!,0))</f>
        <v>#REF!</v>
      </c>
      <c r="Q157" t="e">
        <f t="shared" si="2"/>
        <v>#REF!</v>
      </c>
    </row>
    <row r="158" spans="1:17" hidden="1" x14ac:dyDescent="0.2">
      <c r="A158" t="s">
        <v>144</v>
      </c>
      <c r="B158">
        <v>78541.600000000006</v>
      </c>
      <c r="E158">
        <v>10800</v>
      </c>
      <c r="H158">
        <v>10800</v>
      </c>
      <c r="K158">
        <v>10800</v>
      </c>
      <c r="N158">
        <v>110941.6</v>
      </c>
      <c r="O158" t="s">
        <v>1378</v>
      </c>
      <c r="P158" t="e">
        <f>INDEX(#REF!,MATCH(A158,#REF!,0))</f>
        <v>#REF!</v>
      </c>
      <c r="Q158" t="e">
        <f t="shared" si="2"/>
        <v>#REF!</v>
      </c>
    </row>
    <row r="159" spans="1:17" hidden="1" x14ac:dyDescent="0.2">
      <c r="A159" t="s">
        <v>145</v>
      </c>
      <c r="B159">
        <v>23555.77</v>
      </c>
      <c r="E159">
        <v>31096</v>
      </c>
      <c r="H159">
        <v>32196.83</v>
      </c>
      <c r="K159">
        <v>28392</v>
      </c>
      <c r="N159">
        <v>115240.6</v>
      </c>
      <c r="O159" t="s">
        <v>1378</v>
      </c>
      <c r="P159" t="e">
        <f>INDEX(#REF!,MATCH(A159,#REF!,0))</f>
        <v>#REF!</v>
      </c>
      <c r="Q159" t="e">
        <f t="shared" si="2"/>
        <v>#REF!</v>
      </c>
    </row>
    <row r="160" spans="1:17" hidden="1" x14ac:dyDescent="0.2">
      <c r="A160" t="s">
        <v>146</v>
      </c>
      <c r="B160">
        <v>99130.45</v>
      </c>
      <c r="E160">
        <v>18061.34</v>
      </c>
      <c r="N160">
        <v>117191.79</v>
      </c>
      <c r="O160" t="s">
        <v>1378</v>
      </c>
      <c r="P160" t="e">
        <f>INDEX(#REF!,MATCH(A160,#REF!,0))</f>
        <v>#REF!</v>
      </c>
      <c r="Q160" t="e">
        <f t="shared" si="2"/>
        <v>#REF!</v>
      </c>
    </row>
    <row r="161" spans="1:17" hidden="1" x14ac:dyDescent="0.2">
      <c r="A161" t="s">
        <v>147</v>
      </c>
      <c r="B161">
        <v>69192</v>
      </c>
      <c r="E161">
        <v>15000</v>
      </c>
      <c r="I161">
        <v>15000</v>
      </c>
      <c r="L161">
        <v>15000</v>
      </c>
      <c r="N161">
        <v>114192</v>
      </c>
      <c r="O161" t="s">
        <v>1378</v>
      </c>
      <c r="P161" t="e">
        <f>INDEX(#REF!,MATCH(A161,#REF!,0))</f>
        <v>#REF!</v>
      </c>
      <c r="Q161" t="e">
        <f t="shared" si="2"/>
        <v>#REF!</v>
      </c>
    </row>
    <row r="162" spans="1:17" hidden="1" x14ac:dyDescent="0.2">
      <c r="A162" t="s">
        <v>148</v>
      </c>
      <c r="B162">
        <v>145586</v>
      </c>
      <c r="E162">
        <v>10000</v>
      </c>
      <c r="H162">
        <v>15000</v>
      </c>
      <c r="L162">
        <v>17924</v>
      </c>
      <c r="N162">
        <v>188510</v>
      </c>
      <c r="O162" t="s">
        <v>1378</v>
      </c>
      <c r="P162" t="e">
        <f>INDEX(#REF!,MATCH(A162,#REF!,0))</f>
        <v>#REF!</v>
      </c>
      <c r="Q162" t="e">
        <f t="shared" si="2"/>
        <v>#REF!</v>
      </c>
    </row>
    <row r="163" spans="1:17" hidden="1" x14ac:dyDescent="0.2">
      <c r="A163" t="s">
        <v>149</v>
      </c>
      <c r="B163">
        <v>590.83000000000004</v>
      </c>
      <c r="D163">
        <v>10547.45</v>
      </c>
      <c r="G163">
        <v>13493.4</v>
      </c>
      <c r="J163">
        <v>9978.84</v>
      </c>
      <c r="M163">
        <v>13493.4</v>
      </c>
      <c r="N163">
        <v>48103.920000000006</v>
      </c>
      <c r="O163" t="s">
        <v>1378</v>
      </c>
      <c r="P163" t="e">
        <f>INDEX(#REF!,MATCH(A163,#REF!,0))</f>
        <v>#REF!</v>
      </c>
      <c r="Q163" t="e">
        <f t="shared" si="2"/>
        <v>#REF!</v>
      </c>
    </row>
    <row r="164" spans="1:17" hidden="1" x14ac:dyDescent="0.2">
      <c r="A164" t="s">
        <v>150</v>
      </c>
      <c r="B164">
        <v>12918.9</v>
      </c>
      <c r="E164">
        <v>20000</v>
      </c>
      <c r="I164">
        <v>20000</v>
      </c>
      <c r="M164">
        <v>30000</v>
      </c>
      <c r="N164">
        <v>82918.899999999994</v>
      </c>
      <c r="O164" t="s">
        <v>1378</v>
      </c>
      <c r="P164" t="e">
        <f>INDEX(#REF!,MATCH(A164,#REF!,0))</f>
        <v>#REF!</v>
      </c>
      <c r="Q164" t="e">
        <f t="shared" si="2"/>
        <v>#REF!</v>
      </c>
    </row>
    <row r="165" spans="1:17" hidden="1" x14ac:dyDescent="0.2">
      <c r="A165" t="s">
        <v>151</v>
      </c>
      <c r="B165">
        <v>12051</v>
      </c>
      <c r="E165">
        <v>15000</v>
      </c>
      <c r="I165">
        <v>15000</v>
      </c>
      <c r="L165">
        <v>20000</v>
      </c>
      <c r="N165">
        <v>62051</v>
      </c>
      <c r="O165" t="s">
        <v>1378</v>
      </c>
      <c r="P165" t="e">
        <f>INDEX(#REF!,MATCH(A165,#REF!,0))</f>
        <v>#REF!</v>
      </c>
      <c r="Q165" t="e">
        <f t="shared" si="2"/>
        <v>#REF!</v>
      </c>
    </row>
    <row r="166" spans="1:17" hidden="1" x14ac:dyDescent="0.2">
      <c r="A166" t="s">
        <v>152</v>
      </c>
      <c r="B166">
        <v>25519.5</v>
      </c>
      <c r="E166">
        <v>20000</v>
      </c>
      <c r="I166">
        <v>20000</v>
      </c>
      <c r="N166">
        <v>65519.5</v>
      </c>
      <c r="O166" t="s">
        <v>1378</v>
      </c>
      <c r="P166" t="e">
        <f>INDEX(#REF!,MATCH(A166,#REF!,0))</f>
        <v>#REF!</v>
      </c>
      <c r="Q166" t="e">
        <f t="shared" si="2"/>
        <v>#REF!</v>
      </c>
    </row>
    <row r="167" spans="1:17" hidden="1" x14ac:dyDescent="0.2">
      <c r="A167" t="s">
        <v>153</v>
      </c>
      <c r="B167">
        <v>27018.28</v>
      </c>
      <c r="E167">
        <v>21000</v>
      </c>
      <c r="H167">
        <v>30000</v>
      </c>
      <c r="K167">
        <v>38582.11</v>
      </c>
      <c r="N167">
        <v>116600.39</v>
      </c>
      <c r="O167" t="s">
        <v>1378</v>
      </c>
      <c r="P167" t="e">
        <f>INDEX(#REF!,MATCH(A167,#REF!,0))</f>
        <v>#REF!</v>
      </c>
      <c r="Q167" t="e">
        <f t="shared" si="2"/>
        <v>#REF!</v>
      </c>
    </row>
    <row r="168" spans="1:17" hidden="1" x14ac:dyDescent="0.2">
      <c r="A168" t="s">
        <v>154</v>
      </c>
      <c r="B168">
        <v>285262.09999999998</v>
      </c>
      <c r="E168">
        <v>256581</v>
      </c>
      <c r="H168">
        <v>347557</v>
      </c>
      <c r="K168">
        <v>115701</v>
      </c>
      <c r="N168">
        <v>1005101.1</v>
      </c>
      <c r="O168" t="s">
        <v>1378</v>
      </c>
      <c r="P168" t="e">
        <f>INDEX(#REF!,MATCH(A168,#REF!,0))</f>
        <v>#REF!</v>
      </c>
      <c r="Q168" t="e">
        <f t="shared" si="2"/>
        <v>#REF!</v>
      </c>
    </row>
    <row r="169" spans="1:17" hidden="1" x14ac:dyDescent="0.2">
      <c r="A169" t="s">
        <v>155</v>
      </c>
      <c r="B169">
        <v>77791</v>
      </c>
      <c r="E169">
        <v>30000</v>
      </c>
      <c r="I169">
        <v>30000</v>
      </c>
      <c r="M169">
        <v>30000</v>
      </c>
      <c r="N169">
        <v>167791</v>
      </c>
      <c r="O169" t="s">
        <v>1378</v>
      </c>
      <c r="P169" t="e">
        <f>INDEX(#REF!,MATCH(A169,#REF!,0))</f>
        <v>#REF!</v>
      </c>
      <c r="Q169" t="e">
        <f t="shared" si="2"/>
        <v>#REF!</v>
      </c>
    </row>
    <row r="170" spans="1:17" hidden="1" x14ac:dyDescent="0.2">
      <c r="A170" t="s">
        <v>156</v>
      </c>
      <c r="B170">
        <v>42159.48</v>
      </c>
      <c r="E170">
        <v>74100.63</v>
      </c>
      <c r="H170">
        <v>71010</v>
      </c>
      <c r="K170">
        <v>73675.44</v>
      </c>
      <c r="N170">
        <v>260945.55000000002</v>
      </c>
      <c r="O170" t="s">
        <v>1378</v>
      </c>
      <c r="P170" t="e">
        <f>INDEX(#REF!,MATCH(A170,#REF!,0))</f>
        <v>#REF!</v>
      </c>
      <c r="Q170" t="e">
        <f t="shared" si="2"/>
        <v>#REF!</v>
      </c>
    </row>
    <row r="171" spans="1:17" hidden="1" x14ac:dyDescent="0.2">
      <c r="A171" t="s">
        <v>157</v>
      </c>
      <c r="B171">
        <v>3389.39</v>
      </c>
      <c r="F171">
        <v>3000</v>
      </c>
      <c r="I171">
        <v>30273.1</v>
      </c>
      <c r="L171">
        <v>30273.1</v>
      </c>
      <c r="N171">
        <v>66935.59</v>
      </c>
      <c r="O171" t="s">
        <v>1378</v>
      </c>
      <c r="P171" t="e">
        <f>INDEX(#REF!,MATCH(A171,#REF!,0))</f>
        <v>#REF!</v>
      </c>
      <c r="Q171" t="e">
        <f t="shared" si="2"/>
        <v>#REF!</v>
      </c>
    </row>
    <row r="172" spans="1:17" hidden="1" x14ac:dyDescent="0.2">
      <c r="A172" t="s">
        <v>741</v>
      </c>
      <c r="B172">
        <v>134873.1</v>
      </c>
      <c r="E172">
        <v>125850</v>
      </c>
      <c r="H172">
        <v>124174</v>
      </c>
      <c r="K172">
        <v>48000</v>
      </c>
      <c r="N172">
        <v>432897.1</v>
      </c>
      <c r="O172" t="s">
        <v>1378</v>
      </c>
      <c r="P172" t="e">
        <f>INDEX(#REF!,MATCH(A172,#REF!,0))</f>
        <v>#REF!</v>
      </c>
      <c r="Q172" t="e">
        <f t="shared" si="2"/>
        <v>#REF!</v>
      </c>
    </row>
    <row r="173" spans="1:17" hidden="1" x14ac:dyDescent="0.2">
      <c r="A173" t="s">
        <v>1250</v>
      </c>
      <c r="E173">
        <v>0</v>
      </c>
      <c r="K173">
        <v>0</v>
      </c>
      <c r="N173">
        <v>0</v>
      </c>
      <c r="O173" t="s">
        <v>1378</v>
      </c>
      <c r="P173" t="e">
        <f>INDEX(#REF!,MATCH(A173,#REF!,0))</f>
        <v>#REF!</v>
      </c>
      <c r="Q173" t="e">
        <f t="shared" si="2"/>
        <v>#REF!</v>
      </c>
    </row>
    <row r="174" spans="1:17" hidden="1" x14ac:dyDescent="0.2">
      <c r="A174" t="s">
        <v>742</v>
      </c>
      <c r="B174">
        <v>141988.46</v>
      </c>
      <c r="N174">
        <v>141988.46</v>
      </c>
      <c r="O174" t="s">
        <v>1378</v>
      </c>
      <c r="P174" t="e">
        <f>INDEX(#REF!,MATCH(A174,#REF!,0))</f>
        <v>#REF!</v>
      </c>
      <c r="Q174" t="e">
        <f t="shared" si="2"/>
        <v>#REF!</v>
      </c>
    </row>
    <row r="175" spans="1:17" hidden="1" x14ac:dyDescent="0.2">
      <c r="A175" t="s">
        <v>743</v>
      </c>
      <c r="B175">
        <v>28169.73</v>
      </c>
      <c r="N175">
        <v>28169.73</v>
      </c>
      <c r="O175" t="s">
        <v>1378</v>
      </c>
      <c r="P175" t="e">
        <f>INDEX(#REF!,MATCH(A175,#REF!,0))</f>
        <v>#REF!</v>
      </c>
      <c r="Q175" t="e">
        <f t="shared" si="2"/>
        <v>#REF!</v>
      </c>
    </row>
    <row r="176" spans="1:17" hidden="1" x14ac:dyDescent="0.2">
      <c r="A176" t="s">
        <v>744</v>
      </c>
      <c r="C176">
        <v>143014.54999999999</v>
      </c>
      <c r="N176">
        <v>143014.54999999999</v>
      </c>
      <c r="O176" t="s">
        <v>1378</v>
      </c>
      <c r="P176" t="e">
        <f>INDEX(#REF!,MATCH(A176,#REF!,0))</f>
        <v>#REF!</v>
      </c>
      <c r="Q176" t="e">
        <f t="shared" si="2"/>
        <v>#REF!</v>
      </c>
    </row>
    <row r="177" spans="1:17" hidden="1" x14ac:dyDescent="0.2">
      <c r="A177" t="s">
        <v>745</v>
      </c>
      <c r="B177">
        <v>12918.21</v>
      </c>
      <c r="N177">
        <v>12918.21</v>
      </c>
      <c r="O177" t="s">
        <v>1378</v>
      </c>
      <c r="P177" t="e">
        <f>INDEX(#REF!,MATCH(A177,#REF!,0))</f>
        <v>#REF!</v>
      </c>
      <c r="Q177" t="e">
        <f t="shared" si="2"/>
        <v>#REF!</v>
      </c>
    </row>
    <row r="178" spans="1:17" hidden="1" x14ac:dyDescent="0.2">
      <c r="A178" t="s">
        <v>746</v>
      </c>
      <c r="B178">
        <v>27366.959999999999</v>
      </c>
      <c r="N178">
        <v>27366.959999999999</v>
      </c>
      <c r="O178" t="s">
        <v>1378</v>
      </c>
      <c r="P178" t="e">
        <f>INDEX(#REF!,MATCH(A178,#REF!,0))</f>
        <v>#REF!</v>
      </c>
      <c r="Q178" t="e">
        <f t="shared" si="2"/>
        <v>#REF!</v>
      </c>
    </row>
    <row r="179" spans="1:17" hidden="1" x14ac:dyDescent="0.2">
      <c r="A179" t="s">
        <v>747</v>
      </c>
      <c r="B179">
        <v>59697.8</v>
      </c>
      <c r="N179">
        <v>59697.8</v>
      </c>
      <c r="O179" t="s">
        <v>1378</v>
      </c>
      <c r="P179" t="e">
        <f>INDEX(#REF!,MATCH(A179,#REF!,0))</f>
        <v>#REF!</v>
      </c>
      <c r="Q179" t="e">
        <f t="shared" si="2"/>
        <v>#REF!</v>
      </c>
    </row>
    <row r="180" spans="1:17" hidden="1" x14ac:dyDescent="0.2">
      <c r="A180" t="s">
        <v>748</v>
      </c>
      <c r="D180">
        <v>23816.21</v>
      </c>
      <c r="N180">
        <v>23816.21</v>
      </c>
      <c r="O180" t="s">
        <v>1378</v>
      </c>
      <c r="P180" t="e">
        <f>INDEX(#REF!,MATCH(A180,#REF!,0))</f>
        <v>#REF!</v>
      </c>
      <c r="Q180" t="e">
        <f t="shared" si="2"/>
        <v>#REF!</v>
      </c>
    </row>
    <row r="181" spans="1:17" hidden="1" x14ac:dyDescent="0.2">
      <c r="A181" t="s">
        <v>749</v>
      </c>
      <c r="B181">
        <v>76531.14</v>
      </c>
      <c r="N181">
        <v>76531.14</v>
      </c>
      <c r="O181" t="s">
        <v>1378</v>
      </c>
      <c r="P181" t="e">
        <f>INDEX(#REF!,MATCH(A181,#REF!,0))</f>
        <v>#REF!</v>
      </c>
      <c r="Q181" t="e">
        <f t="shared" si="2"/>
        <v>#REF!</v>
      </c>
    </row>
    <row r="182" spans="1:17" hidden="1" x14ac:dyDescent="0.2">
      <c r="A182" t="s">
        <v>750</v>
      </c>
      <c r="B182">
        <v>218669.91</v>
      </c>
      <c r="N182">
        <v>218669.91</v>
      </c>
      <c r="O182" t="s">
        <v>1378</v>
      </c>
      <c r="P182" t="e">
        <f>INDEX(#REF!,MATCH(A182,#REF!,0))</f>
        <v>#REF!</v>
      </c>
      <c r="Q182" t="e">
        <f t="shared" si="2"/>
        <v>#REF!</v>
      </c>
    </row>
    <row r="183" spans="1:17" hidden="1" x14ac:dyDescent="0.2">
      <c r="A183" t="s">
        <v>751</v>
      </c>
      <c r="B183">
        <v>22873.62</v>
      </c>
      <c r="N183">
        <v>22873.62</v>
      </c>
      <c r="O183" t="s">
        <v>1378</v>
      </c>
      <c r="P183" t="e">
        <f>INDEX(#REF!,MATCH(A183,#REF!,0))</f>
        <v>#REF!</v>
      </c>
      <c r="Q183" t="e">
        <f t="shared" si="2"/>
        <v>#REF!</v>
      </c>
    </row>
    <row r="184" spans="1:17" hidden="1" x14ac:dyDescent="0.2">
      <c r="A184" t="s">
        <v>752</v>
      </c>
      <c r="B184">
        <v>87233.31</v>
      </c>
      <c r="N184">
        <v>87233.31</v>
      </c>
      <c r="O184" t="s">
        <v>1378</v>
      </c>
      <c r="P184" t="e">
        <f>INDEX(#REF!,MATCH(A184,#REF!,0))</f>
        <v>#REF!</v>
      </c>
      <c r="Q184" t="e">
        <f t="shared" si="2"/>
        <v>#REF!</v>
      </c>
    </row>
    <row r="185" spans="1:17" hidden="1" x14ac:dyDescent="0.2">
      <c r="A185" t="s">
        <v>1251</v>
      </c>
      <c r="E185">
        <v>21000</v>
      </c>
      <c r="K185">
        <v>41000</v>
      </c>
      <c r="N185">
        <v>62000</v>
      </c>
      <c r="O185" t="s">
        <v>1378</v>
      </c>
      <c r="P185" t="e">
        <f>INDEX(#REF!,MATCH(A185,#REF!,0))</f>
        <v>#REF!</v>
      </c>
      <c r="Q185" t="e">
        <f t="shared" si="2"/>
        <v>#REF!</v>
      </c>
    </row>
    <row r="186" spans="1:17" hidden="1" x14ac:dyDescent="0.2">
      <c r="A186" t="s">
        <v>1252</v>
      </c>
      <c r="H186">
        <v>17261</v>
      </c>
      <c r="N186">
        <v>17261</v>
      </c>
      <c r="O186" t="s">
        <v>1378</v>
      </c>
      <c r="P186" t="e">
        <f>INDEX(#REF!,MATCH(A186,#REF!,0))</f>
        <v>#REF!</v>
      </c>
      <c r="Q186" t="e">
        <f t="shared" si="2"/>
        <v>#REF!</v>
      </c>
    </row>
    <row r="187" spans="1:17" hidden="1" x14ac:dyDescent="0.2">
      <c r="A187" t="s">
        <v>1253</v>
      </c>
      <c r="E187">
        <v>5435.46</v>
      </c>
      <c r="K187">
        <v>33531.25</v>
      </c>
      <c r="N187">
        <v>38966.71</v>
      </c>
      <c r="O187" t="s">
        <v>1378</v>
      </c>
      <c r="P187" t="e">
        <f>INDEX(#REF!,MATCH(A187,#REF!,0))</f>
        <v>#REF!</v>
      </c>
      <c r="Q187" t="e">
        <f t="shared" si="2"/>
        <v>#REF!</v>
      </c>
    </row>
    <row r="188" spans="1:17" hidden="1" x14ac:dyDescent="0.2">
      <c r="A188" t="s">
        <v>1254</v>
      </c>
      <c r="H188">
        <v>65377</v>
      </c>
      <c r="N188">
        <v>65377</v>
      </c>
      <c r="O188" t="s">
        <v>1378</v>
      </c>
      <c r="P188" t="e">
        <f>INDEX(#REF!,MATCH(A188,#REF!,0))</f>
        <v>#REF!</v>
      </c>
      <c r="Q188" t="e">
        <f t="shared" si="2"/>
        <v>#REF!</v>
      </c>
    </row>
    <row r="189" spans="1:17" hidden="1" x14ac:dyDescent="0.2">
      <c r="A189" t="s">
        <v>1255</v>
      </c>
      <c r="I189">
        <v>183810</v>
      </c>
      <c r="N189">
        <v>183810</v>
      </c>
      <c r="O189" t="s">
        <v>1378</v>
      </c>
      <c r="P189" t="e">
        <f>INDEX(#REF!,MATCH(A189,#REF!,0))</f>
        <v>#REF!</v>
      </c>
      <c r="Q189" t="e">
        <f t="shared" si="2"/>
        <v>#REF!</v>
      </c>
    </row>
    <row r="190" spans="1:17" hidden="1" x14ac:dyDescent="0.2">
      <c r="A190" t="s">
        <v>1256</v>
      </c>
      <c r="H190">
        <v>29600</v>
      </c>
      <c r="N190">
        <v>29600</v>
      </c>
      <c r="O190" t="s">
        <v>1378</v>
      </c>
      <c r="P190" t="e">
        <f>INDEX(#REF!,MATCH(A190,#REF!,0))</f>
        <v>#REF!</v>
      </c>
      <c r="Q190" t="e">
        <f t="shared" si="2"/>
        <v>#REF!</v>
      </c>
    </row>
    <row r="191" spans="1:17" hidden="1" x14ac:dyDescent="0.2">
      <c r="A191" t="s">
        <v>1257</v>
      </c>
      <c r="H191">
        <v>43139</v>
      </c>
      <c r="N191">
        <v>43139</v>
      </c>
      <c r="O191" t="s">
        <v>1378</v>
      </c>
      <c r="P191" t="e">
        <f>INDEX(#REF!,MATCH(A191,#REF!,0))</f>
        <v>#REF!</v>
      </c>
      <c r="Q191" t="e">
        <f t="shared" si="2"/>
        <v>#REF!</v>
      </c>
    </row>
    <row r="192" spans="1:17" hidden="1" x14ac:dyDescent="0.2">
      <c r="A192" t="s">
        <v>1258</v>
      </c>
      <c r="H192">
        <v>32258.22</v>
      </c>
      <c r="N192">
        <v>32258.22</v>
      </c>
      <c r="O192" t="s">
        <v>1378</v>
      </c>
      <c r="P192" t="e">
        <f>INDEX(#REF!,MATCH(A192,#REF!,0))</f>
        <v>#REF!</v>
      </c>
      <c r="Q192" t="e">
        <f t="shared" si="2"/>
        <v>#REF!</v>
      </c>
    </row>
    <row r="193" spans="1:17" hidden="1" x14ac:dyDescent="0.2">
      <c r="A193" t="s">
        <v>1259</v>
      </c>
      <c r="H193">
        <v>32159.31</v>
      </c>
      <c r="N193">
        <v>32159.31</v>
      </c>
      <c r="O193" t="s">
        <v>1378</v>
      </c>
      <c r="P193" t="e">
        <f>INDEX(#REF!,MATCH(A193,#REF!,0))</f>
        <v>#REF!</v>
      </c>
      <c r="Q193" t="e">
        <f t="shared" si="2"/>
        <v>#REF!</v>
      </c>
    </row>
    <row r="194" spans="1:17" hidden="1" x14ac:dyDescent="0.2">
      <c r="A194" t="s">
        <v>1260</v>
      </c>
      <c r="H194">
        <v>60000</v>
      </c>
      <c r="N194">
        <v>60000</v>
      </c>
      <c r="O194" t="s">
        <v>1378</v>
      </c>
      <c r="P194" t="e">
        <f>INDEX(#REF!,MATCH(A194,#REF!,0))</f>
        <v>#REF!</v>
      </c>
      <c r="Q194" t="e">
        <f t="shared" si="2"/>
        <v>#REF!</v>
      </c>
    </row>
    <row r="195" spans="1:17" hidden="1" x14ac:dyDescent="0.2">
      <c r="A195" t="s">
        <v>1261</v>
      </c>
      <c r="H195">
        <v>101693</v>
      </c>
      <c r="N195">
        <v>101693</v>
      </c>
      <c r="O195" t="s">
        <v>1378</v>
      </c>
      <c r="P195" t="e">
        <f>INDEX(#REF!,MATCH(A195,#REF!,0))</f>
        <v>#REF!</v>
      </c>
      <c r="Q195" t="e">
        <f t="shared" si="2"/>
        <v>#REF!</v>
      </c>
    </row>
    <row r="196" spans="1:17" hidden="1" x14ac:dyDescent="0.2">
      <c r="A196" t="s">
        <v>1262</v>
      </c>
      <c r="B196">
        <v>10156.25</v>
      </c>
      <c r="E196">
        <v>4062.5</v>
      </c>
      <c r="J196">
        <v>8125</v>
      </c>
      <c r="K196">
        <v>12187.53</v>
      </c>
      <c r="N196">
        <v>34531.279999999999</v>
      </c>
      <c r="O196" t="s">
        <v>1378</v>
      </c>
      <c r="P196" t="e">
        <f>INDEX(#REF!,MATCH(A196,#REF!,0))</f>
        <v>#REF!</v>
      </c>
      <c r="Q196" t="e">
        <f t="shared" si="2"/>
        <v>#REF!</v>
      </c>
    </row>
    <row r="197" spans="1:17" hidden="1" x14ac:dyDescent="0.2">
      <c r="A197" t="s">
        <v>1263</v>
      </c>
      <c r="H197">
        <v>83630</v>
      </c>
      <c r="N197">
        <v>83630</v>
      </c>
      <c r="O197" t="s">
        <v>1378</v>
      </c>
      <c r="P197" t="e">
        <f>INDEX(#REF!,MATCH(A197,#REF!,0))</f>
        <v>#REF!</v>
      </c>
      <c r="Q197" t="e">
        <f t="shared" si="2"/>
        <v>#REF!</v>
      </c>
    </row>
    <row r="198" spans="1:17" hidden="1" x14ac:dyDescent="0.2">
      <c r="A198" t="s">
        <v>1264</v>
      </c>
      <c r="B198">
        <v>4000</v>
      </c>
      <c r="H198">
        <v>5202.3</v>
      </c>
      <c r="N198">
        <v>9202.2999999999993</v>
      </c>
      <c r="O198" t="s">
        <v>1378</v>
      </c>
      <c r="P198" t="e">
        <f>INDEX(#REF!,MATCH(A198,#REF!,0))</f>
        <v>#REF!</v>
      </c>
      <c r="Q198" t="e">
        <f t="shared" ref="Q198:Q261" si="3">P198=N198</f>
        <v>#REF!</v>
      </c>
    </row>
    <row r="199" spans="1:17" hidden="1" x14ac:dyDescent="0.2">
      <c r="A199" t="s">
        <v>1265</v>
      </c>
      <c r="C199">
        <v>4744</v>
      </c>
      <c r="H199">
        <v>4744.55</v>
      </c>
      <c r="N199">
        <v>9488.5499999999993</v>
      </c>
      <c r="O199" t="s">
        <v>1378</v>
      </c>
      <c r="P199" t="e">
        <f>INDEX(#REF!,MATCH(A199,#REF!,0))</f>
        <v>#REF!</v>
      </c>
      <c r="Q199" t="e">
        <f t="shared" si="3"/>
        <v>#REF!</v>
      </c>
    </row>
    <row r="200" spans="1:17" hidden="1" x14ac:dyDescent="0.2">
      <c r="A200" t="s">
        <v>1266</v>
      </c>
      <c r="E200">
        <v>12125</v>
      </c>
      <c r="K200">
        <v>26950</v>
      </c>
      <c r="N200">
        <v>39075</v>
      </c>
      <c r="O200" t="s">
        <v>1378</v>
      </c>
      <c r="P200" t="e">
        <f>INDEX(#REF!,MATCH(A200,#REF!,0))</f>
        <v>#REF!</v>
      </c>
      <c r="Q200" t="e">
        <f t="shared" si="3"/>
        <v>#REF!</v>
      </c>
    </row>
    <row r="201" spans="1:17" hidden="1" x14ac:dyDescent="0.2">
      <c r="A201" t="s">
        <v>1267</v>
      </c>
      <c r="E201">
        <v>5502</v>
      </c>
      <c r="H201">
        <v>21859</v>
      </c>
      <c r="K201">
        <v>10001</v>
      </c>
      <c r="N201">
        <v>37362</v>
      </c>
      <c r="O201" t="s">
        <v>1378</v>
      </c>
      <c r="P201" t="e">
        <f>INDEX(#REF!,MATCH(A201,#REF!,0))</f>
        <v>#REF!</v>
      </c>
      <c r="Q201" t="e">
        <f t="shared" si="3"/>
        <v>#REF!</v>
      </c>
    </row>
    <row r="202" spans="1:17" hidden="1" x14ac:dyDescent="0.2">
      <c r="A202" t="s">
        <v>1268</v>
      </c>
      <c r="H202">
        <v>11962.48</v>
      </c>
      <c r="N202">
        <v>11962.48</v>
      </c>
      <c r="O202" t="s">
        <v>1378</v>
      </c>
      <c r="P202" t="e">
        <f>INDEX(#REF!,MATCH(A202,#REF!,0))</f>
        <v>#REF!</v>
      </c>
      <c r="Q202" t="e">
        <f t="shared" si="3"/>
        <v>#REF!</v>
      </c>
    </row>
    <row r="203" spans="1:17" hidden="1" x14ac:dyDescent="0.2">
      <c r="A203" t="s">
        <v>1269</v>
      </c>
      <c r="E203">
        <v>137000</v>
      </c>
      <c r="K203">
        <v>290000</v>
      </c>
      <c r="N203">
        <v>427000</v>
      </c>
      <c r="O203" t="s">
        <v>1378</v>
      </c>
      <c r="P203" t="e">
        <f>INDEX(#REF!,MATCH(A203,#REF!,0))</f>
        <v>#REF!</v>
      </c>
      <c r="Q203" t="e">
        <f t="shared" si="3"/>
        <v>#REF!</v>
      </c>
    </row>
    <row r="204" spans="1:17" hidden="1" x14ac:dyDescent="0.2">
      <c r="A204" t="s">
        <v>1270</v>
      </c>
      <c r="H204">
        <v>89900</v>
      </c>
      <c r="N204">
        <v>89900</v>
      </c>
      <c r="O204" t="s">
        <v>1378</v>
      </c>
      <c r="P204" t="e">
        <f>INDEX(#REF!,MATCH(A204,#REF!,0))</f>
        <v>#REF!</v>
      </c>
      <c r="Q204" t="e">
        <f t="shared" si="3"/>
        <v>#REF!</v>
      </c>
    </row>
    <row r="205" spans="1:17" hidden="1" x14ac:dyDescent="0.2">
      <c r="A205" t="s">
        <v>1271</v>
      </c>
      <c r="H205">
        <v>15564</v>
      </c>
      <c r="N205">
        <v>15564</v>
      </c>
      <c r="O205" t="s">
        <v>1378</v>
      </c>
      <c r="P205" t="e">
        <f>INDEX(#REF!,MATCH(A205,#REF!,0))</f>
        <v>#REF!</v>
      </c>
      <c r="Q205" t="e">
        <f t="shared" si="3"/>
        <v>#REF!</v>
      </c>
    </row>
    <row r="206" spans="1:17" hidden="1" x14ac:dyDescent="0.2">
      <c r="A206" t="s">
        <v>1272</v>
      </c>
      <c r="B206">
        <v>5361</v>
      </c>
      <c r="D206">
        <v>4195</v>
      </c>
      <c r="E206">
        <v>2875</v>
      </c>
      <c r="H206">
        <v>8395</v>
      </c>
      <c r="K206">
        <v>4246</v>
      </c>
      <c r="N206">
        <v>25072</v>
      </c>
      <c r="O206" t="s">
        <v>1378</v>
      </c>
      <c r="P206" t="e">
        <f>INDEX(#REF!,MATCH(A206,#REF!,0))</f>
        <v>#REF!</v>
      </c>
      <c r="Q206" t="e">
        <f t="shared" si="3"/>
        <v>#REF!</v>
      </c>
    </row>
    <row r="207" spans="1:17" hidden="1" x14ac:dyDescent="0.2">
      <c r="A207" t="s">
        <v>1273</v>
      </c>
      <c r="B207">
        <v>7000</v>
      </c>
      <c r="E207">
        <v>5957.65</v>
      </c>
      <c r="H207">
        <v>6880.73</v>
      </c>
      <c r="K207">
        <v>6275.71</v>
      </c>
      <c r="N207">
        <v>26114.089999999997</v>
      </c>
      <c r="O207" t="s">
        <v>1378</v>
      </c>
      <c r="P207" t="e">
        <f>INDEX(#REF!,MATCH(A207,#REF!,0))</f>
        <v>#REF!</v>
      </c>
      <c r="Q207" t="e">
        <f t="shared" si="3"/>
        <v>#REF!</v>
      </c>
    </row>
    <row r="208" spans="1:17" hidden="1" x14ac:dyDescent="0.2">
      <c r="A208" t="s">
        <v>1274</v>
      </c>
      <c r="B208">
        <v>2357.7199999999998</v>
      </c>
      <c r="E208">
        <v>2711.38</v>
      </c>
      <c r="K208">
        <v>9134.1299999999992</v>
      </c>
      <c r="N208">
        <v>14203.23</v>
      </c>
      <c r="O208" t="s">
        <v>1378</v>
      </c>
      <c r="P208" t="e">
        <f>INDEX(#REF!,MATCH(A208,#REF!,0))</f>
        <v>#REF!</v>
      </c>
      <c r="Q208" t="e">
        <f t="shared" si="3"/>
        <v>#REF!</v>
      </c>
    </row>
    <row r="209" spans="1:17" hidden="1" x14ac:dyDescent="0.2">
      <c r="A209" t="s">
        <v>1275</v>
      </c>
      <c r="B209">
        <v>8000</v>
      </c>
      <c r="E209">
        <v>7314.26</v>
      </c>
      <c r="K209">
        <v>15593.5</v>
      </c>
      <c r="N209">
        <v>30907.760000000002</v>
      </c>
      <c r="O209" t="s">
        <v>1378</v>
      </c>
      <c r="P209" t="e">
        <f>INDEX(#REF!,MATCH(A209,#REF!,0))</f>
        <v>#REF!</v>
      </c>
      <c r="Q209" t="e">
        <f t="shared" si="3"/>
        <v>#REF!</v>
      </c>
    </row>
    <row r="210" spans="1:17" hidden="1" x14ac:dyDescent="0.2">
      <c r="A210" t="s">
        <v>1276</v>
      </c>
      <c r="I210">
        <v>490000</v>
      </c>
      <c r="N210">
        <v>490000</v>
      </c>
      <c r="O210" t="s">
        <v>1378</v>
      </c>
      <c r="P210" t="e">
        <f>INDEX(#REF!,MATCH(A210,#REF!,0))</f>
        <v>#REF!</v>
      </c>
      <c r="Q210" t="e">
        <f t="shared" si="3"/>
        <v>#REF!</v>
      </c>
    </row>
    <row r="211" spans="1:17" hidden="1" x14ac:dyDescent="0.2">
      <c r="A211" t="s">
        <v>753</v>
      </c>
      <c r="B211">
        <v>9341.08</v>
      </c>
      <c r="N211">
        <v>9341.08</v>
      </c>
      <c r="O211" t="s">
        <v>1378</v>
      </c>
      <c r="P211" t="e">
        <f>INDEX(#REF!,MATCH(A211,#REF!,0))</f>
        <v>#REF!</v>
      </c>
      <c r="Q211" t="e">
        <f t="shared" si="3"/>
        <v>#REF!</v>
      </c>
    </row>
    <row r="212" spans="1:17" hidden="1" x14ac:dyDescent="0.2">
      <c r="A212" t="s">
        <v>754</v>
      </c>
      <c r="B212">
        <v>55305.94</v>
      </c>
      <c r="N212">
        <v>55305.94</v>
      </c>
      <c r="O212" t="s">
        <v>1378</v>
      </c>
      <c r="P212" t="e">
        <f>INDEX(#REF!,MATCH(A212,#REF!,0))</f>
        <v>#REF!</v>
      </c>
      <c r="Q212" t="e">
        <f t="shared" si="3"/>
        <v>#REF!</v>
      </c>
    </row>
    <row r="213" spans="1:17" hidden="1" x14ac:dyDescent="0.2">
      <c r="A213" t="s">
        <v>755</v>
      </c>
      <c r="B213">
        <v>52028.22</v>
      </c>
      <c r="N213">
        <v>52028.22</v>
      </c>
      <c r="O213" t="s">
        <v>1378</v>
      </c>
      <c r="P213" t="e">
        <f>INDEX(#REF!,MATCH(A213,#REF!,0))</f>
        <v>#REF!</v>
      </c>
      <c r="Q213" t="e">
        <f t="shared" si="3"/>
        <v>#REF!</v>
      </c>
    </row>
    <row r="214" spans="1:17" hidden="1" x14ac:dyDescent="0.2">
      <c r="A214" t="s">
        <v>756</v>
      </c>
      <c r="C214">
        <v>686370.53</v>
      </c>
      <c r="N214">
        <v>686370.53</v>
      </c>
      <c r="O214" t="s">
        <v>1378</v>
      </c>
      <c r="P214" t="e">
        <f>INDEX(#REF!,MATCH(A214,#REF!,0))</f>
        <v>#REF!</v>
      </c>
      <c r="Q214" t="e">
        <f t="shared" si="3"/>
        <v>#REF!</v>
      </c>
    </row>
    <row r="215" spans="1:17" hidden="1" x14ac:dyDescent="0.2">
      <c r="A215" t="s">
        <v>757</v>
      </c>
      <c r="B215">
        <v>1182.3699999999999</v>
      </c>
      <c r="N215">
        <v>1182.3699999999999</v>
      </c>
      <c r="O215" t="s">
        <v>1378</v>
      </c>
      <c r="P215" t="e">
        <f>INDEX(#REF!,MATCH(A215,#REF!,0))</f>
        <v>#REF!</v>
      </c>
      <c r="Q215" t="e">
        <f t="shared" si="3"/>
        <v>#REF!</v>
      </c>
    </row>
    <row r="216" spans="1:17" hidden="1" x14ac:dyDescent="0.2">
      <c r="A216" t="s">
        <v>758</v>
      </c>
      <c r="B216">
        <v>100899.47</v>
      </c>
      <c r="N216">
        <v>100899.47</v>
      </c>
      <c r="O216" t="s">
        <v>1378</v>
      </c>
      <c r="P216" t="e">
        <f>INDEX(#REF!,MATCH(A216,#REF!,0))</f>
        <v>#REF!</v>
      </c>
      <c r="Q216" t="e">
        <f t="shared" si="3"/>
        <v>#REF!</v>
      </c>
    </row>
    <row r="217" spans="1:17" hidden="1" x14ac:dyDescent="0.2">
      <c r="A217" t="s">
        <v>759</v>
      </c>
      <c r="B217">
        <v>28829.1</v>
      </c>
      <c r="N217">
        <v>28829.1</v>
      </c>
      <c r="O217" t="s">
        <v>1378</v>
      </c>
      <c r="P217" t="e">
        <f>INDEX(#REF!,MATCH(A217,#REF!,0))</f>
        <v>#REF!</v>
      </c>
      <c r="Q217" t="e">
        <f t="shared" si="3"/>
        <v>#REF!</v>
      </c>
    </row>
    <row r="218" spans="1:17" hidden="1" x14ac:dyDescent="0.2">
      <c r="A218" t="s">
        <v>760</v>
      </c>
      <c r="B218">
        <v>110207.73</v>
      </c>
      <c r="N218">
        <v>110207.73</v>
      </c>
      <c r="O218" t="s">
        <v>1378</v>
      </c>
      <c r="P218" t="e">
        <f>INDEX(#REF!,MATCH(A218,#REF!,0))</f>
        <v>#REF!</v>
      </c>
      <c r="Q218" t="e">
        <f t="shared" si="3"/>
        <v>#REF!</v>
      </c>
    </row>
    <row r="219" spans="1:17" hidden="1" x14ac:dyDescent="0.2">
      <c r="A219" t="s">
        <v>761</v>
      </c>
      <c r="B219">
        <v>4683.55</v>
      </c>
      <c r="N219">
        <v>4683.55</v>
      </c>
      <c r="O219" t="s">
        <v>1378</v>
      </c>
      <c r="P219" t="e">
        <f>INDEX(#REF!,MATCH(A219,#REF!,0))</f>
        <v>#REF!</v>
      </c>
      <c r="Q219" t="e">
        <f t="shared" si="3"/>
        <v>#REF!</v>
      </c>
    </row>
    <row r="220" spans="1:17" hidden="1" x14ac:dyDescent="0.2">
      <c r="A220" t="s">
        <v>762</v>
      </c>
      <c r="B220">
        <v>10740.26</v>
      </c>
      <c r="N220">
        <v>10740.26</v>
      </c>
      <c r="O220" t="s">
        <v>1378</v>
      </c>
      <c r="P220" t="e">
        <f>INDEX(#REF!,MATCH(A220,#REF!,0))</f>
        <v>#REF!</v>
      </c>
      <c r="Q220" t="e">
        <f t="shared" si="3"/>
        <v>#REF!</v>
      </c>
    </row>
    <row r="221" spans="1:17" hidden="1" x14ac:dyDescent="0.2">
      <c r="A221" t="s">
        <v>763</v>
      </c>
      <c r="C221">
        <v>489494.52</v>
      </c>
      <c r="N221">
        <v>489494.52</v>
      </c>
      <c r="O221" t="s">
        <v>1378</v>
      </c>
      <c r="P221" t="e">
        <f>INDEX(#REF!,MATCH(A221,#REF!,0))</f>
        <v>#REF!</v>
      </c>
      <c r="Q221" t="e">
        <f t="shared" si="3"/>
        <v>#REF!</v>
      </c>
    </row>
    <row r="222" spans="1:17" hidden="1" x14ac:dyDescent="0.2">
      <c r="A222" t="s">
        <v>764</v>
      </c>
      <c r="C222">
        <v>425896.74</v>
      </c>
      <c r="N222">
        <v>425896.74</v>
      </c>
      <c r="O222" t="s">
        <v>1378</v>
      </c>
      <c r="P222" t="e">
        <f>INDEX(#REF!,MATCH(A222,#REF!,0))</f>
        <v>#REF!</v>
      </c>
      <c r="Q222" t="e">
        <f t="shared" si="3"/>
        <v>#REF!</v>
      </c>
    </row>
    <row r="223" spans="1:17" hidden="1" x14ac:dyDescent="0.2">
      <c r="A223" t="s">
        <v>765</v>
      </c>
      <c r="B223">
        <v>68534.759999999995</v>
      </c>
      <c r="N223">
        <v>68534.759999999995</v>
      </c>
      <c r="O223" t="s">
        <v>1378</v>
      </c>
      <c r="P223" t="e">
        <f>INDEX(#REF!,MATCH(A223,#REF!,0))</f>
        <v>#REF!</v>
      </c>
      <c r="Q223" t="e">
        <f t="shared" si="3"/>
        <v>#REF!</v>
      </c>
    </row>
    <row r="224" spans="1:17" hidden="1" x14ac:dyDescent="0.2">
      <c r="A224" t="s">
        <v>766</v>
      </c>
      <c r="B224">
        <v>224823.69</v>
      </c>
      <c r="N224">
        <v>224823.69</v>
      </c>
      <c r="O224" t="s">
        <v>1378</v>
      </c>
      <c r="P224" t="e">
        <f>INDEX(#REF!,MATCH(A224,#REF!,0))</f>
        <v>#REF!</v>
      </c>
      <c r="Q224" t="e">
        <f t="shared" si="3"/>
        <v>#REF!</v>
      </c>
    </row>
    <row r="225" spans="1:17" hidden="1" x14ac:dyDescent="0.2">
      <c r="A225" t="s">
        <v>767</v>
      </c>
      <c r="B225">
        <v>3399.4</v>
      </c>
      <c r="N225">
        <v>3399.4</v>
      </c>
      <c r="O225" t="s">
        <v>1378</v>
      </c>
      <c r="P225" t="e">
        <f>INDEX(#REF!,MATCH(A225,#REF!,0))</f>
        <v>#REF!</v>
      </c>
      <c r="Q225" t="e">
        <f t="shared" si="3"/>
        <v>#REF!</v>
      </c>
    </row>
    <row r="226" spans="1:17" hidden="1" x14ac:dyDescent="0.2">
      <c r="A226" t="s">
        <v>768</v>
      </c>
      <c r="B226">
        <v>134674.09</v>
      </c>
      <c r="N226">
        <v>134674.09</v>
      </c>
      <c r="O226" t="s">
        <v>1378</v>
      </c>
      <c r="P226" t="e">
        <f>INDEX(#REF!,MATCH(A226,#REF!,0))</f>
        <v>#REF!</v>
      </c>
      <c r="Q226" t="e">
        <f t="shared" si="3"/>
        <v>#REF!</v>
      </c>
    </row>
    <row r="227" spans="1:17" hidden="1" x14ac:dyDescent="0.2">
      <c r="A227" t="s">
        <v>769</v>
      </c>
      <c r="B227">
        <v>18251.080000000002</v>
      </c>
      <c r="N227">
        <v>18251.080000000002</v>
      </c>
      <c r="O227" t="s">
        <v>1378</v>
      </c>
      <c r="P227" t="e">
        <f>INDEX(#REF!,MATCH(A227,#REF!,0))</f>
        <v>#REF!</v>
      </c>
      <c r="Q227" t="e">
        <f t="shared" si="3"/>
        <v>#REF!</v>
      </c>
    </row>
    <row r="228" spans="1:17" hidden="1" x14ac:dyDescent="0.2">
      <c r="A228" t="s">
        <v>770</v>
      </c>
      <c r="B228">
        <v>4378.3500000000004</v>
      </c>
      <c r="N228">
        <v>4378.3500000000004</v>
      </c>
      <c r="O228" t="s">
        <v>1378</v>
      </c>
      <c r="P228" t="e">
        <f>INDEX(#REF!,MATCH(A228,#REF!,0))</f>
        <v>#REF!</v>
      </c>
      <c r="Q228" t="e">
        <f t="shared" si="3"/>
        <v>#REF!</v>
      </c>
    </row>
    <row r="229" spans="1:17" hidden="1" x14ac:dyDescent="0.2">
      <c r="A229" t="s">
        <v>771</v>
      </c>
      <c r="B229">
        <v>767.03</v>
      </c>
      <c r="N229">
        <v>767.03</v>
      </c>
      <c r="O229" t="s">
        <v>1378</v>
      </c>
      <c r="P229" t="e">
        <f>INDEX(#REF!,MATCH(A229,#REF!,0))</f>
        <v>#REF!</v>
      </c>
      <c r="Q229" t="e">
        <f t="shared" si="3"/>
        <v>#REF!</v>
      </c>
    </row>
    <row r="230" spans="1:17" hidden="1" x14ac:dyDescent="0.2">
      <c r="A230" t="s">
        <v>772</v>
      </c>
      <c r="B230">
        <v>374224.82</v>
      </c>
      <c r="N230">
        <v>374224.82</v>
      </c>
      <c r="O230" t="s">
        <v>1378</v>
      </c>
      <c r="P230" t="e">
        <f>INDEX(#REF!,MATCH(A230,#REF!,0))</f>
        <v>#REF!</v>
      </c>
      <c r="Q230" t="e">
        <f t="shared" si="3"/>
        <v>#REF!</v>
      </c>
    </row>
    <row r="231" spans="1:17" hidden="1" x14ac:dyDescent="0.2">
      <c r="A231" t="s">
        <v>1277</v>
      </c>
      <c r="H231">
        <v>65067.38</v>
      </c>
      <c r="N231">
        <v>65067.38</v>
      </c>
      <c r="O231" t="s">
        <v>1378</v>
      </c>
      <c r="P231" t="e">
        <f>INDEX(#REF!,MATCH(A231,#REF!,0))</f>
        <v>#REF!</v>
      </c>
      <c r="Q231" t="e">
        <f t="shared" si="3"/>
        <v>#REF!</v>
      </c>
    </row>
    <row r="232" spans="1:17" hidden="1" x14ac:dyDescent="0.2">
      <c r="A232" t="s">
        <v>1278</v>
      </c>
      <c r="I232">
        <v>108965</v>
      </c>
      <c r="N232">
        <v>108965</v>
      </c>
      <c r="O232" t="s">
        <v>1378</v>
      </c>
      <c r="P232" t="e">
        <f>INDEX(#REF!,MATCH(A232,#REF!,0))</f>
        <v>#REF!</v>
      </c>
      <c r="Q232" t="e">
        <f t="shared" si="3"/>
        <v>#REF!</v>
      </c>
    </row>
    <row r="233" spans="1:17" hidden="1" x14ac:dyDescent="0.2">
      <c r="A233" t="s">
        <v>1279</v>
      </c>
      <c r="I233">
        <v>405176</v>
      </c>
      <c r="N233">
        <v>405176</v>
      </c>
      <c r="O233" t="s">
        <v>1378</v>
      </c>
      <c r="P233" t="e">
        <f>INDEX(#REF!,MATCH(A233,#REF!,0))</f>
        <v>#REF!</v>
      </c>
      <c r="Q233" t="e">
        <f t="shared" si="3"/>
        <v>#REF!</v>
      </c>
    </row>
    <row r="234" spans="1:17" hidden="1" x14ac:dyDescent="0.2">
      <c r="A234" t="s">
        <v>1280</v>
      </c>
      <c r="F234">
        <v>85743</v>
      </c>
      <c r="L234">
        <v>301044</v>
      </c>
      <c r="N234">
        <v>386787</v>
      </c>
      <c r="O234" t="s">
        <v>1378</v>
      </c>
      <c r="P234" t="e">
        <f>INDEX(#REF!,MATCH(A234,#REF!,0))</f>
        <v>#REF!</v>
      </c>
      <c r="Q234" t="e">
        <f t="shared" si="3"/>
        <v>#REF!</v>
      </c>
    </row>
    <row r="235" spans="1:17" hidden="1" x14ac:dyDescent="0.2">
      <c r="A235" t="s">
        <v>1281</v>
      </c>
      <c r="E235">
        <v>248454</v>
      </c>
      <c r="K235">
        <v>496908</v>
      </c>
      <c r="N235">
        <v>745362</v>
      </c>
      <c r="O235" t="s">
        <v>1378</v>
      </c>
      <c r="P235" t="e">
        <f>INDEX(#REF!,MATCH(A235,#REF!,0))</f>
        <v>#REF!</v>
      </c>
      <c r="Q235" t="e">
        <f t="shared" si="3"/>
        <v>#REF!</v>
      </c>
    </row>
    <row r="236" spans="1:17" hidden="1" x14ac:dyDescent="0.2">
      <c r="A236" t="s">
        <v>1282</v>
      </c>
      <c r="E236">
        <v>85000</v>
      </c>
      <c r="K236">
        <v>168500</v>
      </c>
      <c r="N236">
        <v>253500</v>
      </c>
      <c r="O236" t="s">
        <v>1378</v>
      </c>
      <c r="P236" t="e">
        <f>INDEX(#REF!,MATCH(A236,#REF!,0))</f>
        <v>#REF!</v>
      </c>
      <c r="Q236" t="e">
        <f t="shared" si="3"/>
        <v>#REF!</v>
      </c>
    </row>
    <row r="237" spans="1:17" hidden="1" x14ac:dyDescent="0.2">
      <c r="A237" t="s">
        <v>1283</v>
      </c>
      <c r="E237">
        <v>38000</v>
      </c>
      <c r="K237">
        <v>110900</v>
      </c>
      <c r="N237">
        <v>148900</v>
      </c>
      <c r="O237" t="s">
        <v>1378</v>
      </c>
      <c r="P237" t="e">
        <f>INDEX(#REF!,MATCH(A237,#REF!,0))</f>
        <v>#REF!</v>
      </c>
      <c r="Q237" t="e">
        <f t="shared" si="3"/>
        <v>#REF!</v>
      </c>
    </row>
    <row r="238" spans="1:17" hidden="1" x14ac:dyDescent="0.2">
      <c r="A238" t="s">
        <v>1284</v>
      </c>
      <c r="H238">
        <v>53681.46</v>
      </c>
      <c r="N238">
        <v>53681.46</v>
      </c>
      <c r="O238" t="s">
        <v>1378</v>
      </c>
      <c r="P238" t="e">
        <f>INDEX(#REF!,MATCH(A238,#REF!,0))</f>
        <v>#REF!</v>
      </c>
      <c r="Q238" t="e">
        <f t="shared" si="3"/>
        <v>#REF!</v>
      </c>
    </row>
    <row r="239" spans="1:17" hidden="1" x14ac:dyDescent="0.2">
      <c r="A239" t="s">
        <v>1285</v>
      </c>
      <c r="F239">
        <v>350000</v>
      </c>
      <c r="L239">
        <v>830000</v>
      </c>
      <c r="N239">
        <v>1180000</v>
      </c>
      <c r="O239" t="s">
        <v>1378</v>
      </c>
      <c r="P239" t="e">
        <f>INDEX(#REF!,MATCH(A239,#REF!,0))</f>
        <v>#REF!</v>
      </c>
      <c r="Q239" t="e">
        <f t="shared" si="3"/>
        <v>#REF!</v>
      </c>
    </row>
    <row r="240" spans="1:17" hidden="1" x14ac:dyDescent="0.2">
      <c r="A240" t="s">
        <v>1286</v>
      </c>
      <c r="F240">
        <v>237837</v>
      </c>
      <c r="L240">
        <v>553034</v>
      </c>
      <c r="N240">
        <v>790871</v>
      </c>
      <c r="O240" t="s">
        <v>1378</v>
      </c>
      <c r="P240" t="e">
        <f>INDEX(#REF!,MATCH(A240,#REF!,0))</f>
        <v>#REF!</v>
      </c>
      <c r="Q240" t="e">
        <f t="shared" si="3"/>
        <v>#REF!</v>
      </c>
    </row>
    <row r="241" spans="1:17" hidden="1" x14ac:dyDescent="0.2">
      <c r="A241" t="s">
        <v>773</v>
      </c>
      <c r="B241">
        <v>211241.7</v>
      </c>
      <c r="N241">
        <v>211241.7</v>
      </c>
      <c r="O241" t="s">
        <v>1378</v>
      </c>
      <c r="P241" t="e">
        <f>INDEX(#REF!,MATCH(A241,#REF!,0))</f>
        <v>#REF!</v>
      </c>
      <c r="Q241" t="e">
        <f t="shared" si="3"/>
        <v>#REF!</v>
      </c>
    </row>
    <row r="242" spans="1:17" hidden="1" x14ac:dyDescent="0.2">
      <c r="A242" t="s">
        <v>774</v>
      </c>
      <c r="C242">
        <v>891055.84</v>
      </c>
      <c r="N242">
        <v>891055.84</v>
      </c>
      <c r="O242" t="s">
        <v>1378</v>
      </c>
      <c r="P242" t="e">
        <f>INDEX(#REF!,MATCH(A242,#REF!,0))</f>
        <v>#REF!</v>
      </c>
      <c r="Q242" t="e">
        <f t="shared" si="3"/>
        <v>#REF!</v>
      </c>
    </row>
    <row r="243" spans="1:17" hidden="1" x14ac:dyDescent="0.2">
      <c r="A243" t="s">
        <v>775</v>
      </c>
      <c r="B243">
        <v>37504.92</v>
      </c>
      <c r="N243">
        <v>37504.92</v>
      </c>
      <c r="O243" t="s">
        <v>1378</v>
      </c>
      <c r="P243" t="e">
        <f>INDEX(#REF!,MATCH(A243,#REF!,0))</f>
        <v>#REF!</v>
      </c>
      <c r="Q243" t="e">
        <f t="shared" si="3"/>
        <v>#REF!</v>
      </c>
    </row>
    <row r="244" spans="1:17" hidden="1" x14ac:dyDescent="0.2">
      <c r="A244" t="s">
        <v>776</v>
      </c>
      <c r="C244">
        <v>2228657.8199999998</v>
      </c>
      <c r="N244">
        <v>2228657.8199999998</v>
      </c>
      <c r="O244" t="s">
        <v>1378</v>
      </c>
      <c r="P244" t="e">
        <f>INDEX(#REF!,MATCH(A244,#REF!,0))</f>
        <v>#REF!</v>
      </c>
      <c r="Q244" t="e">
        <f t="shared" si="3"/>
        <v>#REF!</v>
      </c>
    </row>
    <row r="245" spans="1:17" hidden="1" x14ac:dyDescent="0.2">
      <c r="A245" t="s">
        <v>777</v>
      </c>
      <c r="B245">
        <v>19870.22</v>
      </c>
      <c r="N245">
        <v>19870.22</v>
      </c>
      <c r="O245" t="s">
        <v>1378</v>
      </c>
      <c r="P245" t="e">
        <f>INDEX(#REF!,MATCH(A245,#REF!,0))</f>
        <v>#REF!</v>
      </c>
      <c r="Q245" t="e">
        <f t="shared" si="3"/>
        <v>#REF!</v>
      </c>
    </row>
    <row r="246" spans="1:17" hidden="1" x14ac:dyDescent="0.2">
      <c r="A246" t="s">
        <v>1287</v>
      </c>
      <c r="F246">
        <v>540000</v>
      </c>
      <c r="L246">
        <v>1240000</v>
      </c>
      <c r="N246">
        <v>1780000</v>
      </c>
      <c r="O246" t="s">
        <v>1378</v>
      </c>
      <c r="P246" t="e">
        <f>INDEX(#REF!,MATCH(A246,#REF!,0))</f>
        <v>#REF!</v>
      </c>
      <c r="Q246" t="e">
        <f t="shared" si="3"/>
        <v>#REF!</v>
      </c>
    </row>
    <row r="247" spans="1:17" hidden="1" x14ac:dyDescent="0.2">
      <c r="A247" t="s">
        <v>1288</v>
      </c>
      <c r="F247">
        <v>962350</v>
      </c>
      <c r="L247">
        <v>2407000</v>
      </c>
      <c r="N247">
        <v>3369350</v>
      </c>
      <c r="O247" t="s">
        <v>1378</v>
      </c>
      <c r="P247" t="e">
        <f>INDEX(#REF!,MATCH(A247,#REF!,0))</f>
        <v>#REF!</v>
      </c>
      <c r="Q247" t="e">
        <f t="shared" si="3"/>
        <v>#REF!</v>
      </c>
    </row>
    <row r="248" spans="1:17" hidden="1" x14ac:dyDescent="0.2">
      <c r="A248" t="s">
        <v>158</v>
      </c>
      <c r="E248">
        <v>2548063.31</v>
      </c>
      <c r="I248">
        <v>5501349.1200000001</v>
      </c>
      <c r="K248">
        <v>5034157.63</v>
      </c>
      <c r="N248">
        <v>13083570.059999999</v>
      </c>
      <c r="O248" t="s">
        <v>1378</v>
      </c>
      <c r="P248" t="e">
        <f>INDEX(#REF!,MATCH(A248,#REF!,0))</f>
        <v>#REF!</v>
      </c>
      <c r="Q248" t="e">
        <f t="shared" si="3"/>
        <v>#REF!</v>
      </c>
    </row>
    <row r="249" spans="1:17" hidden="1" x14ac:dyDescent="0.2">
      <c r="A249" t="s">
        <v>162</v>
      </c>
      <c r="B249">
        <v>629040.26</v>
      </c>
      <c r="E249">
        <v>293306.78000000003</v>
      </c>
      <c r="H249">
        <v>474029.3</v>
      </c>
      <c r="K249">
        <v>471887.27</v>
      </c>
      <c r="M249">
        <v>282130.92000000004</v>
      </c>
      <c r="N249">
        <v>2150394.5300000003</v>
      </c>
      <c r="O249" t="s">
        <v>1378</v>
      </c>
      <c r="P249" t="e">
        <f>INDEX(#REF!,MATCH(A249,#REF!,0))</f>
        <v>#REF!</v>
      </c>
      <c r="Q249" t="e">
        <f t="shared" si="3"/>
        <v>#REF!</v>
      </c>
    </row>
    <row r="250" spans="1:17" hidden="1" x14ac:dyDescent="0.2">
      <c r="A250" t="s">
        <v>163</v>
      </c>
      <c r="D250">
        <v>417910.99</v>
      </c>
      <c r="G250">
        <v>635765.13</v>
      </c>
      <c r="J250">
        <v>477888.89</v>
      </c>
      <c r="M250">
        <v>742631.25</v>
      </c>
      <c r="N250">
        <v>2274196.2600000002</v>
      </c>
      <c r="O250" t="s">
        <v>1378</v>
      </c>
      <c r="P250" t="e">
        <f>INDEX(#REF!,MATCH(A250,#REF!,0))</f>
        <v>#REF!</v>
      </c>
      <c r="Q250" t="e">
        <f t="shared" si="3"/>
        <v>#REF!</v>
      </c>
    </row>
    <row r="251" spans="1:17" hidden="1" x14ac:dyDescent="0.2">
      <c r="A251" t="s">
        <v>164</v>
      </c>
      <c r="F251">
        <v>217965</v>
      </c>
      <c r="L251">
        <v>452659</v>
      </c>
      <c r="N251">
        <v>670624</v>
      </c>
      <c r="O251" t="s">
        <v>1378</v>
      </c>
      <c r="P251" t="e">
        <f>INDEX(#REF!,MATCH(A251,#REF!,0))</f>
        <v>#REF!</v>
      </c>
      <c r="Q251" t="e">
        <f t="shared" si="3"/>
        <v>#REF!</v>
      </c>
    </row>
    <row r="252" spans="1:17" hidden="1" x14ac:dyDescent="0.2">
      <c r="A252" t="s">
        <v>165</v>
      </c>
      <c r="B252">
        <v>482788.79</v>
      </c>
      <c r="G252">
        <v>30545.68</v>
      </c>
      <c r="N252">
        <v>513334.47</v>
      </c>
      <c r="O252" t="s">
        <v>1378</v>
      </c>
      <c r="P252" t="e">
        <f>INDEX(#REF!,MATCH(A252,#REF!,0))</f>
        <v>#REF!</v>
      </c>
      <c r="Q252" t="e">
        <f t="shared" si="3"/>
        <v>#REF!</v>
      </c>
    </row>
    <row r="253" spans="1:17" hidden="1" x14ac:dyDescent="0.2">
      <c r="A253" t="s">
        <v>166</v>
      </c>
      <c r="D253">
        <v>515746.86</v>
      </c>
      <c r="G253">
        <v>1594902.11</v>
      </c>
      <c r="J253">
        <v>405413.15</v>
      </c>
      <c r="M253">
        <v>489244.71</v>
      </c>
      <c r="N253">
        <v>3005306.83</v>
      </c>
      <c r="O253" t="s">
        <v>1378</v>
      </c>
      <c r="P253" t="e">
        <f>INDEX(#REF!,MATCH(A253,#REF!,0))</f>
        <v>#REF!</v>
      </c>
      <c r="Q253" t="e">
        <f t="shared" si="3"/>
        <v>#REF!</v>
      </c>
    </row>
    <row r="254" spans="1:17" hidden="1" x14ac:dyDescent="0.2">
      <c r="A254" t="s">
        <v>167</v>
      </c>
      <c r="I254">
        <v>69154</v>
      </c>
      <c r="L254">
        <v>86723.37</v>
      </c>
      <c r="N254">
        <v>155877.37</v>
      </c>
      <c r="O254" t="s">
        <v>1378</v>
      </c>
      <c r="P254" t="e">
        <f>INDEX(#REF!,MATCH(A254,#REF!,0))</f>
        <v>#REF!</v>
      </c>
      <c r="Q254" t="e">
        <f t="shared" si="3"/>
        <v>#REF!</v>
      </c>
    </row>
    <row r="255" spans="1:17" hidden="1" x14ac:dyDescent="0.2">
      <c r="A255" t="s">
        <v>168</v>
      </c>
      <c r="B255">
        <v>170199.99</v>
      </c>
      <c r="E255">
        <v>99853.6</v>
      </c>
      <c r="H255">
        <v>628096.48</v>
      </c>
      <c r="K255">
        <v>341848.39</v>
      </c>
      <c r="N255">
        <v>1239998.46</v>
      </c>
      <c r="O255" t="s">
        <v>1378</v>
      </c>
      <c r="P255" t="e">
        <f>INDEX(#REF!,MATCH(A255,#REF!,0))</f>
        <v>#REF!</v>
      </c>
      <c r="Q255" t="e">
        <f t="shared" si="3"/>
        <v>#REF!</v>
      </c>
    </row>
    <row r="256" spans="1:17" hidden="1" x14ac:dyDescent="0.2">
      <c r="A256" t="s">
        <v>169</v>
      </c>
      <c r="B256">
        <v>444472.72</v>
      </c>
      <c r="E256">
        <v>47181.06</v>
      </c>
      <c r="H256">
        <v>21316.47</v>
      </c>
      <c r="K256">
        <v>241477.59</v>
      </c>
      <c r="N256">
        <v>754447.84</v>
      </c>
      <c r="O256" t="s">
        <v>1378</v>
      </c>
      <c r="P256" t="e">
        <f>INDEX(#REF!,MATCH(A256,#REF!,0))</f>
        <v>#REF!</v>
      </c>
      <c r="Q256" t="e">
        <f t="shared" si="3"/>
        <v>#REF!</v>
      </c>
    </row>
    <row r="257" spans="1:17" hidden="1" x14ac:dyDescent="0.2">
      <c r="A257" t="s">
        <v>170</v>
      </c>
      <c r="G257">
        <v>84050.7</v>
      </c>
      <c r="M257">
        <v>416147</v>
      </c>
      <c r="N257">
        <v>500197.7</v>
      </c>
      <c r="O257" t="s">
        <v>1378</v>
      </c>
      <c r="P257" t="e">
        <f>INDEX(#REF!,MATCH(A257,#REF!,0))</f>
        <v>#REF!</v>
      </c>
      <c r="Q257" t="e">
        <f t="shared" si="3"/>
        <v>#REF!</v>
      </c>
    </row>
    <row r="258" spans="1:17" hidden="1" x14ac:dyDescent="0.2">
      <c r="A258" t="s">
        <v>171</v>
      </c>
      <c r="B258">
        <v>49033.06</v>
      </c>
      <c r="H258">
        <v>85000</v>
      </c>
      <c r="N258">
        <v>134033.06</v>
      </c>
      <c r="O258" t="s">
        <v>1378</v>
      </c>
      <c r="P258" t="e">
        <f>INDEX(#REF!,MATCH(A258,#REF!,0))</f>
        <v>#REF!</v>
      </c>
      <c r="Q258" t="e">
        <f t="shared" si="3"/>
        <v>#REF!</v>
      </c>
    </row>
    <row r="259" spans="1:17" hidden="1" x14ac:dyDescent="0.2">
      <c r="A259" t="s">
        <v>172</v>
      </c>
      <c r="L259">
        <v>74071.240000000005</v>
      </c>
      <c r="N259">
        <v>74071.240000000005</v>
      </c>
      <c r="O259" t="s">
        <v>1378</v>
      </c>
      <c r="P259" t="e">
        <f>INDEX(#REF!,MATCH(A259,#REF!,0))</f>
        <v>#REF!</v>
      </c>
      <c r="Q259" t="e">
        <f t="shared" si="3"/>
        <v>#REF!</v>
      </c>
    </row>
    <row r="260" spans="1:17" hidden="1" x14ac:dyDescent="0.2">
      <c r="A260" t="s">
        <v>173</v>
      </c>
      <c r="E260">
        <v>71500.08</v>
      </c>
      <c r="H260">
        <v>77182.52</v>
      </c>
      <c r="K260">
        <v>30695.200000000001</v>
      </c>
      <c r="N260">
        <v>179377.80000000002</v>
      </c>
      <c r="O260" t="s">
        <v>1378</v>
      </c>
      <c r="P260" t="e">
        <f>INDEX(#REF!,MATCH(A260,#REF!,0))</f>
        <v>#REF!</v>
      </c>
      <c r="Q260" t="e">
        <f t="shared" si="3"/>
        <v>#REF!</v>
      </c>
    </row>
    <row r="261" spans="1:17" hidden="1" x14ac:dyDescent="0.2">
      <c r="A261" t="s">
        <v>174</v>
      </c>
      <c r="B261">
        <v>50291.199999999997</v>
      </c>
      <c r="E261">
        <v>38468.019999999997</v>
      </c>
      <c r="H261">
        <v>38468.019999999997</v>
      </c>
      <c r="K261">
        <v>267841.5</v>
      </c>
      <c r="N261">
        <v>395068.74</v>
      </c>
      <c r="O261" t="s">
        <v>1378</v>
      </c>
      <c r="P261" t="e">
        <f>INDEX(#REF!,MATCH(A261,#REF!,0))</f>
        <v>#REF!</v>
      </c>
      <c r="Q261" t="e">
        <f t="shared" si="3"/>
        <v>#REF!</v>
      </c>
    </row>
    <row r="262" spans="1:17" hidden="1" x14ac:dyDescent="0.2">
      <c r="A262" t="s">
        <v>175</v>
      </c>
      <c r="G262">
        <v>12942.22</v>
      </c>
      <c r="M262">
        <v>170368.33</v>
      </c>
      <c r="N262">
        <v>183310.55</v>
      </c>
      <c r="O262" t="s">
        <v>1378</v>
      </c>
      <c r="P262" t="e">
        <f>INDEX(#REF!,MATCH(A262,#REF!,0))</f>
        <v>#REF!</v>
      </c>
      <c r="Q262" t="e">
        <f t="shared" ref="Q262:Q325" si="4">P262=N262</f>
        <v>#REF!</v>
      </c>
    </row>
    <row r="263" spans="1:17" hidden="1" x14ac:dyDescent="0.2">
      <c r="A263" t="s">
        <v>176</v>
      </c>
      <c r="B263">
        <v>27203.01</v>
      </c>
      <c r="H263">
        <v>135337.76999999999</v>
      </c>
      <c r="N263">
        <v>162540.78</v>
      </c>
      <c r="O263" t="s">
        <v>1378</v>
      </c>
      <c r="P263" t="e">
        <f>INDEX(#REF!,MATCH(A263,#REF!,0))</f>
        <v>#REF!</v>
      </c>
      <c r="Q263" t="e">
        <f t="shared" si="4"/>
        <v>#REF!</v>
      </c>
    </row>
    <row r="264" spans="1:17" hidden="1" x14ac:dyDescent="0.2">
      <c r="A264" t="s">
        <v>177</v>
      </c>
      <c r="G264">
        <v>37760.29</v>
      </c>
      <c r="M264">
        <v>109187.32</v>
      </c>
      <c r="N264">
        <v>146947.61000000002</v>
      </c>
      <c r="O264" t="s">
        <v>1378</v>
      </c>
      <c r="P264" t="e">
        <f>INDEX(#REF!,MATCH(A264,#REF!,0))</f>
        <v>#REF!</v>
      </c>
      <c r="Q264" t="e">
        <f t="shared" si="4"/>
        <v>#REF!</v>
      </c>
    </row>
    <row r="265" spans="1:17" hidden="1" x14ac:dyDescent="0.2">
      <c r="A265" t="s">
        <v>178</v>
      </c>
      <c r="G265">
        <v>106112.18</v>
      </c>
      <c r="M265">
        <v>41957.06</v>
      </c>
      <c r="N265">
        <v>148069.24</v>
      </c>
      <c r="O265" t="s">
        <v>1378</v>
      </c>
      <c r="P265" t="e">
        <f>INDEX(#REF!,MATCH(A265,#REF!,0))</f>
        <v>#REF!</v>
      </c>
      <c r="Q265" t="e">
        <f t="shared" si="4"/>
        <v>#REF!</v>
      </c>
    </row>
    <row r="266" spans="1:17" hidden="1" x14ac:dyDescent="0.2">
      <c r="A266" t="s">
        <v>179</v>
      </c>
      <c r="B266">
        <v>25590.82</v>
      </c>
      <c r="H266">
        <v>136305.82999999999</v>
      </c>
      <c r="N266">
        <v>161896.65</v>
      </c>
      <c r="O266" t="s">
        <v>1378</v>
      </c>
      <c r="P266" t="e">
        <f>INDEX(#REF!,MATCH(A266,#REF!,0))</f>
        <v>#REF!</v>
      </c>
      <c r="Q266" t="e">
        <f t="shared" si="4"/>
        <v>#REF!</v>
      </c>
    </row>
    <row r="267" spans="1:17" hidden="1" x14ac:dyDescent="0.2">
      <c r="A267" t="s">
        <v>180</v>
      </c>
      <c r="E267">
        <v>118859.84</v>
      </c>
      <c r="H267">
        <v>102002.42</v>
      </c>
      <c r="K267">
        <v>252733.93</v>
      </c>
      <c r="N267">
        <v>473596.19</v>
      </c>
      <c r="O267" t="s">
        <v>1378</v>
      </c>
      <c r="P267" t="e">
        <f>INDEX(#REF!,MATCH(A267,#REF!,0))</f>
        <v>#REF!</v>
      </c>
      <c r="Q267" t="e">
        <f t="shared" si="4"/>
        <v>#REF!</v>
      </c>
    </row>
    <row r="268" spans="1:17" hidden="1" x14ac:dyDescent="0.2">
      <c r="A268" t="s">
        <v>181</v>
      </c>
      <c r="B268">
        <v>92253.51</v>
      </c>
      <c r="H268">
        <v>497871.35999999999</v>
      </c>
      <c r="N268">
        <v>590124.87</v>
      </c>
      <c r="O268" t="s">
        <v>1378</v>
      </c>
      <c r="P268" t="e">
        <f>INDEX(#REF!,MATCH(A268,#REF!,0))</f>
        <v>#REF!</v>
      </c>
      <c r="Q268" t="e">
        <f t="shared" si="4"/>
        <v>#REF!</v>
      </c>
    </row>
    <row r="269" spans="1:17" hidden="1" x14ac:dyDescent="0.2">
      <c r="A269" t="s">
        <v>182</v>
      </c>
      <c r="B269">
        <v>35438.44</v>
      </c>
      <c r="H269">
        <v>43721.36</v>
      </c>
      <c r="N269">
        <v>79159.8</v>
      </c>
      <c r="O269" t="s">
        <v>1378</v>
      </c>
      <c r="P269" t="e">
        <f>INDEX(#REF!,MATCH(A269,#REF!,0))</f>
        <v>#REF!</v>
      </c>
      <c r="Q269" t="e">
        <f t="shared" si="4"/>
        <v>#REF!</v>
      </c>
    </row>
    <row r="270" spans="1:17" hidden="1" x14ac:dyDescent="0.2">
      <c r="A270" t="s">
        <v>183</v>
      </c>
      <c r="G270">
        <v>139379.79999999999</v>
      </c>
      <c r="M270">
        <v>21218.74</v>
      </c>
      <c r="N270">
        <v>160598.53999999998</v>
      </c>
      <c r="O270" t="s">
        <v>1378</v>
      </c>
      <c r="P270" t="e">
        <f>INDEX(#REF!,MATCH(A270,#REF!,0))</f>
        <v>#REF!</v>
      </c>
      <c r="Q270" t="e">
        <f t="shared" si="4"/>
        <v>#REF!</v>
      </c>
    </row>
    <row r="271" spans="1:17" hidden="1" x14ac:dyDescent="0.2">
      <c r="A271" t="s">
        <v>184</v>
      </c>
      <c r="G271">
        <v>179422.75</v>
      </c>
      <c r="M271">
        <v>517549.29</v>
      </c>
      <c r="N271">
        <v>696972.04</v>
      </c>
      <c r="O271" t="s">
        <v>1378</v>
      </c>
      <c r="P271" t="e">
        <f>INDEX(#REF!,MATCH(A271,#REF!,0))</f>
        <v>#REF!</v>
      </c>
      <c r="Q271" t="e">
        <f t="shared" si="4"/>
        <v>#REF!</v>
      </c>
    </row>
    <row r="272" spans="1:17" hidden="1" x14ac:dyDescent="0.2">
      <c r="A272" t="s">
        <v>185</v>
      </c>
      <c r="D272">
        <v>20022.43</v>
      </c>
      <c r="G272">
        <v>211493.61</v>
      </c>
      <c r="J272">
        <v>148002.54</v>
      </c>
      <c r="M272">
        <v>57218.45</v>
      </c>
      <c r="N272">
        <v>436737.02999999997</v>
      </c>
      <c r="O272" t="s">
        <v>1378</v>
      </c>
      <c r="P272" t="e">
        <f>INDEX(#REF!,MATCH(A272,#REF!,0))</f>
        <v>#REF!</v>
      </c>
      <c r="Q272" t="e">
        <f t="shared" si="4"/>
        <v>#REF!</v>
      </c>
    </row>
    <row r="273" spans="1:17" hidden="1" x14ac:dyDescent="0.2">
      <c r="A273" t="s">
        <v>186</v>
      </c>
      <c r="B273">
        <v>36641.120000000003</v>
      </c>
      <c r="E273">
        <v>36364</v>
      </c>
      <c r="H273">
        <v>36364</v>
      </c>
      <c r="K273">
        <v>35712</v>
      </c>
      <c r="N273">
        <v>145081.12</v>
      </c>
      <c r="O273" t="s">
        <v>1378</v>
      </c>
      <c r="P273" t="e">
        <f>INDEX(#REF!,MATCH(A273,#REF!,0))</f>
        <v>#REF!</v>
      </c>
      <c r="Q273" t="e">
        <f t="shared" si="4"/>
        <v>#REF!</v>
      </c>
    </row>
    <row r="274" spans="1:17" hidden="1" x14ac:dyDescent="0.2">
      <c r="A274" t="s">
        <v>187</v>
      </c>
      <c r="C274">
        <v>2088591.64</v>
      </c>
      <c r="N274">
        <v>2088591.64</v>
      </c>
      <c r="O274" t="s">
        <v>1378</v>
      </c>
      <c r="P274" t="e">
        <f>INDEX(#REF!,MATCH(A274,#REF!,0))</f>
        <v>#REF!</v>
      </c>
      <c r="Q274" t="e">
        <f t="shared" si="4"/>
        <v>#REF!</v>
      </c>
    </row>
    <row r="275" spans="1:17" hidden="1" x14ac:dyDescent="0.2">
      <c r="A275" t="s">
        <v>188</v>
      </c>
      <c r="G275">
        <v>66772</v>
      </c>
      <c r="N275">
        <v>66772</v>
      </c>
      <c r="O275" t="s">
        <v>1378</v>
      </c>
      <c r="P275" t="e">
        <f>INDEX(#REF!,MATCH(A275,#REF!,0))</f>
        <v>#REF!</v>
      </c>
      <c r="Q275" t="e">
        <f t="shared" si="4"/>
        <v>#REF!</v>
      </c>
    </row>
    <row r="276" spans="1:17" hidden="1" x14ac:dyDescent="0.2">
      <c r="A276" t="s">
        <v>837</v>
      </c>
      <c r="J276">
        <v>95934.54</v>
      </c>
      <c r="M276">
        <v>74649.990000000005</v>
      </c>
      <c r="N276">
        <v>170584.53</v>
      </c>
      <c r="O276" t="s">
        <v>1378</v>
      </c>
      <c r="P276" t="e">
        <f>INDEX(#REF!,MATCH(A276,#REF!,0))</f>
        <v>#REF!</v>
      </c>
      <c r="Q276" t="e">
        <f t="shared" si="4"/>
        <v>#REF!</v>
      </c>
    </row>
    <row r="277" spans="1:17" hidden="1" x14ac:dyDescent="0.2">
      <c r="A277" t="s">
        <v>189</v>
      </c>
      <c r="B277">
        <v>2689.41</v>
      </c>
      <c r="E277">
        <v>25298</v>
      </c>
      <c r="H277">
        <v>53295.67</v>
      </c>
      <c r="K277">
        <v>87365.88</v>
      </c>
      <c r="N277">
        <v>168648.96000000002</v>
      </c>
      <c r="O277" t="s">
        <v>1378</v>
      </c>
      <c r="P277" t="e">
        <f>INDEX(#REF!,MATCH(A277,#REF!,0))</f>
        <v>#REF!</v>
      </c>
      <c r="Q277" t="e">
        <f t="shared" si="4"/>
        <v>#REF!</v>
      </c>
    </row>
    <row r="278" spans="1:17" hidden="1" x14ac:dyDescent="0.2">
      <c r="A278" t="s">
        <v>190</v>
      </c>
      <c r="E278">
        <v>105562</v>
      </c>
      <c r="G278">
        <v>300875.58</v>
      </c>
      <c r="M278">
        <v>200984.95</v>
      </c>
      <c r="N278">
        <v>607422.53</v>
      </c>
      <c r="O278" t="s">
        <v>1378</v>
      </c>
      <c r="P278" t="e">
        <f>INDEX(#REF!,MATCH(A278,#REF!,0))</f>
        <v>#REF!</v>
      </c>
      <c r="Q278" t="e">
        <f t="shared" si="4"/>
        <v>#REF!</v>
      </c>
    </row>
    <row r="279" spans="1:17" hidden="1" x14ac:dyDescent="0.2">
      <c r="A279" t="s">
        <v>191</v>
      </c>
      <c r="C279">
        <v>42187.23</v>
      </c>
      <c r="E279">
        <v>217702.08</v>
      </c>
      <c r="H279">
        <v>525294.85</v>
      </c>
      <c r="K279">
        <v>870386.98</v>
      </c>
      <c r="N279">
        <v>1655571.14</v>
      </c>
      <c r="O279" t="s">
        <v>1378</v>
      </c>
      <c r="P279" t="e">
        <f>INDEX(#REF!,MATCH(A279,#REF!,0))</f>
        <v>#REF!</v>
      </c>
      <c r="Q279" t="e">
        <f t="shared" si="4"/>
        <v>#REF!</v>
      </c>
    </row>
    <row r="280" spans="1:17" hidden="1" x14ac:dyDescent="0.2">
      <c r="A280" t="s">
        <v>992</v>
      </c>
      <c r="B280">
        <v>31999.41</v>
      </c>
      <c r="H280">
        <v>250000</v>
      </c>
      <c r="N280">
        <v>281999.40999999997</v>
      </c>
      <c r="O280" t="s">
        <v>1378</v>
      </c>
      <c r="P280" t="e">
        <f>INDEX(#REF!,MATCH(A280,#REF!,0))</f>
        <v>#REF!</v>
      </c>
      <c r="Q280" t="e">
        <f t="shared" si="4"/>
        <v>#REF!</v>
      </c>
    </row>
    <row r="281" spans="1:17" hidden="1" x14ac:dyDescent="0.2">
      <c r="A281" t="s">
        <v>838</v>
      </c>
      <c r="G281">
        <v>67800</v>
      </c>
      <c r="M281">
        <v>100700</v>
      </c>
      <c r="N281">
        <v>168500</v>
      </c>
      <c r="O281" t="s">
        <v>1378</v>
      </c>
      <c r="P281" t="e">
        <f>INDEX(#REF!,MATCH(A281,#REF!,0))</f>
        <v>#REF!</v>
      </c>
      <c r="Q281" t="e">
        <f t="shared" si="4"/>
        <v>#REF!</v>
      </c>
    </row>
    <row r="282" spans="1:17" hidden="1" x14ac:dyDescent="0.2">
      <c r="A282" t="s">
        <v>860</v>
      </c>
      <c r="C282">
        <v>43278.36</v>
      </c>
      <c r="H282">
        <v>9775.19</v>
      </c>
      <c r="N282">
        <v>53053.55</v>
      </c>
      <c r="O282" t="s">
        <v>1378</v>
      </c>
      <c r="P282" t="e">
        <f>INDEX(#REF!,MATCH(A282,#REF!,0))</f>
        <v>#REF!</v>
      </c>
      <c r="Q282" t="e">
        <f t="shared" si="4"/>
        <v>#REF!</v>
      </c>
    </row>
    <row r="283" spans="1:17" hidden="1" x14ac:dyDescent="0.2">
      <c r="A283" t="s">
        <v>192</v>
      </c>
      <c r="D283">
        <v>8536.93</v>
      </c>
      <c r="G283">
        <v>16408.52</v>
      </c>
      <c r="J283">
        <v>9368.35</v>
      </c>
      <c r="L283">
        <v>5895.19</v>
      </c>
      <c r="M283">
        <v>176747.01</v>
      </c>
      <c r="N283">
        <v>216956</v>
      </c>
      <c r="O283" t="s">
        <v>1378</v>
      </c>
      <c r="P283" t="e">
        <f>INDEX(#REF!,MATCH(A283,#REF!,0))</f>
        <v>#REF!</v>
      </c>
      <c r="Q283" t="e">
        <f t="shared" si="4"/>
        <v>#REF!</v>
      </c>
    </row>
    <row r="284" spans="1:17" hidden="1" x14ac:dyDescent="0.2">
      <c r="A284" t="s">
        <v>193</v>
      </c>
      <c r="D284">
        <v>682156.77</v>
      </c>
      <c r="G284">
        <v>101671.39</v>
      </c>
      <c r="J284">
        <v>27082.809999999998</v>
      </c>
      <c r="M284">
        <v>101671.39</v>
      </c>
      <c r="N284">
        <v>912582.36</v>
      </c>
      <c r="O284" t="s">
        <v>1378</v>
      </c>
      <c r="P284" t="e">
        <f>INDEX(#REF!,MATCH(A284,#REF!,0))</f>
        <v>#REF!</v>
      </c>
      <c r="Q284" t="e">
        <f t="shared" si="4"/>
        <v>#REF!</v>
      </c>
    </row>
    <row r="285" spans="1:17" hidden="1" x14ac:dyDescent="0.2">
      <c r="A285" t="s">
        <v>194</v>
      </c>
      <c r="B285">
        <v>91625.209999999992</v>
      </c>
      <c r="E285">
        <v>183127.09999999998</v>
      </c>
      <c r="H285">
        <v>76208.150000000009</v>
      </c>
      <c r="K285">
        <v>243993.55</v>
      </c>
      <c r="N285">
        <v>594954.01</v>
      </c>
      <c r="O285" t="s">
        <v>1378</v>
      </c>
      <c r="P285" t="e">
        <f>INDEX(#REF!,MATCH(A285,#REF!,0))</f>
        <v>#REF!</v>
      </c>
      <c r="Q285" t="e">
        <f t="shared" si="4"/>
        <v>#REF!</v>
      </c>
    </row>
    <row r="286" spans="1:17" hidden="1" x14ac:dyDescent="0.2">
      <c r="A286" t="s">
        <v>993</v>
      </c>
      <c r="B286">
        <v>32004.32</v>
      </c>
      <c r="H286">
        <v>250000</v>
      </c>
      <c r="N286">
        <v>282004.32</v>
      </c>
      <c r="O286" t="s">
        <v>1378</v>
      </c>
      <c r="P286" t="e">
        <f>INDEX(#REF!,MATCH(A286,#REF!,0))</f>
        <v>#REF!</v>
      </c>
      <c r="Q286" t="e">
        <f t="shared" si="4"/>
        <v>#REF!</v>
      </c>
    </row>
    <row r="287" spans="1:17" hidden="1" x14ac:dyDescent="0.2">
      <c r="A287" t="s">
        <v>196</v>
      </c>
      <c r="C287">
        <v>740000</v>
      </c>
      <c r="F287">
        <v>550000</v>
      </c>
      <c r="I287">
        <v>550000</v>
      </c>
      <c r="L287">
        <v>550000</v>
      </c>
      <c r="N287">
        <v>2390000</v>
      </c>
      <c r="O287" t="s">
        <v>1378</v>
      </c>
      <c r="P287" t="e">
        <f>INDEX(#REF!,MATCH(A287,#REF!,0))</f>
        <v>#REF!</v>
      </c>
      <c r="Q287" t="e">
        <f t="shared" si="4"/>
        <v>#REF!</v>
      </c>
    </row>
    <row r="288" spans="1:17" hidden="1" x14ac:dyDescent="0.2">
      <c r="A288" t="s">
        <v>1384</v>
      </c>
      <c r="C288">
        <v>3854868.6937999995</v>
      </c>
      <c r="F288">
        <v>2087707</v>
      </c>
      <c r="I288">
        <v>2367207</v>
      </c>
      <c r="L288">
        <v>3309343</v>
      </c>
      <c r="N288">
        <v>11619125.693799999</v>
      </c>
      <c r="O288" t="s">
        <v>1378</v>
      </c>
      <c r="P288" t="e">
        <f>INDEX(#REF!,MATCH(A288,#REF!,0))</f>
        <v>#REF!</v>
      </c>
      <c r="Q288" t="e">
        <f t="shared" si="4"/>
        <v>#REF!</v>
      </c>
    </row>
    <row r="289" spans="1:17" hidden="1" x14ac:dyDescent="0.2">
      <c r="A289" t="s">
        <v>199</v>
      </c>
      <c r="D289">
        <v>408043.85</v>
      </c>
      <c r="G289">
        <v>117149.5</v>
      </c>
      <c r="J289">
        <v>117149.5</v>
      </c>
      <c r="M289">
        <v>117149.5</v>
      </c>
      <c r="N289">
        <v>759492.35</v>
      </c>
      <c r="O289" t="s">
        <v>1378</v>
      </c>
      <c r="P289" t="e">
        <f>INDEX(#REF!,MATCH(A289,#REF!,0))</f>
        <v>#REF!</v>
      </c>
      <c r="Q289" t="e">
        <f t="shared" si="4"/>
        <v>#REF!</v>
      </c>
    </row>
    <row r="290" spans="1:17" hidden="1" x14ac:dyDescent="0.2">
      <c r="A290" t="s">
        <v>200</v>
      </c>
      <c r="C290">
        <v>0</v>
      </c>
      <c r="F290">
        <v>22500</v>
      </c>
      <c r="G290">
        <v>22500</v>
      </c>
      <c r="H290">
        <v>22500</v>
      </c>
      <c r="I290">
        <v>22500</v>
      </c>
      <c r="J290">
        <v>22500</v>
      </c>
      <c r="K290">
        <v>22500</v>
      </c>
      <c r="L290">
        <v>19698.75</v>
      </c>
      <c r="M290">
        <v>19698.75</v>
      </c>
      <c r="N290">
        <v>174397.5</v>
      </c>
      <c r="O290" t="s">
        <v>1378</v>
      </c>
      <c r="P290" t="e">
        <f>INDEX(#REF!,MATCH(A290,#REF!,0))</f>
        <v>#REF!</v>
      </c>
      <c r="Q290" t="e">
        <f t="shared" si="4"/>
        <v>#REF!</v>
      </c>
    </row>
    <row r="291" spans="1:17" hidden="1" x14ac:dyDescent="0.2">
      <c r="A291" t="s">
        <v>201</v>
      </c>
      <c r="D291">
        <v>408030.99</v>
      </c>
      <c r="G291">
        <v>118734</v>
      </c>
      <c r="J291">
        <v>118734</v>
      </c>
      <c r="M291">
        <v>118734</v>
      </c>
      <c r="N291">
        <v>764232.99</v>
      </c>
      <c r="O291" t="s">
        <v>1378</v>
      </c>
      <c r="P291" t="e">
        <f>INDEX(#REF!,MATCH(A291,#REF!,0))</f>
        <v>#REF!</v>
      </c>
      <c r="Q291" t="e">
        <f t="shared" si="4"/>
        <v>#REF!</v>
      </c>
    </row>
    <row r="292" spans="1:17" hidden="1" x14ac:dyDescent="0.2">
      <c r="A292" t="s">
        <v>202</v>
      </c>
      <c r="E292">
        <v>408013.2</v>
      </c>
      <c r="G292">
        <v>116588.34</v>
      </c>
      <c r="J292">
        <v>116588.34</v>
      </c>
      <c r="M292">
        <v>116588.34</v>
      </c>
      <c r="N292">
        <v>757778.22</v>
      </c>
      <c r="O292" t="s">
        <v>1378</v>
      </c>
      <c r="P292" t="e">
        <f>INDEX(#REF!,MATCH(A292,#REF!,0))</f>
        <v>#REF!</v>
      </c>
      <c r="Q292" t="e">
        <f t="shared" si="4"/>
        <v>#REF!</v>
      </c>
    </row>
    <row r="293" spans="1:17" hidden="1" x14ac:dyDescent="0.2">
      <c r="A293" t="s">
        <v>203</v>
      </c>
      <c r="F293">
        <v>0</v>
      </c>
      <c r="J293">
        <v>100908.38</v>
      </c>
      <c r="N293">
        <v>100908.38</v>
      </c>
      <c r="O293" t="s">
        <v>1378</v>
      </c>
      <c r="P293" t="e">
        <f>INDEX(#REF!,MATCH(A293,#REF!,0))</f>
        <v>#REF!</v>
      </c>
      <c r="Q293" t="e">
        <f t="shared" si="4"/>
        <v>#REF!</v>
      </c>
    </row>
    <row r="294" spans="1:17" hidden="1" x14ac:dyDescent="0.2">
      <c r="A294" t="s">
        <v>204</v>
      </c>
      <c r="G294">
        <v>125918.1</v>
      </c>
      <c r="M294">
        <v>0</v>
      </c>
      <c r="N294">
        <v>125918.1</v>
      </c>
      <c r="O294" t="s">
        <v>1378</v>
      </c>
      <c r="P294" t="e">
        <f>INDEX(#REF!,MATCH(A294,#REF!,0))</f>
        <v>#REF!</v>
      </c>
      <c r="Q294" t="e">
        <f t="shared" si="4"/>
        <v>#REF!</v>
      </c>
    </row>
    <row r="295" spans="1:17" hidden="1" x14ac:dyDescent="0.2">
      <c r="A295" t="s">
        <v>205</v>
      </c>
      <c r="G295">
        <v>0</v>
      </c>
      <c r="M295">
        <v>38101.39</v>
      </c>
      <c r="N295">
        <v>38101.39</v>
      </c>
      <c r="O295" t="s">
        <v>1378</v>
      </c>
      <c r="P295" t="e">
        <f>INDEX(#REF!,MATCH(A295,#REF!,0))</f>
        <v>#REF!</v>
      </c>
      <c r="Q295" t="e">
        <f t="shared" si="4"/>
        <v>#REF!</v>
      </c>
    </row>
    <row r="296" spans="1:17" hidden="1" x14ac:dyDescent="0.2">
      <c r="A296" t="s">
        <v>206</v>
      </c>
      <c r="E296">
        <v>0</v>
      </c>
      <c r="H296">
        <v>0</v>
      </c>
      <c r="L296">
        <v>45000</v>
      </c>
      <c r="N296">
        <v>45000</v>
      </c>
      <c r="O296" t="s">
        <v>1378</v>
      </c>
      <c r="P296" t="e">
        <f>INDEX(#REF!,MATCH(A296,#REF!,0))</f>
        <v>#REF!</v>
      </c>
      <c r="Q296" t="e">
        <f t="shared" si="4"/>
        <v>#REF!</v>
      </c>
    </row>
    <row r="297" spans="1:17" hidden="1" x14ac:dyDescent="0.2">
      <c r="A297" t="s">
        <v>208</v>
      </c>
      <c r="B297">
        <v>0</v>
      </c>
      <c r="H297">
        <v>2250</v>
      </c>
      <c r="N297">
        <v>2250</v>
      </c>
      <c r="O297" t="s">
        <v>1378</v>
      </c>
      <c r="P297" t="e">
        <f>INDEX(#REF!,MATCH(A297,#REF!,0))</f>
        <v>#REF!</v>
      </c>
      <c r="Q297" t="e">
        <f t="shared" si="4"/>
        <v>#REF!</v>
      </c>
    </row>
    <row r="298" spans="1:17" hidden="1" x14ac:dyDescent="0.2">
      <c r="A298" t="s">
        <v>209</v>
      </c>
      <c r="F298">
        <v>10935</v>
      </c>
      <c r="L298">
        <v>79169.399999999994</v>
      </c>
      <c r="N298">
        <v>90104.4</v>
      </c>
      <c r="O298" t="s">
        <v>1378</v>
      </c>
      <c r="P298" t="e">
        <f>INDEX(#REF!,MATCH(A298,#REF!,0))</f>
        <v>#REF!</v>
      </c>
      <c r="Q298" t="e">
        <f t="shared" si="4"/>
        <v>#REF!</v>
      </c>
    </row>
    <row r="299" spans="1:17" hidden="1" x14ac:dyDescent="0.2">
      <c r="A299" t="s">
        <v>210</v>
      </c>
      <c r="B299">
        <v>0</v>
      </c>
      <c r="E299">
        <v>0</v>
      </c>
      <c r="H299">
        <v>87225.7</v>
      </c>
      <c r="K299">
        <v>139976.49</v>
      </c>
      <c r="N299">
        <v>227202.19</v>
      </c>
      <c r="O299" t="s">
        <v>1378</v>
      </c>
      <c r="P299" t="e">
        <f>INDEX(#REF!,MATCH(A299,#REF!,0))</f>
        <v>#REF!</v>
      </c>
      <c r="Q299" t="e">
        <f t="shared" si="4"/>
        <v>#REF!</v>
      </c>
    </row>
    <row r="300" spans="1:17" hidden="1" x14ac:dyDescent="0.2">
      <c r="A300" t="s">
        <v>211</v>
      </c>
      <c r="D300">
        <v>101250</v>
      </c>
      <c r="N300">
        <v>101250</v>
      </c>
      <c r="O300" t="s">
        <v>1378</v>
      </c>
      <c r="P300" t="e">
        <f>INDEX(#REF!,MATCH(A300,#REF!,0))</f>
        <v>#REF!</v>
      </c>
      <c r="Q300" t="e">
        <f t="shared" si="4"/>
        <v>#REF!</v>
      </c>
    </row>
    <row r="301" spans="1:17" hidden="1" x14ac:dyDescent="0.2">
      <c r="A301" t="s">
        <v>212</v>
      </c>
      <c r="C301">
        <v>39600</v>
      </c>
      <c r="E301">
        <v>44100</v>
      </c>
      <c r="H301">
        <v>22500</v>
      </c>
      <c r="K301">
        <v>33319.31</v>
      </c>
      <c r="N301">
        <v>139519.31</v>
      </c>
      <c r="O301" t="s">
        <v>1378</v>
      </c>
      <c r="P301" t="e">
        <f>INDEX(#REF!,MATCH(A301,#REF!,0))</f>
        <v>#REF!</v>
      </c>
      <c r="Q301" t="e">
        <f t="shared" si="4"/>
        <v>#REF!</v>
      </c>
    </row>
    <row r="302" spans="1:17" hidden="1" x14ac:dyDescent="0.2">
      <c r="A302" t="s">
        <v>213</v>
      </c>
      <c r="D302">
        <v>139469.32999999999</v>
      </c>
      <c r="N302">
        <v>139469.32999999999</v>
      </c>
      <c r="O302" t="s">
        <v>1378</v>
      </c>
      <c r="P302" t="e">
        <f>INDEX(#REF!,MATCH(A302,#REF!,0))</f>
        <v>#REF!</v>
      </c>
      <c r="Q302" t="e">
        <f t="shared" si="4"/>
        <v>#REF!</v>
      </c>
    </row>
    <row r="303" spans="1:17" hidden="1" x14ac:dyDescent="0.2">
      <c r="A303" t="s">
        <v>214</v>
      </c>
      <c r="M303">
        <v>191650</v>
      </c>
      <c r="N303">
        <v>191650</v>
      </c>
      <c r="O303" t="s">
        <v>1378</v>
      </c>
      <c r="P303" t="e">
        <f>INDEX(#REF!,MATCH(A303,#REF!,0))</f>
        <v>#REF!</v>
      </c>
      <c r="Q303" t="e">
        <f t="shared" si="4"/>
        <v>#REF!</v>
      </c>
    </row>
    <row r="304" spans="1:17" hidden="1" x14ac:dyDescent="0.2">
      <c r="A304" t="s">
        <v>216</v>
      </c>
      <c r="B304">
        <v>13543.32</v>
      </c>
      <c r="E304">
        <v>408066.12</v>
      </c>
      <c r="H304">
        <v>163793.66</v>
      </c>
      <c r="K304">
        <v>163793.66</v>
      </c>
      <c r="N304">
        <v>749196.76</v>
      </c>
      <c r="O304" t="s">
        <v>1378</v>
      </c>
      <c r="P304" t="e">
        <f>INDEX(#REF!,MATCH(A304,#REF!,0))</f>
        <v>#REF!</v>
      </c>
      <c r="Q304" t="e">
        <f t="shared" si="4"/>
        <v>#REF!</v>
      </c>
    </row>
    <row r="305" spans="1:17" hidden="1" x14ac:dyDescent="0.2">
      <c r="A305" t="s">
        <v>217</v>
      </c>
      <c r="D305">
        <v>0</v>
      </c>
      <c r="J305">
        <v>0</v>
      </c>
      <c r="N305">
        <v>0</v>
      </c>
      <c r="O305" t="s">
        <v>1378</v>
      </c>
      <c r="P305" t="e">
        <f>INDEX(#REF!,MATCH(A305,#REF!,0))</f>
        <v>#REF!</v>
      </c>
      <c r="Q305" t="e">
        <f t="shared" si="4"/>
        <v>#REF!</v>
      </c>
    </row>
    <row r="306" spans="1:17" hidden="1" x14ac:dyDescent="0.2">
      <c r="A306" t="s">
        <v>218</v>
      </c>
      <c r="D306">
        <v>179550</v>
      </c>
      <c r="N306">
        <v>179550</v>
      </c>
      <c r="O306" t="s">
        <v>1378</v>
      </c>
      <c r="P306" t="e">
        <f>INDEX(#REF!,MATCH(A306,#REF!,0))</f>
        <v>#REF!</v>
      </c>
      <c r="Q306" t="e">
        <f t="shared" si="4"/>
        <v>#REF!</v>
      </c>
    </row>
    <row r="307" spans="1:17" hidden="1" x14ac:dyDescent="0.2">
      <c r="A307" t="s">
        <v>219</v>
      </c>
      <c r="C307">
        <v>900037.21</v>
      </c>
      <c r="E307">
        <v>650000</v>
      </c>
      <c r="H307">
        <v>750000</v>
      </c>
      <c r="K307">
        <v>1000000</v>
      </c>
      <c r="N307">
        <v>3300037.21</v>
      </c>
      <c r="O307" t="s">
        <v>1378</v>
      </c>
      <c r="P307" t="e">
        <f>INDEX(#REF!,MATCH(A307,#REF!,0))</f>
        <v>#REF!</v>
      </c>
      <c r="Q307" t="e">
        <f t="shared" si="4"/>
        <v>#REF!</v>
      </c>
    </row>
    <row r="308" spans="1:17" hidden="1" x14ac:dyDescent="0.2">
      <c r="A308" t="s">
        <v>220</v>
      </c>
      <c r="B308">
        <v>20058.75</v>
      </c>
      <c r="E308">
        <v>28699.27</v>
      </c>
      <c r="H308">
        <v>17567.080000000002</v>
      </c>
      <c r="K308">
        <v>23442.02</v>
      </c>
      <c r="N308">
        <v>89767.12000000001</v>
      </c>
      <c r="O308" t="s">
        <v>1378</v>
      </c>
      <c r="P308" t="e">
        <f>INDEX(#REF!,MATCH(A308,#REF!,0))</f>
        <v>#REF!</v>
      </c>
      <c r="Q308" t="e">
        <f t="shared" si="4"/>
        <v>#REF!</v>
      </c>
    </row>
    <row r="309" spans="1:17" hidden="1" x14ac:dyDescent="0.2">
      <c r="A309" t="s">
        <v>221</v>
      </c>
      <c r="B309">
        <v>22174.66</v>
      </c>
      <c r="E309">
        <v>8500</v>
      </c>
      <c r="H309">
        <v>8500</v>
      </c>
      <c r="K309">
        <v>8500</v>
      </c>
      <c r="N309">
        <v>47674.66</v>
      </c>
      <c r="O309" t="s">
        <v>1378</v>
      </c>
      <c r="P309" t="e">
        <f>INDEX(#REF!,MATCH(A309,#REF!,0))</f>
        <v>#REF!</v>
      </c>
      <c r="Q309" t="e">
        <f t="shared" si="4"/>
        <v>#REF!</v>
      </c>
    </row>
    <row r="310" spans="1:17" hidden="1" x14ac:dyDescent="0.2">
      <c r="A310" t="s">
        <v>222</v>
      </c>
      <c r="B310">
        <v>28369.27</v>
      </c>
      <c r="H310">
        <v>30000</v>
      </c>
      <c r="N310">
        <v>58369.270000000004</v>
      </c>
      <c r="O310" t="s">
        <v>1378</v>
      </c>
      <c r="P310" t="e">
        <f>INDEX(#REF!,MATCH(A310,#REF!,0))</f>
        <v>#REF!</v>
      </c>
      <c r="Q310" t="e">
        <f t="shared" si="4"/>
        <v>#REF!</v>
      </c>
    </row>
    <row r="311" spans="1:17" hidden="1" x14ac:dyDescent="0.2">
      <c r="A311" t="s">
        <v>223</v>
      </c>
      <c r="B311">
        <v>13881.16</v>
      </c>
      <c r="E311">
        <v>36789.75</v>
      </c>
      <c r="H311">
        <v>26224.5</v>
      </c>
      <c r="K311">
        <v>26074.5</v>
      </c>
      <c r="N311">
        <v>102969.91</v>
      </c>
      <c r="O311" t="s">
        <v>1378</v>
      </c>
      <c r="P311" t="e">
        <f>INDEX(#REF!,MATCH(A311,#REF!,0))</f>
        <v>#REF!</v>
      </c>
      <c r="Q311" t="e">
        <f t="shared" si="4"/>
        <v>#REF!</v>
      </c>
    </row>
    <row r="312" spans="1:17" hidden="1" x14ac:dyDescent="0.2">
      <c r="A312" t="s">
        <v>224</v>
      </c>
      <c r="B312">
        <v>33580.129999999997</v>
      </c>
      <c r="E312">
        <v>20206.02</v>
      </c>
      <c r="H312">
        <v>26156.02</v>
      </c>
      <c r="K312">
        <v>26156.02</v>
      </c>
      <c r="N312">
        <v>106098.19</v>
      </c>
      <c r="O312" t="s">
        <v>1378</v>
      </c>
      <c r="P312" t="e">
        <f>INDEX(#REF!,MATCH(A312,#REF!,0))</f>
        <v>#REF!</v>
      </c>
      <c r="Q312" t="e">
        <f t="shared" si="4"/>
        <v>#REF!</v>
      </c>
    </row>
    <row r="313" spans="1:17" hidden="1" x14ac:dyDescent="0.2">
      <c r="A313" t="s">
        <v>225</v>
      </c>
      <c r="B313">
        <v>15420.99</v>
      </c>
      <c r="E313">
        <v>28050</v>
      </c>
      <c r="H313">
        <v>34850</v>
      </c>
      <c r="K313">
        <v>17000</v>
      </c>
      <c r="N313">
        <v>95320.989999999991</v>
      </c>
      <c r="O313" t="s">
        <v>1378</v>
      </c>
      <c r="P313" t="e">
        <f>INDEX(#REF!,MATCH(A313,#REF!,0))</f>
        <v>#REF!</v>
      </c>
      <c r="Q313" t="e">
        <f t="shared" si="4"/>
        <v>#REF!</v>
      </c>
    </row>
    <row r="314" spans="1:17" hidden="1" x14ac:dyDescent="0.2">
      <c r="A314" t="s">
        <v>226</v>
      </c>
      <c r="B314">
        <v>42070.59</v>
      </c>
      <c r="F314">
        <v>40888.94</v>
      </c>
      <c r="I314">
        <v>41709.5</v>
      </c>
      <c r="L314">
        <v>26936.5</v>
      </c>
      <c r="N314">
        <v>151605.53</v>
      </c>
      <c r="O314" t="s">
        <v>1378</v>
      </c>
      <c r="P314" t="e">
        <f>INDEX(#REF!,MATCH(A314,#REF!,0))</f>
        <v>#REF!</v>
      </c>
      <c r="Q314" t="e">
        <f t="shared" si="4"/>
        <v>#REF!</v>
      </c>
    </row>
    <row r="315" spans="1:17" hidden="1" x14ac:dyDescent="0.2">
      <c r="A315" t="s">
        <v>227</v>
      </c>
      <c r="D315">
        <v>56349.9</v>
      </c>
      <c r="F315">
        <v>28290</v>
      </c>
      <c r="G315">
        <v>34000</v>
      </c>
      <c r="J315">
        <v>20560</v>
      </c>
      <c r="L315">
        <v>42870.04</v>
      </c>
      <c r="N315">
        <v>182069.94</v>
      </c>
      <c r="O315" t="s">
        <v>1378</v>
      </c>
      <c r="P315" t="e">
        <f>INDEX(#REF!,MATCH(A315,#REF!,0))</f>
        <v>#REF!</v>
      </c>
      <c r="Q315" t="e">
        <f t="shared" si="4"/>
        <v>#REF!</v>
      </c>
    </row>
    <row r="316" spans="1:17" hidden="1" x14ac:dyDescent="0.2">
      <c r="A316" t="s">
        <v>228</v>
      </c>
      <c r="B316">
        <v>32853.85</v>
      </c>
      <c r="E316">
        <v>6800</v>
      </c>
      <c r="H316">
        <v>12750</v>
      </c>
      <c r="K316">
        <v>14450</v>
      </c>
      <c r="N316">
        <v>66853.850000000006</v>
      </c>
      <c r="O316" t="s">
        <v>1378</v>
      </c>
      <c r="P316" t="e">
        <f>INDEX(#REF!,MATCH(A316,#REF!,0))</f>
        <v>#REF!</v>
      </c>
      <c r="Q316" t="e">
        <f t="shared" si="4"/>
        <v>#REF!</v>
      </c>
    </row>
    <row r="317" spans="1:17" hidden="1" x14ac:dyDescent="0.2">
      <c r="A317" t="s">
        <v>229</v>
      </c>
      <c r="B317">
        <v>33103.49</v>
      </c>
      <c r="H317">
        <v>42500</v>
      </c>
      <c r="N317">
        <v>75603.489999999991</v>
      </c>
      <c r="O317" t="s">
        <v>1378</v>
      </c>
      <c r="P317" t="e">
        <f>INDEX(#REF!,MATCH(A317,#REF!,0))</f>
        <v>#REF!</v>
      </c>
      <c r="Q317" t="e">
        <f t="shared" si="4"/>
        <v>#REF!</v>
      </c>
    </row>
    <row r="318" spans="1:17" hidden="1" x14ac:dyDescent="0.2">
      <c r="A318" t="s">
        <v>230</v>
      </c>
      <c r="D318">
        <v>9350</v>
      </c>
      <c r="G318">
        <v>12750</v>
      </c>
      <c r="J318">
        <v>24813.4</v>
      </c>
      <c r="M318">
        <v>24813.4</v>
      </c>
      <c r="N318">
        <v>71726.8</v>
      </c>
      <c r="O318" t="s">
        <v>1378</v>
      </c>
      <c r="P318" t="e">
        <f>INDEX(#REF!,MATCH(A318,#REF!,0))</f>
        <v>#REF!</v>
      </c>
      <c r="Q318" t="e">
        <f t="shared" si="4"/>
        <v>#REF!</v>
      </c>
    </row>
    <row r="319" spans="1:17" hidden="1" x14ac:dyDescent="0.2">
      <c r="A319" t="s">
        <v>231</v>
      </c>
      <c r="B319">
        <v>24436.11</v>
      </c>
      <c r="E319">
        <v>18700</v>
      </c>
      <c r="H319">
        <v>22100</v>
      </c>
      <c r="K319">
        <v>22100</v>
      </c>
      <c r="N319">
        <v>87336.11</v>
      </c>
      <c r="O319" t="s">
        <v>1378</v>
      </c>
      <c r="P319" t="e">
        <f>INDEX(#REF!,MATCH(A319,#REF!,0))</f>
        <v>#REF!</v>
      </c>
      <c r="Q319" t="e">
        <f t="shared" si="4"/>
        <v>#REF!</v>
      </c>
    </row>
    <row r="320" spans="1:17" hidden="1" x14ac:dyDescent="0.2">
      <c r="A320" t="s">
        <v>232</v>
      </c>
      <c r="B320">
        <v>30515.439999999999</v>
      </c>
      <c r="E320">
        <v>16000</v>
      </c>
      <c r="H320">
        <v>16000</v>
      </c>
      <c r="K320">
        <v>16000</v>
      </c>
      <c r="M320">
        <v>30000</v>
      </c>
      <c r="N320">
        <v>108515.44</v>
      </c>
      <c r="O320" t="s">
        <v>1378</v>
      </c>
      <c r="P320" t="e">
        <f>INDEX(#REF!,MATCH(A320,#REF!,0))</f>
        <v>#REF!</v>
      </c>
      <c r="Q320" t="e">
        <f t="shared" si="4"/>
        <v>#REF!</v>
      </c>
    </row>
    <row r="321" spans="1:17" hidden="1" x14ac:dyDescent="0.2">
      <c r="A321" t="s">
        <v>233</v>
      </c>
      <c r="B321">
        <v>11307.54</v>
      </c>
      <c r="E321">
        <v>31200</v>
      </c>
      <c r="H321">
        <v>31200</v>
      </c>
      <c r="K321">
        <v>31200</v>
      </c>
      <c r="N321">
        <v>104907.54000000001</v>
      </c>
      <c r="O321" t="s">
        <v>1378</v>
      </c>
      <c r="P321" t="e">
        <f>INDEX(#REF!,MATCH(A321,#REF!,0))</f>
        <v>#REF!</v>
      </c>
      <c r="Q321" t="e">
        <f t="shared" si="4"/>
        <v>#REF!</v>
      </c>
    </row>
    <row r="322" spans="1:17" hidden="1" x14ac:dyDescent="0.2">
      <c r="A322" t="s">
        <v>234</v>
      </c>
      <c r="C322">
        <v>1597541.27</v>
      </c>
      <c r="F322">
        <v>1295937.73</v>
      </c>
      <c r="I322">
        <v>1595332.92</v>
      </c>
      <c r="L322">
        <v>1642078.18</v>
      </c>
      <c r="N322">
        <v>6130890.0999999996</v>
      </c>
      <c r="O322" t="s">
        <v>1378</v>
      </c>
      <c r="P322" t="e">
        <f>INDEX(#REF!,MATCH(A322,#REF!,0))</f>
        <v>#REF!</v>
      </c>
      <c r="Q322" t="e">
        <f t="shared" si="4"/>
        <v>#REF!</v>
      </c>
    </row>
    <row r="323" spans="1:17" hidden="1" x14ac:dyDescent="0.2">
      <c r="A323" t="s">
        <v>235</v>
      </c>
      <c r="B323">
        <v>396207.2</v>
      </c>
      <c r="I323">
        <v>745970.9</v>
      </c>
      <c r="N323">
        <v>1142178.1000000001</v>
      </c>
      <c r="O323" t="s">
        <v>1378</v>
      </c>
      <c r="P323" t="e">
        <f>INDEX(#REF!,MATCH(A323,#REF!,0))</f>
        <v>#REF!</v>
      </c>
      <c r="Q323" t="e">
        <f t="shared" si="4"/>
        <v>#REF!</v>
      </c>
    </row>
    <row r="324" spans="1:17" hidden="1" x14ac:dyDescent="0.2">
      <c r="A324" t="s">
        <v>238</v>
      </c>
      <c r="B324">
        <v>0</v>
      </c>
      <c r="F324">
        <v>67811.150000000009</v>
      </c>
      <c r="N324">
        <v>67811.150000000009</v>
      </c>
      <c r="O324" t="s">
        <v>1378</v>
      </c>
      <c r="P324" t="e">
        <f>INDEX(#REF!,MATCH(A324,#REF!,0))</f>
        <v>#REF!</v>
      </c>
      <c r="Q324" t="e">
        <f t="shared" si="4"/>
        <v>#REF!</v>
      </c>
    </row>
    <row r="325" spans="1:17" hidden="1" x14ac:dyDescent="0.2">
      <c r="A325" t="s">
        <v>242</v>
      </c>
      <c r="B325">
        <v>148277.02000000002</v>
      </c>
      <c r="C325">
        <v>53812.560000000005</v>
      </c>
      <c r="F325">
        <v>22735.14</v>
      </c>
      <c r="I325">
        <v>105321.73999999999</v>
      </c>
      <c r="K325">
        <v>21198.71</v>
      </c>
      <c r="M325">
        <v>31798.05</v>
      </c>
      <c r="N325">
        <v>383143.22000000003</v>
      </c>
      <c r="O325" t="s">
        <v>1378</v>
      </c>
      <c r="P325" t="e">
        <f>INDEX(#REF!,MATCH(A325,#REF!,0))</f>
        <v>#REF!</v>
      </c>
      <c r="Q325" t="e">
        <f t="shared" si="4"/>
        <v>#REF!</v>
      </c>
    </row>
    <row r="326" spans="1:17" hidden="1" x14ac:dyDescent="0.2">
      <c r="A326" t="s">
        <v>243</v>
      </c>
      <c r="B326">
        <v>119872</v>
      </c>
      <c r="G326">
        <v>101832.65</v>
      </c>
      <c r="L326">
        <v>199551.19</v>
      </c>
      <c r="N326">
        <v>421255.83999999997</v>
      </c>
      <c r="O326" t="s">
        <v>1378</v>
      </c>
      <c r="P326" t="e">
        <f>INDEX(#REF!,MATCH(A326,#REF!,0))</f>
        <v>#REF!</v>
      </c>
      <c r="Q326" t="e">
        <f t="shared" ref="Q326:Q389" si="5">P326=N326</f>
        <v>#REF!</v>
      </c>
    </row>
    <row r="327" spans="1:17" hidden="1" x14ac:dyDescent="0.2">
      <c r="A327" t="s">
        <v>244</v>
      </c>
      <c r="B327">
        <v>96177.180000000008</v>
      </c>
      <c r="N327">
        <v>96177.180000000008</v>
      </c>
      <c r="O327" t="s">
        <v>1378</v>
      </c>
      <c r="P327" t="e">
        <f>INDEX(#REF!,MATCH(A327,#REF!,0))</f>
        <v>#REF!</v>
      </c>
      <c r="Q327" t="e">
        <f t="shared" si="5"/>
        <v>#REF!</v>
      </c>
    </row>
    <row r="328" spans="1:17" hidden="1" x14ac:dyDescent="0.2">
      <c r="A328" t="s">
        <v>245</v>
      </c>
      <c r="B328">
        <v>144278.63</v>
      </c>
      <c r="N328">
        <v>144278.63</v>
      </c>
      <c r="O328" t="s">
        <v>1378</v>
      </c>
      <c r="P328" t="e">
        <f>INDEX(#REF!,MATCH(A328,#REF!,0))</f>
        <v>#REF!</v>
      </c>
      <c r="Q328" t="e">
        <f t="shared" si="5"/>
        <v>#REF!</v>
      </c>
    </row>
    <row r="329" spans="1:17" hidden="1" x14ac:dyDescent="0.2">
      <c r="A329" t="s">
        <v>246</v>
      </c>
      <c r="D329">
        <v>116103.62999999999</v>
      </c>
      <c r="N329">
        <v>116103.62999999999</v>
      </c>
      <c r="O329" t="s">
        <v>1378</v>
      </c>
      <c r="P329" t="e">
        <f>INDEX(#REF!,MATCH(A329,#REF!,0))</f>
        <v>#REF!</v>
      </c>
      <c r="Q329" t="e">
        <f t="shared" si="5"/>
        <v>#REF!</v>
      </c>
    </row>
    <row r="330" spans="1:17" hidden="1" x14ac:dyDescent="0.2">
      <c r="A330" t="s">
        <v>247</v>
      </c>
      <c r="G330">
        <v>35142.959999999999</v>
      </c>
      <c r="N330">
        <v>35142.959999999999</v>
      </c>
      <c r="O330" t="s">
        <v>1378</v>
      </c>
      <c r="P330" t="e">
        <f>INDEX(#REF!,MATCH(A330,#REF!,0))</f>
        <v>#REF!</v>
      </c>
      <c r="Q330" t="e">
        <f t="shared" si="5"/>
        <v>#REF!</v>
      </c>
    </row>
    <row r="331" spans="1:17" hidden="1" x14ac:dyDescent="0.2">
      <c r="A331" t="s">
        <v>250</v>
      </c>
      <c r="D331">
        <v>55671.4</v>
      </c>
      <c r="F331">
        <v>371424.28</v>
      </c>
      <c r="G331">
        <v>304917.94999999995</v>
      </c>
      <c r="I331">
        <v>89250</v>
      </c>
      <c r="K331">
        <v>66831.25</v>
      </c>
      <c r="N331">
        <v>888094.88</v>
      </c>
      <c r="O331" t="s">
        <v>1378</v>
      </c>
      <c r="P331" t="e">
        <f>INDEX(#REF!,MATCH(A331,#REF!,0))</f>
        <v>#REF!</v>
      </c>
      <c r="Q331" t="e">
        <f t="shared" si="5"/>
        <v>#REF!</v>
      </c>
    </row>
    <row r="332" spans="1:17" hidden="1" x14ac:dyDescent="0.2">
      <c r="A332" t="s">
        <v>251</v>
      </c>
      <c r="B332">
        <v>3563.75</v>
      </c>
      <c r="G332">
        <v>103288.86</v>
      </c>
      <c r="I332">
        <v>17077</v>
      </c>
      <c r="N332">
        <v>123929.61</v>
      </c>
      <c r="O332" t="s">
        <v>1378</v>
      </c>
      <c r="P332" t="e">
        <f>INDEX(#REF!,MATCH(A332,#REF!,0))</f>
        <v>#REF!</v>
      </c>
      <c r="Q332" t="e">
        <f t="shared" si="5"/>
        <v>#REF!</v>
      </c>
    </row>
    <row r="333" spans="1:17" hidden="1" x14ac:dyDescent="0.2">
      <c r="A333" t="s">
        <v>827</v>
      </c>
      <c r="B333">
        <v>492082.83</v>
      </c>
      <c r="E333">
        <v>277036.26</v>
      </c>
      <c r="N333">
        <v>769119.09000000008</v>
      </c>
      <c r="O333" t="s">
        <v>1378</v>
      </c>
      <c r="P333" t="e">
        <f>INDEX(#REF!,MATCH(A333,#REF!,0))</f>
        <v>#REF!</v>
      </c>
      <c r="Q333" t="e">
        <f t="shared" si="5"/>
        <v>#REF!</v>
      </c>
    </row>
    <row r="334" spans="1:17" hidden="1" x14ac:dyDescent="0.2">
      <c r="A334" t="s">
        <v>252</v>
      </c>
      <c r="B334">
        <v>167894.22</v>
      </c>
      <c r="C334">
        <v>84469</v>
      </c>
      <c r="F334">
        <v>117320.98</v>
      </c>
      <c r="I334">
        <v>90044.069999999992</v>
      </c>
      <c r="L334">
        <v>21914.949999999997</v>
      </c>
      <c r="N334">
        <v>481643.22000000003</v>
      </c>
      <c r="O334" t="s">
        <v>1378</v>
      </c>
      <c r="P334" t="e">
        <f>INDEX(#REF!,MATCH(A334,#REF!,0))</f>
        <v>#REF!</v>
      </c>
      <c r="Q334" t="e">
        <f t="shared" si="5"/>
        <v>#REF!</v>
      </c>
    </row>
    <row r="335" spans="1:17" hidden="1" x14ac:dyDescent="0.2">
      <c r="A335" t="s">
        <v>994</v>
      </c>
      <c r="D335">
        <v>821303.1</v>
      </c>
      <c r="G335">
        <v>1120535.19</v>
      </c>
      <c r="I335">
        <v>147271.21</v>
      </c>
      <c r="N335">
        <v>2089109.5</v>
      </c>
      <c r="O335" t="s">
        <v>1378</v>
      </c>
      <c r="P335" t="e">
        <f>INDEX(#REF!,MATCH(A335,#REF!,0))</f>
        <v>#REF!</v>
      </c>
      <c r="Q335" t="e">
        <f t="shared" si="5"/>
        <v>#REF!</v>
      </c>
    </row>
    <row r="336" spans="1:17" hidden="1" x14ac:dyDescent="0.2">
      <c r="A336" t="s">
        <v>863</v>
      </c>
      <c r="B336">
        <v>275918.86</v>
      </c>
      <c r="K336">
        <v>33190.409999999996</v>
      </c>
      <c r="N336">
        <v>309109.26999999996</v>
      </c>
      <c r="O336" t="s">
        <v>1378</v>
      </c>
      <c r="P336" t="e">
        <f>INDEX(#REF!,MATCH(A336,#REF!,0))</f>
        <v>#REF!</v>
      </c>
      <c r="Q336" t="e">
        <f t="shared" si="5"/>
        <v>#REF!</v>
      </c>
    </row>
    <row r="337" spans="1:17" hidden="1" x14ac:dyDescent="0.2">
      <c r="A337" t="s">
        <v>995</v>
      </c>
      <c r="B337">
        <v>500000</v>
      </c>
      <c r="C337">
        <v>100000</v>
      </c>
      <c r="H337">
        <v>441420</v>
      </c>
      <c r="K337">
        <v>73570</v>
      </c>
      <c r="M337">
        <v>588560</v>
      </c>
      <c r="N337">
        <v>1703550</v>
      </c>
      <c r="O337" t="s">
        <v>1378</v>
      </c>
      <c r="P337" t="e">
        <f>INDEX(#REF!,MATCH(A337,#REF!,0))</f>
        <v>#REF!</v>
      </c>
      <c r="Q337" t="e">
        <f t="shared" si="5"/>
        <v>#REF!</v>
      </c>
    </row>
    <row r="338" spans="1:17" hidden="1" x14ac:dyDescent="0.2">
      <c r="A338" t="s">
        <v>861</v>
      </c>
      <c r="B338">
        <v>70976.73000000001</v>
      </c>
      <c r="H338">
        <v>69794.899999999994</v>
      </c>
      <c r="K338">
        <v>113352.66999999998</v>
      </c>
      <c r="N338">
        <v>254124.3</v>
      </c>
      <c r="O338" t="s">
        <v>1378</v>
      </c>
      <c r="P338" t="e">
        <f>INDEX(#REF!,MATCH(A338,#REF!,0))</f>
        <v>#REF!</v>
      </c>
      <c r="Q338" t="e">
        <f t="shared" si="5"/>
        <v>#REF!</v>
      </c>
    </row>
    <row r="339" spans="1:17" hidden="1" x14ac:dyDescent="0.2">
      <c r="A339" t="s">
        <v>253</v>
      </c>
      <c r="B339">
        <v>29704.880000000001</v>
      </c>
      <c r="E339">
        <v>0</v>
      </c>
      <c r="I339">
        <v>102632.91</v>
      </c>
      <c r="J339">
        <v>19380</v>
      </c>
      <c r="N339">
        <v>151717.79</v>
      </c>
      <c r="O339" t="s">
        <v>1378</v>
      </c>
      <c r="P339" t="e">
        <f>INDEX(#REF!,MATCH(A339,#REF!,0))</f>
        <v>#REF!</v>
      </c>
      <c r="Q339" t="e">
        <f t="shared" si="5"/>
        <v>#REF!</v>
      </c>
    </row>
    <row r="340" spans="1:17" hidden="1" x14ac:dyDescent="0.2">
      <c r="A340" t="s">
        <v>254</v>
      </c>
      <c r="C340">
        <v>53593.69</v>
      </c>
      <c r="I340">
        <v>93500</v>
      </c>
      <c r="L340">
        <v>262153.47000000003</v>
      </c>
      <c r="N340">
        <v>409247.16000000003</v>
      </c>
      <c r="O340" t="s">
        <v>1378</v>
      </c>
      <c r="P340" t="e">
        <f>INDEX(#REF!,MATCH(A340,#REF!,0))</f>
        <v>#REF!</v>
      </c>
      <c r="Q340" t="e">
        <f t="shared" si="5"/>
        <v>#REF!</v>
      </c>
    </row>
    <row r="341" spans="1:17" hidden="1" x14ac:dyDescent="0.2">
      <c r="A341" t="s">
        <v>996</v>
      </c>
      <c r="C341">
        <v>11547</v>
      </c>
      <c r="I341">
        <v>61034.89</v>
      </c>
      <c r="N341">
        <v>72581.89</v>
      </c>
      <c r="O341" t="s">
        <v>1378</v>
      </c>
      <c r="P341" t="e">
        <f>INDEX(#REF!,MATCH(A341,#REF!,0))</f>
        <v>#REF!</v>
      </c>
      <c r="Q341" t="e">
        <f t="shared" si="5"/>
        <v>#REF!</v>
      </c>
    </row>
    <row r="342" spans="1:17" hidden="1" x14ac:dyDescent="0.2">
      <c r="A342" t="s">
        <v>255</v>
      </c>
      <c r="F342">
        <v>53369.46</v>
      </c>
      <c r="H342">
        <v>18700</v>
      </c>
      <c r="I342">
        <v>40599.4</v>
      </c>
      <c r="N342">
        <v>112668.85999999999</v>
      </c>
      <c r="O342" t="s">
        <v>1378</v>
      </c>
      <c r="P342" t="e">
        <f>INDEX(#REF!,MATCH(A342,#REF!,0))</f>
        <v>#REF!</v>
      </c>
      <c r="Q342" t="e">
        <f t="shared" si="5"/>
        <v>#REF!</v>
      </c>
    </row>
    <row r="343" spans="1:17" hidden="1" x14ac:dyDescent="0.2">
      <c r="A343" t="s">
        <v>839</v>
      </c>
      <c r="F343">
        <v>400000</v>
      </c>
      <c r="L343">
        <v>245720</v>
      </c>
      <c r="N343">
        <v>645720</v>
      </c>
      <c r="O343" t="s">
        <v>1378</v>
      </c>
      <c r="P343" t="e">
        <f>INDEX(#REF!,MATCH(A343,#REF!,0))</f>
        <v>#REF!</v>
      </c>
      <c r="Q343" t="e">
        <f t="shared" si="5"/>
        <v>#REF!</v>
      </c>
    </row>
    <row r="344" spans="1:17" hidden="1" x14ac:dyDescent="0.2">
      <c r="A344" t="s">
        <v>256</v>
      </c>
      <c r="B344">
        <v>48479.99</v>
      </c>
      <c r="E344">
        <v>38460.629999999997</v>
      </c>
      <c r="N344">
        <v>86940.62</v>
      </c>
      <c r="O344" t="s">
        <v>1378</v>
      </c>
      <c r="P344" t="e">
        <f>INDEX(#REF!,MATCH(A344,#REF!,0))</f>
        <v>#REF!</v>
      </c>
      <c r="Q344" t="e">
        <f t="shared" si="5"/>
        <v>#REF!</v>
      </c>
    </row>
    <row r="345" spans="1:17" hidden="1" x14ac:dyDescent="0.2">
      <c r="A345" t="s">
        <v>240</v>
      </c>
      <c r="C345">
        <v>153119</v>
      </c>
      <c r="I345">
        <v>18696.48</v>
      </c>
      <c r="K345">
        <v>167197.33000000002</v>
      </c>
      <c r="N345">
        <v>339012.81000000006</v>
      </c>
      <c r="O345" t="s">
        <v>1378</v>
      </c>
      <c r="P345" t="e">
        <f>INDEX(#REF!,MATCH(A345,#REF!,0))</f>
        <v>#REF!</v>
      </c>
      <c r="Q345" t="e">
        <f t="shared" si="5"/>
        <v>#REF!</v>
      </c>
    </row>
    <row r="346" spans="1:17" hidden="1" x14ac:dyDescent="0.2">
      <c r="A346" s="33" t="s">
        <v>258</v>
      </c>
      <c r="B346" s="33">
        <v>77770.13</v>
      </c>
      <c r="C346" s="33">
        <v>400000</v>
      </c>
      <c r="D346" s="33">
        <v>16873.13</v>
      </c>
      <c r="E346" s="33"/>
      <c r="F346" s="33"/>
      <c r="G346" s="33">
        <v>201880</v>
      </c>
      <c r="H346" s="33"/>
      <c r="I346" s="33"/>
      <c r="J346" s="33">
        <v>438368</v>
      </c>
      <c r="K346" s="33"/>
      <c r="L346" s="33"/>
      <c r="M346" s="33">
        <v>438368</v>
      </c>
      <c r="N346" s="33">
        <v>1573259.26</v>
      </c>
      <c r="O346" s="33" t="s">
        <v>1378</v>
      </c>
      <c r="P346" s="33" t="e">
        <f>INDEX(#REF!,MATCH(A346,#REF!,0))</f>
        <v>#REF!</v>
      </c>
      <c r="Q346" s="33" t="e">
        <f t="shared" si="5"/>
        <v>#REF!</v>
      </c>
    </row>
    <row r="347" spans="1:17" hidden="1" x14ac:dyDescent="0.2">
      <c r="A347" t="s">
        <v>862</v>
      </c>
      <c r="E347">
        <v>423500</v>
      </c>
      <c r="F347">
        <v>338037.7</v>
      </c>
      <c r="G347">
        <v>168943</v>
      </c>
      <c r="I347">
        <v>165212.18</v>
      </c>
      <c r="L347">
        <v>239460</v>
      </c>
      <c r="N347">
        <v>1335152.8799999999</v>
      </c>
      <c r="O347" t="s">
        <v>1378</v>
      </c>
      <c r="P347" t="e">
        <f>INDEX(#REF!,MATCH(A347,#REF!,0))</f>
        <v>#REF!</v>
      </c>
      <c r="Q347" t="e">
        <f t="shared" si="5"/>
        <v>#REF!</v>
      </c>
    </row>
    <row r="348" spans="1:17" hidden="1" x14ac:dyDescent="0.2">
      <c r="A348" t="s">
        <v>236</v>
      </c>
      <c r="C348">
        <v>185044.74000000002</v>
      </c>
      <c r="N348">
        <v>185044.74000000002</v>
      </c>
      <c r="O348" t="s">
        <v>1378</v>
      </c>
      <c r="P348" t="e">
        <f>INDEX(#REF!,MATCH(A348,#REF!,0))</f>
        <v>#REF!</v>
      </c>
      <c r="Q348" t="e">
        <f t="shared" si="5"/>
        <v>#REF!</v>
      </c>
    </row>
    <row r="349" spans="1:17" hidden="1" x14ac:dyDescent="0.2">
      <c r="A349" t="s">
        <v>904</v>
      </c>
      <c r="D349">
        <v>2328.91</v>
      </c>
      <c r="G349">
        <v>79993.37</v>
      </c>
      <c r="J349">
        <v>159622.20000000001</v>
      </c>
      <c r="M349">
        <v>79993.37</v>
      </c>
      <c r="N349">
        <v>321937.84999999998</v>
      </c>
      <c r="O349" t="s">
        <v>1378</v>
      </c>
      <c r="P349" t="e">
        <f>INDEX(#REF!,MATCH(A349,#REF!,0))</f>
        <v>#REF!</v>
      </c>
      <c r="Q349" t="e">
        <f t="shared" si="5"/>
        <v>#REF!</v>
      </c>
    </row>
    <row r="350" spans="1:17" hidden="1" x14ac:dyDescent="0.2">
      <c r="A350" t="s">
        <v>864</v>
      </c>
      <c r="D350">
        <v>50952.06</v>
      </c>
      <c r="N350">
        <v>50952.06</v>
      </c>
      <c r="O350" t="s">
        <v>1378</v>
      </c>
      <c r="P350" t="e">
        <f>INDEX(#REF!,MATCH(A350,#REF!,0))</f>
        <v>#REF!</v>
      </c>
      <c r="Q350" t="e">
        <f t="shared" si="5"/>
        <v>#REF!</v>
      </c>
    </row>
    <row r="351" spans="1:17" hidden="1" x14ac:dyDescent="0.2">
      <c r="A351" t="s">
        <v>260</v>
      </c>
      <c r="B351">
        <v>575276.68000000005</v>
      </c>
      <c r="E351">
        <v>634410</v>
      </c>
      <c r="H351">
        <v>540379</v>
      </c>
      <c r="K351">
        <v>340710</v>
      </c>
      <c r="N351">
        <v>2090775.6800000002</v>
      </c>
      <c r="O351" t="s">
        <v>1378</v>
      </c>
      <c r="P351" t="e">
        <f>INDEX(#REF!,MATCH(A351,#REF!,0))</f>
        <v>#REF!</v>
      </c>
      <c r="Q351" t="e">
        <f t="shared" si="5"/>
        <v>#REF!</v>
      </c>
    </row>
    <row r="352" spans="1:17" hidden="1" x14ac:dyDescent="0.2">
      <c r="A352" t="s">
        <v>261</v>
      </c>
      <c r="B352">
        <v>117829.79</v>
      </c>
      <c r="E352">
        <v>153965.28</v>
      </c>
      <c r="H352">
        <v>142865.71</v>
      </c>
      <c r="K352">
        <v>141777.89000000001</v>
      </c>
      <c r="N352">
        <v>556438.67000000004</v>
      </c>
      <c r="O352" t="s">
        <v>1378</v>
      </c>
      <c r="P352" t="e">
        <f>INDEX(#REF!,MATCH(A352,#REF!,0))</f>
        <v>#REF!</v>
      </c>
      <c r="Q352" t="e">
        <f t="shared" si="5"/>
        <v>#REF!</v>
      </c>
    </row>
    <row r="353" spans="1:17" hidden="1" x14ac:dyDescent="0.2">
      <c r="A353" t="s">
        <v>262</v>
      </c>
      <c r="C353">
        <v>123537.53</v>
      </c>
      <c r="H353">
        <v>246742.21</v>
      </c>
      <c r="N353">
        <v>370279.74</v>
      </c>
      <c r="O353" t="s">
        <v>1378</v>
      </c>
      <c r="P353" t="e">
        <f>INDEX(#REF!,MATCH(A353,#REF!,0))</f>
        <v>#REF!</v>
      </c>
      <c r="Q353" t="e">
        <f t="shared" si="5"/>
        <v>#REF!</v>
      </c>
    </row>
    <row r="354" spans="1:17" hidden="1" x14ac:dyDescent="0.2">
      <c r="A354" t="s">
        <v>263</v>
      </c>
      <c r="B354">
        <v>39519.85</v>
      </c>
      <c r="H354">
        <v>118701.53</v>
      </c>
      <c r="N354">
        <v>158221.38</v>
      </c>
      <c r="O354" t="s">
        <v>1378</v>
      </c>
      <c r="P354" t="e">
        <f>INDEX(#REF!,MATCH(A354,#REF!,0))</f>
        <v>#REF!</v>
      </c>
      <c r="Q354" t="e">
        <f t="shared" si="5"/>
        <v>#REF!</v>
      </c>
    </row>
    <row r="355" spans="1:17" hidden="1" x14ac:dyDescent="0.2">
      <c r="A355" t="s">
        <v>264</v>
      </c>
      <c r="B355">
        <v>29668.26</v>
      </c>
      <c r="E355">
        <v>16200</v>
      </c>
      <c r="H355">
        <v>15000</v>
      </c>
      <c r="K355">
        <v>11700</v>
      </c>
      <c r="N355">
        <v>72568.259999999995</v>
      </c>
      <c r="O355" t="s">
        <v>1378</v>
      </c>
      <c r="P355" t="e">
        <f>INDEX(#REF!,MATCH(A355,#REF!,0))</f>
        <v>#REF!</v>
      </c>
      <c r="Q355" t="e">
        <f t="shared" si="5"/>
        <v>#REF!</v>
      </c>
    </row>
    <row r="356" spans="1:17" hidden="1" x14ac:dyDescent="0.2">
      <c r="A356" t="s">
        <v>265</v>
      </c>
      <c r="B356">
        <v>11470.05</v>
      </c>
      <c r="E356">
        <v>42634.54</v>
      </c>
      <c r="I356">
        <v>57564.79</v>
      </c>
      <c r="K356">
        <v>44618.19</v>
      </c>
      <c r="M356">
        <v>47747</v>
      </c>
      <c r="N356">
        <v>204034.57</v>
      </c>
      <c r="O356" t="s">
        <v>1378</v>
      </c>
      <c r="P356" t="e">
        <f>INDEX(#REF!,MATCH(A356,#REF!,0))</f>
        <v>#REF!</v>
      </c>
      <c r="Q356" t="e">
        <f t="shared" si="5"/>
        <v>#REF!</v>
      </c>
    </row>
    <row r="357" spans="1:17" hidden="1" x14ac:dyDescent="0.2">
      <c r="A357" t="s">
        <v>266</v>
      </c>
      <c r="C357">
        <v>35465.660000000003</v>
      </c>
      <c r="F357">
        <v>43377.96</v>
      </c>
      <c r="I357">
        <v>41299.199999999997</v>
      </c>
      <c r="L357">
        <v>39500</v>
      </c>
      <c r="N357">
        <v>159642.82</v>
      </c>
      <c r="O357" t="s">
        <v>1378</v>
      </c>
      <c r="P357" t="e">
        <f>INDEX(#REF!,MATCH(A357,#REF!,0))</f>
        <v>#REF!</v>
      </c>
      <c r="Q357" t="e">
        <f t="shared" si="5"/>
        <v>#REF!</v>
      </c>
    </row>
    <row r="358" spans="1:17" hidden="1" x14ac:dyDescent="0.2">
      <c r="A358" t="s">
        <v>267</v>
      </c>
      <c r="B358">
        <v>12679.99</v>
      </c>
      <c r="H358">
        <v>23897.03</v>
      </c>
      <c r="N358">
        <v>36577.019999999997</v>
      </c>
      <c r="O358" t="s">
        <v>1378</v>
      </c>
      <c r="P358" t="e">
        <f>INDEX(#REF!,MATCH(A358,#REF!,0))</f>
        <v>#REF!</v>
      </c>
      <c r="Q358" t="e">
        <f t="shared" si="5"/>
        <v>#REF!</v>
      </c>
    </row>
    <row r="359" spans="1:17" hidden="1" x14ac:dyDescent="0.2">
      <c r="A359" s="35" t="s">
        <v>268</v>
      </c>
      <c r="B359" s="32"/>
      <c r="C359" s="32"/>
      <c r="D359" s="32"/>
      <c r="E359" s="32"/>
      <c r="F359" s="32"/>
      <c r="G359" s="32"/>
      <c r="H359" s="32"/>
      <c r="I359" s="32"/>
      <c r="J359" s="32"/>
      <c r="K359" s="32"/>
      <c r="L359" s="32"/>
      <c r="M359" s="32"/>
      <c r="N359" s="32">
        <v>0</v>
      </c>
      <c r="O359" t="s">
        <v>1378</v>
      </c>
      <c r="P359" t="e">
        <f>INDEX(#REF!,MATCH(A359,#REF!,0))</f>
        <v>#REF!</v>
      </c>
      <c r="Q359" t="e">
        <f t="shared" si="5"/>
        <v>#REF!</v>
      </c>
    </row>
    <row r="360" spans="1:17" hidden="1" x14ac:dyDescent="0.2">
      <c r="A360" t="s">
        <v>269</v>
      </c>
      <c r="G360">
        <v>90708.3</v>
      </c>
      <c r="N360">
        <v>90708.3</v>
      </c>
      <c r="O360" t="s">
        <v>1378</v>
      </c>
      <c r="P360" t="e">
        <f>INDEX(#REF!,MATCH(A360,#REF!,0))</f>
        <v>#REF!</v>
      </c>
      <c r="Q360" t="e">
        <f t="shared" si="5"/>
        <v>#REF!</v>
      </c>
    </row>
    <row r="361" spans="1:17" hidden="1" x14ac:dyDescent="0.2">
      <c r="A361" t="s">
        <v>270</v>
      </c>
      <c r="H361">
        <v>46604.26</v>
      </c>
      <c r="J361">
        <v>110741.18</v>
      </c>
      <c r="N361">
        <v>157345.44</v>
      </c>
      <c r="O361" t="s">
        <v>1378</v>
      </c>
      <c r="P361" t="e">
        <f>INDEX(#REF!,MATCH(A361,#REF!,0))</f>
        <v>#REF!</v>
      </c>
      <c r="Q361" t="e">
        <f t="shared" si="5"/>
        <v>#REF!</v>
      </c>
    </row>
    <row r="362" spans="1:17" hidden="1" x14ac:dyDescent="0.2">
      <c r="A362" t="s">
        <v>271</v>
      </c>
      <c r="C362">
        <v>51670.06</v>
      </c>
      <c r="F362">
        <v>0</v>
      </c>
      <c r="G362">
        <v>36074.99</v>
      </c>
      <c r="N362">
        <v>87745.049999999988</v>
      </c>
      <c r="O362" t="s">
        <v>1378</v>
      </c>
      <c r="P362" t="e">
        <f>INDEX(#REF!,MATCH(A362,#REF!,0))</f>
        <v>#REF!</v>
      </c>
      <c r="Q362" t="e">
        <f t="shared" si="5"/>
        <v>#REF!</v>
      </c>
    </row>
    <row r="363" spans="1:17" hidden="1" x14ac:dyDescent="0.2">
      <c r="A363" t="s">
        <v>272</v>
      </c>
      <c r="D363">
        <v>80306.5</v>
      </c>
      <c r="G363">
        <v>2859.86</v>
      </c>
      <c r="N363">
        <v>83166.36</v>
      </c>
      <c r="O363" t="s">
        <v>1378</v>
      </c>
      <c r="P363" t="e">
        <f>INDEX(#REF!,MATCH(A363,#REF!,0))</f>
        <v>#REF!</v>
      </c>
      <c r="Q363" t="e">
        <f t="shared" si="5"/>
        <v>#REF!</v>
      </c>
    </row>
    <row r="364" spans="1:17" hidden="1" x14ac:dyDescent="0.2">
      <c r="A364" t="s">
        <v>273</v>
      </c>
      <c r="E364">
        <v>375360</v>
      </c>
      <c r="N364">
        <v>375360</v>
      </c>
      <c r="O364" t="s">
        <v>1378</v>
      </c>
      <c r="P364" t="e">
        <f>INDEX(#REF!,MATCH(A364,#REF!,0))</f>
        <v>#REF!</v>
      </c>
      <c r="Q364" t="e">
        <f t="shared" si="5"/>
        <v>#REF!</v>
      </c>
    </row>
    <row r="365" spans="1:17" hidden="1" x14ac:dyDescent="0.2">
      <c r="A365" t="s">
        <v>274</v>
      </c>
      <c r="C365">
        <v>85472.97</v>
      </c>
      <c r="N365">
        <v>85472.97</v>
      </c>
      <c r="O365" t="s">
        <v>1378</v>
      </c>
      <c r="P365" t="e">
        <f>INDEX(#REF!,MATCH(A365,#REF!,0))</f>
        <v>#REF!</v>
      </c>
      <c r="Q365" t="e">
        <f t="shared" si="5"/>
        <v>#REF!</v>
      </c>
    </row>
    <row r="366" spans="1:17" hidden="1" x14ac:dyDescent="0.2">
      <c r="A366" t="s">
        <v>1003</v>
      </c>
      <c r="C366">
        <v>229274.3</v>
      </c>
      <c r="H366">
        <v>23172.15</v>
      </c>
      <c r="K366">
        <v>251478.04</v>
      </c>
      <c r="N366">
        <v>503924.49</v>
      </c>
      <c r="O366" t="s">
        <v>1378</v>
      </c>
      <c r="P366" t="e">
        <f>INDEX(#REF!,MATCH(A366,#REF!,0))</f>
        <v>#REF!</v>
      </c>
      <c r="Q366" t="e">
        <f t="shared" si="5"/>
        <v>#REF!</v>
      </c>
    </row>
    <row r="367" spans="1:17" hidden="1" x14ac:dyDescent="0.2">
      <c r="A367" t="s">
        <v>1006</v>
      </c>
      <c r="J367">
        <v>334500</v>
      </c>
      <c r="N367">
        <v>334500</v>
      </c>
      <c r="O367" t="s">
        <v>1378</v>
      </c>
      <c r="P367" t="e">
        <f>INDEX(#REF!,MATCH(A367,#REF!,0))</f>
        <v>#REF!</v>
      </c>
      <c r="Q367" t="e">
        <f t="shared" si="5"/>
        <v>#REF!</v>
      </c>
    </row>
    <row r="368" spans="1:17" hidden="1" x14ac:dyDescent="0.2">
      <c r="A368" t="s">
        <v>1017</v>
      </c>
      <c r="D368">
        <v>25555.5</v>
      </c>
      <c r="J368">
        <v>18909.03</v>
      </c>
      <c r="N368">
        <v>44464.53</v>
      </c>
      <c r="O368" t="s">
        <v>1378</v>
      </c>
      <c r="P368" t="e">
        <f>INDEX(#REF!,MATCH(A368,#REF!,0))</f>
        <v>#REF!</v>
      </c>
      <c r="Q368" t="e">
        <f t="shared" si="5"/>
        <v>#REF!</v>
      </c>
    </row>
    <row r="369" spans="1:17" hidden="1" x14ac:dyDescent="0.2">
      <c r="A369" t="s">
        <v>1383</v>
      </c>
      <c r="B369">
        <v>425302.06</v>
      </c>
      <c r="E369">
        <v>275363</v>
      </c>
      <c r="H369">
        <v>267458</v>
      </c>
      <c r="K369">
        <v>307493</v>
      </c>
      <c r="N369">
        <v>1275616.06</v>
      </c>
      <c r="O369" t="s">
        <v>1378</v>
      </c>
      <c r="P369" t="e">
        <f>INDEX(#REF!,MATCH(A369,#REF!,0))</f>
        <v>#REF!</v>
      </c>
      <c r="Q369" t="e">
        <f t="shared" si="5"/>
        <v>#REF!</v>
      </c>
    </row>
    <row r="370" spans="1:17" hidden="1" x14ac:dyDescent="0.2">
      <c r="A370" t="s">
        <v>275</v>
      </c>
      <c r="B370">
        <v>18155679.91</v>
      </c>
      <c r="E370">
        <v>3773500</v>
      </c>
      <c r="H370">
        <v>8827500</v>
      </c>
      <c r="K370">
        <v>2919064.32</v>
      </c>
      <c r="N370">
        <v>33675744.229999997</v>
      </c>
      <c r="O370" t="s">
        <v>1378</v>
      </c>
      <c r="P370" t="e">
        <f>INDEX(#REF!,MATCH(A370,#REF!,0))</f>
        <v>#REF!</v>
      </c>
      <c r="Q370" t="e">
        <f t="shared" si="5"/>
        <v>#REF!</v>
      </c>
    </row>
    <row r="371" spans="1:17" hidden="1" x14ac:dyDescent="0.2">
      <c r="A371" t="s">
        <v>277</v>
      </c>
      <c r="G371">
        <v>100000</v>
      </c>
      <c r="J371">
        <v>300000</v>
      </c>
      <c r="M371">
        <v>200000</v>
      </c>
      <c r="N371">
        <v>600000</v>
      </c>
      <c r="O371" t="s">
        <v>1378</v>
      </c>
      <c r="P371" t="e">
        <f>INDEX(#REF!,MATCH(A371,#REF!,0))</f>
        <v>#REF!</v>
      </c>
      <c r="Q371" t="e">
        <f t="shared" si="5"/>
        <v>#REF!</v>
      </c>
    </row>
    <row r="372" spans="1:17" hidden="1" x14ac:dyDescent="0.2">
      <c r="A372" t="s">
        <v>278</v>
      </c>
      <c r="D372">
        <v>72152.09</v>
      </c>
      <c r="N372">
        <v>72152.09</v>
      </c>
      <c r="O372" t="s">
        <v>1378</v>
      </c>
      <c r="P372" t="e">
        <f>INDEX(#REF!,MATCH(A372,#REF!,0))</f>
        <v>#REF!</v>
      </c>
      <c r="Q372" t="e">
        <f t="shared" si="5"/>
        <v>#REF!</v>
      </c>
    </row>
    <row r="373" spans="1:17" hidden="1" x14ac:dyDescent="0.2">
      <c r="A373" t="s">
        <v>279</v>
      </c>
      <c r="J373">
        <v>100000</v>
      </c>
      <c r="L373">
        <v>50000</v>
      </c>
      <c r="N373">
        <v>150000</v>
      </c>
      <c r="O373" t="s">
        <v>1378</v>
      </c>
      <c r="P373" t="e">
        <f>INDEX(#REF!,MATCH(A373,#REF!,0))</f>
        <v>#REF!</v>
      </c>
      <c r="Q373" t="e">
        <f t="shared" si="5"/>
        <v>#REF!</v>
      </c>
    </row>
    <row r="374" spans="1:17" hidden="1" x14ac:dyDescent="0.2">
      <c r="A374" t="s">
        <v>280</v>
      </c>
      <c r="J374">
        <v>100000</v>
      </c>
      <c r="L374">
        <v>50000</v>
      </c>
      <c r="N374">
        <v>150000</v>
      </c>
      <c r="O374" t="s">
        <v>1378</v>
      </c>
      <c r="P374" t="e">
        <f>INDEX(#REF!,MATCH(A374,#REF!,0))</f>
        <v>#REF!</v>
      </c>
      <c r="Q374" t="e">
        <f t="shared" si="5"/>
        <v>#REF!</v>
      </c>
    </row>
    <row r="375" spans="1:17" hidden="1" x14ac:dyDescent="0.2">
      <c r="A375" t="s">
        <v>1019</v>
      </c>
      <c r="G375">
        <v>200000</v>
      </c>
      <c r="I375">
        <v>170000</v>
      </c>
      <c r="J375">
        <v>121327</v>
      </c>
      <c r="L375">
        <v>110000</v>
      </c>
      <c r="N375">
        <v>601327</v>
      </c>
      <c r="O375" t="s">
        <v>1378</v>
      </c>
      <c r="P375" t="e">
        <f>INDEX(#REF!,MATCH(A375,#REF!,0))</f>
        <v>#REF!</v>
      </c>
      <c r="Q375" t="e">
        <f t="shared" si="5"/>
        <v>#REF!</v>
      </c>
    </row>
    <row r="376" spans="1:17" hidden="1" x14ac:dyDescent="0.2">
      <c r="A376" t="s">
        <v>281</v>
      </c>
      <c r="B376">
        <v>0</v>
      </c>
      <c r="H376">
        <v>0</v>
      </c>
      <c r="N376">
        <v>0</v>
      </c>
      <c r="O376" t="s">
        <v>1378</v>
      </c>
      <c r="P376" t="e">
        <f>INDEX(#REF!,MATCH(A376,#REF!,0))</f>
        <v>#REF!</v>
      </c>
      <c r="Q376" t="e">
        <f t="shared" si="5"/>
        <v>#REF!</v>
      </c>
    </row>
    <row r="377" spans="1:17" hidden="1" x14ac:dyDescent="0.2">
      <c r="A377" t="s">
        <v>1020</v>
      </c>
      <c r="G377">
        <v>100000</v>
      </c>
      <c r="I377">
        <v>70000</v>
      </c>
      <c r="J377">
        <v>200000</v>
      </c>
      <c r="L377">
        <v>150000</v>
      </c>
      <c r="M377">
        <v>150878</v>
      </c>
      <c r="N377">
        <v>670878</v>
      </c>
      <c r="O377" t="s">
        <v>1378</v>
      </c>
      <c r="P377" t="e">
        <f>INDEX(#REF!,MATCH(A377,#REF!,0))</f>
        <v>#REF!</v>
      </c>
      <c r="Q377" t="e">
        <f t="shared" si="5"/>
        <v>#REF!</v>
      </c>
    </row>
    <row r="378" spans="1:17" hidden="1" x14ac:dyDescent="0.2">
      <c r="A378" t="s">
        <v>282</v>
      </c>
      <c r="E378">
        <v>54725.71</v>
      </c>
      <c r="H378">
        <v>50770.71</v>
      </c>
      <c r="K378">
        <v>63814.71</v>
      </c>
      <c r="N378">
        <v>169311.13</v>
      </c>
      <c r="O378" t="s">
        <v>1378</v>
      </c>
      <c r="P378" t="e">
        <f>INDEX(#REF!,MATCH(A378,#REF!,0))</f>
        <v>#REF!</v>
      </c>
      <c r="Q378" t="e">
        <f t="shared" si="5"/>
        <v>#REF!</v>
      </c>
    </row>
    <row r="379" spans="1:17" hidden="1" x14ac:dyDescent="0.2">
      <c r="A379" t="s">
        <v>1021</v>
      </c>
      <c r="G379">
        <v>300000</v>
      </c>
      <c r="I379">
        <v>750000</v>
      </c>
      <c r="L379">
        <v>450000</v>
      </c>
      <c r="M379">
        <v>500000</v>
      </c>
      <c r="N379">
        <v>2000000</v>
      </c>
      <c r="O379" t="s">
        <v>1378</v>
      </c>
      <c r="P379" t="e">
        <f>INDEX(#REF!,MATCH(A379,#REF!,0))</f>
        <v>#REF!</v>
      </c>
      <c r="Q379" t="e">
        <f t="shared" si="5"/>
        <v>#REF!</v>
      </c>
    </row>
    <row r="380" spans="1:17" hidden="1" x14ac:dyDescent="0.2">
      <c r="A380" t="s">
        <v>284</v>
      </c>
      <c r="B380">
        <v>144784.5</v>
      </c>
      <c r="E380">
        <v>340915.5</v>
      </c>
      <c r="H380">
        <v>550300</v>
      </c>
      <c r="N380">
        <v>1036000</v>
      </c>
      <c r="O380" t="s">
        <v>1378</v>
      </c>
      <c r="P380" t="e">
        <f>INDEX(#REF!,MATCH(A380,#REF!,0))</f>
        <v>#REF!</v>
      </c>
      <c r="Q380" t="e">
        <f t="shared" si="5"/>
        <v>#REF!</v>
      </c>
    </row>
    <row r="381" spans="1:17" hidden="1" x14ac:dyDescent="0.2">
      <c r="A381" t="s">
        <v>285</v>
      </c>
      <c r="B381">
        <v>52190.13</v>
      </c>
      <c r="E381">
        <v>150000</v>
      </c>
      <c r="H381">
        <v>147809.87</v>
      </c>
      <c r="N381">
        <v>350000</v>
      </c>
      <c r="O381" t="s">
        <v>1378</v>
      </c>
      <c r="P381" t="e">
        <f>INDEX(#REF!,MATCH(A381,#REF!,0))</f>
        <v>#REF!</v>
      </c>
      <c r="Q381" t="e">
        <f t="shared" si="5"/>
        <v>#REF!</v>
      </c>
    </row>
    <row r="382" spans="1:17" hidden="1" x14ac:dyDescent="0.2">
      <c r="A382" t="s">
        <v>286</v>
      </c>
      <c r="D382">
        <v>211617.49</v>
      </c>
      <c r="N382">
        <v>211617.49</v>
      </c>
      <c r="O382" t="s">
        <v>1378</v>
      </c>
      <c r="P382" t="e">
        <f>INDEX(#REF!,MATCH(A382,#REF!,0))</f>
        <v>#REF!</v>
      </c>
      <c r="Q382" t="e">
        <f t="shared" si="5"/>
        <v>#REF!</v>
      </c>
    </row>
    <row r="383" spans="1:17" hidden="1" x14ac:dyDescent="0.2">
      <c r="A383" t="s">
        <v>1022</v>
      </c>
      <c r="B383">
        <v>0</v>
      </c>
      <c r="D383">
        <v>0</v>
      </c>
      <c r="H383">
        <v>0</v>
      </c>
      <c r="K383">
        <v>0</v>
      </c>
      <c r="M383">
        <v>0</v>
      </c>
      <c r="N383">
        <v>0</v>
      </c>
      <c r="O383" t="s">
        <v>1378</v>
      </c>
      <c r="P383" t="e">
        <f>INDEX(#REF!,MATCH(A383,#REF!,0))</f>
        <v>#REF!</v>
      </c>
      <c r="Q383" t="e">
        <f t="shared" si="5"/>
        <v>#REF!</v>
      </c>
    </row>
    <row r="384" spans="1:17" hidden="1" x14ac:dyDescent="0.2">
      <c r="A384" t="s">
        <v>1023</v>
      </c>
      <c r="F384">
        <v>350000</v>
      </c>
      <c r="I384">
        <v>331909.95</v>
      </c>
      <c r="K384">
        <v>332576</v>
      </c>
      <c r="N384">
        <v>1014485.95</v>
      </c>
      <c r="O384" t="s">
        <v>1378</v>
      </c>
      <c r="P384" t="e">
        <f>INDEX(#REF!,MATCH(A384,#REF!,0))</f>
        <v>#REF!</v>
      </c>
      <c r="Q384" t="e">
        <f t="shared" si="5"/>
        <v>#REF!</v>
      </c>
    </row>
    <row r="385" spans="1:17" hidden="1" x14ac:dyDescent="0.2">
      <c r="A385" t="s">
        <v>1024</v>
      </c>
      <c r="B385">
        <v>79030.37</v>
      </c>
      <c r="G385">
        <v>325334.96000000002</v>
      </c>
      <c r="N385">
        <v>404365.33</v>
      </c>
      <c r="O385" t="s">
        <v>1378</v>
      </c>
      <c r="P385" t="e">
        <f>INDEX(#REF!,MATCH(A385,#REF!,0))</f>
        <v>#REF!</v>
      </c>
      <c r="Q385" t="e">
        <f t="shared" si="5"/>
        <v>#REF!</v>
      </c>
    </row>
    <row r="386" spans="1:17" hidden="1" x14ac:dyDescent="0.2">
      <c r="A386" t="s">
        <v>287</v>
      </c>
      <c r="C386">
        <v>139451</v>
      </c>
      <c r="F386">
        <v>97868.59</v>
      </c>
      <c r="N386">
        <v>237319.59</v>
      </c>
      <c r="O386" t="s">
        <v>1378</v>
      </c>
      <c r="P386" t="e">
        <f>INDEX(#REF!,MATCH(A386,#REF!,0))</f>
        <v>#REF!</v>
      </c>
      <c r="Q386" t="e">
        <f t="shared" si="5"/>
        <v>#REF!</v>
      </c>
    </row>
    <row r="387" spans="1:17" hidden="1" x14ac:dyDescent="0.2">
      <c r="A387" t="s">
        <v>288</v>
      </c>
      <c r="D387">
        <v>63917.889999999898</v>
      </c>
      <c r="N387">
        <v>63917.889999999898</v>
      </c>
      <c r="O387" t="s">
        <v>1378</v>
      </c>
      <c r="P387" t="e">
        <f>INDEX(#REF!,MATCH(A387,#REF!,0))</f>
        <v>#REF!</v>
      </c>
      <c r="Q387" t="e">
        <f t="shared" si="5"/>
        <v>#REF!</v>
      </c>
    </row>
    <row r="388" spans="1:17" hidden="1" x14ac:dyDescent="0.2">
      <c r="A388" t="s">
        <v>865</v>
      </c>
      <c r="I388">
        <v>43844.65</v>
      </c>
      <c r="N388">
        <v>43844.65</v>
      </c>
      <c r="O388" t="s">
        <v>1378</v>
      </c>
      <c r="P388" t="e">
        <f>INDEX(#REF!,MATCH(A388,#REF!,0))</f>
        <v>#REF!</v>
      </c>
      <c r="Q388" t="e">
        <f t="shared" si="5"/>
        <v>#REF!</v>
      </c>
    </row>
    <row r="389" spans="1:17" hidden="1" x14ac:dyDescent="0.2">
      <c r="A389" t="s">
        <v>289</v>
      </c>
      <c r="I389">
        <v>343830.38</v>
      </c>
      <c r="N389">
        <v>343830.38</v>
      </c>
      <c r="O389" t="s">
        <v>1378</v>
      </c>
      <c r="P389" t="e">
        <f>INDEX(#REF!,MATCH(A389,#REF!,0))</f>
        <v>#REF!</v>
      </c>
      <c r="Q389" t="e">
        <f t="shared" si="5"/>
        <v>#REF!</v>
      </c>
    </row>
    <row r="390" spans="1:17" hidden="1" x14ac:dyDescent="0.2">
      <c r="A390" t="s">
        <v>841</v>
      </c>
      <c r="M390">
        <v>364431.42</v>
      </c>
      <c r="N390">
        <v>364431.42</v>
      </c>
      <c r="O390" t="s">
        <v>1378</v>
      </c>
      <c r="P390" t="e">
        <f>INDEX(#REF!,MATCH(A390,#REF!,0))</f>
        <v>#REF!</v>
      </c>
      <c r="Q390" t="e">
        <f t="shared" ref="Q390:Q453" si="6">P390=N390</f>
        <v>#REF!</v>
      </c>
    </row>
    <row r="391" spans="1:17" hidden="1" x14ac:dyDescent="0.2">
      <c r="A391" t="s">
        <v>1025</v>
      </c>
      <c r="C391">
        <v>7798.64</v>
      </c>
      <c r="F391">
        <v>54060.44</v>
      </c>
      <c r="N391">
        <v>61859.08</v>
      </c>
      <c r="O391" t="s">
        <v>1378</v>
      </c>
      <c r="P391" t="e">
        <f>INDEX(#REF!,MATCH(A391,#REF!,0))</f>
        <v>#REF!</v>
      </c>
      <c r="Q391" t="e">
        <f t="shared" si="6"/>
        <v>#REF!</v>
      </c>
    </row>
    <row r="392" spans="1:17" hidden="1" x14ac:dyDescent="0.2">
      <c r="A392" t="s">
        <v>1027</v>
      </c>
      <c r="M392">
        <v>10686.2</v>
      </c>
      <c r="N392">
        <v>10686.2</v>
      </c>
      <c r="O392" t="s">
        <v>1378</v>
      </c>
      <c r="P392" t="e">
        <f>INDEX(#REF!,MATCH(A392,#REF!,0))</f>
        <v>#REF!</v>
      </c>
      <c r="Q392" t="e">
        <f t="shared" si="6"/>
        <v>#REF!</v>
      </c>
    </row>
    <row r="393" spans="1:17" hidden="1" x14ac:dyDescent="0.2">
      <c r="A393" t="s">
        <v>1028</v>
      </c>
      <c r="B393">
        <v>0</v>
      </c>
      <c r="E393">
        <v>0</v>
      </c>
      <c r="H393">
        <v>0</v>
      </c>
      <c r="K393">
        <v>98333</v>
      </c>
      <c r="N393">
        <v>98333</v>
      </c>
      <c r="O393" t="s">
        <v>1378</v>
      </c>
      <c r="P393" t="e">
        <f>INDEX(#REF!,MATCH(A393,#REF!,0))</f>
        <v>#REF!</v>
      </c>
      <c r="Q393" t="e">
        <f t="shared" si="6"/>
        <v>#REF!</v>
      </c>
    </row>
    <row r="394" spans="1:17" hidden="1" x14ac:dyDescent="0.2">
      <c r="A394" t="s">
        <v>828</v>
      </c>
      <c r="C394">
        <v>246480.63</v>
      </c>
      <c r="F394">
        <v>52533.24</v>
      </c>
      <c r="N394">
        <v>299013.87</v>
      </c>
      <c r="O394" t="s">
        <v>1378</v>
      </c>
      <c r="P394" t="e">
        <f>INDEX(#REF!,MATCH(A394,#REF!,0))</f>
        <v>#REF!</v>
      </c>
      <c r="Q394" t="e">
        <f t="shared" si="6"/>
        <v>#REF!</v>
      </c>
    </row>
    <row r="395" spans="1:17" hidden="1" x14ac:dyDescent="0.2">
      <c r="A395" t="s">
        <v>866</v>
      </c>
      <c r="B395">
        <v>1168.49</v>
      </c>
      <c r="C395">
        <v>28939</v>
      </c>
      <c r="E395">
        <v>5057.8</v>
      </c>
      <c r="H395">
        <v>19380.32</v>
      </c>
      <c r="I395">
        <v>198868.1</v>
      </c>
      <c r="K395">
        <v>143728.57999999999</v>
      </c>
      <c r="L395">
        <v>55139.53</v>
      </c>
      <c r="N395">
        <v>452281.82000000007</v>
      </c>
      <c r="O395" t="s">
        <v>1378</v>
      </c>
      <c r="P395" t="e">
        <f>INDEX(#REF!,MATCH(A395,#REF!,0))</f>
        <v>#REF!</v>
      </c>
      <c r="Q395" t="e">
        <f t="shared" si="6"/>
        <v>#REF!</v>
      </c>
    </row>
    <row r="396" spans="1:17" hidden="1" x14ac:dyDescent="0.2">
      <c r="A396" t="s">
        <v>1029</v>
      </c>
      <c r="B396">
        <v>67748.259999999995</v>
      </c>
      <c r="I396">
        <v>417628.8</v>
      </c>
      <c r="N396">
        <v>485377.06</v>
      </c>
      <c r="O396" t="s">
        <v>1378</v>
      </c>
      <c r="P396" t="e">
        <f>INDEX(#REF!,MATCH(A396,#REF!,0))</f>
        <v>#REF!</v>
      </c>
      <c r="Q396" t="e">
        <f t="shared" si="6"/>
        <v>#REF!</v>
      </c>
    </row>
    <row r="397" spans="1:17" hidden="1" x14ac:dyDescent="0.2">
      <c r="A397" t="s">
        <v>1030</v>
      </c>
      <c r="C397">
        <v>17536.82</v>
      </c>
      <c r="D397">
        <v>24300</v>
      </c>
      <c r="G397">
        <v>28210</v>
      </c>
      <c r="J397">
        <v>2346</v>
      </c>
      <c r="K397">
        <v>1192.54</v>
      </c>
      <c r="M397">
        <v>2346</v>
      </c>
      <c r="N397">
        <v>75931.360000000001</v>
      </c>
      <c r="O397" t="s">
        <v>1378</v>
      </c>
      <c r="P397" t="e">
        <f>INDEX(#REF!,MATCH(A397,#REF!,0))</f>
        <v>#REF!</v>
      </c>
      <c r="Q397" t="e">
        <f t="shared" si="6"/>
        <v>#REF!</v>
      </c>
    </row>
    <row r="398" spans="1:17" hidden="1" x14ac:dyDescent="0.2">
      <c r="A398" t="s">
        <v>1033</v>
      </c>
      <c r="B398">
        <v>57389.24</v>
      </c>
      <c r="F398">
        <v>17503.7</v>
      </c>
      <c r="H398">
        <v>3086.85</v>
      </c>
      <c r="K398">
        <v>306206</v>
      </c>
      <c r="N398">
        <v>384185.79000000004</v>
      </c>
      <c r="O398" t="s">
        <v>1378</v>
      </c>
      <c r="P398" t="e">
        <f>INDEX(#REF!,MATCH(A398,#REF!,0))</f>
        <v>#REF!</v>
      </c>
      <c r="Q398" t="e">
        <f t="shared" si="6"/>
        <v>#REF!</v>
      </c>
    </row>
    <row r="399" spans="1:17" hidden="1" x14ac:dyDescent="0.2">
      <c r="A399" t="s">
        <v>842</v>
      </c>
      <c r="E399">
        <v>54399</v>
      </c>
      <c r="H399">
        <v>96807</v>
      </c>
      <c r="K399">
        <v>183807</v>
      </c>
      <c r="N399">
        <v>335013</v>
      </c>
      <c r="O399" t="s">
        <v>1378</v>
      </c>
      <c r="P399" t="e">
        <f>INDEX(#REF!,MATCH(A399,#REF!,0))</f>
        <v>#REF!</v>
      </c>
      <c r="Q399" t="e">
        <f t="shared" si="6"/>
        <v>#REF!</v>
      </c>
    </row>
    <row r="400" spans="1:17" hidden="1" x14ac:dyDescent="0.2">
      <c r="A400" t="s">
        <v>1034</v>
      </c>
      <c r="B400">
        <v>6021.91</v>
      </c>
      <c r="E400">
        <v>315396.90000000002</v>
      </c>
      <c r="H400">
        <v>190095.81</v>
      </c>
      <c r="J400">
        <v>469000.36</v>
      </c>
      <c r="K400">
        <v>122571.09</v>
      </c>
      <c r="N400">
        <v>1103086.07</v>
      </c>
      <c r="O400" t="s">
        <v>1378</v>
      </c>
      <c r="P400" t="e">
        <f>INDEX(#REF!,MATCH(A400,#REF!,0))</f>
        <v>#REF!</v>
      </c>
      <c r="Q400" t="e">
        <f t="shared" si="6"/>
        <v>#REF!</v>
      </c>
    </row>
    <row r="401" spans="1:17" hidden="1" x14ac:dyDescent="0.2">
      <c r="A401" t="s">
        <v>867</v>
      </c>
      <c r="B401">
        <v>329134.56</v>
      </c>
      <c r="E401">
        <v>91791.43</v>
      </c>
      <c r="N401">
        <v>420925.99</v>
      </c>
      <c r="O401" t="s">
        <v>1378</v>
      </c>
      <c r="P401" t="e">
        <f>INDEX(#REF!,MATCH(A401,#REF!,0))</f>
        <v>#REF!</v>
      </c>
      <c r="Q401" t="e">
        <f t="shared" si="6"/>
        <v>#REF!</v>
      </c>
    </row>
    <row r="402" spans="1:17" hidden="1" x14ac:dyDescent="0.2">
      <c r="A402" t="s">
        <v>868</v>
      </c>
      <c r="E402">
        <v>23958</v>
      </c>
      <c r="G402">
        <v>120000</v>
      </c>
      <c r="H402">
        <v>180842</v>
      </c>
      <c r="N402">
        <v>324800</v>
      </c>
      <c r="O402" t="s">
        <v>1378</v>
      </c>
      <c r="P402" t="e">
        <f>INDEX(#REF!,MATCH(A402,#REF!,0))</f>
        <v>#REF!</v>
      </c>
      <c r="Q402" t="e">
        <f t="shared" si="6"/>
        <v>#REF!</v>
      </c>
    </row>
    <row r="403" spans="1:17" hidden="1" x14ac:dyDescent="0.2">
      <c r="A403" t="s">
        <v>869</v>
      </c>
      <c r="C403">
        <v>15221.47</v>
      </c>
      <c r="N403">
        <v>15221.47</v>
      </c>
      <c r="O403" t="s">
        <v>1378</v>
      </c>
      <c r="P403" t="e">
        <f>INDEX(#REF!,MATCH(A403,#REF!,0))</f>
        <v>#REF!</v>
      </c>
      <c r="Q403" t="e">
        <f t="shared" si="6"/>
        <v>#REF!</v>
      </c>
    </row>
    <row r="404" spans="1:17" hidden="1" x14ac:dyDescent="0.2">
      <c r="A404" t="s">
        <v>1036</v>
      </c>
      <c r="B404">
        <v>468823.96</v>
      </c>
      <c r="N404">
        <v>468823.96</v>
      </c>
      <c r="O404" t="s">
        <v>1378</v>
      </c>
      <c r="P404" t="e">
        <f>INDEX(#REF!,MATCH(A404,#REF!,0))</f>
        <v>#REF!</v>
      </c>
      <c r="Q404" t="e">
        <f t="shared" si="6"/>
        <v>#REF!</v>
      </c>
    </row>
    <row r="405" spans="1:17" hidden="1" x14ac:dyDescent="0.2">
      <c r="A405" t="s">
        <v>1037</v>
      </c>
      <c r="F405">
        <v>604780</v>
      </c>
      <c r="J405">
        <v>222780</v>
      </c>
      <c r="N405">
        <v>827560</v>
      </c>
      <c r="O405" t="s">
        <v>1378</v>
      </c>
      <c r="P405" t="e">
        <f>INDEX(#REF!,MATCH(A405,#REF!,0))</f>
        <v>#REF!</v>
      </c>
      <c r="Q405" t="e">
        <f t="shared" si="6"/>
        <v>#REF!</v>
      </c>
    </row>
    <row r="406" spans="1:17" hidden="1" x14ac:dyDescent="0.2">
      <c r="A406" t="s">
        <v>1038</v>
      </c>
      <c r="D406">
        <v>23139.25</v>
      </c>
      <c r="G406">
        <v>228689.25</v>
      </c>
      <c r="J406">
        <v>228689.25</v>
      </c>
      <c r="L406">
        <v>148642.25</v>
      </c>
      <c r="N406">
        <v>629160</v>
      </c>
      <c r="O406" t="s">
        <v>1378</v>
      </c>
      <c r="P406" t="e">
        <f>INDEX(#REF!,MATCH(A406,#REF!,0))</f>
        <v>#REF!</v>
      </c>
      <c r="Q406" t="e">
        <f t="shared" si="6"/>
        <v>#REF!</v>
      </c>
    </row>
    <row r="407" spans="1:17" hidden="1" x14ac:dyDescent="0.2">
      <c r="A407" t="s">
        <v>1039</v>
      </c>
      <c r="B407">
        <v>3267</v>
      </c>
      <c r="E407">
        <v>0</v>
      </c>
      <c r="H407">
        <v>8508.7199999999993</v>
      </c>
      <c r="K407">
        <v>231896.5</v>
      </c>
      <c r="N407">
        <v>243672.22</v>
      </c>
      <c r="O407" t="s">
        <v>1378</v>
      </c>
      <c r="P407" t="e">
        <f>INDEX(#REF!,MATCH(A407,#REF!,0))</f>
        <v>#REF!</v>
      </c>
      <c r="Q407" t="e">
        <f t="shared" si="6"/>
        <v>#REF!</v>
      </c>
    </row>
    <row r="408" spans="1:17" hidden="1" x14ac:dyDescent="0.2">
      <c r="A408" t="s">
        <v>1040</v>
      </c>
      <c r="B408">
        <v>2746.7</v>
      </c>
      <c r="E408">
        <v>0</v>
      </c>
      <c r="H408">
        <v>20012.189999999999</v>
      </c>
      <c r="K408">
        <v>156695</v>
      </c>
      <c r="L408">
        <v>155122</v>
      </c>
      <c r="N408">
        <v>334575.89</v>
      </c>
      <c r="O408" t="s">
        <v>1378</v>
      </c>
      <c r="P408" t="e">
        <f>INDEX(#REF!,MATCH(A408,#REF!,0))</f>
        <v>#REF!</v>
      </c>
      <c r="Q408" t="e">
        <f t="shared" si="6"/>
        <v>#REF!</v>
      </c>
    </row>
    <row r="409" spans="1:17" hidden="1" x14ac:dyDescent="0.2">
      <c r="A409" t="s">
        <v>1041</v>
      </c>
      <c r="B409">
        <v>15314.15</v>
      </c>
      <c r="C409">
        <v>18500</v>
      </c>
      <c r="E409">
        <v>392027.14</v>
      </c>
      <c r="H409">
        <v>702971.46</v>
      </c>
      <c r="K409">
        <v>502747.33</v>
      </c>
      <c r="N409">
        <v>1631560.08</v>
      </c>
      <c r="O409" t="s">
        <v>1378</v>
      </c>
      <c r="P409" t="e">
        <f>INDEX(#REF!,MATCH(A409,#REF!,0))</f>
        <v>#REF!</v>
      </c>
      <c r="Q409" t="e">
        <f t="shared" si="6"/>
        <v>#REF!</v>
      </c>
    </row>
    <row r="410" spans="1:17" hidden="1" x14ac:dyDescent="0.2">
      <c r="A410" t="s">
        <v>870</v>
      </c>
      <c r="M410">
        <v>369745.97</v>
      </c>
      <c r="N410">
        <v>369745.97</v>
      </c>
      <c r="O410" t="s">
        <v>1378</v>
      </c>
      <c r="P410" t="e">
        <f>INDEX(#REF!,MATCH(A410,#REF!,0))</f>
        <v>#REF!</v>
      </c>
      <c r="Q410" t="e">
        <f t="shared" si="6"/>
        <v>#REF!</v>
      </c>
    </row>
    <row r="411" spans="1:17" hidden="1" x14ac:dyDescent="0.2">
      <c r="A411" t="s">
        <v>871</v>
      </c>
      <c r="M411">
        <v>518515.45</v>
      </c>
      <c r="N411">
        <v>518515.45</v>
      </c>
      <c r="O411" t="s">
        <v>1378</v>
      </c>
      <c r="P411" t="e">
        <f>INDEX(#REF!,MATCH(A411,#REF!,0))</f>
        <v>#REF!</v>
      </c>
      <c r="Q411" t="e">
        <f t="shared" si="6"/>
        <v>#REF!</v>
      </c>
    </row>
    <row r="412" spans="1:17" hidden="1" x14ac:dyDescent="0.2">
      <c r="A412" t="s">
        <v>1054</v>
      </c>
      <c r="B412">
        <v>24383.7</v>
      </c>
      <c r="D412">
        <v>58997.9</v>
      </c>
      <c r="I412">
        <v>13093.4</v>
      </c>
      <c r="N412">
        <v>96475</v>
      </c>
      <c r="O412" t="s">
        <v>1378</v>
      </c>
      <c r="P412" t="e">
        <f>INDEX(#REF!,MATCH(A412,#REF!,0))</f>
        <v>#REF!</v>
      </c>
      <c r="Q412" t="e">
        <f t="shared" si="6"/>
        <v>#REF!</v>
      </c>
    </row>
    <row r="413" spans="1:17" hidden="1" x14ac:dyDescent="0.2">
      <c r="A413" t="s">
        <v>1064</v>
      </c>
      <c r="B413">
        <v>230286.86</v>
      </c>
      <c r="E413">
        <v>230286.86</v>
      </c>
      <c r="F413">
        <v>484606.44</v>
      </c>
      <c r="H413">
        <v>484606.44</v>
      </c>
      <c r="I413">
        <v>110106.7</v>
      </c>
      <c r="K413">
        <v>110106.7</v>
      </c>
      <c r="N413">
        <v>1649999.9999999998</v>
      </c>
      <c r="O413" t="s">
        <v>1378</v>
      </c>
      <c r="P413" t="e">
        <f>INDEX(#REF!,MATCH(A413,#REF!,0))</f>
        <v>#REF!</v>
      </c>
      <c r="Q413" t="e">
        <f t="shared" si="6"/>
        <v>#REF!</v>
      </c>
    </row>
    <row r="414" spans="1:17" hidden="1" x14ac:dyDescent="0.2">
      <c r="A414" t="s">
        <v>291</v>
      </c>
      <c r="B414">
        <v>18851.099999999999</v>
      </c>
      <c r="E414">
        <v>57646.43</v>
      </c>
      <c r="F414">
        <v>87934.31</v>
      </c>
      <c r="N414">
        <v>164431.84</v>
      </c>
      <c r="O414" t="s">
        <v>1378</v>
      </c>
      <c r="P414" t="e">
        <f>INDEX(#REF!,MATCH(A414,#REF!,0))</f>
        <v>#REF!</v>
      </c>
      <c r="Q414" t="e">
        <f t="shared" si="6"/>
        <v>#REF!</v>
      </c>
    </row>
    <row r="415" spans="1:17" hidden="1" x14ac:dyDescent="0.2">
      <c r="A415" t="s">
        <v>292</v>
      </c>
      <c r="H415">
        <v>179562.79</v>
      </c>
      <c r="N415">
        <v>179562.79</v>
      </c>
      <c r="O415" t="s">
        <v>1378</v>
      </c>
      <c r="P415" t="e">
        <f>INDEX(#REF!,MATCH(A415,#REF!,0))</f>
        <v>#REF!</v>
      </c>
      <c r="Q415" t="e">
        <f t="shared" si="6"/>
        <v>#REF!</v>
      </c>
    </row>
    <row r="416" spans="1:17" hidden="1" x14ac:dyDescent="0.2">
      <c r="A416" t="s">
        <v>296</v>
      </c>
      <c r="D416">
        <v>9729.24</v>
      </c>
      <c r="G416">
        <v>59299.469999999994</v>
      </c>
      <c r="J416">
        <v>25132.730000000003</v>
      </c>
      <c r="N416">
        <v>94161.44</v>
      </c>
      <c r="O416" t="s">
        <v>1378</v>
      </c>
      <c r="P416" t="e">
        <f>INDEX(#REF!,MATCH(A416,#REF!,0))</f>
        <v>#REF!</v>
      </c>
      <c r="Q416" t="e">
        <f t="shared" si="6"/>
        <v>#REF!</v>
      </c>
    </row>
    <row r="417" spans="1:17" hidden="1" x14ac:dyDescent="0.2">
      <c r="A417" t="s">
        <v>293</v>
      </c>
      <c r="C417">
        <v>3555.99</v>
      </c>
      <c r="F417">
        <v>23211.239999999998</v>
      </c>
      <c r="N417">
        <v>26767.229999999996</v>
      </c>
      <c r="O417" t="s">
        <v>1378</v>
      </c>
      <c r="P417" t="e">
        <f>INDEX(#REF!,MATCH(A417,#REF!,0))</f>
        <v>#REF!</v>
      </c>
      <c r="Q417" t="e">
        <f t="shared" si="6"/>
        <v>#REF!</v>
      </c>
    </row>
    <row r="418" spans="1:17" hidden="1" x14ac:dyDescent="0.2">
      <c r="A418" t="s">
        <v>298</v>
      </c>
      <c r="C418">
        <v>44147.87</v>
      </c>
      <c r="N418">
        <v>44147.87</v>
      </c>
      <c r="O418" t="s">
        <v>1378</v>
      </c>
      <c r="P418" t="e">
        <f>INDEX(#REF!,MATCH(A418,#REF!,0))</f>
        <v>#REF!</v>
      </c>
      <c r="Q418" t="e">
        <f t="shared" si="6"/>
        <v>#REF!</v>
      </c>
    </row>
    <row r="419" spans="1:17" hidden="1" x14ac:dyDescent="0.2">
      <c r="A419" t="s">
        <v>899</v>
      </c>
      <c r="D419">
        <v>0</v>
      </c>
      <c r="G419">
        <v>44959.240000000049</v>
      </c>
      <c r="K419">
        <v>105362.42</v>
      </c>
      <c r="N419">
        <v>150321.66000000003</v>
      </c>
      <c r="O419" t="s">
        <v>1378</v>
      </c>
      <c r="P419" t="e">
        <f>INDEX(#REF!,MATCH(A419,#REF!,0))</f>
        <v>#REF!</v>
      </c>
      <c r="Q419" t="e">
        <f t="shared" si="6"/>
        <v>#REF!</v>
      </c>
    </row>
    <row r="420" spans="1:17" hidden="1" x14ac:dyDescent="0.2">
      <c r="A420" t="s">
        <v>846</v>
      </c>
      <c r="J420">
        <v>16954</v>
      </c>
      <c r="M420">
        <v>38806</v>
      </c>
      <c r="N420">
        <v>55760</v>
      </c>
      <c r="O420" t="s">
        <v>1378</v>
      </c>
      <c r="P420" t="e">
        <f>INDEX(#REF!,MATCH(A420,#REF!,0))</f>
        <v>#REF!</v>
      </c>
      <c r="Q420" t="e">
        <f t="shared" si="6"/>
        <v>#REF!</v>
      </c>
    </row>
    <row r="421" spans="1:17" hidden="1" x14ac:dyDescent="0.2">
      <c r="A421" t="s">
        <v>294</v>
      </c>
      <c r="D421">
        <v>38250</v>
      </c>
      <c r="G421">
        <v>23800</v>
      </c>
      <c r="J421">
        <v>12705.62</v>
      </c>
      <c r="L421">
        <v>76294.86</v>
      </c>
      <c r="N421">
        <v>151050.47999999998</v>
      </c>
      <c r="O421" t="s">
        <v>1378</v>
      </c>
      <c r="P421" t="e">
        <f>INDEX(#REF!,MATCH(A421,#REF!,0))</f>
        <v>#REF!</v>
      </c>
      <c r="Q421" t="e">
        <f t="shared" si="6"/>
        <v>#REF!</v>
      </c>
    </row>
    <row r="422" spans="1:17" hidden="1" x14ac:dyDescent="0.2">
      <c r="A422" t="s">
        <v>1065</v>
      </c>
      <c r="L422">
        <v>9524.25</v>
      </c>
      <c r="N422">
        <v>9524.25</v>
      </c>
      <c r="O422" t="s">
        <v>1378</v>
      </c>
      <c r="P422" t="e">
        <f>INDEX(#REF!,MATCH(A422,#REF!,0))</f>
        <v>#REF!</v>
      </c>
      <c r="Q422" t="e">
        <f t="shared" si="6"/>
        <v>#REF!</v>
      </c>
    </row>
    <row r="423" spans="1:17" hidden="1" x14ac:dyDescent="0.2">
      <c r="A423" t="s">
        <v>843</v>
      </c>
      <c r="H423">
        <v>8500</v>
      </c>
      <c r="K423">
        <v>17000</v>
      </c>
      <c r="N423">
        <v>25500</v>
      </c>
      <c r="O423" t="s">
        <v>1378</v>
      </c>
      <c r="P423" t="e">
        <f>INDEX(#REF!,MATCH(A423,#REF!,0))</f>
        <v>#REF!</v>
      </c>
      <c r="Q423" t="e">
        <f t="shared" si="6"/>
        <v>#REF!</v>
      </c>
    </row>
    <row r="424" spans="1:17" hidden="1" x14ac:dyDescent="0.2">
      <c r="A424" t="s">
        <v>844</v>
      </c>
      <c r="B424">
        <v>61105</v>
      </c>
      <c r="F424">
        <v>30000</v>
      </c>
      <c r="H424">
        <v>21250</v>
      </c>
      <c r="K424">
        <v>8500</v>
      </c>
      <c r="N424">
        <v>120855</v>
      </c>
      <c r="O424" t="s">
        <v>1378</v>
      </c>
      <c r="P424" t="e">
        <f>INDEX(#REF!,MATCH(A424,#REF!,0))</f>
        <v>#REF!</v>
      </c>
      <c r="Q424" t="e">
        <f t="shared" si="6"/>
        <v>#REF!</v>
      </c>
    </row>
    <row r="425" spans="1:17" hidden="1" x14ac:dyDescent="0.2">
      <c r="A425" t="s">
        <v>900</v>
      </c>
      <c r="B425">
        <v>320346.68999999994</v>
      </c>
      <c r="H425">
        <v>76415.31</v>
      </c>
      <c r="N425">
        <v>396761.99999999994</v>
      </c>
      <c r="O425" t="s">
        <v>1378</v>
      </c>
      <c r="P425" t="e">
        <f>INDEX(#REF!,MATCH(A425,#REF!,0))</f>
        <v>#REF!</v>
      </c>
      <c r="Q425" t="e">
        <f t="shared" si="6"/>
        <v>#REF!</v>
      </c>
    </row>
    <row r="426" spans="1:17" hidden="1" x14ac:dyDescent="0.2">
      <c r="A426" t="s">
        <v>905</v>
      </c>
      <c r="D426">
        <v>17214.499999999996</v>
      </c>
      <c r="G426">
        <v>17596.349999999999</v>
      </c>
      <c r="J426">
        <v>35863.42</v>
      </c>
      <c r="M426">
        <v>34826.579999999994</v>
      </c>
      <c r="N426">
        <v>105500.84999999998</v>
      </c>
      <c r="O426" t="s">
        <v>1378</v>
      </c>
      <c r="P426" t="e">
        <f>INDEX(#REF!,MATCH(A426,#REF!,0))</f>
        <v>#REF!</v>
      </c>
      <c r="Q426" t="e">
        <f t="shared" si="6"/>
        <v>#REF!</v>
      </c>
    </row>
    <row r="427" spans="1:17" hidden="1" x14ac:dyDescent="0.2">
      <c r="A427" t="s">
        <v>845</v>
      </c>
      <c r="J427">
        <v>17000</v>
      </c>
      <c r="M427">
        <v>25500</v>
      </c>
      <c r="N427">
        <v>42500</v>
      </c>
      <c r="O427" t="s">
        <v>1378</v>
      </c>
      <c r="P427" t="e">
        <f>INDEX(#REF!,MATCH(A427,#REF!,0))</f>
        <v>#REF!</v>
      </c>
      <c r="Q427" t="e">
        <f t="shared" si="6"/>
        <v>#REF!</v>
      </c>
    </row>
    <row r="428" spans="1:17" hidden="1" x14ac:dyDescent="0.2">
      <c r="A428" t="s">
        <v>829</v>
      </c>
      <c r="F428">
        <v>49739.13</v>
      </c>
      <c r="I428">
        <v>58033.86</v>
      </c>
      <c r="N428">
        <v>107772.98999999999</v>
      </c>
      <c r="O428" t="s">
        <v>1378</v>
      </c>
      <c r="P428" t="e">
        <f>INDEX(#REF!,MATCH(A428,#REF!,0))</f>
        <v>#REF!</v>
      </c>
      <c r="Q428" t="e">
        <f t="shared" si="6"/>
        <v>#REF!</v>
      </c>
    </row>
    <row r="429" spans="1:17" hidden="1" x14ac:dyDescent="0.2">
      <c r="A429" t="s">
        <v>300</v>
      </c>
      <c r="G429">
        <v>80580</v>
      </c>
      <c r="N429">
        <v>80580</v>
      </c>
      <c r="O429" t="s">
        <v>1378</v>
      </c>
      <c r="P429" t="e">
        <f>INDEX(#REF!,MATCH(A429,#REF!,0))</f>
        <v>#REF!</v>
      </c>
      <c r="Q429" t="e">
        <f t="shared" si="6"/>
        <v>#REF!</v>
      </c>
    </row>
    <row r="430" spans="1:17" hidden="1" x14ac:dyDescent="0.2">
      <c r="A430" t="s">
        <v>301</v>
      </c>
      <c r="E430">
        <v>84616.9</v>
      </c>
      <c r="G430">
        <v>361117.61</v>
      </c>
      <c r="J430">
        <v>164503.21</v>
      </c>
      <c r="M430">
        <v>191996.88</v>
      </c>
      <c r="N430">
        <v>802234.6</v>
      </c>
      <c r="O430" t="s">
        <v>1378</v>
      </c>
      <c r="P430" t="e">
        <f>INDEX(#REF!,MATCH(A430,#REF!,0))</f>
        <v>#REF!</v>
      </c>
      <c r="Q430" t="e">
        <f t="shared" si="6"/>
        <v>#REF!</v>
      </c>
    </row>
    <row r="431" spans="1:17" hidden="1" x14ac:dyDescent="0.2">
      <c r="A431" t="s">
        <v>302</v>
      </c>
      <c r="F431">
        <v>21808</v>
      </c>
      <c r="N431">
        <v>21808</v>
      </c>
      <c r="O431" t="s">
        <v>1378</v>
      </c>
      <c r="P431" t="e">
        <f>INDEX(#REF!,MATCH(A431,#REF!,0))</f>
        <v>#REF!</v>
      </c>
      <c r="Q431" t="e">
        <f t="shared" si="6"/>
        <v>#REF!</v>
      </c>
    </row>
    <row r="432" spans="1:17" hidden="1" x14ac:dyDescent="0.2">
      <c r="A432" t="s">
        <v>1066</v>
      </c>
      <c r="C432">
        <v>71293</v>
      </c>
      <c r="D432">
        <v>5623.5</v>
      </c>
      <c r="F432">
        <v>16870.5</v>
      </c>
      <c r="I432">
        <v>37490</v>
      </c>
      <c r="L432">
        <v>30164.579999999998</v>
      </c>
      <c r="M432">
        <v>29992</v>
      </c>
      <c r="N432">
        <v>191433.58</v>
      </c>
      <c r="O432" t="s">
        <v>1378</v>
      </c>
      <c r="P432" t="e">
        <f>INDEX(#REF!,MATCH(A432,#REF!,0))</f>
        <v>#REF!</v>
      </c>
      <c r="Q432" t="e">
        <f t="shared" si="6"/>
        <v>#REF!</v>
      </c>
    </row>
    <row r="433" spans="1:17" hidden="1" x14ac:dyDescent="0.2">
      <c r="A433" t="s">
        <v>872</v>
      </c>
      <c r="B433">
        <v>88868.75</v>
      </c>
      <c r="D433">
        <v>14821.300000000001</v>
      </c>
      <c r="N433">
        <v>103690.05</v>
      </c>
      <c r="O433" t="s">
        <v>1378</v>
      </c>
      <c r="P433" t="e">
        <f>INDEX(#REF!,MATCH(A433,#REF!,0))</f>
        <v>#REF!</v>
      </c>
      <c r="Q433" t="e">
        <f t="shared" si="6"/>
        <v>#REF!</v>
      </c>
    </row>
    <row r="434" spans="1:17" hidden="1" x14ac:dyDescent="0.2">
      <c r="A434" t="s">
        <v>1068</v>
      </c>
      <c r="D434">
        <v>0</v>
      </c>
      <c r="F434">
        <v>79100</v>
      </c>
      <c r="G434">
        <v>0</v>
      </c>
      <c r="J434">
        <v>0</v>
      </c>
      <c r="L434">
        <v>87896</v>
      </c>
      <c r="N434">
        <v>166996</v>
      </c>
      <c r="O434" t="s">
        <v>1378</v>
      </c>
      <c r="P434" t="e">
        <f>INDEX(#REF!,MATCH(A434,#REF!,0))</f>
        <v>#REF!</v>
      </c>
      <c r="Q434" t="e">
        <f t="shared" si="6"/>
        <v>#REF!</v>
      </c>
    </row>
    <row r="435" spans="1:17" hidden="1" x14ac:dyDescent="0.2">
      <c r="A435" t="s">
        <v>303</v>
      </c>
      <c r="E435">
        <v>70000</v>
      </c>
      <c r="G435">
        <v>6688</v>
      </c>
      <c r="I435">
        <v>26300</v>
      </c>
      <c r="J435">
        <v>63587.829999999994</v>
      </c>
      <c r="M435">
        <v>16720</v>
      </c>
      <c r="N435">
        <v>183295.83</v>
      </c>
      <c r="O435" t="s">
        <v>1378</v>
      </c>
      <c r="P435" t="e">
        <f>INDEX(#REF!,MATCH(A435,#REF!,0))</f>
        <v>#REF!</v>
      </c>
      <c r="Q435" t="e">
        <f t="shared" si="6"/>
        <v>#REF!</v>
      </c>
    </row>
    <row r="436" spans="1:17" hidden="1" x14ac:dyDescent="0.2">
      <c r="A436" t="s">
        <v>1069</v>
      </c>
      <c r="C436">
        <v>0</v>
      </c>
      <c r="F436">
        <v>37400</v>
      </c>
      <c r="I436">
        <v>86267.299999999988</v>
      </c>
      <c r="L436">
        <v>72672.400000000009</v>
      </c>
      <c r="N436">
        <v>196339.7</v>
      </c>
      <c r="O436" t="s">
        <v>1378</v>
      </c>
      <c r="P436" t="e">
        <f>INDEX(#REF!,MATCH(A436,#REF!,0))</f>
        <v>#REF!</v>
      </c>
      <c r="Q436" t="e">
        <f t="shared" si="6"/>
        <v>#REF!</v>
      </c>
    </row>
    <row r="437" spans="1:17" hidden="1" x14ac:dyDescent="0.2">
      <c r="A437" t="s">
        <v>1070</v>
      </c>
      <c r="D437">
        <v>278268</v>
      </c>
      <c r="G437">
        <v>155634.88999999998</v>
      </c>
      <c r="J437">
        <v>92715</v>
      </c>
      <c r="M437">
        <v>49913.270000000004</v>
      </c>
      <c r="N437">
        <v>576531.16</v>
      </c>
      <c r="O437" t="s">
        <v>1378</v>
      </c>
      <c r="P437" t="e">
        <f>INDEX(#REF!,MATCH(A437,#REF!,0))</f>
        <v>#REF!</v>
      </c>
      <c r="Q437" t="e">
        <f t="shared" si="6"/>
        <v>#REF!</v>
      </c>
    </row>
    <row r="438" spans="1:17" hidden="1" x14ac:dyDescent="0.2">
      <c r="A438" t="s">
        <v>1072</v>
      </c>
      <c r="B438">
        <v>41020.909999999996</v>
      </c>
      <c r="E438">
        <v>195364.09000000003</v>
      </c>
      <c r="K438">
        <v>72615</v>
      </c>
      <c r="N438">
        <v>309000</v>
      </c>
      <c r="O438" t="s">
        <v>1378</v>
      </c>
      <c r="P438" t="e">
        <f>INDEX(#REF!,MATCH(A438,#REF!,0))</f>
        <v>#REF!</v>
      </c>
      <c r="Q438" t="e">
        <f t="shared" si="6"/>
        <v>#REF!</v>
      </c>
    </row>
    <row r="439" spans="1:17" hidden="1" x14ac:dyDescent="0.2">
      <c r="A439" t="s">
        <v>1073</v>
      </c>
      <c r="D439">
        <v>140000</v>
      </c>
      <c r="G439">
        <v>40978.5</v>
      </c>
      <c r="J439">
        <v>72999.579999999987</v>
      </c>
      <c r="K439">
        <v>45339.92</v>
      </c>
      <c r="N439">
        <v>299318</v>
      </c>
      <c r="O439" t="s">
        <v>1378</v>
      </c>
      <c r="P439" t="e">
        <f>INDEX(#REF!,MATCH(A439,#REF!,0))</f>
        <v>#REF!</v>
      </c>
      <c r="Q439" t="e">
        <f t="shared" si="6"/>
        <v>#REF!</v>
      </c>
    </row>
    <row r="440" spans="1:17" hidden="1" x14ac:dyDescent="0.2">
      <c r="A440" t="s">
        <v>847</v>
      </c>
      <c r="B440">
        <v>180408.39</v>
      </c>
      <c r="E440">
        <v>58526.950000000004</v>
      </c>
      <c r="N440">
        <v>238935.34000000003</v>
      </c>
      <c r="O440" t="s">
        <v>1378</v>
      </c>
      <c r="P440" t="e">
        <f>INDEX(#REF!,MATCH(A440,#REF!,0))</f>
        <v>#REF!</v>
      </c>
      <c r="Q440" t="e">
        <f t="shared" si="6"/>
        <v>#REF!</v>
      </c>
    </row>
    <row r="441" spans="1:17" hidden="1" x14ac:dyDescent="0.2">
      <c r="A441" t="s">
        <v>906</v>
      </c>
      <c r="J441">
        <v>6468</v>
      </c>
      <c r="N441">
        <v>6468</v>
      </c>
      <c r="O441" t="s">
        <v>1378</v>
      </c>
      <c r="P441" t="e">
        <f>INDEX(#REF!,MATCH(A441,#REF!,0))</f>
        <v>#REF!</v>
      </c>
      <c r="Q441" t="e">
        <f t="shared" si="6"/>
        <v>#REF!</v>
      </c>
    </row>
    <row r="442" spans="1:17" hidden="1" x14ac:dyDescent="0.2">
      <c r="A442" t="s">
        <v>1076</v>
      </c>
      <c r="D442">
        <v>250650</v>
      </c>
      <c r="I442">
        <v>213052.5</v>
      </c>
      <c r="N442">
        <v>463702.5</v>
      </c>
      <c r="O442" t="s">
        <v>1378</v>
      </c>
      <c r="P442" t="e">
        <f>INDEX(#REF!,MATCH(A442,#REF!,0))</f>
        <v>#REF!</v>
      </c>
      <c r="Q442" t="e">
        <f t="shared" si="6"/>
        <v>#REF!</v>
      </c>
    </row>
    <row r="443" spans="1:17" hidden="1" x14ac:dyDescent="0.2">
      <c r="A443" t="s">
        <v>830</v>
      </c>
      <c r="G443">
        <v>15933.800000000001</v>
      </c>
      <c r="N443">
        <v>15933.800000000001</v>
      </c>
      <c r="O443" t="s">
        <v>1378</v>
      </c>
      <c r="P443" t="e">
        <f>INDEX(#REF!,MATCH(A443,#REF!,0))</f>
        <v>#REF!</v>
      </c>
      <c r="Q443" t="e">
        <f t="shared" si="6"/>
        <v>#REF!</v>
      </c>
    </row>
    <row r="444" spans="1:17" hidden="1" x14ac:dyDescent="0.2">
      <c r="A444" t="s">
        <v>873</v>
      </c>
      <c r="D444">
        <v>41496.29</v>
      </c>
      <c r="G444">
        <v>17747.099999999999</v>
      </c>
      <c r="L444">
        <v>15163.900000000001</v>
      </c>
      <c r="N444">
        <v>74407.290000000008</v>
      </c>
      <c r="O444" t="s">
        <v>1378</v>
      </c>
      <c r="P444" t="e">
        <f>INDEX(#REF!,MATCH(A444,#REF!,0))</f>
        <v>#REF!</v>
      </c>
      <c r="Q444" t="e">
        <f t="shared" si="6"/>
        <v>#REF!</v>
      </c>
    </row>
    <row r="445" spans="1:17" hidden="1" x14ac:dyDescent="0.2">
      <c r="A445" t="s">
        <v>1080</v>
      </c>
      <c r="B445">
        <v>69270.97</v>
      </c>
      <c r="D445">
        <v>354570.03</v>
      </c>
      <c r="G445">
        <v>259065.21000000002</v>
      </c>
      <c r="J445">
        <v>90421.79</v>
      </c>
      <c r="N445">
        <v>773328</v>
      </c>
      <c r="O445" t="s">
        <v>1378</v>
      </c>
      <c r="P445" t="e">
        <f>INDEX(#REF!,MATCH(A445,#REF!,0))</f>
        <v>#REF!</v>
      </c>
      <c r="Q445" t="e">
        <f t="shared" si="6"/>
        <v>#REF!</v>
      </c>
    </row>
    <row r="446" spans="1:17" hidden="1" x14ac:dyDescent="0.2">
      <c r="A446" t="s">
        <v>1081</v>
      </c>
      <c r="F446">
        <v>79788.95</v>
      </c>
      <c r="I446">
        <v>68781.75</v>
      </c>
      <c r="L446">
        <v>16977.29</v>
      </c>
      <c r="N446">
        <v>165547.99000000002</v>
      </c>
      <c r="O446" t="s">
        <v>1378</v>
      </c>
      <c r="P446" t="e">
        <f>INDEX(#REF!,MATCH(A446,#REF!,0))</f>
        <v>#REF!</v>
      </c>
      <c r="Q446" t="e">
        <f t="shared" si="6"/>
        <v>#REF!</v>
      </c>
    </row>
    <row r="447" spans="1:17" hidden="1" x14ac:dyDescent="0.2">
      <c r="A447" t="s">
        <v>1082</v>
      </c>
      <c r="B447">
        <v>425000</v>
      </c>
      <c r="N447">
        <v>425000</v>
      </c>
      <c r="O447" t="s">
        <v>1378</v>
      </c>
      <c r="P447" t="e">
        <f>INDEX(#REF!,MATCH(A447,#REF!,0))</f>
        <v>#REF!</v>
      </c>
      <c r="Q447" t="e">
        <f t="shared" si="6"/>
        <v>#REF!</v>
      </c>
    </row>
    <row r="448" spans="1:17" hidden="1" x14ac:dyDescent="0.2">
      <c r="A448" t="s">
        <v>874</v>
      </c>
      <c r="G448">
        <v>110000</v>
      </c>
      <c r="N448">
        <v>110000</v>
      </c>
      <c r="O448" t="s">
        <v>1378</v>
      </c>
      <c r="P448" t="e">
        <f>INDEX(#REF!,MATCH(A448,#REF!,0))</f>
        <v>#REF!</v>
      </c>
      <c r="Q448" t="e">
        <f t="shared" si="6"/>
        <v>#REF!</v>
      </c>
    </row>
    <row r="449" spans="1:17" hidden="1" x14ac:dyDescent="0.2">
      <c r="A449" t="s">
        <v>1086</v>
      </c>
      <c r="F449">
        <v>100000</v>
      </c>
      <c r="L449">
        <v>85000</v>
      </c>
      <c r="N449">
        <v>185000</v>
      </c>
      <c r="O449" t="s">
        <v>1378</v>
      </c>
      <c r="P449" t="e">
        <f>INDEX(#REF!,MATCH(A449,#REF!,0))</f>
        <v>#REF!</v>
      </c>
      <c r="Q449" t="e">
        <f t="shared" si="6"/>
        <v>#REF!</v>
      </c>
    </row>
    <row r="450" spans="1:17" hidden="1" x14ac:dyDescent="0.2">
      <c r="A450" t="s">
        <v>1087</v>
      </c>
      <c r="B450">
        <v>76488</v>
      </c>
      <c r="H450">
        <v>0</v>
      </c>
      <c r="N450">
        <v>76488</v>
      </c>
      <c r="O450" t="s">
        <v>1378</v>
      </c>
      <c r="P450" t="e">
        <f>INDEX(#REF!,MATCH(A450,#REF!,0))</f>
        <v>#REF!</v>
      </c>
      <c r="Q450" t="e">
        <f t="shared" si="6"/>
        <v>#REF!</v>
      </c>
    </row>
    <row r="451" spans="1:17" hidden="1" x14ac:dyDescent="0.2">
      <c r="A451" t="s">
        <v>295</v>
      </c>
      <c r="D451">
        <v>40008.400000000001</v>
      </c>
      <c r="N451">
        <v>40008.400000000001</v>
      </c>
      <c r="O451" t="s">
        <v>1378</v>
      </c>
      <c r="P451" t="e">
        <f>INDEX(#REF!,MATCH(A451,#REF!,0))</f>
        <v>#REF!</v>
      </c>
      <c r="Q451" t="e">
        <f t="shared" si="6"/>
        <v>#REF!</v>
      </c>
    </row>
    <row r="452" spans="1:17" hidden="1" x14ac:dyDescent="0.2">
      <c r="A452" t="s">
        <v>1088</v>
      </c>
      <c r="C452">
        <v>114211.32</v>
      </c>
      <c r="F452">
        <v>131980.43</v>
      </c>
      <c r="I452">
        <v>197970.63</v>
      </c>
      <c r="J452">
        <v>169327.76</v>
      </c>
      <c r="N452">
        <v>613490.14</v>
      </c>
      <c r="O452" t="s">
        <v>1378</v>
      </c>
      <c r="P452" t="e">
        <f>INDEX(#REF!,MATCH(A452,#REF!,0))</f>
        <v>#REF!</v>
      </c>
      <c r="Q452" t="e">
        <f t="shared" si="6"/>
        <v>#REF!</v>
      </c>
    </row>
    <row r="453" spans="1:17" hidden="1" x14ac:dyDescent="0.2">
      <c r="A453" t="s">
        <v>1089</v>
      </c>
      <c r="C453">
        <v>19077.32</v>
      </c>
      <c r="F453">
        <v>20218.36</v>
      </c>
      <c r="I453">
        <v>28043.87</v>
      </c>
      <c r="J453">
        <v>11433.84</v>
      </c>
      <c r="N453">
        <v>78773.39</v>
      </c>
      <c r="O453" t="s">
        <v>1378</v>
      </c>
      <c r="P453" t="e">
        <f>INDEX(#REF!,MATCH(A453,#REF!,0))</f>
        <v>#REF!</v>
      </c>
      <c r="Q453" t="e">
        <f t="shared" si="6"/>
        <v>#REF!</v>
      </c>
    </row>
    <row r="454" spans="1:17" hidden="1" x14ac:dyDescent="0.2">
      <c r="A454" t="s">
        <v>1092</v>
      </c>
      <c r="B454">
        <v>192619.44</v>
      </c>
      <c r="G454">
        <v>21402.15</v>
      </c>
      <c r="N454">
        <v>214021.59</v>
      </c>
      <c r="O454" t="s">
        <v>1378</v>
      </c>
      <c r="P454" t="e">
        <f>INDEX(#REF!,MATCH(A454,#REF!,0))</f>
        <v>#REF!</v>
      </c>
      <c r="Q454" t="e">
        <f t="shared" ref="Q454:Q517" si="7">P454=N454</f>
        <v>#REF!</v>
      </c>
    </row>
    <row r="455" spans="1:17" hidden="1" x14ac:dyDescent="0.2">
      <c r="A455" t="s">
        <v>1093</v>
      </c>
      <c r="B455">
        <v>47009.76999999999</v>
      </c>
      <c r="J455">
        <v>146199.72</v>
      </c>
      <c r="N455">
        <v>193209.49</v>
      </c>
      <c r="O455" t="s">
        <v>1378</v>
      </c>
      <c r="P455" t="e">
        <f>INDEX(#REF!,MATCH(A455,#REF!,0))</f>
        <v>#REF!</v>
      </c>
      <c r="Q455" t="e">
        <f t="shared" si="7"/>
        <v>#REF!</v>
      </c>
    </row>
    <row r="456" spans="1:17" hidden="1" x14ac:dyDescent="0.2">
      <c r="A456" t="s">
        <v>911</v>
      </c>
      <c r="C456">
        <v>83743.789999999994</v>
      </c>
      <c r="N456">
        <v>83743.789999999994</v>
      </c>
      <c r="O456" t="s">
        <v>1378</v>
      </c>
      <c r="P456" t="e">
        <f>INDEX(#REF!,MATCH(A456,#REF!,0))</f>
        <v>#REF!</v>
      </c>
      <c r="Q456" t="e">
        <f t="shared" si="7"/>
        <v>#REF!</v>
      </c>
    </row>
    <row r="457" spans="1:17" hidden="1" x14ac:dyDescent="0.2">
      <c r="A457" t="s">
        <v>912</v>
      </c>
      <c r="D457">
        <v>0</v>
      </c>
      <c r="J457">
        <v>94631.39</v>
      </c>
      <c r="N457">
        <v>94631.39</v>
      </c>
      <c r="O457" t="s">
        <v>1378</v>
      </c>
      <c r="P457" t="e">
        <f>INDEX(#REF!,MATCH(A457,#REF!,0))</f>
        <v>#REF!</v>
      </c>
      <c r="Q457" t="e">
        <f t="shared" si="7"/>
        <v>#REF!</v>
      </c>
    </row>
    <row r="458" spans="1:17" hidden="1" x14ac:dyDescent="0.2">
      <c r="A458" t="s">
        <v>1097</v>
      </c>
      <c r="E458">
        <v>9390.5300000000007</v>
      </c>
      <c r="H458">
        <v>0</v>
      </c>
      <c r="K458">
        <v>176143.62999999998</v>
      </c>
      <c r="N458">
        <v>185534.15999999997</v>
      </c>
      <c r="O458" t="s">
        <v>1378</v>
      </c>
      <c r="P458" t="e">
        <f>INDEX(#REF!,MATCH(A458,#REF!,0))</f>
        <v>#REF!</v>
      </c>
      <c r="Q458" t="e">
        <f t="shared" si="7"/>
        <v>#REF!</v>
      </c>
    </row>
    <row r="459" spans="1:17" hidden="1" x14ac:dyDescent="0.2">
      <c r="A459" t="s">
        <v>305</v>
      </c>
      <c r="J459">
        <v>77477.2</v>
      </c>
      <c r="N459">
        <v>77477.2</v>
      </c>
      <c r="O459" t="s">
        <v>1378</v>
      </c>
      <c r="P459" t="e">
        <f>INDEX(#REF!,MATCH(A459,#REF!,0))</f>
        <v>#REF!</v>
      </c>
      <c r="Q459" t="e">
        <f t="shared" si="7"/>
        <v>#REF!</v>
      </c>
    </row>
    <row r="460" spans="1:17" hidden="1" x14ac:dyDescent="0.2">
      <c r="A460" t="s">
        <v>307</v>
      </c>
      <c r="G460">
        <v>16241.75</v>
      </c>
      <c r="J460">
        <v>28700</v>
      </c>
      <c r="M460">
        <v>25759.09</v>
      </c>
      <c r="N460">
        <v>70700.84</v>
      </c>
      <c r="O460" t="s">
        <v>1378</v>
      </c>
      <c r="P460" t="e">
        <f>INDEX(#REF!,MATCH(A460,#REF!,0))</f>
        <v>#REF!</v>
      </c>
      <c r="Q460" t="e">
        <f t="shared" si="7"/>
        <v>#REF!</v>
      </c>
    </row>
    <row r="461" spans="1:17" hidden="1" x14ac:dyDescent="0.2">
      <c r="A461" t="s">
        <v>308</v>
      </c>
      <c r="D461">
        <v>106368.13</v>
      </c>
      <c r="G461">
        <v>23827.82</v>
      </c>
      <c r="J461">
        <v>108978.78</v>
      </c>
      <c r="M461">
        <v>741087.51</v>
      </c>
      <c r="N461">
        <v>980262.24</v>
      </c>
      <c r="O461" t="s">
        <v>1378</v>
      </c>
      <c r="P461" t="e">
        <f>INDEX(#REF!,MATCH(A461,#REF!,0))</f>
        <v>#REF!</v>
      </c>
      <c r="Q461" t="e">
        <f t="shared" si="7"/>
        <v>#REF!</v>
      </c>
    </row>
    <row r="462" spans="1:17" hidden="1" x14ac:dyDescent="0.2">
      <c r="A462" t="s">
        <v>310</v>
      </c>
      <c r="E462">
        <v>82411.55</v>
      </c>
      <c r="F462">
        <v>38367.11</v>
      </c>
      <c r="H462">
        <v>38367.11</v>
      </c>
      <c r="J462">
        <v>38367.11</v>
      </c>
      <c r="L462">
        <v>38367.120000000003</v>
      </c>
      <c r="N462">
        <v>235880</v>
      </c>
      <c r="O462" t="s">
        <v>1378</v>
      </c>
      <c r="P462" t="e">
        <f>INDEX(#REF!,MATCH(A462,#REF!,0))</f>
        <v>#REF!</v>
      </c>
      <c r="Q462" t="e">
        <f t="shared" si="7"/>
        <v>#REF!</v>
      </c>
    </row>
    <row r="463" spans="1:17" hidden="1" x14ac:dyDescent="0.2">
      <c r="A463" t="s">
        <v>311</v>
      </c>
      <c r="E463">
        <v>102600</v>
      </c>
      <c r="F463">
        <v>90410.5</v>
      </c>
      <c r="G463">
        <v>98410.5</v>
      </c>
      <c r="I463">
        <v>73090.5</v>
      </c>
      <c r="L463">
        <v>69890.5</v>
      </c>
      <c r="M463">
        <v>36868</v>
      </c>
      <c r="N463">
        <v>471270</v>
      </c>
      <c r="O463" t="s">
        <v>1378</v>
      </c>
      <c r="P463" t="e">
        <f>INDEX(#REF!,MATCH(A463,#REF!,0))</f>
        <v>#REF!</v>
      </c>
      <c r="Q463" t="e">
        <f t="shared" si="7"/>
        <v>#REF!</v>
      </c>
    </row>
    <row r="464" spans="1:17" hidden="1" x14ac:dyDescent="0.2">
      <c r="A464" t="s">
        <v>312</v>
      </c>
      <c r="C464">
        <v>9351.4</v>
      </c>
      <c r="N464">
        <v>9351.4</v>
      </c>
      <c r="O464" t="s">
        <v>1378</v>
      </c>
      <c r="P464" t="e">
        <f>INDEX(#REF!,MATCH(A464,#REF!,0))</f>
        <v>#REF!</v>
      </c>
      <c r="Q464" t="e">
        <f t="shared" si="7"/>
        <v>#REF!</v>
      </c>
    </row>
    <row r="465" spans="1:17" hidden="1" x14ac:dyDescent="0.2">
      <c r="A465" t="s">
        <v>314</v>
      </c>
      <c r="B465">
        <v>40000</v>
      </c>
      <c r="D465">
        <v>79700</v>
      </c>
      <c r="E465">
        <v>120000</v>
      </c>
      <c r="H465">
        <v>106000</v>
      </c>
      <c r="K465">
        <v>78700</v>
      </c>
      <c r="N465">
        <v>424400</v>
      </c>
      <c r="O465" t="s">
        <v>1378</v>
      </c>
      <c r="P465" t="e">
        <f>INDEX(#REF!,MATCH(A465,#REF!,0))</f>
        <v>#REF!</v>
      </c>
      <c r="Q465" t="e">
        <f t="shared" si="7"/>
        <v>#REF!</v>
      </c>
    </row>
    <row r="466" spans="1:17" hidden="1" x14ac:dyDescent="0.2">
      <c r="A466" t="s">
        <v>315</v>
      </c>
      <c r="B466">
        <v>100000</v>
      </c>
      <c r="E466">
        <v>125000</v>
      </c>
      <c r="F466">
        <v>60000</v>
      </c>
      <c r="H466">
        <v>60000</v>
      </c>
      <c r="I466">
        <v>70000</v>
      </c>
      <c r="K466">
        <v>19360</v>
      </c>
      <c r="L466">
        <v>97180</v>
      </c>
      <c r="N466">
        <v>531540</v>
      </c>
      <c r="O466" t="s">
        <v>1378</v>
      </c>
      <c r="P466" t="e">
        <f>INDEX(#REF!,MATCH(A466,#REF!,0))</f>
        <v>#REF!</v>
      </c>
      <c r="Q466" t="e">
        <f t="shared" si="7"/>
        <v>#REF!</v>
      </c>
    </row>
    <row r="467" spans="1:17" hidden="1" x14ac:dyDescent="0.2">
      <c r="A467" t="s">
        <v>316</v>
      </c>
      <c r="B467">
        <v>0</v>
      </c>
      <c r="H467">
        <v>0</v>
      </c>
      <c r="N467">
        <v>0</v>
      </c>
      <c r="O467" t="s">
        <v>1378</v>
      </c>
      <c r="P467" t="e">
        <f>INDEX(#REF!,MATCH(A467,#REF!,0))</f>
        <v>#REF!</v>
      </c>
      <c r="Q467" t="e">
        <f t="shared" si="7"/>
        <v>#REF!</v>
      </c>
    </row>
    <row r="468" spans="1:17" hidden="1" x14ac:dyDescent="0.2">
      <c r="A468" t="s">
        <v>317</v>
      </c>
      <c r="B468">
        <v>0</v>
      </c>
      <c r="H468">
        <v>3490982</v>
      </c>
      <c r="N468">
        <v>3490982</v>
      </c>
      <c r="O468" t="s">
        <v>1378</v>
      </c>
      <c r="P468" t="e">
        <f>INDEX(#REF!,MATCH(A468,#REF!,0))</f>
        <v>#REF!</v>
      </c>
      <c r="Q468" t="e">
        <f t="shared" si="7"/>
        <v>#REF!</v>
      </c>
    </row>
    <row r="469" spans="1:17" hidden="1" x14ac:dyDescent="0.2">
      <c r="A469" t="s">
        <v>318</v>
      </c>
      <c r="B469">
        <v>0</v>
      </c>
      <c r="H469">
        <v>936000</v>
      </c>
      <c r="N469">
        <v>936000</v>
      </c>
      <c r="O469" t="s">
        <v>1378</v>
      </c>
      <c r="P469" t="e">
        <f>INDEX(#REF!,MATCH(A469,#REF!,0))</f>
        <v>#REF!</v>
      </c>
      <c r="Q469" t="e">
        <f t="shared" si="7"/>
        <v>#REF!</v>
      </c>
    </row>
    <row r="470" spans="1:17" hidden="1" x14ac:dyDescent="0.2">
      <c r="A470" t="s">
        <v>319</v>
      </c>
      <c r="D470">
        <v>80000</v>
      </c>
      <c r="J470">
        <v>174022.39999999999</v>
      </c>
      <c r="M470">
        <v>50000</v>
      </c>
      <c r="N470">
        <v>304022.40000000002</v>
      </c>
      <c r="O470" t="s">
        <v>1378</v>
      </c>
      <c r="P470" t="e">
        <f>INDEX(#REF!,MATCH(A470,#REF!,0))</f>
        <v>#REF!</v>
      </c>
      <c r="Q470" t="e">
        <f t="shared" si="7"/>
        <v>#REF!</v>
      </c>
    </row>
    <row r="471" spans="1:17" hidden="1" x14ac:dyDescent="0.2">
      <c r="A471" t="s">
        <v>320</v>
      </c>
      <c r="D471">
        <v>52200</v>
      </c>
      <c r="G471">
        <v>54000</v>
      </c>
      <c r="J471">
        <v>108800</v>
      </c>
      <c r="N471">
        <v>215000</v>
      </c>
      <c r="O471" t="s">
        <v>1378</v>
      </c>
      <c r="P471" t="e">
        <f>INDEX(#REF!,MATCH(A471,#REF!,0))</f>
        <v>#REF!</v>
      </c>
      <c r="Q471" t="e">
        <f t="shared" si="7"/>
        <v>#REF!</v>
      </c>
    </row>
    <row r="472" spans="1:17" hidden="1" x14ac:dyDescent="0.2">
      <c r="A472" t="s">
        <v>321</v>
      </c>
      <c r="D472">
        <v>2127160.44</v>
      </c>
      <c r="J472">
        <v>850864.18</v>
      </c>
      <c r="M472">
        <v>1276296.27</v>
      </c>
      <c r="N472">
        <v>4254320.8900000006</v>
      </c>
      <c r="O472" t="s">
        <v>1378</v>
      </c>
      <c r="P472" t="e">
        <f>INDEX(#REF!,MATCH(A472,#REF!,0))</f>
        <v>#REF!</v>
      </c>
      <c r="Q472" t="e">
        <f t="shared" si="7"/>
        <v>#REF!</v>
      </c>
    </row>
    <row r="473" spans="1:17" hidden="1" x14ac:dyDescent="0.2">
      <c r="A473" t="s">
        <v>322</v>
      </c>
      <c r="E473">
        <v>298600</v>
      </c>
      <c r="I473">
        <v>298600</v>
      </c>
      <c r="M473">
        <v>119440</v>
      </c>
      <c r="N473">
        <v>716640</v>
      </c>
      <c r="O473" t="s">
        <v>1378</v>
      </c>
      <c r="P473" t="e">
        <f>INDEX(#REF!,MATCH(A473,#REF!,0))</f>
        <v>#REF!</v>
      </c>
      <c r="Q473" t="e">
        <f t="shared" si="7"/>
        <v>#REF!</v>
      </c>
    </row>
    <row r="474" spans="1:17" hidden="1" x14ac:dyDescent="0.2">
      <c r="A474" t="s">
        <v>323</v>
      </c>
      <c r="K474">
        <v>23464</v>
      </c>
      <c r="N474">
        <v>23464</v>
      </c>
      <c r="O474" t="s">
        <v>1378</v>
      </c>
      <c r="P474" t="e">
        <f>INDEX(#REF!,MATCH(A474,#REF!,0))</f>
        <v>#REF!</v>
      </c>
      <c r="Q474" t="e">
        <f t="shared" si="7"/>
        <v>#REF!</v>
      </c>
    </row>
    <row r="475" spans="1:17" hidden="1" x14ac:dyDescent="0.2">
      <c r="A475" t="s">
        <v>324</v>
      </c>
      <c r="B475">
        <v>130400</v>
      </c>
      <c r="F475">
        <v>81600</v>
      </c>
      <c r="I475">
        <v>32600</v>
      </c>
      <c r="L475">
        <v>40525.199999999997</v>
      </c>
      <c r="N475">
        <v>285125.2</v>
      </c>
      <c r="O475" t="s">
        <v>1378</v>
      </c>
      <c r="P475" t="e">
        <f>INDEX(#REF!,MATCH(A475,#REF!,0))</f>
        <v>#REF!</v>
      </c>
      <c r="Q475" t="e">
        <f t="shared" si="7"/>
        <v>#REF!</v>
      </c>
    </row>
    <row r="476" spans="1:17" hidden="1" x14ac:dyDescent="0.2">
      <c r="A476" t="s">
        <v>325</v>
      </c>
      <c r="F476">
        <v>74200</v>
      </c>
      <c r="I476">
        <v>51401.599999999999</v>
      </c>
      <c r="N476">
        <v>125601.60000000001</v>
      </c>
      <c r="O476" t="s">
        <v>1378</v>
      </c>
      <c r="P476" t="e">
        <f>INDEX(#REF!,MATCH(A476,#REF!,0))</f>
        <v>#REF!</v>
      </c>
      <c r="Q476" t="e">
        <f t="shared" si="7"/>
        <v>#REF!</v>
      </c>
    </row>
    <row r="477" spans="1:17" hidden="1" x14ac:dyDescent="0.2">
      <c r="A477" t="s">
        <v>326</v>
      </c>
      <c r="E477">
        <v>80800</v>
      </c>
      <c r="G477">
        <v>577000</v>
      </c>
      <c r="M477">
        <v>164400</v>
      </c>
      <c r="N477">
        <v>822200</v>
      </c>
      <c r="O477" t="s">
        <v>1378</v>
      </c>
      <c r="P477" t="e">
        <f>INDEX(#REF!,MATCH(A477,#REF!,0))</f>
        <v>#REF!</v>
      </c>
      <c r="Q477" t="e">
        <f t="shared" si="7"/>
        <v>#REF!</v>
      </c>
    </row>
    <row r="478" spans="1:17" hidden="1" x14ac:dyDescent="0.2">
      <c r="A478" t="s">
        <v>327</v>
      </c>
      <c r="C478">
        <v>520076.3</v>
      </c>
      <c r="H478">
        <v>160368.4</v>
      </c>
      <c r="K478">
        <v>190460.5</v>
      </c>
      <c r="N478">
        <v>870905.2</v>
      </c>
      <c r="O478" t="s">
        <v>1378</v>
      </c>
      <c r="P478" t="e">
        <f>INDEX(#REF!,MATCH(A478,#REF!,0))</f>
        <v>#REF!</v>
      </c>
      <c r="Q478" t="e">
        <f t="shared" si="7"/>
        <v>#REF!</v>
      </c>
    </row>
    <row r="479" spans="1:17" hidden="1" x14ac:dyDescent="0.2">
      <c r="A479" t="s">
        <v>328</v>
      </c>
      <c r="F479">
        <v>132451.07999999999</v>
      </c>
      <c r="L479">
        <v>52993.19</v>
      </c>
      <c r="N479">
        <v>185444.27</v>
      </c>
      <c r="O479" t="s">
        <v>1378</v>
      </c>
      <c r="P479" t="e">
        <f>INDEX(#REF!,MATCH(A479,#REF!,0))</f>
        <v>#REF!</v>
      </c>
      <c r="Q479" t="e">
        <f t="shared" si="7"/>
        <v>#REF!</v>
      </c>
    </row>
    <row r="480" spans="1:17" hidden="1" x14ac:dyDescent="0.2">
      <c r="A480" t="s">
        <v>329</v>
      </c>
      <c r="F480">
        <v>238500</v>
      </c>
      <c r="L480">
        <v>95400</v>
      </c>
      <c r="N480">
        <v>333900</v>
      </c>
      <c r="O480" t="s">
        <v>1378</v>
      </c>
      <c r="P480" t="e">
        <f>INDEX(#REF!,MATCH(A480,#REF!,0))</f>
        <v>#REF!</v>
      </c>
      <c r="Q480" t="e">
        <f t="shared" si="7"/>
        <v>#REF!</v>
      </c>
    </row>
    <row r="481" spans="1:17" hidden="1" x14ac:dyDescent="0.2">
      <c r="A481" t="s">
        <v>330</v>
      </c>
      <c r="C481">
        <v>107200</v>
      </c>
      <c r="F481">
        <v>21600</v>
      </c>
      <c r="G481">
        <v>142800</v>
      </c>
      <c r="J481">
        <v>164400</v>
      </c>
      <c r="M481">
        <v>107200</v>
      </c>
      <c r="N481">
        <v>543200</v>
      </c>
      <c r="O481" t="s">
        <v>1378</v>
      </c>
      <c r="P481" t="e">
        <f>INDEX(#REF!,MATCH(A481,#REF!,0))</f>
        <v>#REF!</v>
      </c>
      <c r="Q481" t="e">
        <f t="shared" si="7"/>
        <v>#REF!</v>
      </c>
    </row>
    <row r="482" spans="1:17" hidden="1" x14ac:dyDescent="0.2">
      <c r="A482" t="s">
        <v>331</v>
      </c>
      <c r="G482">
        <v>126000</v>
      </c>
      <c r="M482">
        <v>50400</v>
      </c>
      <c r="N482">
        <v>176400</v>
      </c>
      <c r="O482" t="s">
        <v>1378</v>
      </c>
      <c r="P482" t="e">
        <f>INDEX(#REF!,MATCH(A482,#REF!,0))</f>
        <v>#REF!</v>
      </c>
      <c r="Q482" t="e">
        <f t="shared" si="7"/>
        <v>#REF!</v>
      </c>
    </row>
    <row r="483" spans="1:17" hidden="1" x14ac:dyDescent="0.2">
      <c r="A483" t="s">
        <v>332</v>
      </c>
      <c r="F483">
        <v>132200</v>
      </c>
      <c r="L483">
        <v>52880</v>
      </c>
      <c r="N483">
        <v>185080</v>
      </c>
      <c r="O483" t="s">
        <v>1378</v>
      </c>
      <c r="P483" t="e">
        <f>INDEX(#REF!,MATCH(A483,#REF!,0))</f>
        <v>#REF!</v>
      </c>
      <c r="Q483" t="e">
        <f t="shared" si="7"/>
        <v>#REF!</v>
      </c>
    </row>
    <row r="484" spans="1:17" hidden="1" x14ac:dyDescent="0.2">
      <c r="A484" t="s">
        <v>333</v>
      </c>
      <c r="H484">
        <v>610000</v>
      </c>
      <c r="N484">
        <v>610000</v>
      </c>
      <c r="O484" t="s">
        <v>1378</v>
      </c>
      <c r="P484" t="e">
        <f>INDEX(#REF!,MATCH(A484,#REF!,0))</f>
        <v>#REF!</v>
      </c>
      <c r="Q484" t="e">
        <f t="shared" si="7"/>
        <v>#REF!</v>
      </c>
    </row>
    <row r="485" spans="1:17" hidden="1" x14ac:dyDescent="0.2">
      <c r="A485" t="s">
        <v>334</v>
      </c>
      <c r="H485">
        <v>450000</v>
      </c>
      <c r="N485">
        <v>450000</v>
      </c>
      <c r="O485" t="s">
        <v>1378</v>
      </c>
      <c r="P485" t="e">
        <f>INDEX(#REF!,MATCH(A485,#REF!,0))</f>
        <v>#REF!</v>
      </c>
      <c r="Q485" t="e">
        <f t="shared" si="7"/>
        <v>#REF!</v>
      </c>
    </row>
    <row r="486" spans="1:17" hidden="1" x14ac:dyDescent="0.2">
      <c r="A486" t="s">
        <v>335</v>
      </c>
      <c r="D486">
        <v>117948.49</v>
      </c>
      <c r="N486">
        <v>117948.49</v>
      </c>
      <c r="O486" t="s">
        <v>1378</v>
      </c>
      <c r="P486" t="e">
        <f>INDEX(#REF!,MATCH(A486,#REF!,0))</f>
        <v>#REF!</v>
      </c>
      <c r="Q486" t="e">
        <f t="shared" si="7"/>
        <v>#REF!</v>
      </c>
    </row>
    <row r="487" spans="1:17" hidden="1" x14ac:dyDescent="0.2">
      <c r="A487" t="s">
        <v>336</v>
      </c>
      <c r="B487">
        <v>187364.83</v>
      </c>
      <c r="E487">
        <v>72477.36</v>
      </c>
      <c r="N487">
        <v>259842.19</v>
      </c>
      <c r="O487" t="s">
        <v>1378</v>
      </c>
      <c r="P487" t="e">
        <f>INDEX(#REF!,MATCH(A487,#REF!,0))</f>
        <v>#REF!</v>
      </c>
      <c r="Q487" t="e">
        <f t="shared" si="7"/>
        <v>#REF!</v>
      </c>
    </row>
    <row r="488" spans="1:17" hidden="1" x14ac:dyDescent="0.2">
      <c r="A488" t="s">
        <v>337</v>
      </c>
      <c r="B488">
        <v>15152.49</v>
      </c>
      <c r="E488">
        <v>4908.3100000000004</v>
      </c>
      <c r="K488">
        <v>5627.8</v>
      </c>
      <c r="N488">
        <v>25688.6</v>
      </c>
      <c r="O488" t="s">
        <v>1378</v>
      </c>
      <c r="P488" t="e">
        <f>INDEX(#REF!,MATCH(A488,#REF!,0))</f>
        <v>#REF!</v>
      </c>
      <c r="Q488" t="e">
        <f t="shared" si="7"/>
        <v>#REF!</v>
      </c>
    </row>
    <row r="489" spans="1:17" hidden="1" x14ac:dyDescent="0.2">
      <c r="A489" t="s">
        <v>338</v>
      </c>
      <c r="G489">
        <v>200000</v>
      </c>
      <c r="J489">
        <v>0</v>
      </c>
      <c r="M489">
        <v>800000</v>
      </c>
      <c r="N489">
        <v>1000000</v>
      </c>
      <c r="O489" t="s">
        <v>1378</v>
      </c>
      <c r="P489" t="e">
        <f>INDEX(#REF!,MATCH(A489,#REF!,0))</f>
        <v>#REF!</v>
      </c>
      <c r="Q489" t="e">
        <f t="shared" si="7"/>
        <v>#REF!</v>
      </c>
    </row>
    <row r="490" spans="1:17" hidden="1" x14ac:dyDescent="0.2">
      <c r="A490" t="s">
        <v>339</v>
      </c>
      <c r="C490">
        <v>0</v>
      </c>
      <c r="D490">
        <v>1042800</v>
      </c>
      <c r="F490">
        <v>0</v>
      </c>
      <c r="I490">
        <v>1060851.46</v>
      </c>
      <c r="L490">
        <v>838767.6</v>
      </c>
      <c r="M490">
        <v>273202.53999999998</v>
      </c>
      <c r="N490">
        <v>3215621.6</v>
      </c>
      <c r="O490" t="s">
        <v>1378</v>
      </c>
      <c r="P490" t="e">
        <f>INDEX(#REF!,MATCH(A490,#REF!,0))</f>
        <v>#REF!</v>
      </c>
      <c r="Q490" t="e">
        <f t="shared" si="7"/>
        <v>#REF!</v>
      </c>
    </row>
    <row r="491" spans="1:17" hidden="1" x14ac:dyDescent="0.2">
      <c r="A491" t="s">
        <v>340</v>
      </c>
      <c r="H491">
        <v>9728.84</v>
      </c>
      <c r="I491">
        <v>10652.82</v>
      </c>
      <c r="K491">
        <v>36000</v>
      </c>
      <c r="L491">
        <v>60000</v>
      </c>
      <c r="N491">
        <v>116381.66</v>
      </c>
      <c r="O491" t="s">
        <v>1378</v>
      </c>
      <c r="P491" t="e">
        <f>INDEX(#REF!,MATCH(A491,#REF!,0))</f>
        <v>#REF!</v>
      </c>
      <c r="Q491" t="e">
        <f t="shared" si="7"/>
        <v>#REF!</v>
      </c>
    </row>
    <row r="492" spans="1:17" hidden="1" x14ac:dyDescent="0.2">
      <c r="A492" t="s">
        <v>341</v>
      </c>
      <c r="H492">
        <v>11709.1</v>
      </c>
      <c r="I492">
        <v>10494.09</v>
      </c>
      <c r="K492">
        <v>40000</v>
      </c>
      <c r="L492">
        <v>80000</v>
      </c>
      <c r="N492">
        <v>142203.19</v>
      </c>
      <c r="O492" t="s">
        <v>1378</v>
      </c>
      <c r="P492" t="e">
        <f>INDEX(#REF!,MATCH(A492,#REF!,0))</f>
        <v>#REF!</v>
      </c>
      <c r="Q492" t="e">
        <f t="shared" si="7"/>
        <v>#REF!</v>
      </c>
    </row>
    <row r="493" spans="1:17" hidden="1" x14ac:dyDescent="0.2">
      <c r="A493" t="s">
        <v>342</v>
      </c>
      <c r="H493">
        <v>11461.91</v>
      </c>
      <c r="I493">
        <v>32277.5</v>
      </c>
      <c r="K493">
        <v>80000</v>
      </c>
      <c r="L493">
        <v>125482.6</v>
      </c>
      <c r="N493">
        <v>249222.01</v>
      </c>
      <c r="O493" t="s">
        <v>1378</v>
      </c>
      <c r="P493" t="e">
        <f>INDEX(#REF!,MATCH(A493,#REF!,0))</f>
        <v>#REF!</v>
      </c>
      <c r="Q493" t="e">
        <f t="shared" si="7"/>
        <v>#REF!</v>
      </c>
    </row>
    <row r="494" spans="1:17" hidden="1" x14ac:dyDescent="0.2">
      <c r="A494" t="s">
        <v>343</v>
      </c>
      <c r="B494">
        <v>188550</v>
      </c>
      <c r="D494">
        <v>114549.2</v>
      </c>
      <c r="G494">
        <v>203350.8</v>
      </c>
      <c r="J494">
        <v>59200</v>
      </c>
      <c r="M494">
        <v>41900</v>
      </c>
      <c r="N494">
        <v>607550</v>
      </c>
      <c r="O494" t="s">
        <v>1378</v>
      </c>
      <c r="P494" t="e">
        <f>INDEX(#REF!,MATCH(A494,#REF!,0))</f>
        <v>#REF!</v>
      </c>
      <c r="Q494" t="e">
        <f t="shared" si="7"/>
        <v>#REF!</v>
      </c>
    </row>
    <row r="495" spans="1:17" hidden="1" x14ac:dyDescent="0.2">
      <c r="A495" t="s">
        <v>344</v>
      </c>
      <c r="D495">
        <v>56000</v>
      </c>
      <c r="G495">
        <v>141280</v>
      </c>
      <c r="J495">
        <v>21920</v>
      </c>
      <c r="N495">
        <v>219200</v>
      </c>
      <c r="O495" t="s">
        <v>1378</v>
      </c>
      <c r="P495" t="e">
        <f>INDEX(#REF!,MATCH(A495,#REF!,0))</f>
        <v>#REF!</v>
      </c>
      <c r="Q495" t="e">
        <f t="shared" si="7"/>
        <v>#REF!</v>
      </c>
    </row>
    <row r="496" spans="1:17" hidden="1" x14ac:dyDescent="0.2">
      <c r="A496" t="s">
        <v>345</v>
      </c>
      <c r="D496">
        <v>219000</v>
      </c>
      <c r="E496">
        <v>7786</v>
      </c>
      <c r="I496">
        <v>134697.79999999999</v>
      </c>
      <c r="J496">
        <v>101581.9</v>
      </c>
      <c r="N496">
        <v>463065.69999999995</v>
      </c>
      <c r="O496" t="s">
        <v>1378</v>
      </c>
      <c r="P496" t="e">
        <f>INDEX(#REF!,MATCH(A496,#REF!,0))</f>
        <v>#REF!</v>
      </c>
      <c r="Q496" t="e">
        <f t="shared" si="7"/>
        <v>#REF!</v>
      </c>
    </row>
    <row r="497" spans="1:17" hidden="1" x14ac:dyDescent="0.2">
      <c r="A497" t="s">
        <v>346</v>
      </c>
      <c r="B497">
        <v>169999.5</v>
      </c>
      <c r="C497">
        <v>252000.5</v>
      </c>
      <c r="N497">
        <v>422000</v>
      </c>
      <c r="O497" t="s">
        <v>1378</v>
      </c>
      <c r="P497" t="e">
        <f>INDEX(#REF!,MATCH(A497,#REF!,0))</f>
        <v>#REF!</v>
      </c>
      <c r="Q497" t="e">
        <f t="shared" si="7"/>
        <v>#REF!</v>
      </c>
    </row>
    <row r="498" spans="1:17" hidden="1" x14ac:dyDescent="0.2">
      <c r="A498" t="s">
        <v>347</v>
      </c>
      <c r="D498">
        <v>200000</v>
      </c>
      <c r="E498">
        <v>7782</v>
      </c>
      <c r="I498">
        <v>136185</v>
      </c>
      <c r="J498">
        <v>95081</v>
      </c>
      <c r="N498">
        <v>439048</v>
      </c>
      <c r="O498" t="s">
        <v>1378</v>
      </c>
      <c r="P498" t="e">
        <f>INDEX(#REF!,MATCH(A498,#REF!,0))</f>
        <v>#REF!</v>
      </c>
      <c r="Q498" t="e">
        <f t="shared" si="7"/>
        <v>#REF!</v>
      </c>
    </row>
    <row r="499" spans="1:17" hidden="1" x14ac:dyDescent="0.2">
      <c r="A499" t="s">
        <v>348</v>
      </c>
      <c r="B499">
        <v>149047.01999999999</v>
      </c>
      <c r="C499">
        <v>102146.82</v>
      </c>
      <c r="N499">
        <v>251193.84</v>
      </c>
      <c r="O499" t="s">
        <v>1378</v>
      </c>
      <c r="P499" t="e">
        <f>INDEX(#REF!,MATCH(A499,#REF!,0))</f>
        <v>#REF!</v>
      </c>
      <c r="Q499" t="e">
        <f t="shared" si="7"/>
        <v>#REF!</v>
      </c>
    </row>
    <row r="500" spans="1:17" hidden="1" x14ac:dyDescent="0.2">
      <c r="A500" t="s">
        <v>349</v>
      </c>
      <c r="D500">
        <v>150000</v>
      </c>
      <c r="E500">
        <v>7746</v>
      </c>
      <c r="I500">
        <v>96825</v>
      </c>
      <c r="J500">
        <v>100714.1</v>
      </c>
      <c r="N500">
        <v>355285.1</v>
      </c>
      <c r="O500" t="s">
        <v>1378</v>
      </c>
      <c r="P500" t="e">
        <f>INDEX(#REF!,MATCH(A500,#REF!,0))</f>
        <v>#REF!</v>
      </c>
      <c r="Q500" t="e">
        <f t="shared" si="7"/>
        <v>#REF!</v>
      </c>
    </row>
    <row r="501" spans="1:17" hidden="1" x14ac:dyDescent="0.2">
      <c r="A501" t="s">
        <v>350</v>
      </c>
      <c r="E501">
        <v>0</v>
      </c>
      <c r="K501">
        <v>167277.04</v>
      </c>
      <c r="N501">
        <v>167277.04</v>
      </c>
      <c r="O501" t="s">
        <v>1378</v>
      </c>
      <c r="P501" t="e">
        <f>INDEX(#REF!,MATCH(A501,#REF!,0))</f>
        <v>#REF!</v>
      </c>
      <c r="Q501" t="e">
        <f t="shared" si="7"/>
        <v>#REF!</v>
      </c>
    </row>
    <row r="502" spans="1:17" hidden="1" x14ac:dyDescent="0.2">
      <c r="A502" t="s">
        <v>351</v>
      </c>
      <c r="D502">
        <v>251262</v>
      </c>
      <c r="J502">
        <v>160000</v>
      </c>
      <c r="N502">
        <v>411262</v>
      </c>
      <c r="O502" t="s">
        <v>1378</v>
      </c>
      <c r="P502" t="e">
        <f>INDEX(#REF!,MATCH(A502,#REF!,0))</f>
        <v>#REF!</v>
      </c>
      <c r="Q502" t="e">
        <f t="shared" si="7"/>
        <v>#REF!</v>
      </c>
    </row>
    <row r="503" spans="1:17" hidden="1" x14ac:dyDescent="0.2">
      <c r="A503" t="s">
        <v>848</v>
      </c>
      <c r="E503">
        <v>110336.92</v>
      </c>
      <c r="I503">
        <v>132404.31</v>
      </c>
      <c r="N503">
        <v>242741.22999999998</v>
      </c>
      <c r="O503" t="s">
        <v>1378</v>
      </c>
      <c r="P503" t="e">
        <f>INDEX(#REF!,MATCH(A503,#REF!,0))</f>
        <v>#REF!</v>
      </c>
      <c r="Q503" t="e">
        <f t="shared" si="7"/>
        <v>#REF!</v>
      </c>
    </row>
    <row r="504" spans="1:17" hidden="1" x14ac:dyDescent="0.2">
      <c r="A504" t="s">
        <v>849</v>
      </c>
      <c r="E504">
        <v>335400</v>
      </c>
      <c r="I504">
        <v>361620</v>
      </c>
      <c r="N504">
        <v>697020</v>
      </c>
      <c r="O504" t="s">
        <v>1378</v>
      </c>
      <c r="P504" t="e">
        <f>INDEX(#REF!,MATCH(A504,#REF!,0))</f>
        <v>#REF!</v>
      </c>
      <c r="Q504" t="e">
        <f t="shared" si="7"/>
        <v>#REF!</v>
      </c>
    </row>
    <row r="505" spans="1:17" hidden="1" x14ac:dyDescent="0.2">
      <c r="A505" t="s">
        <v>353</v>
      </c>
      <c r="C505">
        <v>69200</v>
      </c>
      <c r="F505">
        <v>149200</v>
      </c>
      <c r="I505">
        <v>315903.38</v>
      </c>
      <c r="L505">
        <v>75921.69</v>
      </c>
      <c r="N505">
        <v>610225.07000000007</v>
      </c>
      <c r="O505" t="s">
        <v>1378</v>
      </c>
      <c r="P505" t="e">
        <f>INDEX(#REF!,MATCH(A505,#REF!,0))</f>
        <v>#REF!</v>
      </c>
      <c r="Q505" t="e">
        <f t="shared" si="7"/>
        <v>#REF!</v>
      </c>
    </row>
    <row r="506" spans="1:17" hidden="1" x14ac:dyDescent="0.2">
      <c r="A506" t="s">
        <v>354</v>
      </c>
      <c r="G506">
        <v>388521.63</v>
      </c>
      <c r="J506">
        <v>80000</v>
      </c>
      <c r="L506">
        <v>120000</v>
      </c>
      <c r="N506">
        <v>588521.63</v>
      </c>
      <c r="O506" t="s">
        <v>1378</v>
      </c>
      <c r="P506" t="e">
        <f>INDEX(#REF!,MATCH(A506,#REF!,0))</f>
        <v>#REF!</v>
      </c>
      <c r="Q506" t="e">
        <f t="shared" si="7"/>
        <v>#REF!</v>
      </c>
    </row>
    <row r="507" spans="1:17" hidden="1" x14ac:dyDescent="0.2">
      <c r="A507" t="s">
        <v>355</v>
      </c>
      <c r="G507">
        <v>232254</v>
      </c>
      <c r="J507">
        <v>120000</v>
      </c>
      <c r="L507">
        <v>80000</v>
      </c>
      <c r="N507">
        <v>432254</v>
      </c>
      <c r="O507" t="s">
        <v>1378</v>
      </c>
      <c r="P507" t="e">
        <f>INDEX(#REF!,MATCH(A507,#REF!,0))</f>
        <v>#REF!</v>
      </c>
      <c r="Q507" t="e">
        <f t="shared" si="7"/>
        <v>#REF!</v>
      </c>
    </row>
    <row r="508" spans="1:17" hidden="1" x14ac:dyDescent="0.2">
      <c r="A508" t="s">
        <v>356</v>
      </c>
      <c r="B508">
        <v>7237.83</v>
      </c>
      <c r="F508">
        <v>9374.31</v>
      </c>
      <c r="J508">
        <v>16408.21</v>
      </c>
      <c r="M508">
        <v>12649.68</v>
      </c>
      <c r="N508">
        <v>45670.03</v>
      </c>
      <c r="O508" t="s">
        <v>1378</v>
      </c>
      <c r="P508" t="e">
        <f>INDEX(#REF!,MATCH(A508,#REF!,0))</f>
        <v>#REF!</v>
      </c>
      <c r="Q508" t="e">
        <f t="shared" si="7"/>
        <v>#REF!</v>
      </c>
    </row>
    <row r="509" spans="1:17" hidden="1" x14ac:dyDescent="0.2">
      <c r="A509" t="s">
        <v>357</v>
      </c>
      <c r="F509">
        <v>150000</v>
      </c>
      <c r="I509">
        <v>60000</v>
      </c>
      <c r="L509">
        <v>40000</v>
      </c>
      <c r="N509">
        <v>250000</v>
      </c>
      <c r="O509" t="s">
        <v>1378</v>
      </c>
      <c r="P509" t="e">
        <f>INDEX(#REF!,MATCH(A509,#REF!,0))</f>
        <v>#REF!</v>
      </c>
      <c r="Q509" t="e">
        <f t="shared" si="7"/>
        <v>#REF!</v>
      </c>
    </row>
    <row r="510" spans="1:17" hidden="1" x14ac:dyDescent="0.2">
      <c r="A510" t="s">
        <v>358</v>
      </c>
      <c r="C510">
        <v>0</v>
      </c>
      <c r="F510">
        <v>0</v>
      </c>
      <c r="I510">
        <v>146762.38</v>
      </c>
      <c r="L510">
        <v>88057.42</v>
      </c>
      <c r="N510">
        <v>234819.8</v>
      </c>
      <c r="O510" t="s">
        <v>1378</v>
      </c>
      <c r="P510" t="e">
        <f>INDEX(#REF!,MATCH(A510,#REF!,0))</f>
        <v>#REF!</v>
      </c>
      <c r="Q510" t="e">
        <f t="shared" si="7"/>
        <v>#REF!</v>
      </c>
    </row>
    <row r="511" spans="1:17" hidden="1" x14ac:dyDescent="0.2">
      <c r="A511" t="s">
        <v>359</v>
      </c>
      <c r="C511">
        <v>0</v>
      </c>
      <c r="F511">
        <v>550000</v>
      </c>
      <c r="I511">
        <v>1019600</v>
      </c>
      <c r="M511">
        <v>560600</v>
      </c>
      <c r="N511">
        <v>2130200</v>
      </c>
      <c r="O511" t="s">
        <v>1378</v>
      </c>
      <c r="P511" t="e">
        <f>INDEX(#REF!,MATCH(A511,#REF!,0))</f>
        <v>#REF!</v>
      </c>
      <c r="Q511" t="e">
        <f t="shared" si="7"/>
        <v>#REF!</v>
      </c>
    </row>
    <row r="512" spans="1:17" hidden="1" x14ac:dyDescent="0.2">
      <c r="A512" t="s">
        <v>913</v>
      </c>
      <c r="F512">
        <v>66600</v>
      </c>
      <c r="L512">
        <v>26640</v>
      </c>
      <c r="N512">
        <v>93240</v>
      </c>
      <c r="O512" t="s">
        <v>1378</v>
      </c>
      <c r="P512" t="e">
        <f>INDEX(#REF!,MATCH(A512,#REF!,0))</f>
        <v>#REF!</v>
      </c>
      <c r="Q512" t="e">
        <f t="shared" si="7"/>
        <v>#REF!</v>
      </c>
    </row>
    <row r="513" spans="1:17" hidden="1" x14ac:dyDescent="0.2">
      <c r="A513" t="s">
        <v>914</v>
      </c>
      <c r="F513">
        <v>61500</v>
      </c>
      <c r="L513">
        <v>24600</v>
      </c>
      <c r="N513">
        <v>86100</v>
      </c>
      <c r="O513" t="s">
        <v>1378</v>
      </c>
      <c r="P513" t="e">
        <f>INDEX(#REF!,MATCH(A513,#REF!,0))</f>
        <v>#REF!</v>
      </c>
      <c r="Q513" t="e">
        <f t="shared" si="7"/>
        <v>#REF!</v>
      </c>
    </row>
    <row r="514" spans="1:17" hidden="1" x14ac:dyDescent="0.2">
      <c r="A514" t="s">
        <v>875</v>
      </c>
      <c r="F514">
        <v>111500</v>
      </c>
      <c r="L514">
        <v>44600</v>
      </c>
      <c r="N514">
        <v>156100</v>
      </c>
      <c r="O514" t="s">
        <v>1378</v>
      </c>
      <c r="P514" t="e">
        <f>INDEX(#REF!,MATCH(A514,#REF!,0))</f>
        <v>#REF!</v>
      </c>
      <c r="Q514" t="e">
        <f t="shared" si="7"/>
        <v>#REF!</v>
      </c>
    </row>
    <row r="515" spans="1:17" hidden="1" x14ac:dyDescent="0.2">
      <c r="A515" t="s">
        <v>876</v>
      </c>
      <c r="C515">
        <v>0</v>
      </c>
      <c r="F515">
        <v>960</v>
      </c>
      <c r="I515">
        <v>83300</v>
      </c>
      <c r="J515">
        <v>2240</v>
      </c>
      <c r="N515">
        <v>86500</v>
      </c>
      <c r="O515" t="s">
        <v>1378</v>
      </c>
      <c r="P515" t="e">
        <f>INDEX(#REF!,MATCH(A515,#REF!,0))</f>
        <v>#REF!</v>
      </c>
      <c r="Q515" t="e">
        <f t="shared" si="7"/>
        <v>#REF!</v>
      </c>
    </row>
    <row r="516" spans="1:17" hidden="1" x14ac:dyDescent="0.2">
      <c r="A516" t="s">
        <v>915</v>
      </c>
      <c r="H516">
        <v>70000</v>
      </c>
      <c r="L516">
        <v>51400</v>
      </c>
      <c r="N516">
        <v>121400</v>
      </c>
      <c r="O516" t="s">
        <v>1378</v>
      </c>
      <c r="P516" t="e">
        <f>INDEX(#REF!,MATCH(A516,#REF!,0))</f>
        <v>#REF!</v>
      </c>
      <c r="Q516" t="e">
        <f t="shared" si="7"/>
        <v>#REF!</v>
      </c>
    </row>
    <row r="517" spans="1:17" hidden="1" x14ac:dyDescent="0.2">
      <c r="A517" t="s">
        <v>916</v>
      </c>
      <c r="H517">
        <v>80000</v>
      </c>
      <c r="L517">
        <v>57900</v>
      </c>
      <c r="N517">
        <v>137900</v>
      </c>
      <c r="O517" t="s">
        <v>1378</v>
      </c>
      <c r="P517" t="e">
        <f>INDEX(#REF!,MATCH(A517,#REF!,0))</f>
        <v>#REF!</v>
      </c>
      <c r="Q517" t="e">
        <f t="shared" si="7"/>
        <v>#REF!</v>
      </c>
    </row>
    <row r="518" spans="1:17" hidden="1" x14ac:dyDescent="0.2">
      <c r="A518" t="s">
        <v>917</v>
      </c>
      <c r="H518">
        <v>40000</v>
      </c>
      <c r="L518">
        <v>32000</v>
      </c>
      <c r="N518">
        <v>72000</v>
      </c>
      <c r="O518" t="s">
        <v>1378</v>
      </c>
      <c r="P518" t="e">
        <f>INDEX(#REF!,MATCH(A518,#REF!,0))</f>
        <v>#REF!</v>
      </c>
      <c r="Q518" t="e">
        <f t="shared" ref="Q518:Q581" si="8">P518=N518</f>
        <v>#REF!</v>
      </c>
    </row>
    <row r="519" spans="1:17" hidden="1" x14ac:dyDescent="0.2">
      <c r="A519" t="s">
        <v>918</v>
      </c>
      <c r="H519">
        <v>28200</v>
      </c>
      <c r="L519">
        <v>22500</v>
      </c>
      <c r="N519">
        <v>50700</v>
      </c>
      <c r="O519" t="s">
        <v>1378</v>
      </c>
      <c r="P519" t="e">
        <f>INDEX(#REF!,MATCH(A519,#REF!,0))</f>
        <v>#REF!</v>
      </c>
      <c r="Q519" t="e">
        <f t="shared" si="8"/>
        <v>#REF!</v>
      </c>
    </row>
    <row r="520" spans="1:17" hidden="1" x14ac:dyDescent="0.2">
      <c r="A520" t="s">
        <v>1100</v>
      </c>
      <c r="L520">
        <v>434250</v>
      </c>
      <c r="N520">
        <v>434250</v>
      </c>
      <c r="O520" t="s">
        <v>1378</v>
      </c>
      <c r="P520" t="e">
        <f>INDEX(#REF!,MATCH(A520,#REF!,0))</f>
        <v>#REF!</v>
      </c>
      <c r="Q520" t="e">
        <f t="shared" si="8"/>
        <v>#REF!</v>
      </c>
    </row>
    <row r="521" spans="1:17" hidden="1" x14ac:dyDescent="0.2">
      <c r="A521" t="s">
        <v>877</v>
      </c>
      <c r="I521">
        <v>0</v>
      </c>
      <c r="N521">
        <v>0</v>
      </c>
      <c r="O521" t="s">
        <v>1378</v>
      </c>
      <c r="P521" t="e">
        <f>INDEX(#REF!,MATCH(A521,#REF!,0))</f>
        <v>#REF!</v>
      </c>
      <c r="Q521" t="e">
        <f t="shared" si="8"/>
        <v>#REF!</v>
      </c>
    </row>
    <row r="522" spans="1:17" hidden="1" x14ac:dyDescent="0.2">
      <c r="A522" t="s">
        <v>850</v>
      </c>
      <c r="B522">
        <v>69950.89</v>
      </c>
      <c r="E522">
        <v>12853.03</v>
      </c>
      <c r="H522">
        <v>78779.64</v>
      </c>
      <c r="K522">
        <v>84185.919999999998</v>
      </c>
      <c r="N522">
        <v>245769.47999999998</v>
      </c>
      <c r="O522" t="s">
        <v>1378</v>
      </c>
      <c r="P522" t="e">
        <f>INDEX(#REF!,MATCH(A522,#REF!,0))</f>
        <v>#REF!</v>
      </c>
      <c r="Q522" t="e">
        <f t="shared" si="8"/>
        <v>#REF!</v>
      </c>
    </row>
    <row r="523" spans="1:17" hidden="1" x14ac:dyDescent="0.2">
      <c r="A523" t="s">
        <v>1101</v>
      </c>
      <c r="B523">
        <v>35868.9</v>
      </c>
      <c r="M523">
        <v>101448.98</v>
      </c>
      <c r="N523">
        <v>137317.88</v>
      </c>
      <c r="O523" t="s">
        <v>1378</v>
      </c>
      <c r="P523" t="e">
        <f>INDEX(#REF!,MATCH(A523,#REF!,0))</f>
        <v>#REF!</v>
      </c>
      <c r="Q523" t="e">
        <f t="shared" si="8"/>
        <v>#REF!</v>
      </c>
    </row>
    <row r="524" spans="1:17" hidden="1" x14ac:dyDescent="0.2">
      <c r="A524" t="s">
        <v>907</v>
      </c>
      <c r="J524">
        <v>200000</v>
      </c>
      <c r="N524">
        <v>200000</v>
      </c>
      <c r="O524" t="s">
        <v>1378</v>
      </c>
      <c r="P524" t="e">
        <f>INDEX(#REF!,MATCH(A524,#REF!,0))</f>
        <v>#REF!</v>
      </c>
      <c r="Q524" t="e">
        <f t="shared" si="8"/>
        <v>#REF!</v>
      </c>
    </row>
    <row r="525" spans="1:17" hidden="1" x14ac:dyDescent="0.2">
      <c r="A525" t="s">
        <v>878</v>
      </c>
      <c r="L525">
        <v>137900</v>
      </c>
      <c r="N525">
        <v>137900</v>
      </c>
      <c r="O525" t="s">
        <v>1378</v>
      </c>
      <c r="P525" t="e">
        <f>INDEX(#REF!,MATCH(A525,#REF!,0))</f>
        <v>#REF!</v>
      </c>
      <c r="Q525" t="e">
        <f t="shared" si="8"/>
        <v>#REF!</v>
      </c>
    </row>
    <row r="526" spans="1:17" hidden="1" x14ac:dyDescent="0.2">
      <c r="A526" t="s">
        <v>851</v>
      </c>
      <c r="D526">
        <v>0</v>
      </c>
      <c r="G526">
        <v>98365.07</v>
      </c>
      <c r="N526">
        <v>98365.07</v>
      </c>
      <c r="O526" t="s">
        <v>1378</v>
      </c>
      <c r="P526" t="e">
        <f>INDEX(#REF!,MATCH(A526,#REF!,0))</f>
        <v>#REF!</v>
      </c>
      <c r="Q526" t="e">
        <f t="shared" si="8"/>
        <v>#REF!</v>
      </c>
    </row>
    <row r="527" spans="1:17" hidden="1" x14ac:dyDescent="0.2">
      <c r="A527" t="s">
        <v>879</v>
      </c>
      <c r="B527">
        <v>4688.8</v>
      </c>
      <c r="N527">
        <v>4688.8</v>
      </c>
      <c r="O527" t="s">
        <v>1378</v>
      </c>
      <c r="P527" t="e">
        <f>INDEX(#REF!,MATCH(A527,#REF!,0))</f>
        <v>#REF!</v>
      </c>
      <c r="Q527" t="e">
        <f t="shared" si="8"/>
        <v>#REF!</v>
      </c>
    </row>
    <row r="528" spans="1:17" hidden="1" x14ac:dyDescent="0.2">
      <c r="A528" t="s">
        <v>852</v>
      </c>
      <c r="D528">
        <v>0</v>
      </c>
      <c r="E528">
        <v>21306.71</v>
      </c>
      <c r="F528">
        <v>2175.2600000000002</v>
      </c>
      <c r="H528">
        <v>10876.31</v>
      </c>
      <c r="J528">
        <v>9280.2900000000009</v>
      </c>
      <c r="N528">
        <v>43638.57</v>
      </c>
      <c r="O528" t="s">
        <v>1378</v>
      </c>
      <c r="P528" t="e">
        <f>INDEX(#REF!,MATCH(A528,#REF!,0))</f>
        <v>#REF!</v>
      </c>
      <c r="Q528" t="e">
        <f t="shared" si="8"/>
        <v>#REF!</v>
      </c>
    </row>
    <row r="529" spans="1:17" hidden="1" x14ac:dyDescent="0.2">
      <c r="A529" t="s">
        <v>901</v>
      </c>
      <c r="G529">
        <v>230840.51</v>
      </c>
      <c r="J529">
        <v>79691.039999999994</v>
      </c>
      <c r="M529">
        <v>56090.75</v>
      </c>
      <c r="N529">
        <v>366622.3</v>
      </c>
      <c r="O529" t="s">
        <v>1378</v>
      </c>
      <c r="P529" t="e">
        <f>INDEX(#REF!,MATCH(A529,#REF!,0))</f>
        <v>#REF!</v>
      </c>
      <c r="Q529" t="e">
        <f t="shared" si="8"/>
        <v>#REF!</v>
      </c>
    </row>
    <row r="530" spans="1:17" hidden="1" x14ac:dyDescent="0.2">
      <c r="A530" t="s">
        <v>1102</v>
      </c>
      <c r="D530">
        <v>248512.8</v>
      </c>
      <c r="G530">
        <v>7500</v>
      </c>
      <c r="J530">
        <v>111244.26</v>
      </c>
      <c r="M530">
        <v>518721.3</v>
      </c>
      <c r="N530">
        <v>885978.36</v>
      </c>
      <c r="O530" t="s">
        <v>1378</v>
      </c>
      <c r="P530" t="e">
        <f>INDEX(#REF!,MATCH(A530,#REF!,0))</f>
        <v>#REF!</v>
      </c>
      <c r="Q530" t="e">
        <f t="shared" si="8"/>
        <v>#REF!</v>
      </c>
    </row>
    <row r="531" spans="1:17" hidden="1" x14ac:dyDescent="0.2">
      <c r="A531" t="s">
        <v>880</v>
      </c>
      <c r="B531">
        <v>26641.65</v>
      </c>
      <c r="E531">
        <v>26838.95</v>
      </c>
      <c r="H531">
        <v>74785.97</v>
      </c>
      <c r="K531">
        <v>16557.21</v>
      </c>
      <c r="N531">
        <v>144823.78</v>
      </c>
      <c r="O531" t="s">
        <v>1378</v>
      </c>
      <c r="P531" t="e">
        <f>INDEX(#REF!,MATCH(A531,#REF!,0))</f>
        <v>#REF!</v>
      </c>
      <c r="Q531" t="e">
        <f t="shared" si="8"/>
        <v>#REF!</v>
      </c>
    </row>
    <row r="532" spans="1:17" hidden="1" x14ac:dyDescent="0.2">
      <c r="A532" t="s">
        <v>1103</v>
      </c>
      <c r="J532">
        <v>64782</v>
      </c>
      <c r="N532">
        <v>64782</v>
      </c>
      <c r="O532" t="s">
        <v>1378</v>
      </c>
      <c r="P532" t="e">
        <f>INDEX(#REF!,MATCH(A532,#REF!,0))</f>
        <v>#REF!</v>
      </c>
      <c r="Q532" t="e">
        <f t="shared" si="8"/>
        <v>#REF!</v>
      </c>
    </row>
    <row r="533" spans="1:17" hidden="1" x14ac:dyDescent="0.2">
      <c r="A533" t="s">
        <v>1104</v>
      </c>
      <c r="F533">
        <v>86385.96</v>
      </c>
      <c r="K533">
        <v>95984.4</v>
      </c>
      <c r="N533">
        <v>182370.36</v>
      </c>
      <c r="O533" t="s">
        <v>1378</v>
      </c>
      <c r="P533" t="e">
        <f>INDEX(#REF!,MATCH(A533,#REF!,0))</f>
        <v>#REF!</v>
      </c>
      <c r="Q533" t="e">
        <f t="shared" si="8"/>
        <v>#REF!</v>
      </c>
    </row>
    <row r="534" spans="1:17" hidden="1" x14ac:dyDescent="0.2">
      <c r="A534" t="s">
        <v>881</v>
      </c>
      <c r="F534">
        <v>0</v>
      </c>
      <c r="M534">
        <v>240000</v>
      </c>
      <c r="N534">
        <v>240000</v>
      </c>
      <c r="O534" t="s">
        <v>1378</v>
      </c>
      <c r="P534" t="e">
        <f>INDEX(#REF!,MATCH(A534,#REF!,0))</f>
        <v>#REF!</v>
      </c>
      <c r="Q534" t="e">
        <f t="shared" si="8"/>
        <v>#REF!</v>
      </c>
    </row>
    <row r="535" spans="1:17" hidden="1" x14ac:dyDescent="0.2">
      <c r="A535" t="s">
        <v>1105</v>
      </c>
      <c r="E535">
        <v>20000</v>
      </c>
      <c r="G535">
        <v>40000</v>
      </c>
      <c r="I535">
        <v>40000</v>
      </c>
      <c r="N535">
        <v>100000</v>
      </c>
      <c r="O535" t="s">
        <v>1378</v>
      </c>
      <c r="P535" t="e">
        <f>INDEX(#REF!,MATCH(A535,#REF!,0))</f>
        <v>#REF!</v>
      </c>
      <c r="Q535" t="e">
        <f t="shared" si="8"/>
        <v>#REF!</v>
      </c>
    </row>
    <row r="536" spans="1:17" hidden="1" x14ac:dyDescent="0.2">
      <c r="A536" t="s">
        <v>1106</v>
      </c>
      <c r="K536">
        <v>8000</v>
      </c>
      <c r="N536">
        <v>8000</v>
      </c>
      <c r="O536" t="s">
        <v>1378</v>
      </c>
      <c r="P536" t="e">
        <f>INDEX(#REF!,MATCH(A536,#REF!,0))</f>
        <v>#REF!</v>
      </c>
      <c r="Q536" t="e">
        <f t="shared" si="8"/>
        <v>#REF!</v>
      </c>
    </row>
    <row r="537" spans="1:17" hidden="1" x14ac:dyDescent="0.2">
      <c r="A537" t="s">
        <v>1109</v>
      </c>
      <c r="F537">
        <v>250000</v>
      </c>
      <c r="G537">
        <v>40000</v>
      </c>
      <c r="J537">
        <v>180000</v>
      </c>
      <c r="L537">
        <v>60905.47</v>
      </c>
      <c r="N537">
        <v>530905.47</v>
      </c>
      <c r="O537" t="s">
        <v>1378</v>
      </c>
      <c r="P537" t="e">
        <f>INDEX(#REF!,MATCH(A537,#REF!,0))</f>
        <v>#REF!</v>
      </c>
      <c r="Q537" t="e">
        <f t="shared" si="8"/>
        <v>#REF!</v>
      </c>
    </row>
    <row r="538" spans="1:17" hidden="1" x14ac:dyDescent="0.2">
      <c r="A538" t="s">
        <v>882</v>
      </c>
      <c r="F538">
        <v>124200</v>
      </c>
      <c r="J538">
        <v>49680</v>
      </c>
      <c r="N538">
        <v>173880</v>
      </c>
      <c r="O538" t="s">
        <v>1378</v>
      </c>
      <c r="P538" t="e">
        <f>INDEX(#REF!,MATCH(A538,#REF!,0))</f>
        <v>#REF!</v>
      </c>
      <c r="Q538" t="e">
        <f t="shared" si="8"/>
        <v>#REF!</v>
      </c>
    </row>
    <row r="539" spans="1:17" hidden="1" x14ac:dyDescent="0.2">
      <c r="A539" t="s">
        <v>1110</v>
      </c>
      <c r="F539">
        <v>8000</v>
      </c>
      <c r="I539">
        <v>78560</v>
      </c>
      <c r="L539">
        <v>9617.77</v>
      </c>
      <c r="N539">
        <v>96177.77</v>
      </c>
      <c r="O539" t="s">
        <v>1378</v>
      </c>
      <c r="P539" t="e">
        <f>INDEX(#REF!,MATCH(A539,#REF!,0))</f>
        <v>#REF!</v>
      </c>
      <c r="Q539" t="e">
        <f t="shared" si="8"/>
        <v>#REF!</v>
      </c>
    </row>
    <row r="540" spans="1:17" hidden="1" x14ac:dyDescent="0.2">
      <c r="A540" t="s">
        <v>1111</v>
      </c>
      <c r="G540">
        <v>62598.1</v>
      </c>
      <c r="J540">
        <v>62598.1</v>
      </c>
      <c r="M540">
        <v>6955.5</v>
      </c>
      <c r="N540">
        <v>132151.70000000001</v>
      </c>
      <c r="O540" t="s">
        <v>1378</v>
      </c>
      <c r="P540" t="e">
        <f>INDEX(#REF!,MATCH(A540,#REF!,0))</f>
        <v>#REF!</v>
      </c>
      <c r="Q540" t="e">
        <f t="shared" si="8"/>
        <v>#REF!</v>
      </c>
    </row>
    <row r="541" spans="1:17" hidden="1" x14ac:dyDescent="0.2">
      <c r="A541" t="s">
        <v>1112</v>
      </c>
      <c r="G541">
        <v>54679.5</v>
      </c>
      <c r="J541">
        <v>54679.5</v>
      </c>
      <c r="M541">
        <v>6075.5</v>
      </c>
      <c r="N541">
        <v>115434.5</v>
      </c>
      <c r="O541" t="s">
        <v>1378</v>
      </c>
      <c r="P541" t="e">
        <f>INDEX(#REF!,MATCH(A541,#REF!,0))</f>
        <v>#REF!</v>
      </c>
      <c r="Q541" t="e">
        <f t="shared" si="8"/>
        <v>#REF!</v>
      </c>
    </row>
    <row r="542" spans="1:17" hidden="1" x14ac:dyDescent="0.2">
      <c r="A542" t="s">
        <v>1113</v>
      </c>
      <c r="G542">
        <v>25905.599999999999</v>
      </c>
      <c r="J542">
        <v>25905.599999999999</v>
      </c>
      <c r="L542">
        <v>2878.4</v>
      </c>
      <c r="N542">
        <v>54689.599999999999</v>
      </c>
      <c r="O542" t="s">
        <v>1378</v>
      </c>
      <c r="P542" t="e">
        <f>INDEX(#REF!,MATCH(A542,#REF!,0))</f>
        <v>#REF!</v>
      </c>
      <c r="Q542" t="e">
        <f t="shared" si="8"/>
        <v>#REF!</v>
      </c>
    </row>
    <row r="543" spans="1:17" hidden="1" x14ac:dyDescent="0.2">
      <c r="A543" t="s">
        <v>1114</v>
      </c>
      <c r="G543">
        <v>0</v>
      </c>
      <c r="H543">
        <v>208440</v>
      </c>
      <c r="K543">
        <v>0</v>
      </c>
      <c r="N543">
        <v>208440</v>
      </c>
      <c r="O543" t="s">
        <v>1378</v>
      </c>
      <c r="P543" t="e">
        <f>INDEX(#REF!,MATCH(A543,#REF!,0))</f>
        <v>#REF!</v>
      </c>
      <c r="Q543" t="e">
        <f t="shared" si="8"/>
        <v>#REF!</v>
      </c>
    </row>
    <row r="544" spans="1:17" hidden="1" x14ac:dyDescent="0.2">
      <c r="A544" t="s">
        <v>1115</v>
      </c>
      <c r="E544">
        <v>200000</v>
      </c>
      <c r="K544">
        <v>80000</v>
      </c>
      <c r="N544">
        <v>280000</v>
      </c>
      <c r="O544" t="s">
        <v>1378</v>
      </c>
      <c r="P544" t="e">
        <f>INDEX(#REF!,MATCH(A544,#REF!,0))</f>
        <v>#REF!</v>
      </c>
      <c r="Q544" t="e">
        <f t="shared" si="8"/>
        <v>#REF!</v>
      </c>
    </row>
    <row r="545" spans="1:17" hidden="1" x14ac:dyDescent="0.2">
      <c r="A545" t="s">
        <v>1116</v>
      </c>
      <c r="G545">
        <v>200000</v>
      </c>
      <c r="M545">
        <v>200000</v>
      </c>
      <c r="N545">
        <v>400000</v>
      </c>
      <c r="O545" t="s">
        <v>1378</v>
      </c>
      <c r="P545" t="e">
        <f>INDEX(#REF!,MATCH(A545,#REF!,0))</f>
        <v>#REF!</v>
      </c>
      <c r="Q545" t="e">
        <f t="shared" si="8"/>
        <v>#REF!</v>
      </c>
    </row>
    <row r="546" spans="1:17" hidden="1" x14ac:dyDescent="0.2">
      <c r="A546" t="s">
        <v>360</v>
      </c>
      <c r="K546">
        <v>185000</v>
      </c>
      <c r="N546">
        <v>185000</v>
      </c>
      <c r="O546" t="s">
        <v>1378</v>
      </c>
      <c r="P546" t="e">
        <f>INDEX(#REF!,MATCH(A546,#REF!,0))</f>
        <v>#REF!</v>
      </c>
      <c r="Q546" t="e">
        <f t="shared" si="8"/>
        <v>#REF!</v>
      </c>
    </row>
    <row r="547" spans="1:17" hidden="1" x14ac:dyDescent="0.2">
      <c r="A547" t="s">
        <v>361</v>
      </c>
      <c r="G547">
        <v>799214.62</v>
      </c>
      <c r="N547">
        <v>799214.62</v>
      </c>
      <c r="O547" t="s">
        <v>1378</v>
      </c>
      <c r="P547" t="e">
        <f>INDEX(#REF!,MATCH(A547,#REF!,0))</f>
        <v>#REF!</v>
      </c>
      <c r="Q547" t="e">
        <f t="shared" si="8"/>
        <v>#REF!</v>
      </c>
    </row>
    <row r="548" spans="1:17" hidden="1" x14ac:dyDescent="0.2">
      <c r="A548" t="s">
        <v>362</v>
      </c>
      <c r="B548">
        <v>207503.66</v>
      </c>
      <c r="E548">
        <v>0</v>
      </c>
      <c r="H548">
        <v>0</v>
      </c>
      <c r="K548">
        <v>0</v>
      </c>
      <c r="N548">
        <v>207503.66</v>
      </c>
      <c r="O548" t="s">
        <v>1378</v>
      </c>
      <c r="P548" t="e">
        <f>INDEX(#REF!,MATCH(A548,#REF!,0))</f>
        <v>#REF!</v>
      </c>
      <c r="Q548" t="e">
        <f t="shared" si="8"/>
        <v>#REF!</v>
      </c>
    </row>
    <row r="549" spans="1:17" hidden="1" x14ac:dyDescent="0.2">
      <c r="A549" t="s">
        <v>363</v>
      </c>
      <c r="B549">
        <v>151733.24</v>
      </c>
      <c r="E549">
        <v>1249343.06</v>
      </c>
      <c r="H549">
        <v>1371193.01</v>
      </c>
      <c r="K549">
        <v>813060.28</v>
      </c>
      <c r="N549">
        <v>3585329.59</v>
      </c>
      <c r="O549" t="s">
        <v>1378</v>
      </c>
      <c r="P549" t="e">
        <f>INDEX(#REF!,MATCH(A549,#REF!,0))</f>
        <v>#REF!</v>
      </c>
      <c r="Q549" t="e">
        <f t="shared" si="8"/>
        <v>#REF!</v>
      </c>
    </row>
    <row r="550" spans="1:17" hidden="1" x14ac:dyDescent="0.2">
      <c r="A550" t="s">
        <v>364</v>
      </c>
      <c r="C550">
        <v>0</v>
      </c>
      <c r="F550">
        <v>0</v>
      </c>
      <c r="H550">
        <v>800592.8</v>
      </c>
      <c r="N550">
        <v>800592.8</v>
      </c>
      <c r="O550" t="s">
        <v>1378</v>
      </c>
      <c r="P550" t="e">
        <f>INDEX(#REF!,MATCH(A550,#REF!,0))</f>
        <v>#REF!</v>
      </c>
      <c r="Q550" t="e">
        <f t="shared" si="8"/>
        <v>#REF!</v>
      </c>
    </row>
    <row r="551" spans="1:17" hidden="1" x14ac:dyDescent="0.2">
      <c r="A551" t="s">
        <v>365</v>
      </c>
      <c r="B551">
        <v>5290.1</v>
      </c>
      <c r="D551">
        <v>946452.74</v>
      </c>
      <c r="N551">
        <v>951742.84</v>
      </c>
      <c r="O551" t="s">
        <v>1378</v>
      </c>
      <c r="P551" t="e">
        <f>INDEX(#REF!,MATCH(A551,#REF!,0))</f>
        <v>#REF!</v>
      </c>
      <c r="Q551" t="e">
        <f t="shared" si="8"/>
        <v>#REF!</v>
      </c>
    </row>
    <row r="552" spans="1:17" hidden="1" x14ac:dyDescent="0.2">
      <c r="A552" t="s">
        <v>366</v>
      </c>
      <c r="B552">
        <v>12371.21</v>
      </c>
      <c r="E552">
        <v>9134.99</v>
      </c>
      <c r="H552">
        <v>6800</v>
      </c>
      <c r="K552">
        <v>44992.91</v>
      </c>
      <c r="N552">
        <v>73299.11</v>
      </c>
      <c r="O552" t="s">
        <v>1378</v>
      </c>
      <c r="P552" t="e">
        <f>INDEX(#REF!,MATCH(A552,#REF!,0))</f>
        <v>#REF!</v>
      </c>
      <c r="Q552" t="e">
        <f t="shared" si="8"/>
        <v>#REF!</v>
      </c>
    </row>
    <row r="553" spans="1:17" hidden="1" x14ac:dyDescent="0.2">
      <c r="A553" t="s">
        <v>367</v>
      </c>
      <c r="B553">
        <v>0</v>
      </c>
      <c r="E553">
        <v>0</v>
      </c>
      <c r="H553">
        <v>0</v>
      </c>
      <c r="K553">
        <v>1300500</v>
      </c>
      <c r="N553">
        <v>1300500</v>
      </c>
      <c r="O553" t="s">
        <v>1378</v>
      </c>
      <c r="P553" t="e">
        <f>INDEX(#REF!,MATCH(A553,#REF!,0))</f>
        <v>#REF!</v>
      </c>
      <c r="Q553" t="e">
        <f t="shared" si="8"/>
        <v>#REF!</v>
      </c>
    </row>
    <row r="554" spans="1:17" hidden="1" x14ac:dyDescent="0.2">
      <c r="A554" t="s">
        <v>369</v>
      </c>
      <c r="D554">
        <v>0</v>
      </c>
      <c r="G554">
        <v>72393.189999999988</v>
      </c>
      <c r="J554">
        <v>390209.6</v>
      </c>
      <c r="M554">
        <v>657023.06999999995</v>
      </c>
      <c r="N554">
        <v>1119625.8599999999</v>
      </c>
      <c r="O554" t="s">
        <v>1378</v>
      </c>
      <c r="P554" t="e">
        <f>INDEX(#REF!,MATCH(A554,#REF!,0))</f>
        <v>#REF!</v>
      </c>
      <c r="Q554" t="e">
        <f t="shared" si="8"/>
        <v>#REF!</v>
      </c>
    </row>
    <row r="555" spans="1:17" hidden="1" x14ac:dyDescent="0.2">
      <c r="A555" t="s">
        <v>370</v>
      </c>
      <c r="B555">
        <v>36280.75</v>
      </c>
      <c r="E555">
        <v>123469.54</v>
      </c>
      <c r="H555">
        <v>17000</v>
      </c>
      <c r="K555">
        <v>32641.870000000003</v>
      </c>
      <c r="N555">
        <v>209392.15999999997</v>
      </c>
      <c r="O555" t="s">
        <v>1378</v>
      </c>
      <c r="P555" t="e">
        <f>INDEX(#REF!,MATCH(A555,#REF!,0))</f>
        <v>#REF!</v>
      </c>
      <c r="Q555" t="e">
        <f t="shared" si="8"/>
        <v>#REF!</v>
      </c>
    </row>
    <row r="556" spans="1:17" hidden="1" x14ac:dyDescent="0.2">
      <c r="A556" t="s">
        <v>371</v>
      </c>
      <c r="C556">
        <v>0</v>
      </c>
      <c r="F556">
        <v>35742.509999999995</v>
      </c>
      <c r="I556">
        <v>2041180.12</v>
      </c>
      <c r="L556">
        <v>1976248.84</v>
      </c>
      <c r="N556">
        <v>4053171.4699999997</v>
      </c>
      <c r="O556" t="s">
        <v>1378</v>
      </c>
      <c r="P556" t="e">
        <f>INDEX(#REF!,MATCH(A556,#REF!,0))</f>
        <v>#REF!</v>
      </c>
      <c r="Q556" t="e">
        <f t="shared" si="8"/>
        <v>#REF!</v>
      </c>
    </row>
    <row r="557" spans="1:17" hidden="1" x14ac:dyDescent="0.2">
      <c r="A557" t="s">
        <v>373</v>
      </c>
      <c r="G557">
        <v>13045.94</v>
      </c>
      <c r="N557">
        <v>13045.94</v>
      </c>
      <c r="O557" t="s">
        <v>1378</v>
      </c>
      <c r="P557" t="e">
        <f>INDEX(#REF!,MATCH(A557,#REF!,0))</f>
        <v>#REF!</v>
      </c>
      <c r="Q557" t="e">
        <f t="shared" si="8"/>
        <v>#REF!</v>
      </c>
    </row>
    <row r="558" spans="1:17" hidden="1" x14ac:dyDescent="0.2">
      <c r="A558" t="s">
        <v>374</v>
      </c>
      <c r="E558">
        <v>85000</v>
      </c>
      <c r="H558">
        <v>170000</v>
      </c>
      <c r="K558">
        <v>340000</v>
      </c>
      <c r="N558">
        <v>595000</v>
      </c>
      <c r="O558" t="s">
        <v>1378</v>
      </c>
      <c r="P558" t="e">
        <f>INDEX(#REF!,MATCH(A558,#REF!,0))</f>
        <v>#REF!</v>
      </c>
      <c r="Q558" t="e">
        <f t="shared" si="8"/>
        <v>#REF!</v>
      </c>
    </row>
    <row r="559" spans="1:17" hidden="1" x14ac:dyDescent="0.2">
      <c r="A559" t="s">
        <v>375</v>
      </c>
      <c r="D559">
        <v>535729.51</v>
      </c>
      <c r="G559">
        <v>314500</v>
      </c>
      <c r="J559">
        <v>425000</v>
      </c>
      <c r="M559">
        <v>340000</v>
      </c>
      <c r="N559">
        <v>1615229.51</v>
      </c>
      <c r="O559" t="s">
        <v>1378</v>
      </c>
      <c r="P559" t="e">
        <f>INDEX(#REF!,MATCH(A559,#REF!,0))</f>
        <v>#REF!</v>
      </c>
      <c r="Q559" t="e">
        <f t="shared" si="8"/>
        <v>#REF!</v>
      </c>
    </row>
    <row r="560" spans="1:17" hidden="1" x14ac:dyDescent="0.2">
      <c r="A560" t="s">
        <v>1117</v>
      </c>
      <c r="D560">
        <v>7145.1500000000005</v>
      </c>
      <c r="G560">
        <v>31471.370000000003</v>
      </c>
      <c r="J560">
        <v>0</v>
      </c>
      <c r="M560">
        <v>0</v>
      </c>
      <c r="N560">
        <v>38616.520000000004</v>
      </c>
      <c r="O560" t="s">
        <v>1378</v>
      </c>
      <c r="P560" t="e">
        <f>INDEX(#REF!,MATCH(A560,#REF!,0))</f>
        <v>#REF!</v>
      </c>
      <c r="Q560" t="e">
        <f t="shared" si="8"/>
        <v>#REF!</v>
      </c>
    </row>
    <row r="561" spans="1:17" hidden="1" x14ac:dyDescent="0.2">
      <c r="A561" t="s">
        <v>376</v>
      </c>
      <c r="C561">
        <v>31723.8</v>
      </c>
      <c r="N561">
        <v>31723.8</v>
      </c>
      <c r="O561" t="s">
        <v>1378</v>
      </c>
      <c r="P561" t="e">
        <f>INDEX(#REF!,MATCH(A561,#REF!,0))</f>
        <v>#REF!</v>
      </c>
      <c r="Q561" t="e">
        <f t="shared" si="8"/>
        <v>#REF!</v>
      </c>
    </row>
    <row r="562" spans="1:17" hidden="1" x14ac:dyDescent="0.2">
      <c r="A562" t="s">
        <v>377</v>
      </c>
      <c r="D562">
        <v>121805.26</v>
      </c>
      <c r="N562">
        <v>121805.26</v>
      </c>
      <c r="O562" t="s">
        <v>1378</v>
      </c>
      <c r="P562" t="e">
        <f>INDEX(#REF!,MATCH(A562,#REF!,0))</f>
        <v>#REF!</v>
      </c>
      <c r="Q562" t="e">
        <f t="shared" si="8"/>
        <v>#REF!</v>
      </c>
    </row>
    <row r="563" spans="1:17" hidden="1" x14ac:dyDescent="0.2">
      <c r="A563" t="s">
        <v>378</v>
      </c>
      <c r="B563">
        <v>140565.98000000001</v>
      </c>
      <c r="N563">
        <v>140565.98000000001</v>
      </c>
      <c r="O563" t="s">
        <v>1378</v>
      </c>
      <c r="P563" t="e">
        <f>INDEX(#REF!,MATCH(A563,#REF!,0))</f>
        <v>#REF!</v>
      </c>
      <c r="Q563" t="e">
        <f t="shared" si="8"/>
        <v>#REF!</v>
      </c>
    </row>
    <row r="564" spans="1:17" hidden="1" x14ac:dyDescent="0.2">
      <c r="A564" t="s">
        <v>379</v>
      </c>
      <c r="B564">
        <v>32661.46</v>
      </c>
      <c r="N564">
        <v>32661.46</v>
      </c>
      <c r="O564" t="s">
        <v>1378</v>
      </c>
      <c r="P564" t="e">
        <f>INDEX(#REF!,MATCH(A564,#REF!,0))</f>
        <v>#REF!</v>
      </c>
      <c r="Q564" t="e">
        <f t="shared" si="8"/>
        <v>#REF!</v>
      </c>
    </row>
    <row r="565" spans="1:17" hidden="1" x14ac:dyDescent="0.2">
      <c r="A565" t="s">
        <v>380</v>
      </c>
      <c r="H565">
        <v>59804.38</v>
      </c>
      <c r="N565">
        <v>59804.38</v>
      </c>
      <c r="O565" t="s">
        <v>1378</v>
      </c>
      <c r="P565" t="e">
        <f>INDEX(#REF!,MATCH(A565,#REF!,0))</f>
        <v>#REF!</v>
      </c>
      <c r="Q565" t="e">
        <f t="shared" si="8"/>
        <v>#REF!</v>
      </c>
    </row>
    <row r="566" spans="1:17" hidden="1" x14ac:dyDescent="0.2">
      <c r="A566" t="s">
        <v>381</v>
      </c>
      <c r="C566">
        <v>147692.23000000001</v>
      </c>
      <c r="F566">
        <v>215354.46</v>
      </c>
      <c r="N566">
        <v>363046.69</v>
      </c>
      <c r="O566" t="s">
        <v>1378</v>
      </c>
      <c r="P566" t="e">
        <f>INDEX(#REF!,MATCH(A566,#REF!,0))</f>
        <v>#REF!</v>
      </c>
      <c r="Q566" t="e">
        <f t="shared" si="8"/>
        <v>#REF!</v>
      </c>
    </row>
    <row r="567" spans="1:17" hidden="1" x14ac:dyDescent="0.2">
      <c r="A567" t="s">
        <v>382</v>
      </c>
      <c r="E567">
        <v>62000</v>
      </c>
      <c r="F567">
        <v>171753.16</v>
      </c>
      <c r="N567">
        <v>233753.16</v>
      </c>
      <c r="O567" t="s">
        <v>1378</v>
      </c>
      <c r="P567" t="e">
        <f>INDEX(#REF!,MATCH(A567,#REF!,0))</f>
        <v>#REF!</v>
      </c>
      <c r="Q567" t="e">
        <f t="shared" si="8"/>
        <v>#REF!</v>
      </c>
    </row>
    <row r="568" spans="1:17" hidden="1" x14ac:dyDescent="0.2">
      <c r="A568" t="s">
        <v>383</v>
      </c>
      <c r="C568">
        <v>104847.46</v>
      </c>
      <c r="F568">
        <v>174547.82</v>
      </c>
      <c r="J568">
        <v>249000</v>
      </c>
      <c r="N568">
        <v>528395.28</v>
      </c>
      <c r="O568" t="s">
        <v>1378</v>
      </c>
      <c r="P568" t="e">
        <f>INDEX(#REF!,MATCH(A568,#REF!,0))</f>
        <v>#REF!</v>
      </c>
      <c r="Q568" t="e">
        <f t="shared" si="8"/>
        <v>#REF!</v>
      </c>
    </row>
    <row r="569" spans="1:17" hidden="1" x14ac:dyDescent="0.2">
      <c r="A569" t="s">
        <v>384</v>
      </c>
      <c r="C569">
        <v>96148.239999999991</v>
      </c>
      <c r="H569">
        <v>340000</v>
      </c>
      <c r="L569">
        <v>378720.61</v>
      </c>
      <c r="N569">
        <v>814868.85</v>
      </c>
      <c r="O569" t="s">
        <v>1378</v>
      </c>
      <c r="P569" t="e">
        <f>INDEX(#REF!,MATCH(A569,#REF!,0))</f>
        <v>#REF!</v>
      </c>
      <c r="Q569" t="e">
        <f t="shared" si="8"/>
        <v>#REF!</v>
      </c>
    </row>
    <row r="570" spans="1:17" hidden="1" x14ac:dyDescent="0.2">
      <c r="A570" t="s">
        <v>385</v>
      </c>
      <c r="D570">
        <v>42305</v>
      </c>
      <c r="G570">
        <v>339850.07</v>
      </c>
      <c r="J570">
        <v>466415.3</v>
      </c>
      <c r="M570">
        <v>151149.93</v>
      </c>
      <c r="N570">
        <v>999720.3</v>
      </c>
      <c r="O570" t="s">
        <v>1378</v>
      </c>
      <c r="P570" t="e">
        <f>INDEX(#REF!,MATCH(A570,#REF!,0))</f>
        <v>#REF!</v>
      </c>
      <c r="Q570" t="e">
        <f t="shared" si="8"/>
        <v>#REF!</v>
      </c>
    </row>
    <row r="571" spans="1:17" hidden="1" x14ac:dyDescent="0.2">
      <c r="A571" t="s">
        <v>386</v>
      </c>
      <c r="C571">
        <v>138256</v>
      </c>
      <c r="F571">
        <v>456000</v>
      </c>
      <c r="K571">
        <v>692330</v>
      </c>
      <c r="M571">
        <v>697062.15</v>
      </c>
      <c r="N571">
        <v>1983648.15</v>
      </c>
      <c r="O571" t="s">
        <v>1378</v>
      </c>
      <c r="P571" t="e">
        <f>INDEX(#REF!,MATCH(A571,#REF!,0))</f>
        <v>#REF!</v>
      </c>
      <c r="Q571" t="e">
        <f t="shared" si="8"/>
        <v>#REF!</v>
      </c>
    </row>
    <row r="572" spans="1:17" hidden="1" x14ac:dyDescent="0.2">
      <c r="A572" t="s">
        <v>387</v>
      </c>
      <c r="E572">
        <v>72000</v>
      </c>
      <c r="H572">
        <v>501018.72</v>
      </c>
      <c r="M572">
        <v>701110.79</v>
      </c>
      <c r="N572">
        <v>1274129.51</v>
      </c>
      <c r="O572" t="s">
        <v>1378</v>
      </c>
      <c r="P572" t="e">
        <f>INDEX(#REF!,MATCH(A572,#REF!,0))</f>
        <v>#REF!</v>
      </c>
      <c r="Q572" t="e">
        <f t="shared" si="8"/>
        <v>#REF!</v>
      </c>
    </row>
    <row r="573" spans="1:17" hidden="1" x14ac:dyDescent="0.2">
      <c r="A573" t="s">
        <v>388</v>
      </c>
      <c r="B573">
        <v>17753.91</v>
      </c>
      <c r="F573">
        <v>55983.19</v>
      </c>
      <c r="I573">
        <v>470760</v>
      </c>
      <c r="L573">
        <v>780760</v>
      </c>
      <c r="N573">
        <v>1325257.1000000001</v>
      </c>
      <c r="O573" t="s">
        <v>1378</v>
      </c>
      <c r="P573" t="e">
        <f>INDEX(#REF!,MATCH(A573,#REF!,0))</f>
        <v>#REF!</v>
      </c>
      <c r="Q573" t="e">
        <f t="shared" si="8"/>
        <v>#REF!</v>
      </c>
    </row>
    <row r="574" spans="1:17" hidden="1" x14ac:dyDescent="0.2">
      <c r="A574" t="s">
        <v>389</v>
      </c>
      <c r="E574">
        <v>13800</v>
      </c>
      <c r="F574">
        <v>858920.71</v>
      </c>
      <c r="K574">
        <v>1381550</v>
      </c>
      <c r="N574">
        <v>2254270.71</v>
      </c>
      <c r="O574" t="s">
        <v>1378</v>
      </c>
      <c r="P574" t="e">
        <f>INDEX(#REF!,MATCH(A574,#REF!,0))</f>
        <v>#REF!</v>
      </c>
      <c r="Q574" t="e">
        <f t="shared" si="8"/>
        <v>#REF!</v>
      </c>
    </row>
    <row r="575" spans="1:17" hidden="1" x14ac:dyDescent="0.2">
      <c r="A575" t="s">
        <v>390</v>
      </c>
      <c r="E575">
        <v>293089.46999999997</v>
      </c>
      <c r="K575">
        <v>376100</v>
      </c>
      <c r="N575">
        <v>669189.47</v>
      </c>
      <c r="O575" t="s">
        <v>1378</v>
      </c>
      <c r="P575" t="e">
        <f>INDEX(#REF!,MATCH(A575,#REF!,0))</f>
        <v>#REF!</v>
      </c>
      <c r="Q575" t="e">
        <f t="shared" si="8"/>
        <v>#REF!</v>
      </c>
    </row>
    <row r="576" spans="1:17" hidden="1" x14ac:dyDescent="0.2">
      <c r="A576" t="s">
        <v>391</v>
      </c>
      <c r="E576">
        <v>12300</v>
      </c>
      <c r="H576">
        <v>204647.46</v>
      </c>
      <c r="L576">
        <v>515000</v>
      </c>
      <c r="N576">
        <v>731947.46</v>
      </c>
      <c r="O576" t="s">
        <v>1378</v>
      </c>
      <c r="P576" t="e">
        <f>INDEX(#REF!,MATCH(A576,#REF!,0))</f>
        <v>#REF!</v>
      </c>
      <c r="Q576" t="e">
        <f t="shared" si="8"/>
        <v>#REF!</v>
      </c>
    </row>
    <row r="577" spans="1:17" hidden="1" x14ac:dyDescent="0.2">
      <c r="A577" t="s">
        <v>902</v>
      </c>
      <c r="F577">
        <v>476643.96</v>
      </c>
      <c r="J577">
        <v>685000</v>
      </c>
      <c r="M577">
        <v>430000</v>
      </c>
      <c r="N577">
        <v>1591643.96</v>
      </c>
      <c r="O577" t="s">
        <v>1378</v>
      </c>
      <c r="P577" t="e">
        <f>INDEX(#REF!,MATCH(A577,#REF!,0))</f>
        <v>#REF!</v>
      </c>
      <c r="Q577" t="e">
        <f t="shared" si="8"/>
        <v>#REF!</v>
      </c>
    </row>
    <row r="578" spans="1:17" hidden="1" x14ac:dyDescent="0.2">
      <c r="A578" t="s">
        <v>1119</v>
      </c>
      <c r="C578">
        <v>452900</v>
      </c>
      <c r="E578">
        <v>1146167.74</v>
      </c>
      <c r="H578">
        <v>2145045</v>
      </c>
      <c r="K578">
        <v>1727975</v>
      </c>
      <c r="N578">
        <v>5472087.7400000002</v>
      </c>
      <c r="O578" t="s">
        <v>1378</v>
      </c>
      <c r="P578" t="e">
        <f>INDEX(#REF!,MATCH(A578,#REF!,0))</f>
        <v>#REF!</v>
      </c>
      <c r="Q578" t="e">
        <f t="shared" si="8"/>
        <v>#REF!</v>
      </c>
    </row>
    <row r="579" spans="1:17" hidden="1" x14ac:dyDescent="0.2">
      <c r="A579" t="s">
        <v>1120</v>
      </c>
      <c r="B579">
        <v>72257.260000000009</v>
      </c>
      <c r="H579">
        <v>125742.74</v>
      </c>
      <c r="L579">
        <v>380000</v>
      </c>
      <c r="N579">
        <v>578000</v>
      </c>
      <c r="O579" t="s">
        <v>1378</v>
      </c>
      <c r="P579" t="e">
        <f>INDEX(#REF!,MATCH(A579,#REF!,0))</f>
        <v>#REF!</v>
      </c>
      <c r="Q579" t="e">
        <f t="shared" si="8"/>
        <v>#REF!</v>
      </c>
    </row>
    <row r="580" spans="1:17" hidden="1" x14ac:dyDescent="0.2">
      <c r="A580" t="s">
        <v>1294</v>
      </c>
      <c r="B580">
        <v>105372.95</v>
      </c>
      <c r="H580">
        <v>196227.05</v>
      </c>
      <c r="K580">
        <v>610000</v>
      </c>
      <c r="N580">
        <v>911600</v>
      </c>
      <c r="O580" t="s">
        <v>1378</v>
      </c>
      <c r="P580" t="e">
        <f>INDEX(#REF!,MATCH(A580,#REF!,0))</f>
        <v>#REF!</v>
      </c>
      <c r="Q580" t="e">
        <f t="shared" si="8"/>
        <v>#REF!</v>
      </c>
    </row>
    <row r="581" spans="1:17" hidden="1" x14ac:dyDescent="0.2">
      <c r="A581" t="s">
        <v>392</v>
      </c>
      <c r="B581">
        <v>0</v>
      </c>
      <c r="K581">
        <v>20545</v>
      </c>
      <c r="N581">
        <v>20545</v>
      </c>
      <c r="O581" t="s">
        <v>1378</v>
      </c>
      <c r="P581" t="e">
        <f>INDEX(#REF!,MATCH(A581,#REF!,0))</f>
        <v>#REF!</v>
      </c>
      <c r="Q581" t="e">
        <f t="shared" si="8"/>
        <v>#REF!</v>
      </c>
    </row>
    <row r="582" spans="1:17" hidden="1" x14ac:dyDescent="0.2">
      <c r="A582" t="s">
        <v>393</v>
      </c>
      <c r="B582">
        <v>0</v>
      </c>
      <c r="N582">
        <v>0</v>
      </c>
      <c r="O582" t="s">
        <v>1378</v>
      </c>
      <c r="P582" t="e">
        <f>INDEX(#REF!,MATCH(A582,#REF!,0))</f>
        <v>#REF!</v>
      </c>
      <c r="Q582" t="e">
        <f t="shared" ref="Q582:Q645" si="9">P582=N582</f>
        <v>#REF!</v>
      </c>
    </row>
    <row r="583" spans="1:17" hidden="1" x14ac:dyDescent="0.2">
      <c r="A583" t="s">
        <v>394</v>
      </c>
      <c r="C583">
        <v>156165</v>
      </c>
      <c r="F583">
        <v>128026.04</v>
      </c>
      <c r="I583">
        <v>50128.97</v>
      </c>
      <c r="N583">
        <v>334320.01</v>
      </c>
      <c r="O583" t="s">
        <v>1378</v>
      </c>
      <c r="P583" t="e">
        <f>INDEX(#REF!,MATCH(A583,#REF!,0))</f>
        <v>#REF!</v>
      </c>
      <c r="Q583" t="e">
        <f t="shared" si="9"/>
        <v>#REF!</v>
      </c>
    </row>
    <row r="584" spans="1:17" hidden="1" x14ac:dyDescent="0.2">
      <c r="A584" t="s">
        <v>1121</v>
      </c>
      <c r="D584">
        <v>143437.5</v>
      </c>
      <c r="G584">
        <v>401625</v>
      </c>
      <c r="J584">
        <v>800700</v>
      </c>
      <c r="M584">
        <v>731850</v>
      </c>
      <c r="N584">
        <v>2077612.5</v>
      </c>
      <c r="O584" t="s">
        <v>1378</v>
      </c>
      <c r="P584" t="e">
        <f>INDEX(#REF!,MATCH(A584,#REF!,0))</f>
        <v>#REF!</v>
      </c>
      <c r="Q584" t="e">
        <f t="shared" si="9"/>
        <v>#REF!</v>
      </c>
    </row>
    <row r="585" spans="1:17" hidden="1" x14ac:dyDescent="0.2">
      <c r="A585" t="s">
        <v>395</v>
      </c>
      <c r="B585">
        <v>28631.75</v>
      </c>
      <c r="G585">
        <v>0</v>
      </c>
      <c r="M585">
        <v>0</v>
      </c>
      <c r="N585">
        <v>28631.75</v>
      </c>
      <c r="O585" t="s">
        <v>1378</v>
      </c>
      <c r="P585" t="e">
        <f>INDEX(#REF!,MATCH(A585,#REF!,0))</f>
        <v>#REF!</v>
      </c>
      <c r="Q585" t="e">
        <f t="shared" si="9"/>
        <v>#REF!</v>
      </c>
    </row>
    <row r="586" spans="1:17" hidden="1" x14ac:dyDescent="0.2">
      <c r="A586" t="s">
        <v>396</v>
      </c>
      <c r="B586">
        <v>1757694.88</v>
      </c>
      <c r="E586">
        <v>173314.72</v>
      </c>
      <c r="H586">
        <v>231015.98</v>
      </c>
      <c r="K586">
        <v>760587.31</v>
      </c>
      <c r="N586">
        <v>2922612.89</v>
      </c>
      <c r="O586" t="s">
        <v>1378</v>
      </c>
      <c r="P586" t="e">
        <f>INDEX(#REF!,MATCH(A586,#REF!,0))</f>
        <v>#REF!</v>
      </c>
      <c r="Q586" t="e">
        <f t="shared" si="9"/>
        <v>#REF!</v>
      </c>
    </row>
    <row r="587" spans="1:17" hidden="1" x14ac:dyDescent="0.2">
      <c r="A587" t="s">
        <v>397</v>
      </c>
      <c r="E587">
        <v>0</v>
      </c>
      <c r="K587">
        <v>0</v>
      </c>
      <c r="N587">
        <v>0</v>
      </c>
      <c r="O587" t="s">
        <v>1378</v>
      </c>
      <c r="P587" t="e">
        <f>INDEX(#REF!,MATCH(A587,#REF!,0))</f>
        <v>#REF!</v>
      </c>
      <c r="Q587" t="e">
        <f t="shared" si="9"/>
        <v>#REF!</v>
      </c>
    </row>
    <row r="588" spans="1:17" hidden="1" x14ac:dyDescent="0.2">
      <c r="A588" t="s">
        <v>398</v>
      </c>
      <c r="B588">
        <v>143429.54</v>
      </c>
      <c r="H588">
        <v>0</v>
      </c>
      <c r="N588">
        <v>143429.54</v>
      </c>
      <c r="O588" t="s">
        <v>1378</v>
      </c>
      <c r="P588" t="e">
        <f>INDEX(#REF!,MATCH(A588,#REF!,0))</f>
        <v>#REF!</v>
      </c>
      <c r="Q588" t="e">
        <f t="shared" si="9"/>
        <v>#REF!</v>
      </c>
    </row>
    <row r="589" spans="1:17" hidden="1" x14ac:dyDescent="0.2">
      <c r="A589" t="s">
        <v>399</v>
      </c>
      <c r="B589">
        <v>25977.74</v>
      </c>
      <c r="H589">
        <v>0</v>
      </c>
      <c r="N589">
        <v>25977.74</v>
      </c>
      <c r="O589" t="s">
        <v>1378</v>
      </c>
      <c r="P589" t="e">
        <f>INDEX(#REF!,MATCH(A589,#REF!,0))</f>
        <v>#REF!</v>
      </c>
      <c r="Q589" t="e">
        <f t="shared" si="9"/>
        <v>#REF!</v>
      </c>
    </row>
    <row r="590" spans="1:17" hidden="1" x14ac:dyDescent="0.2">
      <c r="A590" t="s">
        <v>400</v>
      </c>
      <c r="B590">
        <v>120074.96</v>
      </c>
      <c r="E590">
        <v>0</v>
      </c>
      <c r="H590">
        <v>38615.599999999999</v>
      </c>
      <c r="K590">
        <v>110514.32</v>
      </c>
      <c r="N590">
        <v>269204.88</v>
      </c>
      <c r="O590" t="s">
        <v>1378</v>
      </c>
      <c r="P590" t="e">
        <f>INDEX(#REF!,MATCH(A590,#REF!,0))</f>
        <v>#REF!</v>
      </c>
      <c r="Q590" t="e">
        <f t="shared" si="9"/>
        <v>#REF!</v>
      </c>
    </row>
    <row r="591" spans="1:17" hidden="1" x14ac:dyDescent="0.2">
      <c r="A591" t="s">
        <v>401</v>
      </c>
      <c r="F591">
        <v>0</v>
      </c>
      <c r="L591">
        <v>0</v>
      </c>
      <c r="N591">
        <v>0</v>
      </c>
      <c r="O591" t="s">
        <v>1378</v>
      </c>
      <c r="P591" t="e">
        <f>INDEX(#REF!,MATCH(A591,#REF!,0))</f>
        <v>#REF!</v>
      </c>
      <c r="Q591" t="e">
        <f t="shared" si="9"/>
        <v>#REF!</v>
      </c>
    </row>
    <row r="592" spans="1:17" hidden="1" x14ac:dyDescent="0.2">
      <c r="A592" t="s">
        <v>402</v>
      </c>
      <c r="B592">
        <v>89510.98</v>
      </c>
      <c r="C592">
        <v>79150</v>
      </c>
      <c r="F592">
        <v>58887.6</v>
      </c>
      <c r="G592">
        <v>121574.39999999999</v>
      </c>
      <c r="H592">
        <v>154500.79999999999</v>
      </c>
      <c r="I592">
        <v>161474.06</v>
      </c>
      <c r="K592">
        <v>0</v>
      </c>
      <c r="M592">
        <v>0</v>
      </c>
      <c r="N592">
        <v>665097.84</v>
      </c>
      <c r="O592" t="s">
        <v>1378</v>
      </c>
      <c r="P592" t="e">
        <f>INDEX(#REF!,MATCH(A592,#REF!,0))</f>
        <v>#REF!</v>
      </c>
      <c r="Q592" t="e">
        <f t="shared" si="9"/>
        <v>#REF!</v>
      </c>
    </row>
    <row r="593" spans="1:17" hidden="1" x14ac:dyDescent="0.2">
      <c r="A593" t="s">
        <v>403</v>
      </c>
      <c r="D593">
        <v>6816.38</v>
      </c>
      <c r="G593">
        <v>32912.47</v>
      </c>
      <c r="M593">
        <v>0</v>
      </c>
      <c r="N593">
        <v>39728.85</v>
      </c>
      <c r="O593" t="s">
        <v>1378</v>
      </c>
      <c r="P593" t="e">
        <f>INDEX(#REF!,MATCH(A593,#REF!,0))</f>
        <v>#REF!</v>
      </c>
      <c r="Q593" t="e">
        <f t="shared" si="9"/>
        <v>#REF!</v>
      </c>
    </row>
    <row r="594" spans="1:17" hidden="1" x14ac:dyDescent="0.2">
      <c r="A594" t="s">
        <v>404</v>
      </c>
      <c r="G594">
        <v>67939.92</v>
      </c>
      <c r="I594">
        <v>52186.48</v>
      </c>
      <c r="J594">
        <v>40683.69</v>
      </c>
      <c r="L594">
        <v>72450.67</v>
      </c>
      <c r="M594">
        <v>0</v>
      </c>
      <c r="N594">
        <v>233260.76</v>
      </c>
      <c r="O594" t="s">
        <v>1378</v>
      </c>
      <c r="P594" t="e">
        <f>INDEX(#REF!,MATCH(A594,#REF!,0))</f>
        <v>#REF!</v>
      </c>
      <c r="Q594" t="e">
        <f t="shared" si="9"/>
        <v>#REF!</v>
      </c>
    </row>
    <row r="595" spans="1:17" hidden="1" x14ac:dyDescent="0.2">
      <c r="A595" t="s">
        <v>405</v>
      </c>
      <c r="D595">
        <v>0</v>
      </c>
      <c r="G595">
        <v>62975.03</v>
      </c>
      <c r="J595">
        <v>0</v>
      </c>
      <c r="M595">
        <v>0</v>
      </c>
      <c r="N595">
        <v>62975.03</v>
      </c>
      <c r="O595" t="s">
        <v>1378</v>
      </c>
      <c r="P595" t="e">
        <f>INDEX(#REF!,MATCH(A595,#REF!,0))</f>
        <v>#REF!</v>
      </c>
      <c r="Q595" t="e">
        <f t="shared" si="9"/>
        <v>#REF!</v>
      </c>
    </row>
    <row r="596" spans="1:17" hidden="1" x14ac:dyDescent="0.2">
      <c r="A596" t="s">
        <v>406</v>
      </c>
      <c r="D596">
        <v>25936.78</v>
      </c>
      <c r="G596">
        <v>0</v>
      </c>
      <c r="J596">
        <v>12749.9</v>
      </c>
      <c r="N596">
        <v>38686.68</v>
      </c>
      <c r="O596" t="s">
        <v>1378</v>
      </c>
      <c r="P596" t="e">
        <f>INDEX(#REF!,MATCH(A596,#REF!,0))</f>
        <v>#REF!</v>
      </c>
      <c r="Q596" t="e">
        <f t="shared" si="9"/>
        <v>#REF!</v>
      </c>
    </row>
    <row r="597" spans="1:17" hidden="1" x14ac:dyDescent="0.2">
      <c r="A597" t="s">
        <v>407</v>
      </c>
      <c r="B597">
        <v>84886.04</v>
      </c>
      <c r="E597">
        <v>62402.16</v>
      </c>
      <c r="H597">
        <v>32007.01</v>
      </c>
      <c r="K597">
        <v>56980</v>
      </c>
      <c r="N597">
        <v>236275.21000000002</v>
      </c>
      <c r="O597" t="s">
        <v>1378</v>
      </c>
      <c r="P597" t="e">
        <f>INDEX(#REF!,MATCH(A597,#REF!,0))</f>
        <v>#REF!</v>
      </c>
      <c r="Q597" t="e">
        <f t="shared" si="9"/>
        <v>#REF!</v>
      </c>
    </row>
    <row r="598" spans="1:17" hidden="1" x14ac:dyDescent="0.2">
      <c r="A598" t="s">
        <v>408</v>
      </c>
      <c r="E598">
        <v>4251611.37</v>
      </c>
      <c r="H598">
        <v>1827739.53</v>
      </c>
      <c r="K598">
        <v>5366288.8100000005</v>
      </c>
      <c r="M598">
        <v>3171243.1</v>
      </c>
      <c r="N598">
        <v>14616882.810000001</v>
      </c>
      <c r="O598" t="s">
        <v>1378</v>
      </c>
      <c r="P598" t="e">
        <f>INDEX(#REF!,MATCH(A598,#REF!,0))</f>
        <v>#REF!</v>
      </c>
      <c r="Q598" t="e">
        <f t="shared" si="9"/>
        <v>#REF!</v>
      </c>
    </row>
    <row r="599" spans="1:17" hidden="1" x14ac:dyDescent="0.2">
      <c r="A599" t="s">
        <v>409</v>
      </c>
      <c r="B599">
        <v>192482.48</v>
      </c>
      <c r="C599">
        <v>50000</v>
      </c>
      <c r="D599">
        <v>32516.400000000001</v>
      </c>
      <c r="F599">
        <v>174480</v>
      </c>
      <c r="G599">
        <v>84387.8</v>
      </c>
      <c r="I599">
        <v>141678.6</v>
      </c>
      <c r="K599">
        <v>116130</v>
      </c>
      <c r="N599">
        <v>791675.28</v>
      </c>
      <c r="O599" t="s">
        <v>1378</v>
      </c>
      <c r="P599" t="e">
        <f>INDEX(#REF!,MATCH(A599,#REF!,0))</f>
        <v>#REF!</v>
      </c>
      <c r="Q599" t="e">
        <f t="shared" si="9"/>
        <v>#REF!</v>
      </c>
    </row>
    <row r="600" spans="1:17" hidden="1" x14ac:dyDescent="0.2">
      <c r="A600" t="s">
        <v>410</v>
      </c>
      <c r="B600">
        <v>0</v>
      </c>
      <c r="D600">
        <v>368346.8</v>
      </c>
      <c r="F600">
        <v>0</v>
      </c>
      <c r="H600">
        <v>278670</v>
      </c>
      <c r="N600">
        <v>647016.80000000005</v>
      </c>
      <c r="O600" t="s">
        <v>1378</v>
      </c>
      <c r="P600" t="e">
        <f>INDEX(#REF!,MATCH(A600,#REF!,0))</f>
        <v>#REF!</v>
      </c>
      <c r="Q600" t="e">
        <f t="shared" si="9"/>
        <v>#REF!</v>
      </c>
    </row>
    <row r="601" spans="1:17" hidden="1" x14ac:dyDescent="0.2">
      <c r="A601" t="s">
        <v>411</v>
      </c>
      <c r="C601">
        <v>913.9</v>
      </c>
      <c r="E601">
        <v>0</v>
      </c>
      <c r="H601">
        <v>0</v>
      </c>
      <c r="K601">
        <v>0</v>
      </c>
      <c r="N601">
        <v>913.9</v>
      </c>
      <c r="O601" t="s">
        <v>1378</v>
      </c>
      <c r="P601" t="e">
        <f>INDEX(#REF!,MATCH(A601,#REF!,0))</f>
        <v>#REF!</v>
      </c>
      <c r="Q601" t="e">
        <f t="shared" si="9"/>
        <v>#REF!</v>
      </c>
    </row>
    <row r="602" spans="1:17" hidden="1" x14ac:dyDescent="0.2">
      <c r="A602" t="s">
        <v>412</v>
      </c>
      <c r="B602">
        <v>79972.45</v>
      </c>
      <c r="H602">
        <v>71953</v>
      </c>
      <c r="K602">
        <v>175716.8</v>
      </c>
      <c r="N602">
        <v>327642.25</v>
      </c>
      <c r="O602" t="s">
        <v>1378</v>
      </c>
      <c r="P602" t="e">
        <f>INDEX(#REF!,MATCH(A602,#REF!,0))</f>
        <v>#REF!</v>
      </c>
      <c r="Q602" t="e">
        <f t="shared" si="9"/>
        <v>#REF!</v>
      </c>
    </row>
    <row r="603" spans="1:17" hidden="1" x14ac:dyDescent="0.2">
      <c r="A603" t="s">
        <v>413</v>
      </c>
      <c r="C603">
        <v>0</v>
      </c>
      <c r="F603">
        <v>0</v>
      </c>
      <c r="I603">
        <v>0</v>
      </c>
      <c r="L603">
        <v>0</v>
      </c>
      <c r="N603">
        <v>0</v>
      </c>
      <c r="O603" t="s">
        <v>1378</v>
      </c>
      <c r="P603" t="e">
        <f>INDEX(#REF!,MATCH(A603,#REF!,0))</f>
        <v>#REF!</v>
      </c>
      <c r="Q603" t="e">
        <f t="shared" si="9"/>
        <v>#REF!</v>
      </c>
    </row>
    <row r="604" spans="1:17" hidden="1" x14ac:dyDescent="0.2">
      <c r="A604" t="s">
        <v>414</v>
      </c>
      <c r="B604">
        <v>831605.97</v>
      </c>
      <c r="K604">
        <v>750110.18</v>
      </c>
      <c r="N604">
        <v>1581716.15</v>
      </c>
      <c r="O604" t="s">
        <v>1378</v>
      </c>
      <c r="P604" t="e">
        <f>INDEX(#REF!,MATCH(A604,#REF!,0))</f>
        <v>#REF!</v>
      </c>
      <c r="Q604" t="e">
        <f t="shared" si="9"/>
        <v>#REF!</v>
      </c>
    </row>
    <row r="605" spans="1:17" hidden="1" x14ac:dyDescent="0.2">
      <c r="A605" t="s">
        <v>415</v>
      </c>
      <c r="D605">
        <v>337770</v>
      </c>
      <c r="G605">
        <v>525420</v>
      </c>
      <c r="J605">
        <v>450360</v>
      </c>
      <c r="N605">
        <v>1313550</v>
      </c>
      <c r="O605" t="s">
        <v>1378</v>
      </c>
      <c r="P605" t="e">
        <f>INDEX(#REF!,MATCH(A605,#REF!,0))</f>
        <v>#REF!</v>
      </c>
      <c r="Q605" t="e">
        <f t="shared" si="9"/>
        <v>#REF!</v>
      </c>
    </row>
    <row r="606" spans="1:17" hidden="1" x14ac:dyDescent="0.2">
      <c r="A606" t="s">
        <v>416</v>
      </c>
      <c r="B606">
        <v>52288.91</v>
      </c>
      <c r="G606">
        <v>32955.879999999997</v>
      </c>
      <c r="H606">
        <v>56713.64</v>
      </c>
      <c r="K606">
        <v>62667</v>
      </c>
      <c r="N606">
        <v>204625.43</v>
      </c>
      <c r="O606" t="s">
        <v>1378</v>
      </c>
      <c r="P606" t="e">
        <f>INDEX(#REF!,MATCH(A606,#REF!,0))</f>
        <v>#REF!</v>
      </c>
      <c r="Q606" t="e">
        <f t="shared" si="9"/>
        <v>#REF!</v>
      </c>
    </row>
    <row r="607" spans="1:17" hidden="1" x14ac:dyDescent="0.2">
      <c r="A607" t="s">
        <v>418</v>
      </c>
      <c r="C607">
        <v>0</v>
      </c>
      <c r="F607">
        <v>550000</v>
      </c>
      <c r="G607">
        <v>217805</v>
      </c>
      <c r="H607">
        <v>124460</v>
      </c>
      <c r="I607">
        <v>155575</v>
      </c>
      <c r="J607">
        <v>75921.149999999994</v>
      </c>
      <c r="K607">
        <v>75921.149999999994</v>
      </c>
      <c r="L607">
        <v>75921.149999999994</v>
      </c>
      <c r="M607">
        <v>75921.149999999994</v>
      </c>
      <c r="N607">
        <v>1351524.5999999996</v>
      </c>
      <c r="O607" t="s">
        <v>1378</v>
      </c>
      <c r="P607" t="e">
        <f>INDEX(#REF!,MATCH(A607,#REF!,0))</f>
        <v>#REF!</v>
      </c>
      <c r="Q607" t="e">
        <f t="shared" si="9"/>
        <v>#REF!</v>
      </c>
    </row>
    <row r="608" spans="1:17" hidden="1" x14ac:dyDescent="0.2">
      <c r="A608" t="s">
        <v>419</v>
      </c>
      <c r="D608">
        <v>22120.560000000001</v>
      </c>
      <c r="G608">
        <v>74573.3</v>
      </c>
      <c r="J608">
        <v>168265.93</v>
      </c>
      <c r="M608">
        <v>75222.28</v>
      </c>
      <c r="N608">
        <v>340182.06999999995</v>
      </c>
      <c r="O608" t="s">
        <v>1378</v>
      </c>
      <c r="P608" t="e">
        <f>INDEX(#REF!,MATCH(A608,#REF!,0))</f>
        <v>#REF!</v>
      </c>
      <c r="Q608" t="e">
        <f t="shared" si="9"/>
        <v>#REF!</v>
      </c>
    </row>
    <row r="609" spans="1:17" hidden="1" x14ac:dyDescent="0.2">
      <c r="A609" s="36" t="s">
        <v>420</v>
      </c>
      <c r="B609" s="34"/>
      <c r="C609" s="34"/>
      <c r="D609" s="34">
        <v>3137.1700000000073</v>
      </c>
      <c r="E609" s="34"/>
      <c r="F609" s="34"/>
      <c r="G609" s="34">
        <v>55394.38</v>
      </c>
      <c r="H609" s="34"/>
      <c r="I609" s="34"/>
      <c r="J609" s="34">
        <v>71035.28</v>
      </c>
      <c r="K609" s="34"/>
      <c r="L609" s="34"/>
      <c r="M609" s="34">
        <v>83620.95</v>
      </c>
      <c r="N609" s="34">
        <v>213187.78</v>
      </c>
      <c r="O609" s="33" t="s">
        <v>1378</v>
      </c>
      <c r="P609" s="33" t="e">
        <f>INDEX(#REF!,MATCH(A609,#REF!,0))</f>
        <v>#REF!</v>
      </c>
      <c r="Q609" s="33" t="e">
        <f t="shared" si="9"/>
        <v>#REF!</v>
      </c>
    </row>
    <row r="610" spans="1:17" hidden="1" x14ac:dyDescent="0.2">
      <c r="A610" t="s">
        <v>421</v>
      </c>
      <c r="F610">
        <v>43152</v>
      </c>
      <c r="L610">
        <v>43152</v>
      </c>
      <c r="N610">
        <v>86304</v>
      </c>
      <c r="O610" t="s">
        <v>1378</v>
      </c>
      <c r="P610" t="e">
        <f>INDEX(#REF!,MATCH(A610,#REF!,0))</f>
        <v>#REF!</v>
      </c>
      <c r="Q610" t="e">
        <f t="shared" si="9"/>
        <v>#REF!</v>
      </c>
    </row>
    <row r="611" spans="1:17" hidden="1" x14ac:dyDescent="0.2">
      <c r="A611" t="s">
        <v>422</v>
      </c>
      <c r="D611">
        <v>0</v>
      </c>
      <c r="G611">
        <v>146660</v>
      </c>
      <c r="J611">
        <v>252988.5</v>
      </c>
      <c r="M611">
        <v>206792.19</v>
      </c>
      <c r="N611">
        <v>606440.68999999994</v>
      </c>
      <c r="O611" t="s">
        <v>1378</v>
      </c>
      <c r="P611" t="e">
        <f>INDEX(#REF!,MATCH(A611,#REF!,0))</f>
        <v>#REF!</v>
      </c>
      <c r="Q611" t="e">
        <f t="shared" si="9"/>
        <v>#REF!</v>
      </c>
    </row>
    <row r="612" spans="1:17" hidden="1" x14ac:dyDescent="0.2">
      <c r="A612" t="s">
        <v>423</v>
      </c>
      <c r="E612">
        <v>0</v>
      </c>
      <c r="K612">
        <v>20988.77</v>
      </c>
      <c r="N612">
        <v>20988.77</v>
      </c>
      <c r="O612" t="s">
        <v>1378</v>
      </c>
      <c r="P612" t="e">
        <f>INDEX(#REF!,MATCH(A612,#REF!,0))</f>
        <v>#REF!</v>
      </c>
      <c r="Q612" t="e">
        <f t="shared" si="9"/>
        <v>#REF!</v>
      </c>
    </row>
    <row r="613" spans="1:17" hidden="1" x14ac:dyDescent="0.2">
      <c r="A613" t="s">
        <v>424</v>
      </c>
      <c r="B613">
        <v>0</v>
      </c>
      <c r="D613">
        <v>451843.85</v>
      </c>
      <c r="G613">
        <v>187700</v>
      </c>
      <c r="J613">
        <v>120787.04</v>
      </c>
      <c r="N613">
        <v>760330.89</v>
      </c>
      <c r="O613" t="s">
        <v>1378</v>
      </c>
      <c r="P613" t="e">
        <f>INDEX(#REF!,MATCH(A613,#REF!,0))</f>
        <v>#REF!</v>
      </c>
      <c r="Q613" t="e">
        <f t="shared" si="9"/>
        <v>#REF!</v>
      </c>
    </row>
    <row r="614" spans="1:17" hidden="1" x14ac:dyDescent="0.2">
      <c r="A614" t="s">
        <v>425</v>
      </c>
      <c r="H614">
        <v>173382</v>
      </c>
      <c r="K614">
        <v>173382</v>
      </c>
      <c r="N614">
        <v>346764</v>
      </c>
      <c r="O614" t="s">
        <v>1378</v>
      </c>
      <c r="P614" t="e">
        <f>INDEX(#REF!,MATCH(A614,#REF!,0))</f>
        <v>#REF!</v>
      </c>
      <c r="Q614" t="e">
        <f t="shared" si="9"/>
        <v>#REF!</v>
      </c>
    </row>
    <row r="615" spans="1:17" hidden="1" x14ac:dyDescent="0.2">
      <c r="A615" t="s">
        <v>426</v>
      </c>
      <c r="F615">
        <v>80000</v>
      </c>
      <c r="I615">
        <v>61401.97</v>
      </c>
      <c r="L615">
        <v>61401.97</v>
      </c>
      <c r="N615">
        <v>202803.94</v>
      </c>
      <c r="O615" t="s">
        <v>1378</v>
      </c>
      <c r="P615" t="e">
        <f>INDEX(#REF!,MATCH(A615,#REF!,0))</f>
        <v>#REF!</v>
      </c>
      <c r="Q615" t="e">
        <f t="shared" si="9"/>
        <v>#REF!</v>
      </c>
    </row>
    <row r="616" spans="1:17" hidden="1" x14ac:dyDescent="0.2">
      <c r="A616" t="s">
        <v>427</v>
      </c>
      <c r="B616">
        <v>35865.519999999997</v>
      </c>
      <c r="D616">
        <v>41495</v>
      </c>
      <c r="F616">
        <v>77628.88</v>
      </c>
      <c r="G616">
        <v>65735</v>
      </c>
      <c r="H616">
        <v>83606.89</v>
      </c>
      <c r="J616">
        <v>147868.89000000001</v>
      </c>
      <c r="L616">
        <v>0</v>
      </c>
      <c r="N616">
        <v>452200.18</v>
      </c>
      <c r="O616" t="s">
        <v>1378</v>
      </c>
      <c r="P616" t="e">
        <f>INDEX(#REF!,MATCH(A616,#REF!,0))</f>
        <v>#REF!</v>
      </c>
      <c r="Q616" t="e">
        <f t="shared" si="9"/>
        <v>#REF!</v>
      </c>
    </row>
    <row r="617" spans="1:17" hidden="1" x14ac:dyDescent="0.2">
      <c r="A617" t="s">
        <v>428</v>
      </c>
      <c r="B617">
        <v>49697.919999999998</v>
      </c>
      <c r="C617">
        <v>42703.11</v>
      </c>
      <c r="F617">
        <v>48383.72</v>
      </c>
      <c r="G617">
        <v>69106.97</v>
      </c>
      <c r="H617">
        <v>117578.68</v>
      </c>
      <c r="I617">
        <v>145361.32999999999</v>
      </c>
      <c r="J617">
        <v>154166.76</v>
      </c>
      <c r="K617">
        <v>162271.66</v>
      </c>
      <c r="L617">
        <v>125088.07</v>
      </c>
      <c r="M617">
        <v>115093.33</v>
      </c>
      <c r="N617">
        <v>1029451.5499999999</v>
      </c>
      <c r="O617" t="s">
        <v>1378</v>
      </c>
      <c r="P617" t="e">
        <f>INDEX(#REF!,MATCH(A617,#REF!,0))</f>
        <v>#REF!</v>
      </c>
      <c r="Q617" t="e">
        <f t="shared" si="9"/>
        <v>#REF!</v>
      </c>
    </row>
    <row r="618" spans="1:17" hidden="1" x14ac:dyDescent="0.2">
      <c r="A618" t="s">
        <v>429</v>
      </c>
      <c r="E618">
        <v>115574</v>
      </c>
      <c r="G618">
        <v>20622</v>
      </c>
      <c r="I618">
        <v>68052.600000000006</v>
      </c>
      <c r="K618">
        <v>48118</v>
      </c>
      <c r="N618">
        <v>252366.6</v>
      </c>
      <c r="O618" t="s">
        <v>1378</v>
      </c>
      <c r="P618" t="e">
        <f>INDEX(#REF!,MATCH(A618,#REF!,0))</f>
        <v>#REF!</v>
      </c>
      <c r="Q618" t="e">
        <f t="shared" si="9"/>
        <v>#REF!</v>
      </c>
    </row>
    <row r="619" spans="1:17" hidden="1" x14ac:dyDescent="0.2">
      <c r="A619" t="s">
        <v>430</v>
      </c>
      <c r="C619">
        <v>0</v>
      </c>
      <c r="I619">
        <v>0</v>
      </c>
      <c r="N619">
        <v>0</v>
      </c>
      <c r="O619" t="s">
        <v>1378</v>
      </c>
      <c r="P619" t="e">
        <f>INDEX(#REF!,MATCH(A619,#REF!,0))</f>
        <v>#REF!</v>
      </c>
      <c r="Q619" t="e">
        <f t="shared" si="9"/>
        <v>#REF!</v>
      </c>
    </row>
    <row r="620" spans="1:17" hidden="1" x14ac:dyDescent="0.2">
      <c r="A620" t="s">
        <v>431</v>
      </c>
      <c r="B620">
        <v>47552.97</v>
      </c>
      <c r="E620">
        <v>80000</v>
      </c>
      <c r="G620">
        <v>32448</v>
      </c>
      <c r="J620">
        <v>48672</v>
      </c>
      <c r="L620">
        <v>40560</v>
      </c>
      <c r="N620">
        <v>249232.97</v>
      </c>
      <c r="O620" t="s">
        <v>1378</v>
      </c>
      <c r="P620" t="e">
        <f>INDEX(#REF!,MATCH(A620,#REF!,0))</f>
        <v>#REF!</v>
      </c>
      <c r="Q620" t="e">
        <f t="shared" si="9"/>
        <v>#REF!</v>
      </c>
    </row>
    <row r="621" spans="1:17" hidden="1" x14ac:dyDescent="0.2">
      <c r="A621" t="s">
        <v>432</v>
      </c>
      <c r="B621">
        <v>84320.98</v>
      </c>
      <c r="F621">
        <v>52257.89</v>
      </c>
      <c r="I621">
        <v>28522.19</v>
      </c>
      <c r="N621">
        <v>165101.06</v>
      </c>
      <c r="O621" t="s">
        <v>1378</v>
      </c>
      <c r="P621" t="e">
        <f>INDEX(#REF!,MATCH(A621,#REF!,0))</f>
        <v>#REF!</v>
      </c>
      <c r="Q621" t="e">
        <f t="shared" si="9"/>
        <v>#REF!</v>
      </c>
    </row>
    <row r="622" spans="1:17" hidden="1" x14ac:dyDescent="0.2">
      <c r="A622" t="s">
        <v>433</v>
      </c>
      <c r="C622">
        <v>108717.27</v>
      </c>
      <c r="I622">
        <v>0</v>
      </c>
      <c r="N622">
        <v>108717.27</v>
      </c>
      <c r="O622" t="s">
        <v>1378</v>
      </c>
      <c r="P622" t="e">
        <f>INDEX(#REF!,MATCH(A622,#REF!,0))</f>
        <v>#REF!</v>
      </c>
      <c r="Q622" t="e">
        <f t="shared" si="9"/>
        <v>#REF!</v>
      </c>
    </row>
    <row r="623" spans="1:17" hidden="1" x14ac:dyDescent="0.2">
      <c r="A623" t="s">
        <v>434</v>
      </c>
      <c r="E623">
        <v>35023.81</v>
      </c>
      <c r="G623">
        <v>35023.81</v>
      </c>
      <c r="J623">
        <v>35023.81</v>
      </c>
      <c r="N623">
        <v>105071.43</v>
      </c>
      <c r="O623" t="s">
        <v>1378</v>
      </c>
      <c r="P623" t="e">
        <f>INDEX(#REF!,MATCH(A623,#REF!,0))</f>
        <v>#REF!</v>
      </c>
      <c r="Q623" t="e">
        <f t="shared" si="9"/>
        <v>#REF!</v>
      </c>
    </row>
    <row r="624" spans="1:17" hidden="1" x14ac:dyDescent="0.2">
      <c r="A624" t="s">
        <v>435</v>
      </c>
      <c r="C624">
        <v>68556.66</v>
      </c>
      <c r="E624">
        <v>171391.65</v>
      </c>
      <c r="F624">
        <v>171391.65</v>
      </c>
      <c r="G624">
        <v>171391.65</v>
      </c>
      <c r="H624">
        <v>226236.97</v>
      </c>
      <c r="I624">
        <v>274226.64</v>
      </c>
      <c r="J624">
        <v>342783.29</v>
      </c>
      <c r="K624">
        <v>308504.96000000002</v>
      </c>
      <c r="L624">
        <v>308504.96000000002</v>
      </c>
      <c r="M624">
        <v>205669.98</v>
      </c>
      <c r="N624">
        <v>2248658.41</v>
      </c>
      <c r="O624" t="s">
        <v>1378</v>
      </c>
      <c r="P624" t="e">
        <f>INDEX(#REF!,MATCH(A624,#REF!,0))</f>
        <v>#REF!</v>
      </c>
      <c r="Q624" t="e">
        <f t="shared" si="9"/>
        <v>#REF!</v>
      </c>
    </row>
    <row r="625" spans="1:17" hidden="1" x14ac:dyDescent="0.2">
      <c r="A625" t="s">
        <v>436</v>
      </c>
      <c r="D625">
        <v>136241.91999999998</v>
      </c>
      <c r="G625">
        <v>104976.47</v>
      </c>
      <c r="J625">
        <v>181978.73</v>
      </c>
      <c r="M625">
        <v>113207.18</v>
      </c>
      <c r="N625">
        <v>536404.30000000005</v>
      </c>
      <c r="O625" t="s">
        <v>1378</v>
      </c>
      <c r="P625" t="e">
        <f>INDEX(#REF!,MATCH(A625,#REF!,0))</f>
        <v>#REF!</v>
      </c>
      <c r="Q625" t="e">
        <f t="shared" si="9"/>
        <v>#REF!</v>
      </c>
    </row>
    <row r="626" spans="1:17" hidden="1" x14ac:dyDescent="0.2">
      <c r="A626" t="s">
        <v>437</v>
      </c>
      <c r="B626">
        <v>149325.29</v>
      </c>
      <c r="E626">
        <v>53305.31</v>
      </c>
      <c r="H626">
        <v>149104.64000000001</v>
      </c>
      <c r="K626">
        <v>158249.01</v>
      </c>
      <c r="N626">
        <v>509984.25</v>
      </c>
      <c r="O626" t="s">
        <v>1378</v>
      </c>
      <c r="P626" t="e">
        <f>INDEX(#REF!,MATCH(A626,#REF!,0))</f>
        <v>#REF!</v>
      </c>
      <c r="Q626" t="e">
        <f t="shared" si="9"/>
        <v>#REF!</v>
      </c>
    </row>
    <row r="627" spans="1:17" hidden="1" x14ac:dyDescent="0.2">
      <c r="A627" t="s">
        <v>438</v>
      </c>
      <c r="G627">
        <v>265729.77</v>
      </c>
      <c r="J627">
        <v>193140</v>
      </c>
      <c r="M627">
        <v>128760</v>
      </c>
      <c r="N627">
        <v>587629.77</v>
      </c>
      <c r="O627" t="s">
        <v>1378</v>
      </c>
      <c r="P627" t="e">
        <f>INDEX(#REF!,MATCH(A627,#REF!,0))</f>
        <v>#REF!</v>
      </c>
      <c r="Q627" t="e">
        <f t="shared" si="9"/>
        <v>#REF!</v>
      </c>
    </row>
    <row r="628" spans="1:17" hidden="1" x14ac:dyDescent="0.2">
      <c r="A628" t="s">
        <v>908</v>
      </c>
      <c r="E628">
        <v>121041.1</v>
      </c>
      <c r="G628">
        <v>123397.37</v>
      </c>
      <c r="J628">
        <v>164529.82999999999</v>
      </c>
      <c r="M628">
        <v>61698.69</v>
      </c>
      <c r="N628">
        <v>470666.99</v>
      </c>
      <c r="O628" t="s">
        <v>1378</v>
      </c>
      <c r="P628" t="e">
        <f>INDEX(#REF!,MATCH(A628,#REF!,0))</f>
        <v>#REF!</v>
      </c>
      <c r="Q628" t="e">
        <f t="shared" si="9"/>
        <v>#REF!</v>
      </c>
    </row>
    <row r="629" spans="1:17" hidden="1" x14ac:dyDescent="0.2">
      <c r="A629" t="s">
        <v>439</v>
      </c>
      <c r="F629">
        <v>0</v>
      </c>
      <c r="L629">
        <v>0</v>
      </c>
      <c r="N629">
        <v>0</v>
      </c>
      <c r="O629" t="s">
        <v>1378</v>
      </c>
      <c r="P629" t="e">
        <f>INDEX(#REF!,MATCH(A629,#REF!,0))</f>
        <v>#REF!</v>
      </c>
      <c r="Q629" t="e">
        <f t="shared" si="9"/>
        <v>#REF!</v>
      </c>
    </row>
    <row r="630" spans="1:17" hidden="1" x14ac:dyDescent="0.2">
      <c r="A630" t="s">
        <v>884</v>
      </c>
      <c r="C630">
        <v>0</v>
      </c>
      <c r="F630">
        <v>0</v>
      </c>
      <c r="I630">
        <v>0</v>
      </c>
      <c r="L630">
        <v>0</v>
      </c>
      <c r="N630">
        <v>0</v>
      </c>
      <c r="O630" t="s">
        <v>1378</v>
      </c>
      <c r="P630" t="e">
        <f>INDEX(#REF!,MATCH(A630,#REF!,0))</f>
        <v>#REF!</v>
      </c>
      <c r="Q630" t="e">
        <f t="shared" si="9"/>
        <v>#REF!</v>
      </c>
    </row>
    <row r="631" spans="1:17" hidden="1" x14ac:dyDescent="0.2">
      <c r="A631" t="s">
        <v>440</v>
      </c>
      <c r="C631">
        <v>149143.79999999999</v>
      </c>
      <c r="N631">
        <v>149143.79999999999</v>
      </c>
      <c r="O631" t="s">
        <v>1378</v>
      </c>
      <c r="P631" t="e">
        <f>INDEX(#REF!,MATCH(A631,#REF!,0))</f>
        <v>#REF!</v>
      </c>
      <c r="Q631" t="e">
        <f t="shared" si="9"/>
        <v>#REF!</v>
      </c>
    </row>
    <row r="632" spans="1:17" hidden="1" x14ac:dyDescent="0.2">
      <c r="A632" s="33" t="s">
        <v>441</v>
      </c>
      <c r="B632" s="33">
        <v>34065.749999999993</v>
      </c>
      <c r="C632" s="33"/>
      <c r="D632" s="33"/>
      <c r="E632" s="33"/>
      <c r="F632" s="33"/>
      <c r="G632" s="33"/>
      <c r="H632" s="33"/>
      <c r="I632" s="33"/>
      <c r="J632" s="33"/>
      <c r="K632" s="33"/>
      <c r="L632" s="33"/>
      <c r="M632" s="33"/>
      <c r="N632" s="33">
        <v>34065.749999999993</v>
      </c>
      <c r="O632" s="33" t="s">
        <v>1378</v>
      </c>
      <c r="P632" s="33" t="e">
        <f>INDEX(#REF!,MATCH(A632,#REF!,0))</f>
        <v>#REF!</v>
      </c>
      <c r="Q632" s="33" t="e">
        <f t="shared" si="9"/>
        <v>#REF!</v>
      </c>
    </row>
    <row r="633" spans="1:17" hidden="1" x14ac:dyDescent="0.2">
      <c r="A633" t="s">
        <v>442</v>
      </c>
      <c r="B633">
        <v>50339.990000000107</v>
      </c>
      <c r="N633">
        <v>50339.990000000107</v>
      </c>
      <c r="O633" t="s">
        <v>1378</v>
      </c>
      <c r="P633" t="e">
        <f>INDEX(#REF!,MATCH(A633,#REF!,0))</f>
        <v>#REF!</v>
      </c>
      <c r="Q633" t="e">
        <f t="shared" si="9"/>
        <v>#REF!</v>
      </c>
    </row>
    <row r="634" spans="1:17" hidden="1" x14ac:dyDescent="0.2">
      <c r="A634" s="33" t="s">
        <v>443</v>
      </c>
      <c r="B634" s="33">
        <v>355019.39</v>
      </c>
      <c r="C634" s="33"/>
      <c r="D634" s="33"/>
      <c r="E634" s="33"/>
      <c r="F634" s="33"/>
      <c r="G634" s="33"/>
      <c r="H634" s="33"/>
      <c r="I634" s="33"/>
      <c r="J634" s="33"/>
      <c r="K634" s="33"/>
      <c r="L634" s="33"/>
      <c r="M634" s="33"/>
      <c r="N634" s="33">
        <v>355019.39</v>
      </c>
      <c r="O634" s="33" t="s">
        <v>1378</v>
      </c>
      <c r="P634" s="33" t="e">
        <f>INDEX(#REF!,MATCH(A634,#REF!,0))</f>
        <v>#REF!</v>
      </c>
      <c r="Q634" s="33" t="e">
        <f t="shared" si="9"/>
        <v>#REF!</v>
      </c>
    </row>
    <row r="635" spans="1:17" hidden="1" x14ac:dyDescent="0.2">
      <c r="A635" t="s">
        <v>444</v>
      </c>
      <c r="B635">
        <v>804591.73</v>
      </c>
      <c r="E635">
        <v>769083.29</v>
      </c>
      <c r="H635">
        <v>232052.73</v>
      </c>
      <c r="K635">
        <v>763110.51</v>
      </c>
      <c r="N635">
        <v>2568838.2599999998</v>
      </c>
      <c r="O635" t="s">
        <v>1378</v>
      </c>
      <c r="P635" t="e">
        <f>INDEX(#REF!,MATCH(A635,#REF!,0))</f>
        <v>#REF!</v>
      </c>
      <c r="Q635" t="e">
        <f t="shared" si="9"/>
        <v>#REF!</v>
      </c>
    </row>
    <row r="636" spans="1:17" hidden="1" x14ac:dyDescent="0.2">
      <c r="A636" t="s">
        <v>446</v>
      </c>
      <c r="D636">
        <v>101447.13</v>
      </c>
      <c r="E636">
        <v>2150504.84</v>
      </c>
      <c r="G636">
        <v>2383347.79</v>
      </c>
      <c r="H636">
        <v>637599.54</v>
      </c>
      <c r="J636">
        <v>647285.42000000004</v>
      </c>
      <c r="K636">
        <v>291540.88</v>
      </c>
      <c r="M636">
        <v>291540.88</v>
      </c>
      <c r="N636">
        <v>6503266.4799999995</v>
      </c>
      <c r="O636" t="s">
        <v>1378</v>
      </c>
      <c r="P636" t="e">
        <f>INDEX(#REF!,MATCH(A636,#REF!,0))</f>
        <v>#REF!</v>
      </c>
      <c r="Q636" t="e">
        <f t="shared" si="9"/>
        <v>#REF!</v>
      </c>
    </row>
    <row r="637" spans="1:17" hidden="1" x14ac:dyDescent="0.2">
      <c r="A637" t="s">
        <v>447</v>
      </c>
      <c r="B637">
        <v>742530.21</v>
      </c>
      <c r="E637">
        <v>211745.88</v>
      </c>
      <c r="H637">
        <v>511397.07</v>
      </c>
      <c r="K637">
        <v>380336.09</v>
      </c>
      <c r="N637">
        <v>1846009.25</v>
      </c>
      <c r="O637" t="s">
        <v>1378</v>
      </c>
      <c r="P637" t="e">
        <f>INDEX(#REF!,MATCH(A637,#REF!,0))</f>
        <v>#REF!</v>
      </c>
      <c r="Q637" t="e">
        <f t="shared" si="9"/>
        <v>#REF!</v>
      </c>
    </row>
    <row r="638" spans="1:17" hidden="1" x14ac:dyDescent="0.2">
      <c r="A638" t="s">
        <v>1122</v>
      </c>
      <c r="B638">
        <v>601655.23</v>
      </c>
      <c r="C638">
        <v>290364.23</v>
      </c>
      <c r="G638">
        <v>252982.08</v>
      </c>
      <c r="H638">
        <v>519258.88</v>
      </c>
      <c r="M638">
        <v>324121.40999999997</v>
      </c>
      <c r="N638">
        <v>1988381.8299999998</v>
      </c>
      <c r="O638" t="s">
        <v>1378</v>
      </c>
      <c r="P638" t="e">
        <f>INDEX(#REF!,MATCH(A638,#REF!,0))</f>
        <v>#REF!</v>
      </c>
      <c r="Q638" t="e">
        <f t="shared" si="9"/>
        <v>#REF!</v>
      </c>
    </row>
    <row r="639" spans="1:17" hidden="1" x14ac:dyDescent="0.2">
      <c r="A639" t="s">
        <v>448</v>
      </c>
      <c r="B639">
        <v>228635.93</v>
      </c>
      <c r="E639">
        <v>26943.050000000003</v>
      </c>
      <c r="H639">
        <v>48714.159999999996</v>
      </c>
      <c r="K639">
        <v>180334.06</v>
      </c>
      <c r="N639">
        <v>484627.19999999995</v>
      </c>
      <c r="O639" t="s">
        <v>1378</v>
      </c>
      <c r="P639" t="e">
        <f>INDEX(#REF!,MATCH(A639,#REF!,0))</f>
        <v>#REF!</v>
      </c>
      <c r="Q639" t="e">
        <f t="shared" si="9"/>
        <v>#REF!</v>
      </c>
    </row>
    <row r="640" spans="1:17" hidden="1" x14ac:dyDescent="0.2">
      <c r="A640" t="s">
        <v>449</v>
      </c>
      <c r="B640">
        <v>352191.06</v>
      </c>
      <c r="E640">
        <v>183122.36</v>
      </c>
      <c r="H640">
        <v>409043.96</v>
      </c>
      <c r="K640">
        <v>328519.32</v>
      </c>
      <c r="N640">
        <v>1272876.7</v>
      </c>
      <c r="O640" t="s">
        <v>1378</v>
      </c>
      <c r="P640" t="e">
        <f>INDEX(#REF!,MATCH(A640,#REF!,0))</f>
        <v>#REF!</v>
      </c>
      <c r="Q640" t="e">
        <f t="shared" si="9"/>
        <v>#REF!</v>
      </c>
    </row>
    <row r="641" spans="1:17" hidden="1" x14ac:dyDescent="0.2">
      <c r="A641" t="s">
        <v>454</v>
      </c>
      <c r="D641">
        <v>140272.53</v>
      </c>
      <c r="E641">
        <v>8691.8499999999985</v>
      </c>
      <c r="H641">
        <v>204031.19</v>
      </c>
      <c r="K641">
        <v>601460.6</v>
      </c>
      <c r="M641">
        <v>380292.88</v>
      </c>
      <c r="N641">
        <v>1334749.0499999998</v>
      </c>
      <c r="O641" t="s">
        <v>1378</v>
      </c>
      <c r="P641" t="e">
        <f>INDEX(#REF!,MATCH(A641,#REF!,0))</f>
        <v>#REF!</v>
      </c>
      <c r="Q641" t="e">
        <f t="shared" si="9"/>
        <v>#REF!</v>
      </c>
    </row>
    <row r="642" spans="1:17" hidden="1" x14ac:dyDescent="0.2">
      <c r="A642" t="s">
        <v>450</v>
      </c>
      <c r="B642">
        <v>247634.74</v>
      </c>
      <c r="E642">
        <v>316483.14</v>
      </c>
      <c r="F642">
        <v>565776.86</v>
      </c>
      <c r="H642">
        <v>495684.86</v>
      </c>
      <c r="K642">
        <v>1039507.69</v>
      </c>
      <c r="N642">
        <v>2665087.29</v>
      </c>
      <c r="O642" t="s">
        <v>1378</v>
      </c>
      <c r="P642" t="e">
        <f>INDEX(#REF!,MATCH(A642,#REF!,0))</f>
        <v>#REF!</v>
      </c>
      <c r="Q642" t="e">
        <f t="shared" si="9"/>
        <v>#REF!</v>
      </c>
    </row>
    <row r="643" spans="1:17" hidden="1" x14ac:dyDescent="0.2">
      <c r="A643" t="s">
        <v>451</v>
      </c>
      <c r="B643">
        <v>207338.33</v>
      </c>
      <c r="D643">
        <v>34516.85</v>
      </c>
      <c r="F643">
        <v>57735.17</v>
      </c>
      <c r="I643">
        <v>163638.35999999999</v>
      </c>
      <c r="L643">
        <v>213792.25</v>
      </c>
      <c r="N643">
        <v>677020.96</v>
      </c>
      <c r="O643" t="s">
        <v>1378</v>
      </c>
      <c r="P643" t="e">
        <f>INDEX(#REF!,MATCH(A643,#REF!,0))</f>
        <v>#REF!</v>
      </c>
      <c r="Q643" t="e">
        <f t="shared" si="9"/>
        <v>#REF!</v>
      </c>
    </row>
    <row r="644" spans="1:17" hidden="1" x14ac:dyDescent="0.2">
      <c r="A644" t="s">
        <v>831</v>
      </c>
      <c r="B644">
        <v>110756.18</v>
      </c>
      <c r="D644">
        <v>115527.14</v>
      </c>
      <c r="E644">
        <v>211799.76</v>
      </c>
      <c r="F644">
        <v>533080.66</v>
      </c>
      <c r="J644">
        <v>451600.1</v>
      </c>
      <c r="M644">
        <v>551725.55000000005</v>
      </c>
      <c r="N644">
        <v>1974489.3900000001</v>
      </c>
      <c r="O644" t="s">
        <v>1378</v>
      </c>
      <c r="P644" t="e">
        <f>INDEX(#REF!,MATCH(A644,#REF!,0))</f>
        <v>#REF!</v>
      </c>
      <c r="Q644" t="e">
        <f t="shared" si="9"/>
        <v>#REF!</v>
      </c>
    </row>
    <row r="645" spans="1:17" hidden="1" x14ac:dyDescent="0.2">
      <c r="A645" t="s">
        <v>452</v>
      </c>
      <c r="B645">
        <v>275294.71000000002</v>
      </c>
      <c r="G645">
        <v>242848.47999999998</v>
      </c>
      <c r="J645">
        <v>191346.71000000002</v>
      </c>
      <c r="N645">
        <v>709489.89999999991</v>
      </c>
      <c r="O645" t="s">
        <v>1378</v>
      </c>
      <c r="P645" t="e">
        <f>INDEX(#REF!,MATCH(A645,#REF!,0))</f>
        <v>#REF!</v>
      </c>
      <c r="Q645" t="e">
        <f t="shared" si="9"/>
        <v>#REF!</v>
      </c>
    </row>
    <row r="646" spans="1:17" hidden="1" x14ac:dyDescent="0.2">
      <c r="A646" t="s">
        <v>453</v>
      </c>
      <c r="B646">
        <v>55066.86</v>
      </c>
      <c r="D646">
        <v>97825.13</v>
      </c>
      <c r="G646">
        <v>206628.96000000002</v>
      </c>
      <c r="J646">
        <v>343949</v>
      </c>
      <c r="M646">
        <v>169545.43</v>
      </c>
      <c r="N646">
        <v>873015.37999999989</v>
      </c>
      <c r="O646" t="s">
        <v>1378</v>
      </c>
      <c r="P646" t="e">
        <f>INDEX(#REF!,MATCH(A646,#REF!,0))</f>
        <v>#REF!</v>
      </c>
      <c r="Q646" t="e">
        <f t="shared" ref="Q646:Q709" si="10">P646=N646</f>
        <v>#REF!</v>
      </c>
    </row>
    <row r="647" spans="1:17" hidden="1" x14ac:dyDescent="0.2">
      <c r="A647" t="s">
        <v>832</v>
      </c>
      <c r="B647">
        <v>283427.33</v>
      </c>
      <c r="E647">
        <v>734608.44</v>
      </c>
      <c r="H647">
        <v>789498.74</v>
      </c>
      <c r="K647">
        <v>744700.58</v>
      </c>
      <c r="N647">
        <v>2552235.09</v>
      </c>
      <c r="O647" t="s">
        <v>1378</v>
      </c>
      <c r="P647" t="e">
        <f>INDEX(#REF!,MATCH(A647,#REF!,0))</f>
        <v>#REF!</v>
      </c>
      <c r="Q647" t="e">
        <f t="shared" si="10"/>
        <v>#REF!</v>
      </c>
    </row>
    <row r="648" spans="1:17" hidden="1" x14ac:dyDescent="0.2">
      <c r="A648" t="s">
        <v>1123</v>
      </c>
      <c r="D648">
        <v>531036.54</v>
      </c>
      <c r="G648">
        <v>975171.12999999989</v>
      </c>
      <c r="J648">
        <v>96181.6</v>
      </c>
      <c r="M648">
        <v>10755.93</v>
      </c>
      <c r="N648">
        <v>1613145.2</v>
      </c>
      <c r="O648" t="s">
        <v>1378</v>
      </c>
      <c r="P648" t="e">
        <f>INDEX(#REF!,MATCH(A648,#REF!,0))</f>
        <v>#REF!</v>
      </c>
      <c r="Q648" t="e">
        <f t="shared" si="10"/>
        <v>#REF!</v>
      </c>
    </row>
    <row r="649" spans="1:17" hidden="1" x14ac:dyDescent="0.2">
      <c r="A649" t="s">
        <v>455</v>
      </c>
      <c r="B649">
        <v>1700755.38</v>
      </c>
      <c r="D649">
        <v>1364122.4</v>
      </c>
      <c r="G649">
        <v>109594.14</v>
      </c>
      <c r="J649">
        <v>1811125.99</v>
      </c>
      <c r="M649">
        <v>300914.07</v>
      </c>
      <c r="N649">
        <v>5286511.9800000004</v>
      </c>
      <c r="O649" t="s">
        <v>1378</v>
      </c>
      <c r="P649" t="e">
        <f>INDEX(#REF!,MATCH(A649,#REF!,0))</f>
        <v>#REF!</v>
      </c>
      <c r="Q649" t="e">
        <f t="shared" si="10"/>
        <v>#REF!</v>
      </c>
    </row>
    <row r="650" spans="1:17" hidden="1" x14ac:dyDescent="0.2">
      <c r="A650" t="s">
        <v>885</v>
      </c>
      <c r="C650">
        <v>1908.02</v>
      </c>
      <c r="G650">
        <v>280000</v>
      </c>
      <c r="M650">
        <v>108549.72</v>
      </c>
      <c r="N650">
        <v>390457.74</v>
      </c>
      <c r="O650" t="s">
        <v>1378</v>
      </c>
      <c r="P650" t="e">
        <f>INDEX(#REF!,MATCH(A650,#REF!,0))</f>
        <v>#REF!</v>
      </c>
      <c r="Q650" t="e">
        <f t="shared" si="10"/>
        <v>#REF!</v>
      </c>
    </row>
    <row r="651" spans="1:17" hidden="1" x14ac:dyDescent="0.2">
      <c r="A651" t="s">
        <v>886</v>
      </c>
      <c r="G651">
        <v>11000</v>
      </c>
      <c r="H651">
        <v>77000</v>
      </c>
      <c r="M651">
        <v>88000</v>
      </c>
      <c r="N651">
        <v>176000</v>
      </c>
      <c r="O651" t="s">
        <v>1378</v>
      </c>
      <c r="P651" t="e">
        <f>INDEX(#REF!,MATCH(A651,#REF!,0))</f>
        <v>#REF!</v>
      </c>
      <c r="Q651" t="e">
        <f t="shared" si="10"/>
        <v>#REF!</v>
      </c>
    </row>
    <row r="652" spans="1:17" hidden="1" x14ac:dyDescent="0.2">
      <c r="A652" t="s">
        <v>887</v>
      </c>
      <c r="G652">
        <v>9246</v>
      </c>
      <c r="M652">
        <v>9246</v>
      </c>
      <c r="N652">
        <v>18492</v>
      </c>
      <c r="O652" t="s">
        <v>1378</v>
      </c>
      <c r="P652" t="e">
        <f>INDEX(#REF!,MATCH(A652,#REF!,0))</f>
        <v>#REF!</v>
      </c>
      <c r="Q652" t="e">
        <f t="shared" si="10"/>
        <v>#REF!</v>
      </c>
    </row>
    <row r="653" spans="1:17" hidden="1" x14ac:dyDescent="0.2">
      <c r="A653" t="s">
        <v>470</v>
      </c>
      <c r="D653">
        <v>55250</v>
      </c>
      <c r="G653">
        <v>17000</v>
      </c>
      <c r="J653">
        <v>381812.24000000005</v>
      </c>
      <c r="N653">
        <v>454062.24000000005</v>
      </c>
      <c r="O653" t="s">
        <v>1378</v>
      </c>
      <c r="P653" t="e">
        <f>INDEX(#REF!,MATCH(A653,#REF!,0))</f>
        <v>#REF!</v>
      </c>
      <c r="Q653" t="e">
        <f t="shared" si="10"/>
        <v>#REF!</v>
      </c>
    </row>
    <row r="654" spans="1:17" hidden="1" x14ac:dyDescent="0.2">
      <c r="A654" t="s">
        <v>458</v>
      </c>
      <c r="D654">
        <v>236580.58000000002</v>
      </c>
      <c r="G654">
        <v>358350.3</v>
      </c>
      <c r="J654">
        <v>313476.04000000004</v>
      </c>
      <c r="L654">
        <v>259557.22999999998</v>
      </c>
      <c r="N654">
        <v>1167964.1499999999</v>
      </c>
      <c r="O654" t="s">
        <v>1378</v>
      </c>
      <c r="P654" t="e">
        <f>INDEX(#REF!,MATCH(A654,#REF!,0))</f>
        <v>#REF!</v>
      </c>
      <c r="Q654" t="e">
        <f t="shared" si="10"/>
        <v>#REF!</v>
      </c>
    </row>
    <row r="655" spans="1:17" hidden="1" x14ac:dyDescent="0.2">
      <c r="A655" t="s">
        <v>471</v>
      </c>
      <c r="D655">
        <v>85000</v>
      </c>
      <c r="J655">
        <v>8500</v>
      </c>
      <c r="M655">
        <v>85680</v>
      </c>
      <c r="N655">
        <v>179180</v>
      </c>
      <c r="O655" t="s">
        <v>1378</v>
      </c>
      <c r="P655" t="e">
        <f>INDEX(#REF!,MATCH(A655,#REF!,0))</f>
        <v>#REF!</v>
      </c>
      <c r="Q655" t="e">
        <f t="shared" si="10"/>
        <v>#REF!</v>
      </c>
    </row>
    <row r="656" spans="1:17" hidden="1" x14ac:dyDescent="0.2">
      <c r="A656" t="s">
        <v>459</v>
      </c>
      <c r="D656">
        <v>548192.4800000001</v>
      </c>
      <c r="N656">
        <v>548192.4800000001</v>
      </c>
      <c r="O656" t="s">
        <v>1378</v>
      </c>
      <c r="P656" t="e">
        <f>INDEX(#REF!,MATCH(A656,#REF!,0))</f>
        <v>#REF!</v>
      </c>
      <c r="Q656" t="e">
        <f t="shared" si="10"/>
        <v>#REF!</v>
      </c>
    </row>
    <row r="657" spans="1:17" hidden="1" x14ac:dyDescent="0.2">
      <c r="A657" t="s">
        <v>460</v>
      </c>
      <c r="B657">
        <v>519953.14</v>
      </c>
      <c r="H657">
        <v>118185</v>
      </c>
      <c r="K657">
        <v>354555</v>
      </c>
      <c r="N657">
        <v>992693.14</v>
      </c>
      <c r="O657" t="s">
        <v>1378</v>
      </c>
      <c r="P657" t="e">
        <f>INDEX(#REF!,MATCH(A657,#REF!,0))</f>
        <v>#REF!</v>
      </c>
      <c r="Q657" t="e">
        <f t="shared" si="10"/>
        <v>#REF!</v>
      </c>
    </row>
    <row r="658" spans="1:17" hidden="1" x14ac:dyDescent="0.2">
      <c r="A658" t="s">
        <v>461</v>
      </c>
      <c r="B658">
        <v>227260.72</v>
      </c>
      <c r="N658">
        <v>227260.72</v>
      </c>
      <c r="O658" t="s">
        <v>1378</v>
      </c>
      <c r="P658" t="e">
        <f>INDEX(#REF!,MATCH(A658,#REF!,0))</f>
        <v>#REF!</v>
      </c>
      <c r="Q658" t="e">
        <f t="shared" si="10"/>
        <v>#REF!</v>
      </c>
    </row>
    <row r="659" spans="1:17" hidden="1" x14ac:dyDescent="0.2">
      <c r="A659" t="s">
        <v>462</v>
      </c>
      <c r="C659">
        <v>649028.94000000006</v>
      </c>
      <c r="F659">
        <v>261555</v>
      </c>
      <c r="G659">
        <v>375597.27</v>
      </c>
      <c r="I659">
        <v>635205</v>
      </c>
      <c r="L659">
        <v>635205</v>
      </c>
      <c r="N659">
        <v>2556591.21</v>
      </c>
      <c r="O659" t="s">
        <v>1378</v>
      </c>
      <c r="P659" t="e">
        <f>INDEX(#REF!,MATCH(A659,#REF!,0))</f>
        <v>#REF!</v>
      </c>
      <c r="Q659" t="e">
        <f t="shared" si="10"/>
        <v>#REF!</v>
      </c>
    </row>
    <row r="660" spans="1:17" hidden="1" x14ac:dyDescent="0.2">
      <c r="A660" t="s">
        <v>464</v>
      </c>
      <c r="D660">
        <v>63856</v>
      </c>
      <c r="E660">
        <v>500000</v>
      </c>
      <c r="G660">
        <v>51523.81</v>
      </c>
      <c r="J660">
        <v>798154.03</v>
      </c>
      <c r="N660">
        <v>1413533.84</v>
      </c>
      <c r="O660" t="s">
        <v>1378</v>
      </c>
      <c r="P660" t="e">
        <f>INDEX(#REF!,MATCH(A660,#REF!,0))</f>
        <v>#REF!</v>
      </c>
      <c r="Q660" t="e">
        <f t="shared" si="10"/>
        <v>#REF!</v>
      </c>
    </row>
    <row r="661" spans="1:17" hidden="1" x14ac:dyDescent="0.2">
      <c r="A661" t="s">
        <v>472</v>
      </c>
      <c r="D661">
        <v>333153.76</v>
      </c>
      <c r="G661">
        <v>3056413.08</v>
      </c>
      <c r="N661">
        <v>3389566.84</v>
      </c>
      <c r="O661" t="s">
        <v>1378</v>
      </c>
      <c r="P661" t="e">
        <f>INDEX(#REF!,MATCH(A661,#REF!,0))</f>
        <v>#REF!</v>
      </c>
      <c r="Q661" t="e">
        <f t="shared" si="10"/>
        <v>#REF!</v>
      </c>
    </row>
    <row r="662" spans="1:17" hidden="1" x14ac:dyDescent="0.2">
      <c r="A662" t="s">
        <v>465</v>
      </c>
      <c r="B662">
        <v>365065.85000000003</v>
      </c>
      <c r="H662">
        <v>420339.57999999996</v>
      </c>
      <c r="N662">
        <v>785405.42999999993</v>
      </c>
      <c r="O662" t="s">
        <v>1378</v>
      </c>
      <c r="P662" t="e">
        <f>INDEX(#REF!,MATCH(A662,#REF!,0))</f>
        <v>#REF!</v>
      </c>
      <c r="Q662" t="e">
        <f t="shared" si="10"/>
        <v>#REF!</v>
      </c>
    </row>
    <row r="663" spans="1:17" hidden="1" x14ac:dyDescent="0.2">
      <c r="A663" t="s">
        <v>888</v>
      </c>
      <c r="B663">
        <v>215055.53999999998</v>
      </c>
      <c r="E663">
        <v>102701.61</v>
      </c>
      <c r="F663">
        <v>500000</v>
      </c>
      <c r="G663">
        <v>143700.90999999997</v>
      </c>
      <c r="J663">
        <v>496439.56</v>
      </c>
      <c r="L663">
        <v>472668.42</v>
      </c>
      <c r="N663">
        <v>1930566.0399999998</v>
      </c>
      <c r="O663" t="s">
        <v>1378</v>
      </c>
      <c r="P663" t="e">
        <f>INDEX(#REF!,MATCH(A663,#REF!,0))</f>
        <v>#REF!</v>
      </c>
      <c r="Q663" t="e">
        <f t="shared" si="10"/>
        <v>#REF!</v>
      </c>
    </row>
    <row r="664" spans="1:17" hidden="1" x14ac:dyDescent="0.2">
      <c r="A664" t="s">
        <v>466</v>
      </c>
      <c r="B664">
        <v>340230.56</v>
      </c>
      <c r="F664">
        <v>399029.43</v>
      </c>
      <c r="H664">
        <v>191625</v>
      </c>
      <c r="K664">
        <v>444570</v>
      </c>
      <c r="N664">
        <v>1375454.99</v>
      </c>
      <c r="O664" t="s">
        <v>1378</v>
      </c>
      <c r="P664" t="e">
        <f>INDEX(#REF!,MATCH(A664,#REF!,0))</f>
        <v>#REF!</v>
      </c>
      <c r="Q664" t="e">
        <f t="shared" si="10"/>
        <v>#REF!</v>
      </c>
    </row>
    <row r="665" spans="1:17" hidden="1" x14ac:dyDescent="0.2">
      <c r="A665" t="s">
        <v>457</v>
      </c>
      <c r="D665">
        <v>119034.06</v>
      </c>
      <c r="F665">
        <v>482349.68</v>
      </c>
      <c r="N665">
        <v>601383.74</v>
      </c>
      <c r="O665" t="s">
        <v>1378</v>
      </c>
      <c r="P665" t="e">
        <f>INDEX(#REF!,MATCH(A665,#REF!,0))</f>
        <v>#REF!</v>
      </c>
      <c r="Q665" t="e">
        <f t="shared" si="10"/>
        <v>#REF!</v>
      </c>
    </row>
    <row r="666" spans="1:17" hidden="1" x14ac:dyDescent="0.2">
      <c r="A666" t="s">
        <v>467</v>
      </c>
      <c r="H666">
        <v>161518.56</v>
      </c>
      <c r="K666">
        <v>303225.57999999996</v>
      </c>
      <c r="N666">
        <v>464744.13999999996</v>
      </c>
      <c r="O666" t="s">
        <v>1378</v>
      </c>
      <c r="P666" t="e">
        <f>INDEX(#REF!,MATCH(A666,#REF!,0))</f>
        <v>#REF!</v>
      </c>
      <c r="Q666" t="e">
        <f t="shared" si="10"/>
        <v>#REF!</v>
      </c>
    </row>
    <row r="667" spans="1:17" hidden="1" x14ac:dyDescent="0.2">
      <c r="A667" t="s">
        <v>468</v>
      </c>
      <c r="E667">
        <v>400000</v>
      </c>
      <c r="G667">
        <v>170000</v>
      </c>
      <c r="J667">
        <v>545055.31999999995</v>
      </c>
      <c r="M667">
        <v>170000</v>
      </c>
      <c r="N667">
        <v>1285055.3199999998</v>
      </c>
      <c r="O667" t="s">
        <v>1378</v>
      </c>
      <c r="P667" t="e">
        <f>INDEX(#REF!,MATCH(A667,#REF!,0))</f>
        <v>#REF!</v>
      </c>
      <c r="Q667" t="e">
        <f t="shared" si="10"/>
        <v>#REF!</v>
      </c>
    </row>
    <row r="668" spans="1:17" hidden="1" x14ac:dyDescent="0.2">
      <c r="A668" t="s">
        <v>1125</v>
      </c>
      <c r="I668">
        <v>230727.3</v>
      </c>
      <c r="M668">
        <v>166644.32</v>
      </c>
      <c r="N668">
        <v>397371.62</v>
      </c>
      <c r="O668" t="s">
        <v>1378</v>
      </c>
      <c r="P668" t="e">
        <f>INDEX(#REF!,MATCH(A668,#REF!,0))</f>
        <v>#REF!</v>
      </c>
      <c r="Q668" t="e">
        <f t="shared" si="10"/>
        <v>#REF!</v>
      </c>
    </row>
    <row r="669" spans="1:17" hidden="1" x14ac:dyDescent="0.2">
      <c r="A669" t="s">
        <v>1126</v>
      </c>
      <c r="B669">
        <v>335840.79000000004</v>
      </c>
      <c r="E669">
        <v>339501.43</v>
      </c>
      <c r="H669">
        <v>239580</v>
      </c>
      <c r="N669">
        <v>914922.22</v>
      </c>
      <c r="O669" t="s">
        <v>1378</v>
      </c>
      <c r="P669" t="e">
        <f>INDEX(#REF!,MATCH(A669,#REF!,0))</f>
        <v>#REF!</v>
      </c>
      <c r="Q669" t="e">
        <f t="shared" si="10"/>
        <v>#REF!</v>
      </c>
    </row>
    <row r="670" spans="1:17" hidden="1" x14ac:dyDescent="0.2">
      <c r="A670" t="s">
        <v>1127</v>
      </c>
      <c r="C670">
        <v>250000</v>
      </c>
      <c r="F670">
        <v>400000</v>
      </c>
      <c r="G670">
        <v>212365.29</v>
      </c>
      <c r="J670">
        <v>595863.46</v>
      </c>
      <c r="M670">
        <v>451975.49</v>
      </c>
      <c r="N670">
        <v>1910204.24</v>
      </c>
      <c r="O670" t="s">
        <v>1378</v>
      </c>
      <c r="P670" t="e">
        <f>INDEX(#REF!,MATCH(A670,#REF!,0))</f>
        <v>#REF!</v>
      </c>
      <c r="Q670" t="e">
        <f t="shared" si="10"/>
        <v>#REF!</v>
      </c>
    </row>
    <row r="671" spans="1:17" hidden="1" x14ac:dyDescent="0.2">
      <c r="A671" t="s">
        <v>891</v>
      </c>
      <c r="D671">
        <v>300000</v>
      </c>
      <c r="F671">
        <v>13264.560000000001</v>
      </c>
      <c r="I671">
        <v>240773.78999999998</v>
      </c>
      <c r="L671">
        <v>240773.78999999998</v>
      </c>
      <c r="N671">
        <v>794812.1399999999</v>
      </c>
      <c r="O671" t="s">
        <v>1378</v>
      </c>
      <c r="P671" t="e">
        <f>INDEX(#REF!,MATCH(A671,#REF!,0))</f>
        <v>#REF!</v>
      </c>
      <c r="Q671" t="e">
        <f t="shared" si="10"/>
        <v>#REF!</v>
      </c>
    </row>
    <row r="672" spans="1:17" hidden="1" x14ac:dyDescent="0.2">
      <c r="A672" t="s">
        <v>1129</v>
      </c>
      <c r="D672">
        <v>0</v>
      </c>
      <c r="F672">
        <v>580000</v>
      </c>
      <c r="G672">
        <v>290980.71999999997</v>
      </c>
      <c r="J672">
        <v>1177209.3600000001</v>
      </c>
      <c r="N672">
        <v>2048190.08</v>
      </c>
      <c r="O672" t="s">
        <v>1378</v>
      </c>
      <c r="P672" t="e">
        <f>INDEX(#REF!,MATCH(A672,#REF!,0))</f>
        <v>#REF!</v>
      </c>
      <c r="Q672" t="e">
        <f t="shared" si="10"/>
        <v>#REF!</v>
      </c>
    </row>
    <row r="673" spans="1:17" hidden="1" x14ac:dyDescent="0.2">
      <c r="A673" t="s">
        <v>469</v>
      </c>
      <c r="F673">
        <v>270000</v>
      </c>
      <c r="G673">
        <v>125752</v>
      </c>
      <c r="L673">
        <v>314380</v>
      </c>
      <c r="N673">
        <v>710132</v>
      </c>
      <c r="O673" t="s">
        <v>1378</v>
      </c>
      <c r="P673" t="e">
        <f>INDEX(#REF!,MATCH(A673,#REF!,0))</f>
        <v>#REF!</v>
      </c>
      <c r="Q673" t="e">
        <f t="shared" si="10"/>
        <v>#REF!</v>
      </c>
    </row>
    <row r="674" spans="1:17" hidden="1" x14ac:dyDescent="0.2">
      <c r="A674" t="s">
        <v>1132</v>
      </c>
      <c r="B674">
        <v>15962.320000000002</v>
      </c>
      <c r="G674">
        <v>300000</v>
      </c>
      <c r="M674">
        <v>106080</v>
      </c>
      <c r="N674">
        <v>422042.32</v>
      </c>
      <c r="O674" t="s">
        <v>1378</v>
      </c>
      <c r="P674" t="e">
        <f>INDEX(#REF!,MATCH(A674,#REF!,0))</f>
        <v>#REF!</v>
      </c>
      <c r="Q674" t="e">
        <f t="shared" si="10"/>
        <v>#REF!</v>
      </c>
    </row>
    <row r="675" spans="1:17" hidden="1" x14ac:dyDescent="0.2">
      <c r="A675" t="s">
        <v>1134</v>
      </c>
      <c r="B675">
        <v>300000</v>
      </c>
      <c r="F675">
        <v>220558.50000000003</v>
      </c>
      <c r="L675">
        <v>452167.28</v>
      </c>
      <c r="N675">
        <v>972725.78</v>
      </c>
      <c r="O675" t="s">
        <v>1378</v>
      </c>
      <c r="P675" t="e">
        <f>INDEX(#REF!,MATCH(A675,#REF!,0))</f>
        <v>#REF!</v>
      </c>
      <c r="Q675" t="e">
        <f t="shared" si="10"/>
        <v>#REF!</v>
      </c>
    </row>
    <row r="676" spans="1:17" hidden="1" x14ac:dyDescent="0.2">
      <c r="A676" t="s">
        <v>889</v>
      </c>
      <c r="B676">
        <v>599072.02999999991</v>
      </c>
      <c r="D676">
        <v>800000</v>
      </c>
      <c r="F676">
        <v>694754</v>
      </c>
      <c r="I676">
        <v>739100</v>
      </c>
      <c r="L676">
        <v>591280</v>
      </c>
      <c r="N676">
        <v>3424206.03</v>
      </c>
      <c r="O676" t="s">
        <v>1378</v>
      </c>
      <c r="P676" t="e">
        <f>INDEX(#REF!,MATCH(A676,#REF!,0))</f>
        <v>#REF!</v>
      </c>
      <c r="Q676" t="e">
        <f t="shared" si="10"/>
        <v>#REF!</v>
      </c>
    </row>
    <row r="677" spans="1:17" hidden="1" x14ac:dyDescent="0.2">
      <c r="A677" t="s">
        <v>890</v>
      </c>
      <c r="C677">
        <v>205576.87000000002</v>
      </c>
      <c r="F677">
        <v>44144.73</v>
      </c>
      <c r="N677">
        <v>249721.60000000003</v>
      </c>
      <c r="O677" t="s">
        <v>1378</v>
      </c>
      <c r="P677" t="e">
        <f>INDEX(#REF!,MATCH(A677,#REF!,0))</f>
        <v>#REF!</v>
      </c>
      <c r="Q677" t="e">
        <f t="shared" si="10"/>
        <v>#REF!</v>
      </c>
    </row>
    <row r="678" spans="1:17" hidden="1" x14ac:dyDescent="0.2">
      <c r="A678" t="s">
        <v>1136</v>
      </c>
      <c r="D678">
        <v>190076.41</v>
      </c>
      <c r="G678">
        <v>196910.12</v>
      </c>
      <c r="J678">
        <v>219509.22999999998</v>
      </c>
      <c r="M678">
        <v>179842.17</v>
      </c>
      <c r="N678">
        <v>786337.93</v>
      </c>
      <c r="O678" t="s">
        <v>1378</v>
      </c>
      <c r="P678" t="e">
        <f>INDEX(#REF!,MATCH(A678,#REF!,0))</f>
        <v>#REF!</v>
      </c>
      <c r="Q678" t="e">
        <f t="shared" si="10"/>
        <v>#REF!</v>
      </c>
    </row>
    <row r="679" spans="1:17" hidden="1" x14ac:dyDescent="0.2">
      <c r="A679" t="s">
        <v>909</v>
      </c>
      <c r="B679">
        <v>335558.3</v>
      </c>
      <c r="F679">
        <v>86700</v>
      </c>
      <c r="I679">
        <v>46941.7</v>
      </c>
      <c r="J679">
        <v>40800</v>
      </c>
      <c r="N679">
        <v>510000</v>
      </c>
      <c r="O679" t="s">
        <v>1378</v>
      </c>
      <c r="P679" t="e">
        <f>INDEX(#REF!,MATCH(A679,#REF!,0))</f>
        <v>#REF!</v>
      </c>
      <c r="Q679" t="e">
        <f t="shared" si="10"/>
        <v>#REF!</v>
      </c>
    </row>
    <row r="680" spans="1:17" hidden="1" x14ac:dyDescent="0.2">
      <c r="A680" t="s">
        <v>898</v>
      </c>
      <c r="F680">
        <v>1646438.07</v>
      </c>
      <c r="I680">
        <v>807200</v>
      </c>
      <c r="L680">
        <v>209064.80000000002</v>
      </c>
      <c r="N680">
        <v>2662702.87</v>
      </c>
      <c r="O680" t="s">
        <v>1378</v>
      </c>
      <c r="P680" t="e">
        <f>INDEX(#REF!,MATCH(A680,#REF!,0))</f>
        <v>#REF!</v>
      </c>
      <c r="Q680" t="e">
        <f t="shared" si="10"/>
        <v>#REF!</v>
      </c>
    </row>
    <row r="681" spans="1:17" hidden="1" x14ac:dyDescent="0.2">
      <c r="A681" t="s">
        <v>1145</v>
      </c>
      <c r="B681">
        <v>566608.98</v>
      </c>
      <c r="E681">
        <v>233047.13</v>
      </c>
      <c r="G681">
        <v>43646.91</v>
      </c>
      <c r="H681">
        <v>259319.77999999997</v>
      </c>
      <c r="N681">
        <v>1102622.8</v>
      </c>
      <c r="O681" t="s">
        <v>1378</v>
      </c>
      <c r="P681" t="e">
        <f>INDEX(#REF!,MATCH(A681,#REF!,0))</f>
        <v>#REF!</v>
      </c>
      <c r="Q681" t="e">
        <f t="shared" si="10"/>
        <v>#REF!</v>
      </c>
    </row>
    <row r="682" spans="1:17" hidden="1" x14ac:dyDescent="0.2">
      <c r="A682" t="s">
        <v>1146</v>
      </c>
      <c r="B682">
        <v>844884.79</v>
      </c>
      <c r="D682">
        <v>181831.83</v>
      </c>
      <c r="F682">
        <v>551037.44999999995</v>
      </c>
      <c r="G682">
        <v>1232179.03</v>
      </c>
      <c r="J682">
        <v>915376.41</v>
      </c>
      <c r="N682">
        <v>3725309.51</v>
      </c>
      <c r="O682" t="s">
        <v>1378</v>
      </c>
      <c r="P682" t="e">
        <f>INDEX(#REF!,MATCH(A682,#REF!,0))</f>
        <v>#REF!</v>
      </c>
      <c r="Q682" t="e">
        <f t="shared" si="10"/>
        <v>#REF!</v>
      </c>
    </row>
    <row r="683" spans="1:17" hidden="1" x14ac:dyDescent="0.2">
      <c r="A683" t="s">
        <v>1147</v>
      </c>
      <c r="B683">
        <v>628844.84</v>
      </c>
      <c r="H683">
        <v>837998.28</v>
      </c>
      <c r="K683">
        <v>472923.65</v>
      </c>
      <c r="N683">
        <v>1939766.77</v>
      </c>
      <c r="O683" t="s">
        <v>1378</v>
      </c>
      <c r="P683" t="e">
        <f>INDEX(#REF!,MATCH(A683,#REF!,0))</f>
        <v>#REF!</v>
      </c>
      <c r="Q683" t="e">
        <f t="shared" si="10"/>
        <v>#REF!</v>
      </c>
    </row>
    <row r="684" spans="1:17" hidden="1" x14ac:dyDescent="0.2">
      <c r="A684" t="s">
        <v>473</v>
      </c>
      <c r="B684">
        <v>3986506.9</v>
      </c>
      <c r="E684">
        <v>1745987.31</v>
      </c>
      <c r="H684">
        <v>2303321.12</v>
      </c>
      <c r="K684">
        <v>2854043.76</v>
      </c>
      <c r="N684">
        <v>10889859.09</v>
      </c>
      <c r="O684" t="s">
        <v>1378</v>
      </c>
      <c r="P684" t="e">
        <f>INDEX(#REF!,MATCH(A684,#REF!,0))</f>
        <v>#REF!</v>
      </c>
      <c r="Q684" t="e">
        <f t="shared" si="10"/>
        <v>#REF!</v>
      </c>
    </row>
    <row r="685" spans="1:17" hidden="1" x14ac:dyDescent="0.2">
      <c r="A685" t="s">
        <v>474</v>
      </c>
      <c r="B685">
        <v>1808453.1</v>
      </c>
      <c r="E685">
        <v>755377.36</v>
      </c>
      <c r="H685">
        <v>518133.56</v>
      </c>
      <c r="K685">
        <v>1020095.63</v>
      </c>
      <c r="N685">
        <v>4102059.65</v>
      </c>
      <c r="O685" t="s">
        <v>1378</v>
      </c>
      <c r="P685" t="e">
        <f>INDEX(#REF!,MATCH(A685,#REF!,0))</f>
        <v>#REF!</v>
      </c>
      <c r="Q685" t="e">
        <f t="shared" si="10"/>
        <v>#REF!</v>
      </c>
    </row>
    <row r="686" spans="1:17" hidden="1" x14ac:dyDescent="0.2">
      <c r="A686" t="s">
        <v>475</v>
      </c>
      <c r="C686">
        <v>111028.08</v>
      </c>
      <c r="E686">
        <v>519111.05</v>
      </c>
      <c r="G686">
        <v>199893.8</v>
      </c>
      <c r="I686">
        <v>212458.13</v>
      </c>
      <c r="K686">
        <v>199779.11</v>
      </c>
      <c r="M686">
        <v>202415.54</v>
      </c>
      <c r="N686">
        <v>1444685.71</v>
      </c>
      <c r="O686" t="s">
        <v>1378</v>
      </c>
      <c r="P686" t="e">
        <f>INDEX(#REF!,MATCH(A686,#REF!,0))</f>
        <v>#REF!</v>
      </c>
      <c r="Q686" t="e">
        <f t="shared" si="10"/>
        <v>#REF!</v>
      </c>
    </row>
    <row r="687" spans="1:17" hidden="1" x14ac:dyDescent="0.2">
      <c r="A687" t="s">
        <v>476</v>
      </c>
      <c r="B687">
        <v>2211430.39</v>
      </c>
      <c r="E687">
        <v>70444.38</v>
      </c>
      <c r="H687">
        <v>970387.17</v>
      </c>
      <c r="K687">
        <v>1405967.43</v>
      </c>
      <c r="N687">
        <v>4658229.37</v>
      </c>
      <c r="O687" t="s">
        <v>1378</v>
      </c>
      <c r="P687" t="e">
        <f>INDEX(#REF!,MATCH(A687,#REF!,0))</f>
        <v>#REF!</v>
      </c>
      <c r="Q687" t="e">
        <f t="shared" si="10"/>
        <v>#REF!</v>
      </c>
    </row>
    <row r="688" spans="1:17" hidden="1" x14ac:dyDescent="0.2">
      <c r="A688" t="s">
        <v>477</v>
      </c>
      <c r="C688">
        <v>589891.34</v>
      </c>
      <c r="E688">
        <v>156371.06</v>
      </c>
      <c r="G688">
        <v>128171.64</v>
      </c>
      <c r="I688">
        <v>376584.2</v>
      </c>
      <c r="K688">
        <v>88485</v>
      </c>
      <c r="M688">
        <v>130985</v>
      </c>
      <c r="N688">
        <v>1470488.24</v>
      </c>
      <c r="O688" t="s">
        <v>1378</v>
      </c>
      <c r="P688" t="e">
        <f>INDEX(#REF!,MATCH(A688,#REF!,0))</f>
        <v>#REF!</v>
      </c>
      <c r="Q688" t="e">
        <f t="shared" si="10"/>
        <v>#REF!</v>
      </c>
    </row>
    <row r="689" spans="1:17" hidden="1" x14ac:dyDescent="0.2">
      <c r="A689" t="s">
        <v>478</v>
      </c>
      <c r="C689">
        <v>483494.48</v>
      </c>
      <c r="E689">
        <v>2045963.96</v>
      </c>
      <c r="G689">
        <v>1005564.57</v>
      </c>
      <c r="I689">
        <v>1011361.38</v>
      </c>
      <c r="K689">
        <v>1428050.35</v>
      </c>
      <c r="M689">
        <v>1383677.93</v>
      </c>
      <c r="N689">
        <v>7358112.6699999999</v>
      </c>
      <c r="O689" t="s">
        <v>1378</v>
      </c>
      <c r="P689" t="e">
        <f>INDEX(#REF!,MATCH(A689,#REF!,0))</f>
        <v>#REF!</v>
      </c>
      <c r="Q689" t="e">
        <f t="shared" si="10"/>
        <v>#REF!</v>
      </c>
    </row>
    <row r="690" spans="1:17" hidden="1" x14ac:dyDescent="0.2">
      <c r="A690" t="s">
        <v>479</v>
      </c>
      <c r="J690">
        <v>9349816</v>
      </c>
      <c r="K690">
        <v>6499992.0800000001</v>
      </c>
      <c r="N690">
        <v>15849808.08</v>
      </c>
      <c r="O690" t="s">
        <v>1378</v>
      </c>
      <c r="P690" t="e">
        <f>INDEX(#REF!,MATCH(A690,#REF!,0))</f>
        <v>#REF!</v>
      </c>
      <c r="Q690" t="e">
        <f t="shared" si="10"/>
        <v>#REF!</v>
      </c>
    </row>
    <row r="691" spans="1:17" hidden="1" x14ac:dyDescent="0.2">
      <c r="A691" t="s">
        <v>480</v>
      </c>
      <c r="B691">
        <v>23851.41</v>
      </c>
      <c r="E691">
        <v>15832.69</v>
      </c>
      <c r="K691">
        <v>117116.85</v>
      </c>
      <c r="N691">
        <v>156800.95000000001</v>
      </c>
      <c r="O691" t="s">
        <v>1378</v>
      </c>
      <c r="P691" t="e">
        <f>INDEX(#REF!,MATCH(A691,#REF!,0))</f>
        <v>#REF!</v>
      </c>
      <c r="Q691" t="e">
        <f t="shared" si="10"/>
        <v>#REF!</v>
      </c>
    </row>
    <row r="692" spans="1:17" hidden="1" x14ac:dyDescent="0.2">
      <c r="A692" t="s">
        <v>481</v>
      </c>
      <c r="H692">
        <v>278182.03999999998</v>
      </c>
      <c r="N692">
        <v>278182.03999999998</v>
      </c>
      <c r="O692" t="s">
        <v>1378</v>
      </c>
      <c r="P692" t="e">
        <f>INDEX(#REF!,MATCH(A692,#REF!,0))</f>
        <v>#REF!</v>
      </c>
      <c r="Q692" t="e">
        <f t="shared" si="10"/>
        <v>#REF!</v>
      </c>
    </row>
    <row r="693" spans="1:17" hidden="1" x14ac:dyDescent="0.2">
      <c r="A693" t="s">
        <v>826</v>
      </c>
      <c r="B693">
        <v>1545454.54</v>
      </c>
      <c r="D693">
        <v>3291818.1799999997</v>
      </c>
      <c r="F693">
        <v>2617480.67</v>
      </c>
      <c r="I693">
        <v>1700000</v>
      </c>
      <c r="L693">
        <v>1700000</v>
      </c>
      <c r="N693">
        <v>10854753.390000001</v>
      </c>
      <c r="O693" t="s">
        <v>1378</v>
      </c>
      <c r="P693" t="e">
        <f>INDEX(#REF!,MATCH(A693,#REF!,0))</f>
        <v>#REF!</v>
      </c>
      <c r="Q693" t="e">
        <f t="shared" si="10"/>
        <v>#REF!</v>
      </c>
    </row>
    <row r="694" spans="1:17" hidden="1" x14ac:dyDescent="0.2">
      <c r="A694" t="s">
        <v>1148</v>
      </c>
      <c r="J694">
        <v>7727272.7199999997</v>
      </c>
      <c r="K694">
        <v>6800000</v>
      </c>
      <c r="M694">
        <v>2414772.73</v>
      </c>
      <c r="N694">
        <v>16942045.449999999</v>
      </c>
      <c r="O694" t="s">
        <v>1378</v>
      </c>
      <c r="P694" t="e">
        <f>INDEX(#REF!,MATCH(A694,#REF!,0))</f>
        <v>#REF!</v>
      </c>
      <c r="Q694" t="e">
        <f t="shared" si="10"/>
        <v>#REF!</v>
      </c>
    </row>
    <row r="695" spans="1:17" hidden="1" x14ac:dyDescent="0.2">
      <c r="A695" t="s">
        <v>892</v>
      </c>
      <c r="C695">
        <v>385496.74</v>
      </c>
      <c r="E695">
        <v>677790</v>
      </c>
      <c r="I695">
        <v>2891225.52</v>
      </c>
      <c r="K695">
        <v>1228934.54</v>
      </c>
      <c r="N695">
        <v>5183446.8</v>
      </c>
      <c r="O695" t="s">
        <v>1378</v>
      </c>
      <c r="P695" t="e">
        <f>INDEX(#REF!,MATCH(A695,#REF!,0))</f>
        <v>#REF!</v>
      </c>
      <c r="Q695" t="e">
        <f t="shared" si="10"/>
        <v>#REF!</v>
      </c>
    </row>
    <row r="696" spans="1:17" hidden="1" x14ac:dyDescent="0.2">
      <c r="A696" t="s">
        <v>482</v>
      </c>
      <c r="D696">
        <v>488306.34</v>
      </c>
      <c r="N696">
        <v>488306.34</v>
      </c>
      <c r="O696" t="s">
        <v>1378</v>
      </c>
      <c r="P696" t="e">
        <f>INDEX(#REF!,MATCH(A696,#REF!,0))</f>
        <v>#REF!</v>
      </c>
      <c r="Q696" t="e">
        <f t="shared" si="10"/>
        <v>#REF!</v>
      </c>
    </row>
    <row r="697" spans="1:17" hidden="1" x14ac:dyDescent="0.2">
      <c r="A697" t="s">
        <v>483</v>
      </c>
      <c r="D697">
        <v>485414.39</v>
      </c>
      <c r="G697">
        <v>370664.06999999995</v>
      </c>
      <c r="J697">
        <v>201822.21</v>
      </c>
      <c r="K697">
        <v>270594.44999999995</v>
      </c>
      <c r="N697">
        <v>1328495.1199999999</v>
      </c>
      <c r="O697" t="s">
        <v>1378</v>
      </c>
      <c r="P697" t="e">
        <f>INDEX(#REF!,MATCH(A697,#REF!,0))</f>
        <v>#REF!</v>
      </c>
      <c r="Q697" t="e">
        <f t="shared" si="10"/>
        <v>#REF!</v>
      </c>
    </row>
    <row r="698" spans="1:17" hidden="1" x14ac:dyDescent="0.2">
      <c r="A698" t="s">
        <v>484</v>
      </c>
      <c r="C698">
        <v>199000.36000000002</v>
      </c>
      <c r="F698">
        <v>25689.56</v>
      </c>
      <c r="I698">
        <v>199020.67</v>
      </c>
      <c r="L698">
        <v>370151.92</v>
      </c>
      <c r="N698">
        <v>793862.51</v>
      </c>
      <c r="O698" t="s">
        <v>1378</v>
      </c>
      <c r="P698" t="e">
        <f>INDEX(#REF!,MATCH(A698,#REF!,0))</f>
        <v>#REF!</v>
      </c>
      <c r="Q698" t="e">
        <f t="shared" si="10"/>
        <v>#REF!</v>
      </c>
    </row>
    <row r="699" spans="1:17" hidden="1" x14ac:dyDescent="0.2">
      <c r="A699" t="s">
        <v>485</v>
      </c>
      <c r="D699">
        <v>232937.56</v>
      </c>
      <c r="G699">
        <v>2694301.62</v>
      </c>
      <c r="J699">
        <v>1512279.29</v>
      </c>
      <c r="M699">
        <v>924350.07000000007</v>
      </c>
      <c r="N699">
        <v>5363868.540000001</v>
      </c>
      <c r="O699" t="s">
        <v>1378</v>
      </c>
      <c r="P699" t="e">
        <f>INDEX(#REF!,MATCH(A699,#REF!,0))</f>
        <v>#REF!</v>
      </c>
      <c r="Q699" t="e">
        <f t="shared" si="10"/>
        <v>#REF!</v>
      </c>
    </row>
    <row r="700" spans="1:17" hidden="1" x14ac:dyDescent="0.2">
      <c r="A700" t="s">
        <v>486</v>
      </c>
      <c r="D700">
        <v>36198.54</v>
      </c>
      <c r="F700">
        <v>577577.15</v>
      </c>
      <c r="H700">
        <v>282090.11</v>
      </c>
      <c r="I700">
        <v>498680.69000000006</v>
      </c>
      <c r="L700">
        <v>944362.23</v>
      </c>
      <c r="N700">
        <v>2338908.7200000002</v>
      </c>
      <c r="O700" t="s">
        <v>1378</v>
      </c>
      <c r="P700" t="e">
        <f>INDEX(#REF!,MATCH(A700,#REF!,0))</f>
        <v>#REF!</v>
      </c>
      <c r="Q700" t="e">
        <f t="shared" si="10"/>
        <v>#REF!</v>
      </c>
    </row>
    <row r="701" spans="1:17" hidden="1" x14ac:dyDescent="0.2">
      <c r="A701" t="s">
        <v>487</v>
      </c>
      <c r="C701">
        <v>205840.59</v>
      </c>
      <c r="E701">
        <v>187549.15</v>
      </c>
      <c r="F701">
        <v>376601.58</v>
      </c>
      <c r="G701">
        <v>1078407.6000000001</v>
      </c>
      <c r="I701">
        <v>598132.83000000007</v>
      </c>
      <c r="L701">
        <v>286200</v>
      </c>
      <c r="M701">
        <v>93774.57</v>
      </c>
      <c r="N701">
        <v>2826506.32</v>
      </c>
      <c r="O701" t="s">
        <v>1378</v>
      </c>
      <c r="P701" t="e">
        <f>INDEX(#REF!,MATCH(A701,#REF!,0))</f>
        <v>#REF!</v>
      </c>
      <c r="Q701" t="e">
        <f t="shared" si="10"/>
        <v>#REF!</v>
      </c>
    </row>
    <row r="702" spans="1:17" hidden="1" x14ac:dyDescent="0.2">
      <c r="A702" t="s">
        <v>488</v>
      </c>
      <c r="B702">
        <v>304452.39999999997</v>
      </c>
      <c r="E702">
        <v>474080</v>
      </c>
      <c r="H702">
        <v>592600</v>
      </c>
      <c r="K702">
        <v>474080</v>
      </c>
      <c r="N702">
        <v>1845212.4</v>
      </c>
      <c r="O702" t="s">
        <v>1378</v>
      </c>
      <c r="P702" t="e">
        <f>INDEX(#REF!,MATCH(A702,#REF!,0))</f>
        <v>#REF!</v>
      </c>
      <c r="Q702" t="e">
        <f t="shared" si="10"/>
        <v>#REF!</v>
      </c>
    </row>
    <row r="703" spans="1:17" hidden="1" x14ac:dyDescent="0.2">
      <c r="A703" t="s">
        <v>489</v>
      </c>
      <c r="B703">
        <v>370774.78</v>
      </c>
      <c r="N703">
        <v>370774.78</v>
      </c>
      <c r="O703" t="s">
        <v>1378</v>
      </c>
      <c r="P703" t="e">
        <f>INDEX(#REF!,MATCH(A703,#REF!,0))</f>
        <v>#REF!</v>
      </c>
      <c r="Q703" t="e">
        <f t="shared" si="10"/>
        <v>#REF!</v>
      </c>
    </row>
    <row r="704" spans="1:17" hidden="1" x14ac:dyDescent="0.2">
      <c r="A704" t="s">
        <v>490</v>
      </c>
      <c r="C704">
        <v>708594</v>
      </c>
      <c r="N704">
        <v>708594</v>
      </c>
      <c r="O704" t="s">
        <v>1378</v>
      </c>
      <c r="P704" t="e">
        <f>INDEX(#REF!,MATCH(A704,#REF!,0))</f>
        <v>#REF!</v>
      </c>
      <c r="Q704" t="e">
        <f t="shared" si="10"/>
        <v>#REF!</v>
      </c>
    </row>
    <row r="705" spans="1:17" hidden="1" x14ac:dyDescent="0.2">
      <c r="A705" t="s">
        <v>491</v>
      </c>
      <c r="C705">
        <v>163192.06</v>
      </c>
      <c r="N705">
        <v>163192.06</v>
      </c>
      <c r="O705" t="s">
        <v>1378</v>
      </c>
      <c r="P705" t="e">
        <f>INDEX(#REF!,MATCH(A705,#REF!,0))</f>
        <v>#REF!</v>
      </c>
      <c r="Q705" t="e">
        <f t="shared" si="10"/>
        <v>#REF!</v>
      </c>
    </row>
    <row r="706" spans="1:17" hidden="1" x14ac:dyDescent="0.2">
      <c r="A706" t="s">
        <v>492</v>
      </c>
      <c r="C706">
        <v>499643.96</v>
      </c>
      <c r="N706">
        <v>499643.96</v>
      </c>
      <c r="O706" t="s">
        <v>1378</v>
      </c>
      <c r="P706" t="e">
        <f>INDEX(#REF!,MATCH(A706,#REF!,0))</f>
        <v>#REF!</v>
      </c>
      <c r="Q706" t="e">
        <f t="shared" si="10"/>
        <v>#REF!</v>
      </c>
    </row>
    <row r="707" spans="1:17" hidden="1" x14ac:dyDescent="0.2">
      <c r="A707" t="s">
        <v>493</v>
      </c>
      <c r="B707">
        <v>111888.01</v>
      </c>
      <c r="E707">
        <v>131109.67000000001</v>
      </c>
      <c r="N707">
        <v>242997.68</v>
      </c>
      <c r="O707" t="s">
        <v>1378</v>
      </c>
      <c r="P707" t="e">
        <f>INDEX(#REF!,MATCH(A707,#REF!,0))</f>
        <v>#REF!</v>
      </c>
      <c r="Q707" t="e">
        <f t="shared" si="10"/>
        <v>#REF!</v>
      </c>
    </row>
    <row r="708" spans="1:17" hidden="1" x14ac:dyDescent="0.2">
      <c r="A708" t="s">
        <v>893</v>
      </c>
      <c r="B708">
        <v>1461068.61</v>
      </c>
      <c r="H708">
        <v>1592794.93</v>
      </c>
      <c r="K708">
        <v>4250000</v>
      </c>
      <c r="N708">
        <v>7303863.54</v>
      </c>
      <c r="O708" t="s">
        <v>1378</v>
      </c>
      <c r="P708" t="e">
        <f>INDEX(#REF!,MATCH(A708,#REF!,0))</f>
        <v>#REF!</v>
      </c>
      <c r="Q708" t="e">
        <f t="shared" si="10"/>
        <v>#REF!</v>
      </c>
    </row>
    <row r="709" spans="1:17" hidden="1" x14ac:dyDescent="0.2">
      <c r="A709" t="s">
        <v>1296</v>
      </c>
      <c r="E709">
        <v>5085463.4800000004</v>
      </c>
      <c r="H709">
        <v>502182</v>
      </c>
      <c r="K709">
        <v>6040740</v>
      </c>
      <c r="N709">
        <v>11628385.48</v>
      </c>
      <c r="O709" t="s">
        <v>1378</v>
      </c>
      <c r="P709" t="e">
        <f>INDEX(#REF!,MATCH(A709,#REF!,0))</f>
        <v>#REF!</v>
      </c>
      <c r="Q709" t="e">
        <f t="shared" si="10"/>
        <v>#REF!</v>
      </c>
    </row>
    <row r="710" spans="1:17" hidden="1" x14ac:dyDescent="0.2">
      <c r="A710" t="s">
        <v>494</v>
      </c>
      <c r="L710">
        <v>5142500</v>
      </c>
      <c r="M710">
        <v>5142500</v>
      </c>
      <c r="N710">
        <v>10285000</v>
      </c>
      <c r="O710" t="s">
        <v>1378</v>
      </c>
      <c r="P710" t="e">
        <f>INDEX(#REF!,MATCH(A710,#REF!,0))</f>
        <v>#REF!</v>
      </c>
      <c r="Q710" t="e">
        <f t="shared" ref="Q710:Q773" si="11">P710=N710</f>
        <v>#REF!</v>
      </c>
    </row>
    <row r="711" spans="1:17" hidden="1" x14ac:dyDescent="0.2">
      <c r="A711" t="s">
        <v>495</v>
      </c>
      <c r="L711">
        <v>7633000</v>
      </c>
      <c r="M711">
        <v>7633000</v>
      </c>
      <c r="N711">
        <v>15266000</v>
      </c>
      <c r="O711" t="s">
        <v>1378</v>
      </c>
      <c r="P711" t="e">
        <f>INDEX(#REF!,MATCH(A711,#REF!,0))</f>
        <v>#REF!</v>
      </c>
      <c r="Q711" t="e">
        <f t="shared" si="11"/>
        <v>#REF!</v>
      </c>
    </row>
    <row r="712" spans="1:17" hidden="1" x14ac:dyDescent="0.2">
      <c r="A712" t="s">
        <v>496</v>
      </c>
      <c r="L712">
        <v>9080125</v>
      </c>
      <c r="M712">
        <v>9080125</v>
      </c>
      <c r="N712">
        <v>18160250</v>
      </c>
      <c r="O712" t="s">
        <v>1378</v>
      </c>
      <c r="P712" t="e">
        <f>INDEX(#REF!,MATCH(A712,#REF!,0))</f>
        <v>#REF!</v>
      </c>
      <c r="Q712" t="e">
        <f t="shared" si="11"/>
        <v>#REF!</v>
      </c>
    </row>
    <row r="713" spans="1:17" hidden="1" x14ac:dyDescent="0.2">
      <c r="A713" t="s">
        <v>497</v>
      </c>
      <c r="D713">
        <v>0</v>
      </c>
      <c r="G713">
        <v>0</v>
      </c>
      <c r="J713">
        <v>0</v>
      </c>
      <c r="M713">
        <v>0</v>
      </c>
      <c r="N713">
        <v>0</v>
      </c>
      <c r="O713" t="s">
        <v>1378</v>
      </c>
      <c r="P713" t="e">
        <f>INDEX(#REF!,MATCH(A713,#REF!,0))</f>
        <v>#REF!</v>
      </c>
      <c r="Q713" t="e">
        <f t="shared" si="11"/>
        <v>#REF!</v>
      </c>
    </row>
    <row r="714" spans="1:17" hidden="1" x14ac:dyDescent="0.2">
      <c r="A714" t="s">
        <v>498</v>
      </c>
      <c r="D714">
        <v>203982.7</v>
      </c>
      <c r="N714">
        <v>203982.7</v>
      </c>
      <c r="O714" t="s">
        <v>1378</v>
      </c>
      <c r="P714" t="e">
        <f>INDEX(#REF!,MATCH(A714,#REF!,0))</f>
        <v>#REF!</v>
      </c>
      <c r="Q714" t="e">
        <f t="shared" si="11"/>
        <v>#REF!</v>
      </c>
    </row>
    <row r="715" spans="1:17" hidden="1" x14ac:dyDescent="0.2">
      <c r="A715" t="s">
        <v>499</v>
      </c>
      <c r="B715">
        <v>3636929.95</v>
      </c>
      <c r="E715">
        <v>0</v>
      </c>
      <c r="H715">
        <v>400000</v>
      </c>
      <c r="K715">
        <v>743000</v>
      </c>
      <c r="N715">
        <v>4779929.95</v>
      </c>
      <c r="O715" t="s">
        <v>1378</v>
      </c>
      <c r="P715" t="e">
        <f>INDEX(#REF!,MATCH(A715,#REF!,0))</f>
        <v>#REF!</v>
      </c>
      <c r="Q715" t="e">
        <f t="shared" si="11"/>
        <v>#REF!</v>
      </c>
    </row>
    <row r="716" spans="1:17" hidden="1" x14ac:dyDescent="0.2">
      <c r="A716" t="s">
        <v>500</v>
      </c>
      <c r="E716">
        <v>239312.55</v>
      </c>
      <c r="N716">
        <v>239312.55</v>
      </c>
      <c r="O716" t="s">
        <v>1378</v>
      </c>
      <c r="P716" t="e">
        <f>INDEX(#REF!,MATCH(A716,#REF!,0))</f>
        <v>#REF!</v>
      </c>
      <c r="Q716" t="e">
        <f t="shared" si="11"/>
        <v>#REF!</v>
      </c>
    </row>
    <row r="717" spans="1:17" hidden="1" x14ac:dyDescent="0.2">
      <c r="A717" t="s">
        <v>501</v>
      </c>
      <c r="B717">
        <v>167727.63</v>
      </c>
      <c r="N717">
        <v>167727.63</v>
      </c>
      <c r="O717" t="s">
        <v>1378</v>
      </c>
      <c r="P717" t="e">
        <f>INDEX(#REF!,MATCH(A717,#REF!,0))</f>
        <v>#REF!</v>
      </c>
      <c r="Q717" t="e">
        <f t="shared" si="11"/>
        <v>#REF!</v>
      </c>
    </row>
    <row r="718" spans="1:17" hidden="1" x14ac:dyDescent="0.2">
      <c r="A718" t="s">
        <v>502</v>
      </c>
      <c r="B718">
        <v>0</v>
      </c>
      <c r="E718">
        <v>3445965.14</v>
      </c>
      <c r="N718">
        <v>3445965.14</v>
      </c>
      <c r="O718" t="s">
        <v>1378</v>
      </c>
      <c r="P718" t="e">
        <f>INDEX(#REF!,MATCH(A718,#REF!,0))</f>
        <v>#REF!</v>
      </c>
      <c r="Q718" t="e">
        <f t="shared" si="11"/>
        <v>#REF!</v>
      </c>
    </row>
    <row r="719" spans="1:17" hidden="1" x14ac:dyDescent="0.2">
      <c r="A719" t="s">
        <v>503</v>
      </c>
      <c r="C719">
        <v>372932.81</v>
      </c>
      <c r="N719">
        <v>372932.81</v>
      </c>
      <c r="O719" t="s">
        <v>1378</v>
      </c>
      <c r="P719" t="e">
        <f>INDEX(#REF!,MATCH(A719,#REF!,0))</f>
        <v>#REF!</v>
      </c>
      <c r="Q719" t="e">
        <f t="shared" si="11"/>
        <v>#REF!</v>
      </c>
    </row>
    <row r="720" spans="1:17" hidden="1" x14ac:dyDescent="0.2">
      <c r="A720" t="s">
        <v>504</v>
      </c>
      <c r="B720">
        <v>922279.92</v>
      </c>
      <c r="E720">
        <v>281944.49</v>
      </c>
      <c r="N720">
        <v>1204224.4100000001</v>
      </c>
      <c r="O720" t="s">
        <v>1378</v>
      </c>
      <c r="P720" t="e">
        <f>INDEX(#REF!,MATCH(A720,#REF!,0))</f>
        <v>#REF!</v>
      </c>
      <c r="Q720" t="e">
        <f t="shared" si="11"/>
        <v>#REF!</v>
      </c>
    </row>
    <row r="721" spans="1:17" hidden="1" x14ac:dyDescent="0.2">
      <c r="A721" t="s">
        <v>505</v>
      </c>
      <c r="E721">
        <v>5000</v>
      </c>
      <c r="H721">
        <v>186350.47</v>
      </c>
      <c r="K721">
        <v>0</v>
      </c>
      <c r="N721">
        <v>191350.47</v>
      </c>
      <c r="O721" t="s">
        <v>1378</v>
      </c>
      <c r="P721" t="e">
        <f>INDEX(#REF!,MATCH(A721,#REF!,0))</f>
        <v>#REF!</v>
      </c>
      <c r="Q721" t="e">
        <f t="shared" si="11"/>
        <v>#REF!</v>
      </c>
    </row>
    <row r="722" spans="1:17" hidden="1" x14ac:dyDescent="0.2">
      <c r="A722" t="s">
        <v>506</v>
      </c>
      <c r="B722">
        <v>952397.3</v>
      </c>
      <c r="E722">
        <v>160811.75</v>
      </c>
      <c r="H722">
        <v>0</v>
      </c>
      <c r="K722">
        <v>22608</v>
      </c>
      <c r="N722">
        <v>1135817.05</v>
      </c>
      <c r="O722" t="s">
        <v>1378</v>
      </c>
      <c r="P722" t="e">
        <f>INDEX(#REF!,MATCH(A722,#REF!,0))</f>
        <v>#REF!</v>
      </c>
      <c r="Q722" t="e">
        <f t="shared" si="11"/>
        <v>#REF!</v>
      </c>
    </row>
    <row r="723" spans="1:17" hidden="1" x14ac:dyDescent="0.2">
      <c r="A723" t="s">
        <v>507</v>
      </c>
      <c r="B723">
        <v>2854310.91</v>
      </c>
      <c r="E723">
        <v>426557.08</v>
      </c>
      <c r="N723">
        <v>3280867.99</v>
      </c>
      <c r="O723" t="s">
        <v>1378</v>
      </c>
      <c r="P723" t="e">
        <f>INDEX(#REF!,MATCH(A723,#REF!,0))</f>
        <v>#REF!</v>
      </c>
      <c r="Q723" t="e">
        <f t="shared" si="11"/>
        <v>#REF!</v>
      </c>
    </row>
    <row r="724" spans="1:17" hidden="1" x14ac:dyDescent="0.2">
      <c r="A724" t="s">
        <v>508</v>
      </c>
      <c r="B724">
        <v>1672782.17</v>
      </c>
      <c r="E724">
        <v>0</v>
      </c>
      <c r="H724">
        <v>1017849.43</v>
      </c>
      <c r="K724">
        <v>702042.63</v>
      </c>
      <c r="N724">
        <v>3392674.23</v>
      </c>
      <c r="O724" t="s">
        <v>1378</v>
      </c>
      <c r="P724" t="e">
        <f>INDEX(#REF!,MATCH(A724,#REF!,0))</f>
        <v>#REF!</v>
      </c>
      <c r="Q724" t="e">
        <f t="shared" si="11"/>
        <v>#REF!</v>
      </c>
    </row>
    <row r="725" spans="1:17" hidden="1" x14ac:dyDescent="0.2">
      <c r="A725" t="s">
        <v>509</v>
      </c>
      <c r="C725">
        <v>1008291</v>
      </c>
      <c r="F725">
        <v>0</v>
      </c>
      <c r="I725">
        <v>1418589</v>
      </c>
      <c r="L725">
        <v>496743.62</v>
      </c>
      <c r="N725">
        <v>2923623.62</v>
      </c>
      <c r="O725" t="s">
        <v>1378</v>
      </c>
      <c r="P725" t="e">
        <f>INDEX(#REF!,MATCH(A725,#REF!,0))</f>
        <v>#REF!</v>
      </c>
      <c r="Q725" t="e">
        <f t="shared" si="11"/>
        <v>#REF!</v>
      </c>
    </row>
    <row r="726" spans="1:17" hidden="1" x14ac:dyDescent="0.2">
      <c r="A726" t="s">
        <v>510</v>
      </c>
      <c r="C726">
        <v>658435</v>
      </c>
      <c r="F726">
        <v>0</v>
      </c>
      <c r="I726">
        <v>1150000</v>
      </c>
      <c r="L726">
        <v>556834.03</v>
      </c>
      <c r="N726">
        <v>2365269.0300000003</v>
      </c>
      <c r="O726" t="s">
        <v>1378</v>
      </c>
      <c r="P726" t="e">
        <f>INDEX(#REF!,MATCH(A726,#REF!,0))</f>
        <v>#REF!</v>
      </c>
      <c r="Q726" t="e">
        <f t="shared" si="11"/>
        <v>#REF!</v>
      </c>
    </row>
    <row r="727" spans="1:17" hidden="1" x14ac:dyDescent="0.2">
      <c r="A727" t="s">
        <v>511</v>
      </c>
      <c r="C727">
        <v>654060</v>
      </c>
      <c r="F727">
        <v>0</v>
      </c>
      <c r="I727">
        <v>2000418</v>
      </c>
      <c r="L727">
        <v>1357372.65</v>
      </c>
      <c r="N727">
        <v>4011850.65</v>
      </c>
      <c r="O727" t="s">
        <v>1378</v>
      </c>
      <c r="P727" t="e">
        <f>INDEX(#REF!,MATCH(A727,#REF!,0))</f>
        <v>#REF!</v>
      </c>
      <c r="Q727" t="e">
        <f t="shared" si="11"/>
        <v>#REF!</v>
      </c>
    </row>
    <row r="728" spans="1:17" hidden="1" x14ac:dyDescent="0.2">
      <c r="A728" t="s">
        <v>512</v>
      </c>
      <c r="C728">
        <v>846779.05</v>
      </c>
      <c r="N728">
        <v>846779.05</v>
      </c>
      <c r="O728" t="s">
        <v>1378</v>
      </c>
      <c r="P728" t="e">
        <f>INDEX(#REF!,MATCH(A728,#REF!,0))</f>
        <v>#REF!</v>
      </c>
      <c r="Q728" t="e">
        <f t="shared" si="11"/>
        <v>#REF!</v>
      </c>
    </row>
    <row r="729" spans="1:17" hidden="1" x14ac:dyDescent="0.2">
      <c r="A729" t="s">
        <v>513</v>
      </c>
      <c r="C729">
        <v>2069132</v>
      </c>
      <c r="F729">
        <v>0</v>
      </c>
      <c r="I729">
        <v>2000000</v>
      </c>
      <c r="L729">
        <v>2000000</v>
      </c>
      <c r="N729">
        <v>6069132</v>
      </c>
      <c r="O729" t="s">
        <v>1378</v>
      </c>
      <c r="P729" t="e">
        <f>INDEX(#REF!,MATCH(A729,#REF!,0))</f>
        <v>#REF!</v>
      </c>
      <c r="Q729" t="e">
        <f t="shared" si="11"/>
        <v>#REF!</v>
      </c>
    </row>
    <row r="730" spans="1:17" hidden="1" x14ac:dyDescent="0.2">
      <c r="A730" t="s">
        <v>515</v>
      </c>
      <c r="B730">
        <v>2988765.45</v>
      </c>
      <c r="E730">
        <v>2989781.12</v>
      </c>
      <c r="H730">
        <v>3939999</v>
      </c>
      <c r="K730">
        <v>3447625.75</v>
      </c>
      <c r="N730">
        <v>13366171.32</v>
      </c>
      <c r="O730" t="s">
        <v>1378</v>
      </c>
      <c r="P730" t="e">
        <f>INDEX(#REF!,MATCH(A730,#REF!,0))</f>
        <v>#REF!</v>
      </c>
      <c r="Q730" t="e">
        <f t="shared" si="11"/>
        <v>#REF!</v>
      </c>
    </row>
    <row r="731" spans="1:17" hidden="1" x14ac:dyDescent="0.2">
      <c r="A731" t="s">
        <v>516</v>
      </c>
      <c r="E731">
        <v>42074</v>
      </c>
      <c r="K731">
        <v>59506</v>
      </c>
      <c r="N731">
        <v>101580</v>
      </c>
      <c r="O731" t="s">
        <v>1378</v>
      </c>
      <c r="P731" t="e">
        <f>INDEX(#REF!,MATCH(A731,#REF!,0))</f>
        <v>#REF!</v>
      </c>
      <c r="Q731" t="e">
        <f t="shared" si="11"/>
        <v>#REF!</v>
      </c>
    </row>
    <row r="732" spans="1:17" hidden="1" x14ac:dyDescent="0.2">
      <c r="A732" t="s">
        <v>517</v>
      </c>
      <c r="C732">
        <v>44026</v>
      </c>
      <c r="H732">
        <v>108600</v>
      </c>
      <c r="N732">
        <v>152626</v>
      </c>
      <c r="O732" t="s">
        <v>1378</v>
      </c>
      <c r="P732" t="e">
        <f>INDEX(#REF!,MATCH(A732,#REF!,0))</f>
        <v>#REF!</v>
      </c>
      <c r="Q732" t="e">
        <f t="shared" si="11"/>
        <v>#REF!</v>
      </c>
    </row>
    <row r="733" spans="1:17" hidden="1" x14ac:dyDescent="0.2">
      <c r="A733" t="s">
        <v>518</v>
      </c>
      <c r="C733">
        <v>911210.15</v>
      </c>
      <c r="N733">
        <v>911210.15</v>
      </c>
      <c r="O733" t="s">
        <v>1378</v>
      </c>
      <c r="P733" t="e">
        <f>INDEX(#REF!,MATCH(A733,#REF!,0))</f>
        <v>#REF!</v>
      </c>
      <c r="Q733" t="e">
        <f t="shared" si="11"/>
        <v>#REF!</v>
      </c>
    </row>
    <row r="734" spans="1:17" hidden="1" x14ac:dyDescent="0.2">
      <c r="A734" t="s">
        <v>519</v>
      </c>
      <c r="D734">
        <v>670000</v>
      </c>
      <c r="G734">
        <v>500000</v>
      </c>
      <c r="L734">
        <v>1470000</v>
      </c>
      <c r="N734">
        <v>2640000</v>
      </c>
      <c r="O734" t="s">
        <v>1378</v>
      </c>
      <c r="P734" t="e">
        <f>INDEX(#REF!,MATCH(A734,#REF!,0))</f>
        <v>#REF!</v>
      </c>
      <c r="Q734" t="e">
        <f t="shared" si="11"/>
        <v>#REF!</v>
      </c>
    </row>
    <row r="735" spans="1:17" hidden="1" x14ac:dyDescent="0.2">
      <c r="A735" t="s">
        <v>520</v>
      </c>
      <c r="B735">
        <v>222457.79</v>
      </c>
      <c r="E735">
        <v>185669.93</v>
      </c>
      <c r="H735">
        <v>330513.82</v>
      </c>
      <c r="K735">
        <v>276195.68</v>
      </c>
      <c r="N735">
        <v>1014837.22</v>
      </c>
      <c r="O735" t="s">
        <v>1378</v>
      </c>
      <c r="P735" t="e">
        <f>INDEX(#REF!,MATCH(A735,#REF!,0))</f>
        <v>#REF!</v>
      </c>
      <c r="Q735" t="e">
        <f t="shared" si="11"/>
        <v>#REF!</v>
      </c>
    </row>
    <row r="736" spans="1:17" hidden="1" x14ac:dyDescent="0.2">
      <c r="A736" t="s">
        <v>521</v>
      </c>
      <c r="B736">
        <v>151527.41</v>
      </c>
      <c r="E736">
        <v>115340.28</v>
      </c>
      <c r="H736">
        <v>445235.68</v>
      </c>
      <c r="K736">
        <v>354306.65</v>
      </c>
      <c r="N736">
        <v>1066410.02</v>
      </c>
      <c r="O736" t="s">
        <v>1378</v>
      </c>
      <c r="P736" t="e">
        <f>INDEX(#REF!,MATCH(A736,#REF!,0))</f>
        <v>#REF!</v>
      </c>
      <c r="Q736" t="e">
        <f t="shared" si="11"/>
        <v>#REF!</v>
      </c>
    </row>
    <row r="737" spans="1:17" hidden="1" x14ac:dyDescent="0.2">
      <c r="A737" t="s">
        <v>522</v>
      </c>
      <c r="D737">
        <v>93412.51</v>
      </c>
      <c r="F737">
        <v>177099.12</v>
      </c>
      <c r="J737">
        <v>168684.72</v>
      </c>
      <c r="L737">
        <v>194450</v>
      </c>
      <c r="N737">
        <v>633646.35</v>
      </c>
      <c r="O737" t="s">
        <v>1378</v>
      </c>
      <c r="P737" t="e">
        <f>INDEX(#REF!,MATCH(A737,#REF!,0))</f>
        <v>#REF!</v>
      </c>
      <c r="Q737" t="e">
        <f t="shared" si="11"/>
        <v>#REF!</v>
      </c>
    </row>
    <row r="738" spans="1:17" hidden="1" x14ac:dyDescent="0.2">
      <c r="A738" t="s">
        <v>523</v>
      </c>
      <c r="C738">
        <v>447695.43</v>
      </c>
      <c r="E738">
        <v>1300000</v>
      </c>
      <c r="F738">
        <v>1265231.3400000001</v>
      </c>
      <c r="K738">
        <v>1448909.46</v>
      </c>
      <c r="N738">
        <v>4461836.2300000004</v>
      </c>
      <c r="O738" t="s">
        <v>1378</v>
      </c>
      <c r="P738" t="e">
        <f>INDEX(#REF!,MATCH(A738,#REF!,0))</f>
        <v>#REF!</v>
      </c>
      <c r="Q738" t="e">
        <f t="shared" si="11"/>
        <v>#REF!</v>
      </c>
    </row>
    <row r="739" spans="1:17" hidden="1" x14ac:dyDescent="0.2">
      <c r="A739" t="s">
        <v>524</v>
      </c>
      <c r="B739">
        <v>40953.32</v>
      </c>
      <c r="H739">
        <v>32408.720000000001</v>
      </c>
      <c r="N739">
        <v>73362.040000000008</v>
      </c>
      <c r="O739" t="s">
        <v>1378</v>
      </c>
      <c r="P739" t="e">
        <f>INDEX(#REF!,MATCH(A739,#REF!,0))</f>
        <v>#REF!</v>
      </c>
      <c r="Q739" t="e">
        <f t="shared" si="11"/>
        <v>#REF!</v>
      </c>
    </row>
    <row r="740" spans="1:17" hidden="1" x14ac:dyDescent="0.2">
      <c r="A740" t="s">
        <v>525</v>
      </c>
      <c r="C740">
        <v>74467</v>
      </c>
      <c r="D740">
        <v>84811.43</v>
      </c>
      <c r="N740">
        <v>159278.43</v>
      </c>
      <c r="O740" t="s">
        <v>1378</v>
      </c>
      <c r="P740" t="e">
        <f>INDEX(#REF!,MATCH(A740,#REF!,0))</f>
        <v>#REF!</v>
      </c>
      <c r="Q740" t="e">
        <f t="shared" si="11"/>
        <v>#REF!</v>
      </c>
    </row>
    <row r="741" spans="1:17" hidden="1" x14ac:dyDescent="0.2">
      <c r="A741" t="s">
        <v>526</v>
      </c>
      <c r="G741">
        <v>234211.96</v>
      </c>
      <c r="J741">
        <v>329396.39</v>
      </c>
      <c r="M741">
        <v>537211.06999999995</v>
      </c>
      <c r="N741">
        <v>1100819.42</v>
      </c>
      <c r="O741" t="s">
        <v>1378</v>
      </c>
      <c r="P741" t="e">
        <f>INDEX(#REF!,MATCH(A741,#REF!,0))</f>
        <v>#REF!</v>
      </c>
      <c r="Q741" t="e">
        <f t="shared" si="11"/>
        <v>#REF!</v>
      </c>
    </row>
    <row r="742" spans="1:17" hidden="1" x14ac:dyDescent="0.2">
      <c r="A742" t="s">
        <v>527</v>
      </c>
      <c r="F742">
        <v>260235.49</v>
      </c>
      <c r="L742">
        <v>27260.2</v>
      </c>
      <c r="N742">
        <v>287495.69</v>
      </c>
      <c r="O742" t="s">
        <v>1378</v>
      </c>
      <c r="P742" t="e">
        <f>INDEX(#REF!,MATCH(A742,#REF!,0))</f>
        <v>#REF!</v>
      </c>
      <c r="Q742" t="e">
        <f t="shared" si="11"/>
        <v>#REF!</v>
      </c>
    </row>
    <row r="743" spans="1:17" hidden="1" x14ac:dyDescent="0.2">
      <c r="A743" t="s">
        <v>528</v>
      </c>
      <c r="D743">
        <v>106344.5</v>
      </c>
      <c r="G743">
        <v>341115</v>
      </c>
      <c r="I743">
        <v>200000</v>
      </c>
      <c r="L743">
        <v>110000</v>
      </c>
      <c r="M743">
        <v>419500</v>
      </c>
      <c r="N743">
        <v>1176959.5</v>
      </c>
      <c r="O743" t="s">
        <v>1378</v>
      </c>
      <c r="P743" t="e">
        <f>INDEX(#REF!,MATCH(A743,#REF!,0))</f>
        <v>#REF!</v>
      </c>
      <c r="Q743" t="e">
        <f t="shared" si="11"/>
        <v>#REF!</v>
      </c>
    </row>
    <row r="744" spans="1:17" hidden="1" x14ac:dyDescent="0.2">
      <c r="A744" t="s">
        <v>529</v>
      </c>
      <c r="F744">
        <v>48000</v>
      </c>
      <c r="L744">
        <v>221916.35</v>
      </c>
      <c r="N744">
        <v>269916.34999999998</v>
      </c>
      <c r="O744" t="s">
        <v>1378</v>
      </c>
      <c r="P744" t="e">
        <f>INDEX(#REF!,MATCH(A744,#REF!,0))</f>
        <v>#REF!</v>
      </c>
      <c r="Q744" t="e">
        <f t="shared" si="11"/>
        <v>#REF!</v>
      </c>
    </row>
    <row r="745" spans="1:17" hidden="1" x14ac:dyDescent="0.2">
      <c r="A745" t="s">
        <v>530</v>
      </c>
      <c r="B745">
        <v>1287525.1399999999</v>
      </c>
      <c r="E745">
        <v>2471144.85</v>
      </c>
      <c r="H745">
        <v>792821.61</v>
      </c>
      <c r="K745">
        <v>296038.59000000003</v>
      </c>
      <c r="N745">
        <v>4847530.1900000004</v>
      </c>
      <c r="O745" t="s">
        <v>1378</v>
      </c>
      <c r="P745" t="e">
        <f>INDEX(#REF!,MATCH(A745,#REF!,0))</f>
        <v>#REF!</v>
      </c>
      <c r="Q745" t="e">
        <f t="shared" si="11"/>
        <v>#REF!</v>
      </c>
    </row>
    <row r="746" spans="1:17" hidden="1" x14ac:dyDescent="0.2">
      <c r="A746" t="s">
        <v>531</v>
      </c>
      <c r="B746">
        <v>620617.26</v>
      </c>
      <c r="N746">
        <v>620617.26</v>
      </c>
      <c r="O746" t="s">
        <v>1378</v>
      </c>
      <c r="P746" t="e">
        <f>INDEX(#REF!,MATCH(A746,#REF!,0))</f>
        <v>#REF!</v>
      </c>
      <c r="Q746" t="e">
        <f t="shared" si="11"/>
        <v>#REF!</v>
      </c>
    </row>
    <row r="747" spans="1:17" hidden="1" x14ac:dyDescent="0.2">
      <c r="A747" t="s">
        <v>532</v>
      </c>
      <c r="D747">
        <v>103816.97</v>
      </c>
      <c r="G747">
        <v>171690.92</v>
      </c>
      <c r="K747">
        <v>46742.22</v>
      </c>
      <c r="N747">
        <v>322250.11</v>
      </c>
      <c r="O747" t="s">
        <v>1378</v>
      </c>
      <c r="P747" t="e">
        <f>INDEX(#REF!,MATCH(A747,#REF!,0))</f>
        <v>#REF!</v>
      </c>
      <c r="Q747" t="e">
        <f t="shared" si="11"/>
        <v>#REF!</v>
      </c>
    </row>
    <row r="748" spans="1:17" hidden="1" x14ac:dyDescent="0.2">
      <c r="A748" t="s">
        <v>533</v>
      </c>
      <c r="B748">
        <v>0</v>
      </c>
      <c r="C748">
        <v>0</v>
      </c>
      <c r="F748">
        <v>0</v>
      </c>
      <c r="I748">
        <v>222395.8</v>
      </c>
      <c r="L748">
        <v>0</v>
      </c>
      <c r="N748">
        <v>222395.8</v>
      </c>
      <c r="O748" t="s">
        <v>1378</v>
      </c>
      <c r="P748" t="e">
        <f>INDEX(#REF!,MATCH(A748,#REF!,0))</f>
        <v>#REF!</v>
      </c>
      <c r="Q748" t="e">
        <f t="shared" si="11"/>
        <v>#REF!</v>
      </c>
    </row>
    <row r="749" spans="1:17" hidden="1" x14ac:dyDescent="0.2">
      <c r="A749" t="s">
        <v>534</v>
      </c>
      <c r="B749">
        <v>125427.13</v>
      </c>
      <c r="N749">
        <v>125427.13</v>
      </c>
      <c r="O749" t="s">
        <v>1378</v>
      </c>
      <c r="P749" t="e">
        <f>INDEX(#REF!,MATCH(A749,#REF!,0))</f>
        <v>#REF!</v>
      </c>
      <c r="Q749" t="e">
        <f t="shared" si="11"/>
        <v>#REF!</v>
      </c>
    </row>
    <row r="750" spans="1:17" hidden="1" x14ac:dyDescent="0.2">
      <c r="A750" t="s">
        <v>538</v>
      </c>
      <c r="B750">
        <v>31189.53</v>
      </c>
      <c r="E750">
        <v>24356.83</v>
      </c>
      <c r="L750">
        <v>136893.59</v>
      </c>
      <c r="N750">
        <v>192439.95</v>
      </c>
      <c r="O750" t="s">
        <v>1378</v>
      </c>
      <c r="P750" t="e">
        <f>INDEX(#REF!,MATCH(A750,#REF!,0))</f>
        <v>#REF!</v>
      </c>
      <c r="Q750" t="e">
        <f t="shared" si="11"/>
        <v>#REF!</v>
      </c>
    </row>
    <row r="751" spans="1:17" hidden="1" x14ac:dyDescent="0.2">
      <c r="A751" t="s">
        <v>539</v>
      </c>
      <c r="B751">
        <v>41100.020000000004</v>
      </c>
      <c r="G751">
        <v>77614.299999999988</v>
      </c>
      <c r="J751">
        <v>70845.070000000007</v>
      </c>
      <c r="M751">
        <v>200385.88</v>
      </c>
      <c r="N751">
        <v>389945.27</v>
      </c>
      <c r="O751" t="s">
        <v>1378</v>
      </c>
      <c r="P751" t="e">
        <f>INDEX(#REF!,MATCH(A751,#REF!,0))</f>
        <v>#REF!</v>
      </c>
      <c r="Q751" t="e">
        <f t="shared" si="11"/>
        <v>#REF!</v>
      </c>
    </row>
    <row r="752" spans="1:17" hidden="1" x14ac:dyDescent="0.2">
      <c r="A752" t="s">
        <v>540</v>
      </c>
      <c r="C752">
        <v>178489.84000000003</v>
      </c>
      <c r="I752">
        <v>127500</v>
      </c>
      <c r="M752">
        <v>399883.44</v>
      </c>
      <c r="N752">
        <v>705873.28</v>
      </c>
      <c r="O752" t="s">
        <v>1378</v>
      </c>
      <c r="P752" t="e">
        <f>INDEX(#REF!,MATCH(A752,#REF!,0))</f>
        <v>#REF!</v>
      </c>
      <c r="Q752" t="e">
        <f t="shared" si="11"/>
        <v>#REF!</v>
      </c>
    </row>
    <row r="753" spans="1:17" hidden="1" x14ac:dyDescent="0.2">
      <c r="A753" t="s">
        <v>541</v>
      </c>
      <c r="B753">
        <v>433289.2</v>
      </c>
      <c r="E753">
        <v>228450.64</v>
      </c>
      <c r="H753">
        <v>225590</v>
      </c>
      <c r="K753">
        <v>203031</v>
      </c>
      <c r="N753">
        <v>1090360.8400000001</v>
      </c>
      <c r="O753" t="s">
        <v>1378</v>
      </c>
      <c r="P753" t="e">
        <f>INDEX(#REF!,MATCH(A753,#REF!,0))</f>
        <v>#REF!</v>
      </c>
      <c r="Q753" t="e">
        <f t="shared" si="11"/>
        <v>#REF!</v>
      </c>
    </row>
    <row r="754" spans="1:17" hidden="1" x14ac:dyDescent="0.2">
      <c r="A754" t="s">
        <v>558</v>
      </c>
      <c r="B754">
        <v>633681.61</v>
      </c>
      <c r="E754">
        <v>969256.66</v>
      </c>
      <c r="F754">
        <v>583284.13</v>
      </c>
      <c r="K754">
        <v>965685.37</v>
      </c>
      <c r="N754">
        <v>3151907.77</v>
      </c>
      <c r="O754" t="s">
        <v>1378</v>
      </c>
      <c r="P754" t="e">
        <f>INDEX(#REF!,MATCH(A754,#REF!,0))</f>
        <v>#REF!</v>
      </c>
      <c r="Q754" t="e">
        <f t="shared" si="11"/>
        <v>#REF!</v>
      </c>
    </row>
    <row r="755" spans="1:17" hidden="1" x14ac:dyDescent="0.2">
      <c r="A755" t="s">
        <v>542</v>
      </c>
      <c r="H755">
        <v>105142.39999999999</v>
      </c>
      <c r="N755">
        <v>105142.39999999999</v>
      </c>
      <c r="O755" t="s">
        <v>1378</v>
      </c>
      <c r="P755" t="e">
        <f>INDEX(#REF!,MATCH(A755,#REF!,0))</f>
        <v>#REF!</v>
      </c>
      <c r="Q755" t="e">
        <f t="shared" si="11"/>
        <v>#REF!</v>
      </c>
    </row>
    <row r="756" spans="1:17" hidden="1" x14ac:dyDescent="0.2">
      <c r="A756" t="s">
        <v>543</v>
      </c>
      <c r="D756">
        <v>33865.06</v>
      </c>
      <c r="G756">
        <v>269099.73000000004</v>
      </c>
      <c r="H756">
        <v>271362.40999999997</v>
      </c>
      <c r="J756">
        <v>262596.92000000004</v>
      </c>
      <c r="N756">
        <v>836924.12</v>
      </c>
      <c r="O756" t="s">
        <v>1378</v>
      </c>
      <c r="P756" t="e">
        <f>INDEX(#REF!,MATCH(A756,#REF!,0))</f>
        <v>#REF!</v>
      </c>
      <c r="Q756" t="e">
        <f t="shared" si="11"/>
        <v>#REF!</v>
      </c>
    </row>
    <row r="757" spans="1:17" hidden="1" x14ac:dyDescent="0.2">
      <c r="A757" t="s">
        <v>559</v>
      </c>
      <c r="D757">
        <v>66780</v>
      </c>
      <c r="G757">
        <v>84779.760000000009</v>
      </c>
      <c r="I757">
        <v>106637.35</v>
      </c>
      <c r="N757">
        <v>258197.11000000002</v>
      </c>
      <c r="O757" t="s">
        <v>1378</v>
      </c>
      <c r="P757" t="e">
        <f>INDEX(#REF!,MATCH(A757,#REF!,0))</f>
        <v>#REF!</v>
      </c>
      <c r="Q757" t="e">
        <f t="shared" si="11"/>
        <v>#REF!</v>
      </c>
    </row>
    <row r="758" spans="1:17" hidden="1" x14ac:dyDescent="0.2">
      <c r="A758" t="s">
        <v>544</v>
      </c>
      <c r="B758">
        <v>66621.740000000005</v>
      </c>
      <c r="E758">
        <v>0</v>
      </c>
      <c r="F758">
        <v>88755.18</v>
      </c>
      <c r="H758">
        <v>39828</v>
      </c>
      <c r="K758">
        <v>199512.77</v>
      </c>
      <c r="N758">
        <v>394717.68999999994</v>
      </c>
      <c r="O758" t="s">
        <v>1378</v>
      </c>
      <c r="P758" t="e">
        <f>INDEX(#REF!,MATCH(A758,#REF!,0))</f>
        <v>#REF!</v>
      </c>
      <c r="Q758" t="e">
        <f t="shared" si="11"/>
        <v>#REF!</v>
      </c>
    </row>
    <row r="759" spans="1:17" hidden="1" x14ac:dyDescent="0.2">
      <c r="A759" t="s">
        <v>545</v>
      </c>
      <c r="E759">
        <v>10567.92</v>
      </c>
      <c r="H759">
        <v>67239.28</v>
      </c>
      <c r="K759">
        <v>60255.609999999993</v>
      </c>
      <c r="N759">
        <v>138062.81</v>
      </c>
      <c r="O759" t="s">
        <v>1378</v>
      </c>
      <c r="P759" t="e">
        <f>INDEX(#REF!,MATCH(A759,#REF!,0))</f>
        <v>#REF!</v>
      </c>
      <c r="Q759" t="e">
        <f t="shared" si="11"/>
        <v>#REF!</v>
      </c>
    </row>
    <row r="760" spans="1:17" hidden="1" x14ac:dyDescent="0.2">
      <c r="A760" t="s">
        <v>546</v>
      </c>
      <c r="D760">
        <v>140712</v>
      </c>
      <c r="G760">
        <v>95940</v>
      </c>
      <c r="J760">
        <v>95940</v>
      </c>
      <c r="M760">
        <v>223860</v>
      </c>
      <c r="N760">
        <v>556452</v>
      </c>
      <c r="O760" t="s">
        <v>1378</v>
      </c>
      <c r="P760" t="e">
        <f>INDEX(#REF!,MATCH(A760,#REF!,0))</f>
        <v>#REF!</v>
      </c>
      <c r="Q760" t="e">
        <f t="shared" si="11"/>
        <v>#REF!</v>
      </c>
    </row>
    <row r="761" spans="1:17" hidden="1" x14ac:dyDescent="0.2">
      <c r="A761" t="s">
        <v>547</v>
      </c>
      <c r="C761">
        <v>103035.78</v>
      </c>
      <c r="D761">
        <v>272000</v>
      </c>
      <c r="G761">
        <v>566515.53</v>
      </c>
      <c r="J761">
        <v>237999.99</v>
      </c>
      <c r="N761">
        <v>1179551.3</v>
      </c>
      <c r="O761" t="s">
        <v>1378</v>
      </c>
      <c r="P761" t="e">
        <f>INDEX(#REF!,MATCH(A761,#REF!,0))</f>
        <v>#REF!</v>
      </c>
      <c r="Q761" t="e">
        <f t="shared" si="11"/>
        <v>#REF!</v>
      </c>
    </row>
    <row r="762" spans="1:17" hidden="1" x14ac:dyDescent="0.2">
      <c r="A762" t="s">
        <v>548</v>
      </c>
      <c r="H762">
        <v>1723943.66</v>
      </c>
      <c r="N762">
        <v>1723943.66</v>
      </c>
      <c r="O762" t="s">
        <v>1378</v>
      </c>
      <c r="P762" t="e">
        <f>INDEX(#REF!,MATCH(A762,#REF!,0))</f>
        <v>#REF!</v>
      </c>
      <c r="Q762" t="e">
        <f t="shared" si="11"/>
        <v>#REF!</v>
      </c>
    </row>
    <row r="763" spans="1:17" hidden="1" x14ac:dyDescent="0.2">
      <c r="A763" t="s">
        <v>549</v>
      </c>
      <c r="F763">
        <v>1049317.78</v>
      </c>
      <c r="J763">
        <v>488433.22</v>
      </c>
      <c r="M763">
        <v>510465.81</v>
      </c>
      <c r="N763">
        <v>2048216.81</v>
      </c>
      <c r="O763" t="s">
        <v>1378</v>
      </c>
      <c r="P763" t="e">
        <f>INDEX(#REF!,MATCH(A763,#REF!,0))</f>
        <v>#REF!</v>
      </c>
      <c r="Q763" t="e">
        <f t="shared" si="11"/>
        <v>#REF!</v>
      </c>
    </row>
    <row r="764" spans="1:17" hidden="1" x14ac:dyDescent="0.2">
      <c r="A764" t="s">
        <v>550</v>
      </c>
      <c r="G764">
        <v>26939.54</v>
      </c>
      <c r="H764">
        <v>131649.81</v>
      </c>
      <c r="M764">
        <v>96315</v>
      </c>
      <c r="N764">
        <v>254904.35</v>
      </c>
      <c r="O764" t="s">
        <v>1378</v>
      </c>
      <c r="P764" t="e">
        <f>INDEX(#REF!,MATCH(A764,#REF!,0))</f>
        <v>#REF!</v>
      </c>
      <c r="Q764" t="e">
        <f t="shared" si="11"/>
        <v>#REF!</v>
      </c>
    </row>
    <row r="765" spans="1:17" hidden="1" x14ac:dyDescent="0.2">
      <c r="A765" t="s">
        <v>551</v>
      </c>
      <c r="G765">
        <v>38405</v>
      </c>
      <c r="J765">
        <v>38405</v>
      </c>
      <c r="N765">
        <v>76810</v>
      </c>
      <c r="O765" t="s">
        <v>1378</v>
      </c>
      <c r="P765" t="e">
        <f>INDEX(#REF!,MATCH(A765,#REF!,0))</f>
        <v>#REF!</v>
      </c>
      <c r="Q765" t="e">
        <f t="shared" si="11"/>
        <v>#REF!</v>
      </c>
    </row>
    <row r="766" spans="1:17" hidden="1" x14ac:dyDescent="0.2">
      <c r="A766" t="s">
        <v>552</v>
      </c>
      <c r="C766">
        <v>623796.47999999998</v>
      </c>
      <c r="E766">
        <v>77200</v>
      </c>
      <c r="H766">
        <v>11580</v>
      </c>
      <c r="K766">
        <v>14356.130000000001</v>
      </c>
      <c r="N766">
        <v>726932.61</v>
      </c>
      <c r="O766" t="s">
        <v>1378</v>
      </c>
      <c r="P766" t="e">
        <f>INDEX(#REF!,MATCH(A766,#REF!,0))</f>
        <v>#REF!</v>
      </c>
      <c r="Q766" t="e">
        <f t="shared" si="11"/>
        <v>#REF!</v>
      </c>
    </row>
    <row r="767" spans="1:17" hidden="1" x14ac:dyDescent="0.2">
      <c r="A767" t="s">
        <v>536</v>
      </c>
      <c r="D767">
        <v>34992.57</v>
      </c>
      <c r="G767">
        <v>78581.17</v>
      </c>
      <c r="J767">
        <v>104698.83</v>
      </c>
      <c r="M767">
        <v>91898.34</v>
      </c>
      <c r="N767">
        <v>310170.91000000003</v>
      </c>
      <c r="O767" t="s">
        <v>1378</v>
      </c>
      <c r="P767" t="e">
        <f>INDEX(#REF!,MATCH(A767,#REF!,0))</f>
        <v>#REF!</v>
      </c>
      <c r="Q767" t="e">
        <f t="shared" si="11"/>
        <v>#REF!</v>
      </c>
    </row>
    <row r="768" spans="1:17" hidden="1" x14ac:dyDescent="0.2">
      <c r="A768" t="s">
        <v>537</v>
      </c>
      <c r="B768">
        <v>110267.59</v>
      </c>
      <c r="E768">
        <v>36981.67</v>
      </c>
      <c r="H768">
        <v>213610.2</v>
      </c>
      <c r="K768">
        <v>575761.20000000007</v>
      </c>
      <c r="N768">
        <v>936620.66000000015</v>
      </c>
      <c r="O768" t="s">
        <v>1378</v>
      </c>
      <c r="P768" t="e">
        <f>INDEX(#REF!,MATCH(A768,#REF!,0))</f>
        <v>#REF!</v>
      </c>
      <c r="Q768" t="e">
        <f t="shared" si="11"/>
        <v>#REF!</v>
      </c>
    </row>
    <row r="769" spans="1:17" hidden="1" x14ac:dyDescent="0.2">
      <c r="A769" t="s">
        <v>553</v>
      </c>
      <c r="B769">
        <v>120231.88</v>
      </c>
      <c r="E769">
        <v>49825.22</v>
      </c>
      <c r="K769">
        <v>125088.38</v>
      </c>
      <c r="N769">
        <v>295145.48</v>
      </c>
      <c r="O769" t="s">
        <v>1378</v>
      </c>
      <c r="P769" t="e">
        <f>INDEX(#REF!,MATCH(A769,#REF!,0))</f>
        <v>#REF!</v>
      </c>
      <c r="Q769" t="e">
        <f t="shared" si="11"/>
        <v>#REF!</v>
      </c>
    </row>
    <row r="770" spans="1:17" hidden="1" x14ac:dyDescent="0.2">
      <c r="A770" t="s">
        <v>894</v>
      </c>
      <c r="B770">
        <v>11375.46</v>
      </c>
      <c r="D770">
        <v>43978.490000000005</v>
      </c>
      <c r="I770">
        <v>55048.42</v>
      </c>
      <c r="L770">
        <v>38910</v>
      </c>
      <c r="N770">
        <v>149312.37</v>
      </c>
      <c r="O770" t="s">
        <v>1378</v>
      </c>
      <c r="P770" t="e">
        <f>INDEX(#REF!,MATCH(A770,#REF!,0))</f>
        <v>#REF!</v>
      </c>
      <c r="Q770" t="e">
        <f t="shared" si="11"/>
        <v>#REF!</v>
      </c>
    </row>
    <row r="771" spans="1:17" hidden="1" x14ac:dyDescent="0.2">
      <c r="A771" t="s">
        <v>554</v>
      </c>
      <c r="D771">
        <v>22015</v>
      </c>
      <c r="E771">
        <v>17000</v>
      </c>
      <c r="F771">
        <v>85000</v>
      </c>
      <c r="H771">
        <v>170000</v>
      </c>
      <c r="J771">
        <v>265975.2</v>
      </c>
      <c r="M771">
        <v>17000</v>
      </c>
      <c r="N771">
        <v>576990.19999999995</v>
      </c>
      <c r="O771" t="s">
        <v>1378</v>
      </c>
      <c r="P771" t="e">
        <f>INDEX(#REF!,MATCH(A771,#REF!,0))</f>
        <v>#REF!</v>
      </c>
      <c r="Q771" t="e">
        <f t="shared" si="11"/>
        <v>#REF!</v>
      </c>
    </row>
    <row r="772" spans="1:17" hidden="1" x14ac:dyDescent="0.2">
      <c r="A772" t="s">
        <v>560</v>
      </c>
      <c r="D772">
        <v>204238.72</v>
      </c>
      <c r="G772">
        <v>393825.97000000003</v>
      </c>
      <c r="J772">
        <v>219181.36000000002</v>
      </c>
      <c r="M772">
        <v>0</v>
      </c>
      <c r="N772">
        <v>817246.05</v>
      </c>
      <c r="O772" t="s">
        <v>1378</v>
      </c>
      <c r="P772" t="e">
        <f>INDEX(#REF!,MATCH(A772,#REF!,0))</f>
        <v>#REF!</v>
      </c>
      <c r="Q772" t="e">
        <f t="shared" si="11"/>
        <v>#REF!</v>
      </c>
    </row>
    <row r="773" spans="1:17" hidden="1" x14ac:dyDescent="0.2">
      <c r="A773" t="s">
        <v>853</v>
      </c>
      <c r="B773">
        <v>2043464.92</v>
      </c>
      <c r="E773">
        <v>1414899.0399999998</v>
      </c>
      <c r="H773">
        <v>924781.42</v>
      </c>
      <c r="K773">
        <v>16438.989999999998</v>
      </c>
      <c r="N773">
        <v>4399584.37</v>
      </c>
      <c r="O773" t="s">
        <v>1378</v>
      </c>
      <c r="P773" t="e">
        <f>INDEX(#REF!,MATCH(A773,#REF!,0))</f>
        <v>#REF!</v>
      </c>
      <c r="Q773" t="e">
        <f t="shared" si="11"/>
        <v>#REF!</v>
      </c>
    </row>
    <row r="774" spans="1:17" hidden="1" x14ac:dyDescent="0.2">
      <c r="A774" t="s">
        <v>1150</v>
      </c>
      <c r="B774">
        <v>4843800</v>
      </c>
      <c r="D774">
        <v>4462185.1499999994</v>
      </c>
      <c r="H774">
        <v>919814.85000000009</v>
      </c>
      <c r="N774">
        <v>10225799.999999998</v>
      </c>
      <c r="O774" t="s">
        <v>1378</v>
      </c>
      <c r="P774" t="e">
        <f>INDEX(#REF!,MATCH(A774,#REF!,0))</f>
        <v>#REF!</v>
      </c>
      <c r="Q774" t="e">
        <f t="shared" ref="Q774:Q837" si="12">P774=N774</f>
        <v>#REF!</v>
      </c>
    </row>
    <row r="775" spans="1:17" hidden="1" x14ac:dyDescent="0.2">
      <c r="A775" t="s">
        <v>1151</v>
      </c>
      <c r="B775">
        <v>784076.11</v>
      </c>
      <c r="D775">
        <v>125024.64</v>
      </c>
      <c r="G775">
        <v>374500</v>
      </c>
      <c r="H775">
        <v>1247667.92</v>
      </c>
      <c r="J775">
        <v>481500</v>
      </c>
      <c r="M775">
        <v>481500</v>
      </c>
      <c r="N775">
        <v>3494268.67</v>
      </c>
      <c r="O775" t="s">
        <v>1378</v>
      </c>
      <c r="P775" t="e">
        <f>INDEX(#REF!,MATCH(A775,#REF!,0))</f>
        <v>#REF!</v>
      </c>
      <c r="Q775" t="e">
        <f t="shared" si="12"/>
        <v>#REF!</v>
      </c>
    </row>
    <row r="776" spans="1:17" hidden="1" x14ac:dyDescent="0.2">
      <c r="A776" t="s">
        <v>555</v>
      </c>
      <c r="B776">
        <v>311883.08</v>
      </c>
      <c r="E776">
        <v>212647.55</v>
      </c>
      <c r="G776">
        <v>662629.63</v>
      </c>
      <c r="J776">
        <v>113490</v>
      </c>
      <c r="M776">
        <v>264810</v>
      </c>
      <c r="N776">
        <v>1565460.26</v>
      </c>
      <c r="O776" t="s">
        <v>1378</v>
      </c>
      <c r="P776" t="e">
        <f>INDEX(#REF!,MATCH(A776,#REF!,0))</f>
        <v>#REF!</v>
      </c>
      <c r="Q776" t="e">
        <f t="shared" si="12"/>
        <v>#REF!</v>
      </c>
    </row>
    <row r="777" spans="1:17" hidden="1" x14ac:dyDescent="0.2">
      <c r="A777" t="s">
        <v>895</v>
      </c>
      <c r="B777">
        <v>45109.83</v>
      </c>
      <c r="D777">
        <v>25070.37</v>
      </c>
      <c r="F777">
        <v>23534.080000000002</v>
      </c>
      <c r="G777">
        <v>21063</v>
      </c>
      <c r="H777">
        <v>28491.62</v>
      </c>
      <c r="J777">
        <v>24573.5</v>
      </c>
      <c r="M777">
        <v>24573.5</v>
      </c>
      <c r="N777">
        <v>192415.9</v>
      </c>
      <c r="O777" t="s">
        <v>1378</v>
      </c>
      <c r="P777" t="e">
        <f>INDEX(#REF!,MATCH(A777,#REF!,0))</f>
        <v>#REF!</v>
      </c>
      <c r="Q777" t="e">
        <f t="shared" si="12"/>
        <v>#REF!</v>
      </c>
    </row>
    <row r="778" spans="1:17" hidden="1" x14ac:dyDescent="0.2">
      <c r="A778" t="s">
        <v>833</v>
      </c>
      <c r="E778">
        <v>48710.6</v>
      </c>
      <c r="G778">
        <v>42500</v>
      </c>
      <c r="H778">
        <v>438395.41</v>
      </c>
      <c r="M778">
        <v>382500</v>
      </c>
      <c r="N778">
        <v>912106.01</v>
      </c>
      <c r="O778" t="s">
        <v>1378</v>
      </c>
      <c r="P778" t="e">
        <f>INDEX(#REF!,MATCH(A778,#REF!,0))</f>
        <v>#REF!</v>
      </c>
      <c r="Q778" t="e">
        <f t="shared" si="12"/>
        <v>#REF!</v>
      </c>
    </row>
    <row r="779" spans="1:17" hidden="1" x14ac:dyDescent="0.2">
      <c r="A779" t="s">
        <v>561</v>
      </c>
      <c r="C779">
        <v>47486.049999999996</v>
      </c>
      <c r="G779">
        <v>89986.03</v>
      </c>
      <c r="J779">
        <v>42500</v>
      </c>
      <c r="M779">
        <v>171238.33000000002</v>
      </c>
      <c r="N779">
        <v>351210.41000000003</v>
      </c>
      <c r="O779" t="s">
        <v>1378</v>
      </c>
      <c r="P779" t="e">
        <f>INDEX(#REF!,MATCH(A779,#REF!,0))</f>
        <v>#REF!</v>
      </c>
      <c r="Q779" t="e">
        <f t="shared" si="12"/>
        <v>#REF!</v>
      </c>
    </row>
    <row r="780" spans="1:17" hidden="1" x14ac:dyDescent="0.2">
      <c r="A780" t="s">
        <v>556</v>
      </c>
      <c r="E780">
        <v>91499.28</v>
      </c>
      <c r="J780">
        <v>47350.2</v>
      </c>
      <c r="M780">
        <v>141214.56</v>
      </c>
      <c r="N780">
        <v>280064.03999999998</v>
      </c>
      <c r="O780" t="s">
        <v>1378</v>
      </c>
      <c r="P780" t="e">
        <f>INDEX(#REF!,MATCH(A780,#REF!,0))</f>
        <v>#REF!</v>
      </c>
      <c r="Q780" t="e">
        <f t="shared" si="12"/>
        <v>#REF!</v>
      </c>
    </row>
    <row r="781" spans="1:17" hidden="1" x14ac:dyDescent="0.2">
      <c r="A781" t="s">
        <v>557</v>
      </c>
      <c r="F781">
        <v>0</v>
      </c>
      <c r="L781">
        <v>163642.59999999998</v>
      </c>
      <c r="N781">
        <v>163642.59999999998</v>
      </c>
      <c r="O781" t="s">
        <v>1378</v>
      </c>
      <c r="P781" t="e">
        <f>INDEX(#REF!,MATCH(A781,#REF!,0))</f>
        <v>#REF!</v>
      </c>
      <c r="Q781" t="e">
        <f t="shared" si="12"/>
        <v>#REF!</v>
      </c>
    </row>
    <row r="782" spans="1:17" hidden="1" x14ac:dyDescent="0.2">
      <c r="A782" t="s">
        <v>562</v>
      </c>
      <c r="F782">
        <v>204203.47</v>
      </c>
      <c r="J782">
        <v>395076.79</v>
      </c>
      <c r="N782">
        <v>599280.26</v>
      </c>
      <c r="O782" t="s">
        <v>1378</v>
      </c>
      <c r="P782" t="e">
        <f>INDEX(#REF!,MATCH(A782,#REF!,0))</f>
        <v>#REF!</v>
      </c>
      <c r="Q782" t="e">
        <f t="shared" si="12"/>
        <v>#REF!</v>
      </c>
    </row>
    <row r="783" spans="1:17" hidden="1" x14ac:dyDescent="0.2">
      <c r="A783" t="s">
        <v>563</v>
      </c>
      <c r="B783">
        <v>37470.18</v>
      </c>
      <c r="G783">
        <v>136283.76</v>
      </c>
      <c r="K783">
        <v>177365.68</v>
      </c>
      <c r="N783">
        <v>351119.62</v>
      </c>
      <c r="O783" t="s">
        <v>1378</v>
      </c>
      <c r="P783" t="e">
        <f>INDEX(#REF!,MATCH(A783,#REF!,0))</f>
        <v>#REF!</v>
      </c>
      <c r="Q783" t="e">
        <f t="shared" si="12"/>
        <v>#REF!</v>
      </c>
    </row>
    <row r="784" spans="1:17" hidden="1" x14ac:dyDescent="0.2">
      <c r="A784" t="s">
        <v>564</v>
      </c>
      <c r="B784">
        <v>359582.14</v>
      </c>
      <c r="G784">
        <v>190866.76</v>
      </c>
      <c r="N784">
        <v>550448.9</v>
      </c>
      <c r="O784" t="s">
        <v>1378</v>
      </c>
      <c r="P784" t="e">
        <f>INDEX(#REF!,MATCH(A784,#REF!,0))</f>
        <v>#REF!</v>
      </c>
      <c r="Q784" t="e">
        <f t="shared" si="12"/>
        <v>#REF!</v>
      </c>
    </row>
    <row r="785" spans="1:17" hidden="1" x14ac:dyDescent="0.2">
      <c r="A785" t="s">
        <v>565</v>
      </c>
      <c r="B785">
        <v>255710.85</v>
      </c>
      <c r="H785">
        <v>293847.7</v>
      </c>
      <c r="N785">
        <v>549558.55000000005</v>
      </c>
      <c r="O785" t="s">
        <v>1378</v>
      </c>
      <c r="P785" t="e">
        <f>INDEX(#REF!,MATCH(A785,#REF!,0))</f>
        <v>#REF!</v>
      </c>
      <c r="Q785" t="e">
        <f t="shared" si="12"/>
        <v>#REF!</v>
      </c>
    </row>
    <row r="786" spans="1:17" hidden="1" x14ac:dyDescent="0.2">
      <c r="A786" t="s">
        <v>566</v>
      </c>
      <c r="B786">
        <v>836623.29</v>
      </c>
      <c r="F786">
        <v>940799.42</v>
      </c>
      <c r="L786">
        <v>1315134</v>
      </c>
      <c r="N786">
        <v>3092556.71</v>
      </c>
      <c r="O786" t="s">
        <v>1378</v>
      </c>
      <c r="P786" t="e">
        <f>INDEX(#REF!,MATCH(A786,#REF!,0))</f>
        <v>#REF!</v>
      </c>
      <c r="Q786" t="e">
        <f t="shared" si="12"/>
        <v>#REF!</v>
      </c>
    </row>
    <row r="787" spans="1:17" hidden="1" x14ac:dyDescent="0.2">
      <c r="A787" t="s">
        <v>567</v>
      </c>
      <c r="B787">
        <v>295711.56</v>
      </c>
      <c r="H787">
        <v>357205.47</v>
      </c>
      <c r="N787">
        <v>652917.03</v>
      </c>
      <c r="O787" t="s">
        <v>1378</v>
      </c>
      <c r="P787" t="e">
        <f>INDEX(#REF!,MATCH(A787,#REF!,0))</f>
        <v>#REF!</v>
      </c>
      <c r="Q787" t="e">
        <f t="shared" si="12"/>
        <v>#REF!</v>
      </c>
    </row>
    <row r="788" spans="1:17" hidden="1" x14ac:dyDescent="0.2">
      <c r="A788" t="s">
        <v>568</v>
      </c>
      <c r="B788">
        <v>8153.3</v>
      </c>
      <c r="G788">
        <v>47285.31</v>
      </c>
      <c r="K788">
        <v>5135.5200000000004</v>
      </c>
      <c r="N788">
        <v>60574.130000000005</v>
      </c>
      <c r="O788" t="s">
        <v>1378</v>
      </c>
      <c r="P788" t="e">
        <f>INDEX(#REF!,MATCH(A788,#REF!,0))</f>
        <v>#REF!</v>
      </c>
      <c r="Q788" t="e">
        <f t="shared" si="12"/>
        <v>#REF!</v>
      </c>
    </row>
    <row r="789" spans="1:17" hidden="1" x14ac:dyDescent="0.2">
      <c r="A789" t="s">
        <v>569</v>
      </c>
      <c r="B789">
        <v>260017.89</v>
      </c>
      <c r="G789">
        <v>387911</v>
      </c>
      <c r="K789">
        <v>333415.21999999997</v>
      </c>
      <c r="N789">
        <v>981344.11</v>
      </c>
      <c r="O789" t="s">
        <v>1378</v>
      </c>
      <c r="P789" t="e">
        <f>INDEX(#REF!,MATCH(A789,#REF!,0))</f>
        <v>#REF!</v>
      </c>
      <c r="Q789" t="e">
        <f t="shared" si="12"/>
        <v>#REF!</v>
      </c>
    </row>
    <row r="790" spans="1:17" hidden="1" x14ac:dyDescent="0.2">
      <c r="A790" t="s">
        <v>570</v>
      </c>
      <c r="B790">
        <v>5852.33</v>
      </c>
      <c r="F790">
        <v>737646.09</v>
      </c>
      <c r="K790">
        <v>487485.47</v>
      </c>
      <c r="N790">
        <v>1230983.8899999999</v>
      </c>
      <c r="O790" t="s">
        <v>1378</v>
      </c>
      <c r="P790" t="e">
        <f>INDEX(#REF!,MATCH(A790,#REF!,0))</f>
        <v>#REF!</v>
      </c>
      <c r="Q790" t="e">
        <f t="shared" si="12"/>
        <v>#REF!</v>
      </c>
    </row>
    <row r="791" spans="1:17" hidden="1" x14ac:dyDescent="0.2">
      <c r="A791" t="s">
        <v>580</v>
      </c>
      <c r="D791">
        <v>1754.84</v>
      </c>
      <c r="N791">
        <v>1754.84</v>
      </c>
      <c r="O791" t="s">
        <v>1378</v>
      </c>
      <c r="P791" t="e">
        <f>INDEX(#REF!,MATCH(A791,#REF!,0))</f>
        <v>#REF!</v>
      </c>
      <c r="Q791" t="e">
        <f t="shared" si="12"/>
        <v>#REF!</v>
      </c>
    </row>
    <row r="792" spans="1:17" hidden="1" x14ac:dyDescent="0.2">
      <c r="A792" t="s">
        <v>571</v>
      </c>
      <c r="H792">
        <v>26000</v>
      </c>
      <c r="N792">
        <v>26000</v>
      </c>
      <c r="O792" t="s">
        <v>1378</v>
      </c>
      <c r="P792" t="e">
        <f>INDEX(#REF!,MATCH(A792,#REF!,0))</f>
        <v>#REF!</v>
      </c>
      <c r="Q792" t="e">
        <f t="shared" si="12"/>
        <v>#REF!</v>
      </c>
    </row>
    <row r="793" spans="1:17" hidden="1" x14ac:dyDescent="0.2">
      <c r="A793" t="s">
        <v>572</v>
      </c>
      <c r="B793">
        <v>88347.03</v>
      </c>
      <c r="E793">
        <v>287628</v>
      </c>
      <c r="H793">
        <v>438973</v>
      </c>
      <c r="K793">
        <v>1021145</v>
      </c>
      <c r="N793">
        <v>1836093.03</v>
      </c>
      <c r="O793" t="s">
        <v>1378</v>
      </c>
      <c r="P793" t="e">
        <f>INDEX(#REF!,MATCH(A793,#REF!,0))</f>
        <v>#REF!</v>
      </c>
      <c r="Q793" t="e">
        <f t="shared" si="12"/>
        <v>#REF!</v>
      </c>
    </row>
    <row r="794" spans="1:17" hidden="1" x14ac:dyDescent="0.2">
      <c r="A794" t="s">
        <v>573</v>
      </c>
      <c r="B794">
        <v>86336.95</v>
      </c>
      <c r="H794">
        <v>218468.7</v>
      </c>
      <c r="N794">
        <v>304805.65000000002</v>
      </c>
      <c r="O794" t="s">
        <v>1378</v>
      </c>
      <c r="P794" t="e">
        <f>INDEX(#REF!,MATCH(A794,#REF!,0))</f>
        <v>#REF!</v>
      </c>
      <c r="Q794" t="e">
        <f t="shared" si="12"/>
        <v>#REF!</v>
      </c>
    </row>
    <row r="795" spans="1:17" hidden="1" x14ac:dyDescent="0.2">
      <c r="A795" t="s">
        <v>581</v>
      </c>
      <c r="G795">
        <v>713702</v>
      </c>
      <c r="I795">
        <v>2249813.98</v>
      </c>
      <c r="N795">
        <v>2963515.98</v>
      </c>
      <c r="O795" t="s">
        <v>1378</v>
      </c>
      <c r="P795" t="e">
        <f>INDEX(#REF!,MATCH(A795,#REF!,0))</f>
        <v>#REF!</v>
      </c>
      <c r="Q795" t="e">
        <f t="shared" si="12"/>
        <v>#REF!</v>
      </c>
    </row>
    <row r="796" spans="1:17" hidden="1" x14ac:dyDescent="0.2">
      <c r="A796" t="s">
        <v>574</v>
      </c>
      <c r="E796">
        <v>1255298</v>
      </c>
      <c r="K796">
        <v>1166689</v>
      </c>
      <c r="N796">
        <v>2421987</v>
      </c>
      <c r="O796" t="s">
        <v>1378</v>
      </c>
      <c r="P796" t="e">
        <f>INDEX(#REF!,MATCH(A796,#REF!,0))</f>
        <v>#REF!</v>
      </c>
      <c r="Q796" t="e">
        <f t="shared" si="12"/>
        <v>#REF!</v>
      </c>
    </row>
    <row r="797" spans="1:17" hidden="1" x14ac:dyDescent="0.2">
      <c r="A797" t="s">
        <v>575</v>
      </c>
      <c r="B797">
        <v>42146.54</v>
      </c>
      <c r="H797">
        <v>112764</v>
      </c>
      <c r="N797">
        <v>154910.54</v>
      </c>
      <c r="O797" t="s">
        <v>1378</v>
      </c>
      <c r="P797" t="e">
        <f>INDEX(#REF!,MATCH(A797,#REF!,0))</f>
        <v>#REF!</v>
      </c>
      <c r="Q797" t="e">
        <f t="shared" si="12"/>
        <v>#REF!</v>
      </c>
    </row>
    <row r="798" spans="1:17" hidden="1" x14ac:dyDescent="0.2">
      <c r="A798" t="s">
        <v>576</v>
      </c>
      <c r="B798">
        <v>401839.5</v>
      </c>
      <c r="G798">
        <v>163446.59</v>
      </c>
      <c r="M798">
        <v>451489.27</v>
      </c>
      <c r="N798">
        <v>1016775.36</v>
      </c>
      <c r="O798" t="s">
        <v>1378</v>
      </c>
      <c r="P798" t="e">
        <f>INDEX(#REF!,MATCH(A798,#REF!,0))</f>
        <v>#REF!</v>
      </c>
      <c r="Q798" t="e">
        <f t="shared" si="12"/>
        <v>#REF!</v>
      </c>
    </row>
    <row r="799" spans="1:17" hidden="1" x14ac:dyDescent="0.2">
      <c r="A799" t="s">
        <v>582</v>
      </c>
      <c r="B799">
        <v>69833.5</v>
      </c>
      <c r="E799">
        <v>12284.66</v>
      </c>
      <c r="H799">
        <v>77532.44</v>
      </c>
      <c r="K799">
        <v>130810.65</v>
      </c>
      <c r="N799">
        <v>290461.25</v>
      </c>
      <c r="O799" t="s">
        <v>1378</v>
      </c>
      <c r="P799" t="e">
        <f>INDEX(#REF!,MATCH(A799,#REF!,0))</f>
        <v>#REF!</v>
      </c>
      <c r="Q799" t="e">
        <f t="shared" si="12"/>
        <v>#REF!</v>
      </c>
    </row>
    <row r="800" spans="1:17" hidden="1" x14ac:dyDescent="0.2">
      <c r="A800" t="s">
        <v>577</v>
      </c>
      <c r="F800">
        <v>13942.689999999999</v>
      </c>
      <c r="J800">
        <v>241264.78</v>
      </c>
      <c r="N800">
        <v>255207.47</v>
      </c>
      <c r="O800" t="s">
        <v>1378</v>
      </c>
      <c r="P800" t="e">
        <f>INDEX(#REF!,MATCH(A800,#REF!,0))</f>
        <v>#REF!</v>
      </c>
      <c r="Q800" t="e">
        <f t="shared" si="12"/>
        <v>#REF!</v>
      </c>
    </row>
    <row r="801" spans="1:17" hidden="1" x14ac:dyDescent="0.2">
      <c r="A801" t="s">
        <v>578</v>
      </c>
      <c r="D801">
        <v>183586</v>
      </c>
      <c r="F801">
        <v>186642.05000000002</v>
      </c>
      <c r="I801">
        <v>271391.99</v>
      </c>
      <c r="L801">
        <v>250086.66</v>
      </c>
      <c r="N801">
        <v>891706.70000000007</v>
      </c>
      <c r="O801" t="s">
        <v>1378</v>
      </c>
      <c r="P801" t="e">
        <f>INDEX(#REF!,MATCH(A801,#REF!,0))</f>
        <v>#REF!</v>
      </c>
      <c r="Q801" t="e">
        <f t="shared" si="12"/>
        <v>#REF!</v>
      </c>
    </row>
    <row r="802" spans="1:17" hidden="1" x14ac:dyDescent="0.2">
      <c r="A802" t="s">
        <v>583</v>
      </c>
      <c r="F802">
        <v>119360.4</v>
      </c>
      <c r="L802">
        <v>117108.5</v>
      </c>
      <c r="N802">
        <v>236468.9</v>
      </c>
      <c r="O802" t="s">
        <v>1378</v>
      </c>
      <c r="P802" t="e">
        <f>INDEX(#REF!,MATCH(A802,#REF!,0))</f>
        <v>#REF!</v>
      </c>
      <c r="Q802" t="e">
        <f t="shared" si="12"/>
        <v>#REF!</v>
      </c>
    </row>
    <row r="803" spans="1:17" hidden="1" x14ac:dyDescent="0.2">
      <c r="A803" t="s">
        <v>584</v>
      </c>
      <c r="B803">
        <v>337730.45</v>
      </c>
      <c r="E803">
        <v>95784</v>
      </c>
      <c r="H803">
        <v>159640</v>
      </c>
      <c r="K803">
        <v>159640</v>
      </c>
      <c r="N803">
        <v>752794.45</v>
      </c>
      <c r="O803" t="s">
        <v>1378</v>
      </c>
      <c r="P803" t="e">
        <f>INDEX(#REF!,MATCH(A803,#REF!,0))</f>
        <v>#REF!</v>
      </c>
      <c r="Q803" t="e">
        <f t="shared" si="12"/>
        <v>#REF!</v>
      </c>
    </row>
    <row r="804" spans="1:17" hidden="1" x14ac:dyDescent="0.2">
      <c r="A804" t="s">
        <v>579</v>
      </c>
      <c r="E804">
        <v>1000000</v>
      </c>
      <c r="H804">
        <v>1000231.56</v>
      </c>
      <c r="N804">
        <v>2000231.56</v>
      </c>
      <c r="O804" t="s">
        <v>1378</v>
      </c>
      <c r="P804" t="e">
        <f>INDEX(#REF!,MATCH(A804,#REF!,0))</f>
        <v>#REF!</v>
      </c>
      <c r="Q804" t="e">
        <f t="shared" si="12"/>
        <v>#REF!</v>
      </c>
    </row>
    <row r="805" spans="1:17" hidden="1" x14ac:dyDescent="0.2">
      <c r="A805" t="s">
        <v>585</v>
      </c>
      <c r="B805">
        <v>1299430.04</v>
      </c>
      <c r="H805">
        <v>1387050</v>
      </c>
      <c r="N805">
        <v>2686480.04</v>
      </c>
      <c r="O805" t="s">
        <v>1378</v>
      </c>
      <c r="P805" t="e">
        <f>INDEX(#REF!,MATCH(A805,#REF!,0))</f>
        <v>#REF!</v>
      </c>
      <c r="Q805" t="e">
        <f t="shared" si="12"/>
        <v>#REF!</v>
      </c>
    </row>
    <row r="806" spans="1:17" hidden="1" x14ac:dyDescent="0.2">
      <c r="A806" t="s">
        <v>586</v>
      </c>
      <c r="E806">
        <v>68259.12</v>
      </c>
      <c r="N806">
        <v>68259.12</v>
      </c>
      <c r="O806" t="s">
        <v>1378</v>
      </c>
      <c r="P806" t="e">
        <f>INDEX(#REF!,MATCH(A806,#REF!,0))</f>
        <v>#REF!</v>
      </c>
      <c r="Q806" t="e">
        <f t="shared" si="12"/>
        <v>#REF!</v>
      </c>
    </row>
    <row r="807" spans="1:17" hidden="1" x14ac:dyDescent="0.2">
      <c r="A807" t="s">
        <v>587</v>
      </c>
      <c r="E807">
        <v>233107.22</v>
      </c>
      <c r="N807">
        <v>233107.22</v>
      </c>
      <c r="O807" t="s">
        <v>1378</v>
      </c>
      <c r="P807" t="e">
        <f>INDEX(#REF!,MATCH(A807,#REF!,0))</f>
        <v>#REF!</v>
      </c>
      <c r="Q807" t="e">
        <f t="shared" si="12"/>
        <v>#REF!</v>
      </c>
    </row>
    <row r="808" spans="1:17" hidden="1" x14ac:dyDescent="0.2">
      <c r="A808" t="s">
        <v>588</v>
      </c>
      <c r="C808">
        <v>7679.91</v>
      </c>
      <c r="F808">
        <v>188935.92</v>
      </c>
      <c r="I808">
        <v>226445.92</v>
      </c>
      <c r="L808">
        <v>226445.92</v>
      </c>
      <c r="N808">
        <v>649507.67000000004</v>
      </c>
      <c r="O808" t="s">
        <v>1378</v>
      </c>
      <c r="P808" t="e">
        <f>INDEX(#REF!,MATCH(A808,#REF!,0))</f>
        <v>#REF!</v>
      </c>
      <c r="Q808" t="e">
        <f t="shared" si="12"/>
        <v>#REF!</v>
      </c>
    </row>
    <row r="809" spans="1:17" hidden="1" x14ac:dyDescent="0.2">
      <c r="A809" t="s">
        <v>589</v>
      </c>
      <c r="D809">
        <v>22800.84</v>
      </c>
      <c r="G809">
        <v>22101</v>
      </c>
      <c r="N809">
        <v>44901.84</v>
      </c>
      <c r="O809" t="s">
        <v>1378</v>
      </c>
      <c r="P809" t="e">
        <f>INDEX(#REF!,MATCH(A809,#REF!,0))</f>
        <v>#REF!</v>
      </c>
      <c r="Q809" t="e">
        <f t="shared" si="12"/>
        <v>#REF!</v>
      </c>
    </row>
    <row r="810" spans="1:17" hidden="1" x14ac:dyDescent="0.2">
      <c r="A810" t="s">
        <v>591</v>
      </c>
      <c r="B810">
        <v>28254.38</v>
      </c>
      <c r="E810">
        <v>2047.19</v>
      </c>
      <c r="N810">
        <v>30301.57</v>
      </c>
      <c r="O810" t="s">
        <v>1378</v>
      </c>
      <c r="P810" t="e">
        <f>INDEX(#REF!,MATCH(A810,#REF!,0))</f>
        <v>#REF!</v>
      </c>
      <c r="Q810" t="e">
        <f t="shared" si="12"/>
        <v>#REF!</v>
      </c>
    </row>
    <row r="811" spans="1:17" hidden="1" x14ac:dyDescent="0.2">
      <c r="A811" t="s">
        <v>896</v>
      </c>
      <c r="B811">
        <v>41512.449999999997</v>
      </c>
      <c r="C811">
        <v>33170.089999999997</v>
      </c>
      <c r="F811">
        <v>22742.83</v>
      </c>
      <c r="I811">
        <v>14157.07</v>
      </c>
      <c r="L811">
        <v>17000</v>
      </c>
      <c r="N811">
        <v>128582.44</v>
      </c>
      <c r="O811" t="s">
        <v>1378</v>
      </c>
      <c r="P811" t="e">
        <f>INDEX(#REF!,MATCH(A811,#REF!,0))</f>
        <v>#REF!</v>
      </c>
      <c r="Q811" t="e">
        <f t="shared" si="12"/>
        <v>#REF!</v>
      </c>
    </row>
    <row r="812" spans="1:17" hidden="1" x14ac:dyDescent="0.2">
      <c r="A812" t="s">
        <v>1155</v>
      </c>
      <c r="D812">
        <v>34786.15</v>
      </c>
      <c r="G812">
        <v>31577</v>
      </c>
      <c r="J812">
        <v>25608</v>
      </c>
      <c r="M812">
        <v>34537</v>
      </c>
      <c r="N812">
        <v>126508.15</v>
      </c>
      <c r="O812" t="s">
        <v>1378</v>
      </c>
      <c r="P812" t="e">
        <f>INDEX(#REF!,MATCH(A812,#REF!,0))</f>
        <v>#REF!</v>
      </c>
      <c r="Q812" t="e">
        <f t="shared" si="12"/>
        <v>#REF!</v>
      </c>
    </row>
    <row r="813" spans="1:17" hidden="1" x14ac:dyDescent="0.2">
      <c r="A813" t="s">
        <v>1156</v>
      </c>
      <c r="B813">
        <v>15998.72</v>
      </c>
      <c r="E813">
        <v>21594.720000000001</v>
      </c>
      <c r="J813">
        <v>16251.1</v>
      </c>
      <c r="N813">
        <v>53844.54</v>
      </c>
      <c r="O813" t="s">
        <v>1378</v>
      </c>
      <c r="P813" t="e">
        <f>INDEX(#REF!,MATCH(A813,#REF!,0))</f>
        <v>#REF!</v>
      </c>
      <c r="Q813" t="e">
        <f t="shared" si="12"/>
        <v>#REF!</v>
      </c>
    </row>
    <row r="814" spans="1:17" hidden="1" x14ac:dyDescent="0.2">
      <c r="A814" t="s">
        <v>1157</v>
      </c>
      <c r="D814">
        <v>184285.18</v>
      </c>
      <c r="G814">
        <v>59802.98</v>
      </c>
      <c r="J814">
        <v>90392.25</v>
      </c>
      <c r="M814">
        <v>26892</v>
      </c>
      <c r="N814">
        <v>361372.41000000003</v>
      </c>
      <c r="O814" t="s">
        <v>1378</v>
      </c>
      <c r="P814" t="e">
        <f>INDEX(#REF!,MATCH(A814,#REF!,0))</f>
        <v>#REF!</v>
      </c>
      <c r="Q814" t="e">
        <f t="shared" si="12"/>
        <v>#REF!</v>
      </c>
    </row>
    <row r="815" spans="1:17" hidden="1" x14ac:dyDescent="0.2">
      <c r="A815" t="s">
        <v>1158</v>
      </c>
      <c r="B815">
        <v>69159.16</v>
      </c>
      <c r="E815">
        <v>85115.89</v>
      </c>
      <c r="H815">
        <v>84485.4</v>
      </c>
      <c r="K815">
        <v>30405.37</v>
      </c>
      <c r="N815">
        <v>269165.82</v>
      </c>
      <c r="O815" t="s">
        <v>1378</v>
      </c>
      <c r="P815" t="e">
        <f>INDEX(#REF!,MATCH(A815,#REF!,0))</f>
        <v>#REF!</v>
      </c>
      <c r="Q815" t="e">
        <f t="shared" si="12"/>
        <v>#REF!</v>
      </c>
    </row>
    <row r="816" spans="1:17" hidden="1" x14ac:dyDescent="0.2">
      <c r="A816" t="s">
        <v>1159</v>
      </c>
      <c r="B816">
        <v>105207.23000000001</v>
      </c>
      <c r="E816">
        <v>5175</v>
      </c>
      <c r="H816">
        <v>70888</v>
      </c>
      <c r="K816">
        <v>31893.54</v>
      </c>
      <c r="N816">
        <v>213163.77000000002</v>
      </c>
      <c r="O816" t="s">
        <v>1378</v>
      </c>
      <c r="P816" t="e">
        <f>INDEX(#REF!,MATCH(A816,#REF!,0))</f>
        <v>#REF!</v>
      </c>
      <c r="Q816" t="e">
        <f t="shared" si="12"/>
        <v>#REF!</v>
      </c>
    </row>
    <row r="817" spans="1:17" hidden="1" x14ac:dyDescent="0.2">
      <c r="A817" t="s">
        <v>1160</v>
      </c>
      <c r="E817">
        <v>25000</v>
      </c>
      <c r="F817">
        <v>25780</v>
      </c>
      <c r="K817">
        <v>39267</v>
      </c>
      <c r="N817">
        <v>90047</v>
      </c>
      <c r="O817" t="s">
        <v>1378</v>
      </c>
      <c r="P817" t="e">
        <f>INDEX(#REF!,MATCH(A817,#REF!,0))</f>
        <v>#REF!</v>
      </c>
      <c r="Q817" t="e">
        <f t="shared" si="12"/>
        <v>#REF!</v>
      </c>
    </row>
    <row r="818" spans="1:17" hidden="1" x14ac:dyDescent="0.2">
      <c r="A818" t="s">
        <v>1161</v>
      </c>
      <c r="B818">
        <v>7338.08</v>
      </c>
      <c r="C818">
        <v>5412.62</v>
      </c>
      <c r="F818">
        <v>37764.89</v>
      </c>
      <c r="I818">
        <v>41840.22</v>
      </c>
      <c r="L818">
        <v>27697.96</v>
      </c>
      <c r="N818">
        <v>120053.76999999999</v>
      </c>
      <c r="O818" t="s">
        <v>1378</v>
      </c>
      <c r="P818" t="e">
        <f>INDEX(#REF!,MATCH(A818,#REF!,0))</f>
        <v>#REF!</v>
      </c>
      <c r="Q818" t="e">
        <f t="shared" si="12"/>
        <v>#REF!</v>
      </c>
    </row>
    <row r="819" spans="1:17" hidden="1" x14ac:dyDescent="0.2">
      <c r="A819" t="s">
        <v>1162</v>
      </c>
      <c r="C819">
        <v>139663.96000000002</v>
      </c>
      <c r="D819">
        <v>53781.26</v>
      </c>
      <c r="H819">
        <v>70345.7</v>
      </c>
      <c r="L819">
        <v>114658.68</v>
      </c>
      <c r="N819">
        <v>378449.60000000003</v>
      </c>
      <c r="O819" t="s">
        <v>1378</v>
      </c>
      <c r="P819" t="e">
        <f>INDEX(#REF!,MATCH(A819,#REF!,0))</f>
        <v>#REF!</v>
      </c>
      <c r="Q819" t="e">
        <f t="shared" si="12"/>
        <v>#REF!</v>
      </c>
    </row>
    <row r="820" spans="1:17" hidden="1" x14ac:dyDescent="0.2">
      <c r="A820" t="s">
        <v>1163</v>
      </c>
      <c r="B820">
        <v>34012.980000000003</v>
      </c>
      <c r="E820">
        <v>258061.58</v>
      </c>
      <c r="H820">
        <v>198612.89</v>
      </c>
      <c r="K820">
        <v>250207.98</v>
      </c>
      <c r="N820">
        <v>740895.43</v>
      </c>
      <c r="O820" t="s">
        <v>1378</v>
      </c>
      <c r="P820" t="e">
        <f>INDEX(#REF!,MATCH(A820,#REF!,0))</f>
        <v>#REF!</v>
      </c>
      <c r="Q820" t="e">
        <f t="shared" si="12"/>
        <v>#REF!</v>
      </c>
    </row>
    <row r="821" spans="1:17" hidden="1" x14ac:dyDescent="0.2">
      <c r="A821" t="s">
        <v>1164</v>
      </c>
      <c r="C821">
        <v>19255.3</v>
      </c>
      <c r="F821">
        <v>53079.360000000001</v>
      </c>
      <c r="I821">
        <v>48939.38</v>
      </c>
      <c r="L821">
        <v>84421.78</v>
      </c>
      <c r="N821">
        <v>205695.82</v>
      </c>
      <c r="O821" t="s">
        <v>1378</v>
      </c>
      <c r="P821" t="e">
        <f>INDEX(#REF!,MATCH(A821,#REF!,0))</f>
        <v>#REF!</v>
      </c>
      <c r="Q821" t="e">
        <f t="shared" si="12"/>
        <v>#REF!</v>
      </c>
    </row>
    <row r="822" spans="1:17" hidden="1" x14ac:dyDescent="0.2">
      <c r="A822" t="s">
        <v>1165</v>
      </c>
      <c r="B822">
        <v>22571.31</v>
      </c>
      <c r="C822">
        <v>173192.45</v>
      </c>
      <c r="F822">
        <v>95874.95</v>
      </c>
      <c r="I822">
        <v>186309.86</v>
      </c>
      <c r="L822">
        <v>53831.47</v>
      </c>
      <c r="N822">
        <v>531780.04</v>
      </c>
      <c r="O822" t="s">
        <v>1378</v>
      </c>
      <c r="P822" t="e">
        <f>INDEX(#REF!,MATCH(A822,#REF!,0))</f>
        <v>#REF!</v>
      </c>
      <c r="Q822" t="e">
        <f t="shared" si="12"/>
        <v>#REF!</v>
      </c>
    </row>
    <row r="823" spans="1:17" hidden="1" x14ac:dyDescent="0.2">
      <c r="A823" t="s">
        <v>1166</v>
      </c>
      <c r="B823">
        <v>54469.93</v>
      </c>
      <c r="E823">
        <v>24069.46</v>
      </c>
      <c r="H823">
        <v>34310.11</v>
      </c>
      <c r="K823">
        <v>13814.29</v>
      </c>
      <c r="N823">
        <v>126663.79000000001</v>
      </c>
      <c r="O823" t="s">
        <v>1378</v>
      </c>
      <c r="P823" t="e">
        <f>INDEX(#REF!,MATCH(A823,#REF!,0))</f>
        <v>#REF!</v>
      </c>
      <c r="Q823" t="e">
        <f t="shared" si="12"/>
        <v>#REF!</v>
      </c>
    </row>
    <row r="824" spans="1:17" hidden="1" x14ac:dyDescent="0.2">
      <c r="A824" t="s">
        <v>1167</v>
      </c>
      <c r="B824">
        <v>6058.34</v>
      </c>
      <c r="F824">
        <v>68455.679999999993</v>
      </c>
      <c r="J824">
        <v>173886.06</v>
      </c>
      <c r="N824">
        <v>248400.08</v>
      </c>
      <c r="O824" t="s">
        <v>1378</v>
      </c>
      <c r="P824" t="e">
        <f>INDEX(#REF!,MATCH(A824,#REF!,0))</f>
        <v>#REF!</v>
      </c>
      <c r="Q824" t="e">
        <f t="shared" si="12"/>
        <v>#REF!</v>
      </c>
    </row>
    <row r="825" spans="1:17" hidden="1" x14ac:dyDescent="0.2">
      <c r="A825" t="s">
        <v>1168</v>
      </c>
      <c r="B825">
        <v>2032</v>
      </c>
      <c r="C825">
        <v>24358</v>
      </c>
      <c r="H825">
        <v>80132</v>
      </c>
      <c r="N825">
        <v>106522</v>
      </c>
      <c r="O825" t="s">
        <v>1378</v>
      </c>
      <c r="P825" t="e">
        <f>INDEX(#REF!,MATCH(A825,#REF!,0))</f>
        <v>#REF!</v>
      </c>
      <c r="Q825" t="e">
        <f t="shared" si="12"/>
        <v>#REF!</v>
      </c>
    </row>
    <row r="826" spans="1:17" hidden="1" x14ac:dyDescent="0.2">
      <c r="A826" t="s">
        <v>1169</v>
      </c>
      <c r="C826">
        <v>8346.32</v>
      </c>
      <c r="D826">
        <v>20448.48</v>
      </c>
      <c r="G826">
        <v>21705.69</v>
      </c>
      <c r="J826">
        <v>33184.400000000001</v>
      </c>
      <c r="M826">
        <v>45509.67</v>
      </c>
      <c r="N826">
        <v>129194.56</v>
      </c>
      <c r="O826" t="s">
        <v>1378</v>
      </c>
      <c r="P826" t="e">
        <f>INDEX(#REF!,MATCH(A826,#REF!,0))</f>
        <v>#REF!</v>
      </c>
      <c r="Q826" t="e">
        <f t="shared" si="12"/>
        <v>#REF!</v>
      </c>
    </row>
    <row r="827" spans="1:17" hidden="1" x14ac:dyDescent="0.2">
      <c r="A827" t="s">
        <v>1170</v>
      </c>
      <c r="D827">
        <v>13175.37</v>
      </c>
      <c r="G827">
        <v>169400.24</v>
      </c>
      <c r="J827">
        <v>188064.32</v>
      </c>
      <c r="M827">
        <v>196540.32</v>
      </c>
      <c r="N827">
        <v>567180.25</v>
      </c>
      <c r="O827" t="s">
        <v>1378</v>
      </c>
      <c r="P827" t="e">
        <f>INDEX(#REF!,MATCH(A827,#REF!,0))</f>
        <v>#REF!</v>
      </c>
      <c r="Q827" t="e">
        <f t="shared" si="12"/>
        <v>#REF!</v>
      </c>
    </row>
    <row r="828" spans="1:17" hidden="1" x14ac:dyDescent="0.2">
      <c r="A828" t="s">
        <v>1171</v>
      </c>
      <c r="B828">
        <v>12697.73</v>
      </c>
      <c r="E828">
        <v>72005</v>
      </c>
      <c r="H828">
        <v>65539.489999999991</v>
      </c>
      <c r="K828">
        <v>40539.49</v>
      </c>
      <c r="N828">
        <v>190781.71</v>
      </c>
      <c r="O828" t="s">
        <v>1378</v>
      </c>
      <c r="P828" t="e">
        <f>INDEX(#REF!,MATCH(A828,#REF!,0))</f>
        <v>#REF!</v>
      </c>
      <c r="Q828" t="e">
        <f t="shared" si="12"/>
        <v>#REF!</v>
      </c>
    </row>
    <row r="829" spans="1:17" hidden="1" x14ac:dyDescent="0.2">
      <c r="A829" t="s">
        <v>1172</v>
      </c>
      <c r="B829">
        <v>58877.79</v>
      </c>
      <c r="E829">
        <v>43661</v>
      </c>
      <c r="F829">
        <v>55000</v>
      </c>
      <c r="G829">
        <v>51671</v>
      </c>
      <c r="K829">
        <v>99813.440000000002</v>
      </c>
      <c r="N829">
        <v>309023.23</v>
      </c>
      <c r="O829" t="s">
        <v>1378</v>
      </c>
      <c r="P829" t="e">
        <f>INDEX(#REF!,MATCH(A829,#REF!,0))</f>
        <v>#REF!</v>
      </c>
      <c r="Q829" t="e">
        <f t="shared" si="12"/>
        <v>#REF!</v>
      </c>
    </row>
    <row r="830" spans="1:17" hidden="1" x14ac:dyDescent="0.2">
      <c r="A830" t="s">
        <v>1173</v>
      </c>
      <c r="B830">
        <v>30371.19</v>
      </c>
      <c r="D830">
        <v>60742.38</v>
      </c>
      <c r="G830">
        <v>30371.19</v>
      </c>
      <c r="J830">
        <v>32963.43</v>
      </c>
      <c r="M830">
        <v>32135.43</v>
      </c>
      <c r="N830">
        <v>186583.62</v>
      </c>
      <c r="O830" t="s">
        <v>1378</v>
      </c>
      <c r="P830" t="e">
        <f>INDEX(#REF!,MATCH(A830,#REF!,0))</f>
        <v>#REF!</v>
      </c>
      <c r="Q830" t="e">
        <f t="shared" si="12"/>
        <v>#REF!</v>
      </c>
    </row>
    <row r="831" spans="1:17" hidden="1" x14ac:dyDescent="0.2">
      <c r="A831" t="s">
        <v>1174</v>
      </c>
      <c r="B831">
        <v>122300</v>
      </c>
      <c r="C831">
        <v>6840.11</v>
      </c>
      <c r="F831">
        <v>139361.70000000001</v>
      </c>
      <c r="I831">
        <v>131819.70000000001</v>
      </c>
      <c r="L831">
        <v>106346.7</v>
      </c>
      <c r="N831">
        <v>506668.21</v>
      </c>
      <c r="O831" t="s">
        <v>1378</v>
      </c>
      <c r="P831" t="e">
        <f>INDEX(#REF!,MATCH(A831,#REF!,0))</f>
        <v>#REF!</v>
      </c>
      <c r="Q831" t="e">
        <f t="shared" si="12"/>
        <v>#REF!</v>
      </c>
    </row>
    <row r="832" spans="1:17" hidden="1" x14ac:dyDescent="0.2">
      <c r="A832" t="s">
        <v>1175</v>
      </c>
      <c r="B832">
        <v>11235</v>
      </c>
      <c r="C832">
        <v>137430</v>
      </c>
      <c r="E832">
        <v>73920</v>
      </c>
      <c r="H832">
        <v>126777</v>
      </c>
      <c r="K832">
        <v>122469</v>
      </c>
      <c r="N832">
        <v>471831</v>
      </c>
      <c r="O832" t="s">
        <v>1378</v>
      </c>
      <c r="P832" t="e">
        <f>INDEX(#REF!,MATCH(A832,#REF!,0))</f>
        <v>#REF!</v>
      </c>
      <c r="Q832" t="e">
        <f t="shared" si="12"/>
        <v>#REF!</v>
      </c>
    </row>
    <row r="833" spans="1:17" hidden="1" x14ac:dyDescent="0.2">
      <c r="A833" t="s">
        <v>1176</v>
      </c>
      <c r="C833">
        <v>12281.6</v>
      </c>
      <c r="F833">
        <v>16010.48</v>
      </c>
      <c r="I833">
        <v>12016.71</v>
      </c>
      <c r="L833">
        <v>13194.32</v>
      </c>
      <c r="N833">
        <v>53503.11</v>
      </c>
      <c r="O833" t="s">
        <v>1378</v>
      </c>
      <c r="P833" t="e">
        <f>INDEX(#REF!,MATCH(A833,#REF!,0))</f>
        <v>#REF!</v>
      </c>
      <c r="Q833" t="e">
        <f t="shared" si="12"/>
        <v>#REF!</v>
      </c>
    </row>
    <row r="834" spans="1:17" hidden="1" x14ac:dyDescent="0.2">
      <c r="A834" t="s">
        <v>1177</v>
      </c>
      <c r="C834">
        <v>34364.660000000003</v>
      </c>
      <c r="G834">
        <v>42497.79</v>
      </c>
      <c r="K834">
        <v>36313.78</v>
      </c>
      <c r="N834">
        <v>113176.23000000001</v>
      </c>
      <c r="O834" t="s">
        <v>1378</v>
      </c>
      <c r="P834" t="e">
        <f>INDEX(#REF!,MATCH(A834,#REF!,0))</f>
        <v>#REF!</v>
      </c>
      <c r="Q834" t="e">
        <f t="shared" si="12"/>
        <v>#REF!</v>
      </c>
    </row>
    <row r="835" spans="1:17" hidden="1" x14ac:dyDescent="0.2">
      <c r="A835" t="s">
        <v>1178</v>
      </c>
      <c r="B835">
        <v>3870.24</v>
      </c>
      <c r="E835">
        <v>18207.189999999999</v>
      </c>
      <c r="H835">
        <v>18207.189999999999</v>
      </c>
      <c r="N835">
        <v>40284.619999999995</v>
      </c>
      <c r="O835" t="s">
        <v>1378</v>
      </c>
      <c r="P835" t="e">
        <f>INDEX(#REF!,MATCH(A835,#REF!,0))</f>
        <v>#REF!</v>
      </c>
      <c r="Q835" t="e">
        <f t="shared" si="12"/>
        <v>#REF!</v>
      </c>
    </row>
    <row r="836" spans="1:17" hidden="1" x14ac:dyDescent="0.2">
      <c r="A836" t="s">
        <v>1179</v>
      </c>
      <c r="B836">
        <v>16693.73</v>
      </c>
      <c r="E836">
        <v>15151.25</v>
      </c>
      <c r="H836">
        <v>29857.27</v>
      </c>
      <c r="K836">
        <v>19430</v>
      </c>
      <c r="N836">
        <v>81132.25</v>
      </c>
      <c r="O836" t="s">
        <v>1378</v>
      </c>
      <c r="P836" t="e">
        <f>INDEX(#REF!,MATCH(A836,#REF!,0))</f>
        <v>#REF!</v>
      </c>
      <c r="Q836" t="e">
        <f t="shared" si="12"/>
        <v>#REF!</v>
      </c>
    </row>
    <row r="837" spans="1:17" hidden="1" x14ac:dyDescent="0.2">
      <c r="A837" t="s">
        <v>1180</v>
      </c>
      <c r="B837">
        <v>20927.669999999998</v>
      </c>
      <c r="E837">
        <v>30000</v>
      </c>
      <c r="H837">
        <v>27000</v>
      </c>
      <c r="K837">
        <v>27000</v>
      </c>
      <c r="N837">
        <v>104927.67</v>
      </c>
      <c r="O837" t="s">
        <v>1378</v>
      </c>
      <c r="P837" t="e">
        <f>INDEX(#REF!,MATCH(A837,#REF!,0))</f>
        <v>#REF!</v>
      </c>
      <c r="Q837" t="e">
        <f t="shared" si="12"/>
        <v>#REF!</v>
      </c>
    </row>
    <row r="838" spans="1:17" hidden="1" x14ac:dyDescent="0.2">
      <c r="A838" t="s">
        <v>1181</v>
      </c>
      <c r="B838">
        <v>12142</v>
      </c>
      <c r="E838">
        <v>57482.59</v>
      </c>
      <c r="H838">
        <v>66587.149999999994</v>
      </c>
      <c r="K838">
        <v>71320.73</v>
      </c>
      <c r="N838">
        <v>207532.46999999997</v>
      </c>
      <c r="O838" t="s">
        <v>1378</v>
      </c>
      <c r="P838" t="e">
        <f>INDEX(#REF!,MATCH(A838,#REF!,0))</f>
        <v>#REF!</v>
      </c>
      <c r="Q838" t="e">
        <f t="shared" ref="Q838:Q901" si="13">P838=N838</f>
        <v>#REF!</v>
      </c>
    </row>
    <row r="839" spans="1:17" hidden="1" x14ac:dyDescent="0.2">
      <c r="A839" t="s">
        <v>1182</v>
      </c>
      <c r="B839">
        <v>6600</v>
      </c>
      <c r="C839">
        <v>27624</v>
      </c>
      <c r="E839">
        <v>18700</v>
      </c>
      <c r="H839">
        <v>26900</v>
      </c>
      <c r="K839">
        <v>41696.5</v>
      </c>
      <c r="N839">
        <v>121520.5</v>
      </c>
      <c r="O839" t="s">
        <v>1378</v>
      </c>
      <c r="P839" t="e">
        <f>INDEX(#REF!,MATCH(A839,#REF!,0))</f>
        <v>#REF!</v>
      </c>
      <c r="Q839" t="e">
        <f t="shared" si="13"/>
        <v>#REF!</v>
      </c>
    </row>
    <row r="840" spans="1:17" hidden="1" x14ac:dyDescent="0.2">
      <c r="A840" t="s">
        <v>1183</v>
      </c>
      <c r="C840">
        <v>12797.24</v>
      </c>
      <c r="D840">
        <v>21126.13</v>
      </c>
      <c r="G840">
        <v>20465.34</v>
      </c>
      <c r="J840">
        <v>41635.51</v>
      </c>
      <c r="M840">
        <v>116099.38</v>
      </c>
      <c r="N840">
        <v>212123.6</v>
      </c>
      <c r="O840" t="s">
        <v>1378</v>
      </c>
      <c r="P840" t="e">
        <f>INDEX(#REF!,MATCH(A840,#REF!,0))</f>
        <v>#REF!</v>
      </c>
      <c r="Q840" t="e">
        <f t="shared" si="13"/>
        <v>#REF!</v>
      </c>
    </row>
    <row r="841" spans="1:17" hidden="1" x14ac:dyDescent="0.2">
      <c r="A841" t="s">
        <v>1184</v>
      </c>
      <c r="G841">
        <v>50011.99</v>
      </c>
      <c r="M841">
        <v>28913.8</v>
      </c>
      <c r="N841">
        <v>78925.789999999994</v>
      </c>
      <c r="O841" t="s">
        <v>1378</v>
      </c>
      <c r="P841" t="e">
        <f>INDEX(#REF!,MATCH(A841,#REF!,0))</f>
        <v>#REF!</v>
      </c>
      <c r="Q841" t="e">
        <f t="shared" si="13"/>
        <v>#REF!</v>
      </c>
    </row>
    <row r="842" spans="1:17" hidden="1" x14ac:dyDescent="0.2">
      <c r="A842" t="s">
        <v>1185</v>
      </c>
      <c r="B842">
        <v>29842.28</v>
      </c>
      <c r="C842">
        <v>50169.99</v>
      </c>
      <c r="E842">
        <v>34223.339999999997</v>
      </c>
      <c r="H842">
        <v>27863.07</v>
      </c>
      <c r="K842">
        <v>25166.240000000002</v>
      </c>
      <c r="N842">
        <v>167264.91999999998</v>
      </c>
      <c r="O842" t="s">
        <v>1378</v>
      </c>
      <c r="P842" t="e">
        <f>INDEX(#REF!,MATCH(A842,#REF!,0))</f>
        <v>#REF!</v>
      </c>
      <c r="Q842" t="e">
        <f t="shared" si="13"/>
        <v>#REF!</v>
      </c>
    </row>
    <row r="843" spans="1:17" hidden="1" x14ac:dyDescent="0.2">
      <c r="A843" t="s">
        <v>1186</v>
      </c>
      <c r="B843">
        <v>5929</v>
      </c>
      <c r="C843">
        <v>15507.87</v>
      </c>
      <c r="F843">
        <v>22769.88</v>
      </c>
      <c r="G843">
        <v>33015.75</v>
      </c>
      <c r="I843">
        <v>17507.87</v>
      </c>
      <c r="L843">
        <v>15507.88</v>
      </c>
      <c r="N843">
        <v>110238.25</v>
      </c>
      <c r="O843" t="s">
        <v>1378</v>
      </c>
      <c r="P843" t="e">
        <f>INDEX(#REF!,MATCH(A843,#REF!,0))</f>
        <v>#REF!</v>
      </c>
      <c r="Q843" t="e">
        <f t="shared" si="13"/>
        <v>#REF!</v>
      </c>
    </row>
    <row r="844" spans="1:17" hidden="1" x14ac:dyDescent="0.2">
      <c r="A844" t="s">
        <v>1187</v>
      </c>
      <c r="B844">
        <v>5578.99</v>
      </c>
      <c r="E844">
        <v>10863.6</v>
      </c>
      <c r="H844">
        <v>31392.959999999999</v>
      </c>
      <c r="K844">
        <v>34300.11</v>
      </c>
      <c r="N844">
        <v>82135.66</v>
      </c>
      <c r="O844" t="s">
        <v>1378</v>
      </c>
      <c r="P844" t="e">
        <f>INDEX(#REF!,MATCH(A844,#REF!,0))</f>
        <v>#REF!</v>
      </c>
      <c r="Q844" t="e">
        <f t="shared" si="13"/>
        <v>#REF!</v>
      </c>
    </row>
    <row r="845" spans="1:17" hidden="1" x14ac:dyDescent="0.2">
      <c r="A845" t="s">
        <v>1188</v>
      </c>
      <c r="C845">
        <v>6763.76</v>
      </c>
      <c r="F845">
        <v>19545.29</v>
      </c>
      <c r="I845">
        <v>26713.040000000001</v>
      </c>
      <c r="L845">
        <v>36108.04</v>
      </c>
      <c r="N845">
        <v>89130.13</v>
      </c>
      <c r="O845" t="s">
        <v>1378</v>
      </c>
      <c r="P845" t="e">
        <f>INDEX(#REF!,MATCH(A845,#REF!,0))</f>
        <v>#REF!</v>
      </c>
      <c r="Q845" t="e">
        <f t="shared" si="13"/>
        <v>#REF!</v>
      </c>
    </row>
    <row r="846" spans="1:17" hidden="1" x14ac:dyDescent="0.2">
      <c r="A846" t="s">
        <v>1189</v>
      </c>
      <c r="C846">
        <v>3266</v>
      </c>
      <c r="F846">
        <v>6519.66</v>
      </c>
      <c r="I846">
        <v>6499.66</v>
      </c>
      <c r="L846">
        <v>9621.66</v>
      </c>
      <c r="N846">
        <v>25906.98</v>
      </c>
      <c r="O846" t="s">
        <v>1378</v>
      </c>
      <c r="P846" t="e">
        <f>INDEX(#REF!,MATCH(A846,#REF!,0))</f>
        <v>#REF!</v>
      </c>
      <c r="Q846" t="e">
        <f t="shared" si="13"/>
        <v>#REF!</v>
      </c>
    </row>
    <row r="847" spans="1:17" hidden="1" x14ac:dyDescent="0.2">
      <c r="A847" t="s">
        <v>1190</v>
      </c>
      <c r="B847">
        <v>38720</v>
      </c>
      <c r="D847">
        <v>90526.720000000001</v>
      </c>
      <c r="G847">
        <v>91116</v>
      </c>
      <c r="J847">
        <v>82450</v>
      </c>
      <c r="M847">
        <v>143822</v>
      </c>
      <c r="N847">
        <v>446634.72</v>
      </c>
      <c r="O847" t="s">
        <v>1378</v>
      </c>
      <c r="P847" t="e">
        <f>INDEX(#REF!,MATCH(A847,#REF!,0))</f>
        <v>#REF!</v>
      </c>
      <c r="Q847" t="e">
        <f t="shared" si="13"/>
        <v>#REF!</v>
      </c>
    </row>
    <row r="848" spans="1:17" hidden="1" x14ac:dyDescent="0.2">
      <c r="A848" t="s">
        <v>1191</v>
      </c>
      <c r="C848">
        <v>35184.660000000003</v>
      </c>
      <c r="F848">
        <v>54860.73</v>
      </c>
      <c r="I848">
        <v>114452.15</v>
      </c>
      <c r="L848">
        <v>121920.15</v>
      </c>
      <c r="N848">
        <v>326417.69</v>
      </c>
      <c r="O848" t="s">
        <v>1378</v>
      </c>
      <c r="P848" t="e">
        <f>INDEX(#REF!,MATCH(A848,#REF!,0))</f>
        <v>#REF!</v>
      </c>
      <c r="Q848" t="e">
        <f t="shared" si="13"/>
        <v>#REF!</v>
      </c>
    </row>
    <row r="849" spans="1:17" hidden="1" x14ac:dyDescent="0.2">
      <c r="A849" t="s">
        <v>1192</v>
      </c>
      <c r="B849">
        <v>13870.78</v>
      </c>
      <c r="D849">
        <v>40618.519999999997</v>
      </c>
      <c r="G849">
        <v>21705.47</v>
      </c>
      <c r="H849">
        <v>13462.32</v>
      </c>
      <c r="J849">
        <v>31232.85</v>
      </c>
      <c r="M849">
        <v>30772.28</v>
      </c>
      <c r="N849">
        <v>151662.22</v>
      </c>
      <c r="O849" t="s">
        <v>1378</v>
      </c>
      <c r="P849" t="e">
        <f>INDEX(#REF!,MATCH(A849,#REF!,0))</f>
        <v>#REF!</v>
      </c>
      <c r="Q849" t="e">
        <f t="shared" si="13"/>
        <v>#REF!</v>
      </c>
    </row>
    <row r="850" spans="1:17" hidden="1" x14ac:dyDescent="0.2">
      <c r="A850" t="s">
        <v>1193</v>
      </c>
      <c r="C850">
        <v>30767.5</v>
      </c>
      <c r="F850">
        <v>233869.27</v>
      </c>
      <c r="I850">
        <v>106753.98</v>
      </c>
      <c r="L850">
        <v>161248.32999999999</v>
      </c>
      <c r="N850">
        <v>532639.07999999996</v>
      </c>
      <c r="O850" t="s">
        <v>1378</v>
      </c>
      <c r="P850" t="e">
        <f>INDEX(#REF!,MATCH(A850,#REF!,0))</f>
        <v>#REF!</v>
      </c>
      <c r="Q850" t="e">
        <f t="shared" si="13"/>
        <v>#REF!</v>
      </c>
    </row>
    <row r="851" spans="1:17" hidden="1" x14ac:dyDescent="0.2">
      <c r="A851" t="s">
        <v>1194</v>
      </c>
      <c r="B851">
        <v>22696.33</v>
      </c>
      <c r="H851">
        <v>19500.849999999999</v>
      </c>
      <c r="N851">
        <v>42197.18</v>
      </c>
      <c r="O851" t="s">
        <v>1378</v>
      </c>
      <c r="P851" t="e">
        <f>INDEX(#REF!,MATCH(A851,#REF!,0))</f>
        <v>#REF!</v>
      </c>
      <c r="Q851" t="e">
        <f t="shared" si="13"/>
        <v>#REF!</v>
      </c>
    </row>
    <row r="852" spans="1:17" hidden="1" x14ac:dyDescent="0.2">
      <c r="A852" t="s">
        <v>1195</v>
      </c>
      <c r="C852">
        <v>1906.75</v>
      </c>
      <c r="G852">
        <v>5706.75</v>
      </c>
      <c r="I852">
        <v>26429.599999999999</v>
      </c>
      <c r="N852">
        <v>34043.1</v>
      </c>
      <c r="O852" t="s">
        <v>1378</v>
      </c>
      <c r="P852" t="e">
        <f>INDEX(#REF!,MATCH(A852,#REF!,0))</f>
        <v>#REF!</v>
      </c>
      <c r="Q852" t="e">
        <f t="shared" si="13"/>
        <v>#REF!</v>
      </c>
    </row>
    <row r="853" spans="1:17" hidden="1" x14ac:dyDescent="0.2">
      <c r="A853" t="s">
        <v>1196</v>
      </c>
      <c r="E853">
        <v>66</v>
      </c>
      <c r="H853">
        <v>24069.63</v>
      </c>
      <c r="K853">
        <v>12881.51</v>
      </c>
      <c r="N853">
        <v>37017.14</v>
      </c>
      <c r="O853" t="s">
        <v>1378</v>
      </c>
      <c r="P853" t="e">
        <f>INDEX(#REF!,MATCH(A853,#REF!,0))</f>
        <v>#REF!</v>
      </c>
      <c r="Q853" t="e">
        <f t="shared" si="13"/>
        <v>#REF!</v>
      </c>
    </row>
    <row r="854" spans="1:17" hidden="1" x14ac:dyDescent="0.2">
      <c r="A854" t="s">
        <v>1197</v>
      </c>
      <c r="B854">
        <v>38202.49</v>
      </c>
      <c r="E854">
        <v>104055</v>
      </c>
      <c r="H854">
        <v>99709</v>
      </c>
      <c r="K854">
        <v>41360</v>
      </c>
      <c r="N854">
        <v>283326.49</v>
      </c>
      <c r="O854" t="s">
        <v>1378</v>
      </c>
      <c r="P854" t="e">
        <f>INDEX(#REF!,MATCH(A854,#REF!,0))</f>
        <v>#REF!</v>
      </c>
      <c r="Q854" t="e">
        <f t="shared" si="13"/>
        <v>#REF!</v>
      </c>
    </row>
    <row r="855" spans="1:17" hidden="1" x14ac:dyDescent="0.2">
      <c r="A855" t="s">
        <v>1198</v>
      </c>
      <c r="C855">
        <v>5598.36</v>
      </c>
      <c r="F855">
        <v>11875.25</v>
      </c>
      <c r="I855">
        <v>11613.92</v>
      </c>
      <c r="L855">
        <v>18735.04</v>
      </c>
      <c r="N855">
        <v>47822.57</v>
      </c>
      <c r="O855" t="s">
        <v>1378</v>
      </c>
      <c r="P855" t="e">
        <f>INDEX(#REF!,MATCH(A855,#REF!,0))</f>
        <v>#REF!</v>
      </c>
      <c r="Q855" t="e">
        <f t="shared" si="13"/>
        <v>#REF!</v>
      </c>
    </row>
    <row r="856" spans="1:17" hidden="1" x14ac:dyDescent="0.2">
      <c r="A856" t="s">
        <v>1199</v>
      </c>
      <c r="C856">
        <v>97362.19</v>
      </c>
      <c r="F856">
        <v>296173</v>
      </c>
      <c r="J856">
        <v>352062</v>
      </c>
      <c r="L856">
        <v>268469</v>
      </c>
      <c r="N856">
        <v>1014066.19</v>
      </c>
      <c r="O856" t="s">
        <v>1378</v>
      </c>
      <c r="P856" t="e">
        <f>INDEX(#REF!,MATCH(A856,#REF!,0))</f>
        <v>#REF!</v>
      </c>
      <c r="Q856" t="e">
        <f t="shared" si="13"/>
        <v>#REF!</v>
      </c>
    </row>
    <row r="857" spans="1:17" hidden="1" x14ac:dyDescent="0.2">
      <c r="A857" t="s">
        <v>1200</v>
      </c>
      <c r="B857">
        <v>10249.39</v>
      </c>
      <c r="E857">
        <v>25155</v>
      </c>
      <c r="F857">
        <v>40710</v>
      </c>
      <c r="H857">
        <v>27705</v>
      </c>
      <c r="I857">
        <v>119520</v>
      </c>
      <c r="K857">
        <v>72555</v>
      </c>
      <c r="L857">
        <v>73310</v>
      </c>
      <c r="N857">
        <v>369204.39</v>
      </c>
      <c r="O857" t="s">
        <v>1378</v>
      </c>
      <c r="P857" t="e">
        <f>INDEX(#REF!,MATCH(A857,#REF!,0))</f>
        <v>#REF!</v>
      </c>
      <c r="Q857" t="e">
        <f t="shared" si="13"/>
        <v>#REF!</v>
      </c>
    </row>
    <row r="858" spans="1:17" hidden="1" x14ac:dyDescent="0.2">
      <c r="A858" t="s">
        <v>592</v>
      </c>
      <c r="B858">
        <v>19042.16</v>
      </c>
      <c r="E858">
        <v>38000</v>
      </c>
      <c r="H858">
        <v>137977.13</v>
      </c>
      <c r="J858">
        <v>482000</v>
      </c>
      <c r="N858">
        <v>677019.29</v>
      </c>
      <c r="O858" t="s">
        <v>1378</v>
      </c>
      <c r="P858" t="e">
        <f>INDEX(#REF!,MATCH(A858,#REF!,0))</f>
        <v>#REF!</v>
      </c>
      <c r="Q858" t="e">
        <f t="shared" si="13"/>
        <v>#REF!</v>
      </c>
    </row>
    <row r="859" spans="1:17" hidden="1" x14ac:dyDescent="0.2">
      <c r="A859" t="s">
        <v>593</v>
      </c>
      <c r="B859">
        <v>979212.24</v>
      </c>
      <c r="E859">
        <v>925371.26</v>
      </c>
      <c r="H859">
        <v>1278205.76</v>
      </c>
      <c r="K859">
        <v>1116564.49</v>
      </c>
      <c r="N859">
        <v>4299353.75</v>
      </c>
      <c r="O859" t="s">
        <v>1378</v>
      </c>
      <c r="P859" t="e">
        <f>INDEX(#REF!,MATCH(A859,#REF!,0))</f>
        <v>#REF!</v>
      </c>
      <c r="Q859" t="e">
        <f t="shared" si="13"/>
        <v>#REF!</v>
      </c>
    </row>
    <row r="860" spans="1:17" hidden="1" x14ac:dyDescent="0.2">
      <c r="A860" t="s">
        <v>594</v>
      </c>
      <c r="B860">
        <v>70513.88</v>
      </c>
      <c r="E860">
        <v>104958.16</v>
      </c>
      <c r="H860">
        <v>250000</v>
      </c>
      <c r="K860">
        <v>100000</v>
      </c>
      <c r="N860">
        <v>525472.04</v>
      </c>
      <c r="O860" t="s">
        <v>1378</v>
      </c>
      <c r="P860" t="e">
        <f>INDEX(#REF!,MATCH(A860,#REF!,0))</f>
        <v>#REF!</v>
      </c>
      <c r="Q860" t="e">
        <f t="shared" si="13"/>
        <v>#REF!</v>
      </c>
    </row>
    <row r="861" spans="1:17" hidden="1" x14ac:dyDescent="0.2">
      <c r="A861" t="s">
        <v>595</v>
      </c>
      <c r="B861">
        <v>1928253.73</v>
      </c>
      <c r="E861">
        <v>2000000</v>
      </c>
      <c r="H861">
        <v>1000000</v>
      </c>
      <c r="K861">
        <v>1000000</v>
      </c>
      <c r="N861">
        <v>5928253.7300000004</v>
      </c>
      <c r="O861" t="s">
        <v>1378</v>
      </c>
      <c r="P861" t="e">
        <f>INDEX(#REF!,MATCH(A861,#REF!,0))</f>
        <v>#REF!</v>
      </c>
      <c r="Q861" t="e">
        <f t="shared" si="13"/>
        <v>#REF!</v>
      </c>
    </row>
    <row r="862" spans="1:17" hidden="1" x14ac:dyDescent="0.2">
      <c r="A862" t="s">
        <v>596</v>
      </c>
      <c r="B862">
        <v>417776.19</v>
      </c>
      <c r="E862">
        <v>330280.09000000003</v>
      </c>
      <c r="H862">
        <v>331894.83</v>
      </c>
      <c r="K862">
        <v>338849.21</v>
      </c>
      <c r="N862">
        <v>1418800.32</v>
      </c>
      <c r="O862" t="s">
        <v>1378</v>
      </c>
      <c r="P862" t="e">
        <f>INDEX(#REF!,MATCH(A862,#REF!,0))</f>
        <v>#REF!</v>
      </c>
      <c r="Q862" t="e">
        <f t="shared" si="13"/>
        <v>#REF!</v>
      </c>
    </row>
    <row r="863" spans="1:17" hidden="1" x14ac:dyDescent="0.2">
      <c r="A863" t="s">
        <v>597</v>
      </c>
      <c r="B863">
        <v>1379715.12</v>
      </c>
      <c r="E863">
        <v>1031481.97</v>
      </c>
      <c r="H863">
        <v>1193199.3400000001</v>
      </c>
      <c r="K863">
        <v>812921.19</v>
      </c>
      <c r="N863">
        <v>4417317.6199999992</v>
      </c>
      <c r="O863" t="s">
        <v>1378</v>
      </c>
      <c r="P863" t="e">
        <f>INDEX(#REF!,MATCH(A863,#REF!,0))</f>
        <v>#REF!</v>
      </c>
      <c r="Q863" t="e">
        <f t="shared" si="13"/>
        <v>#REF!</v>
      </c>
    </row>
    <row r="864" spans="1:17" hidden="1" x14ac:dyDescent="0.2">
      <c r="A864" t="s">
        <v>598</v>
      </c>
      <c r="C864">
        <v>947100</v>
      </c>
      <c r="F864">
        <v>1850600</v>
      </c>
      <c r="J864">
        <v>2130900</v>
      </c>
      <c r="N864">
        <v>4928600</v>
      </c>
      <c r="O864" t="s">
        <v>1378</v>
      </c>
      <c r="P864" t="e">
        <f>INDEX(#REF!,MATCH(A864,#REF!,0))</f>
        <v>#REF!</v>
      </c>
      <c r="Q864" t="e">
        <f t="shared" si="13"/>
        <v>#REF!</v>
      </c>
    </row>
    <row r="865" spans="1:17" hidden="1" x14ac:dyDescent="0.2">
      <c r="A865" t="s">
        <v>599</v>
      </c>
      <c r="C865">
        <v>261786.25</v>
      </c>
      <c r="E865">
        <v>135884.97</v>
      </c>
      <c r="H865">
        <v>135884.97</v>
      </c>
      <c r="K865">
        <v>145995.84</v>
      </c>
      <c r="N865">
        <v>679552.02999999991</v>
      </c>
      <c r="O865" t="s">
        <v>1378</v>
      </c>
      <c r="P865" t="e">
        <f>INDEX(#REF!,MATCH(A865,#REF!,0))</f>
        <v>#REF!</v>
      </c>
      <c r="Q865" t="e">
        <f t="shared" si="13"/>
        <v>#REF!</v>
      </c>
    </row>
    <row r="866" spans="1:17" hidden="1" x14ac:dyDescent="0.2">
      <c r="A866" t="s">
        <v>600</v>
      </c>
      <c r="B866">
        <v>49576.11</v>
      </c>
      <c r="E866">
        <v>53721.24</v>
      </c>
      <c r="H866">
        <v>53721.24</v>
      </c>
      <c r="K866">
        <v>86562.36</v>
      </c>
      <c r="N866">
        <v>243580.95</v>
      </c>
      <c r="O866" t="s">
        <v>1378</v>
      </c>
      <c r="P866" t="e">
        <f>INDEX(#REF!,MATCH(A866,#REF!,0))</f>
        <v>#REF!</v>
      </c>
      <c r="Q866" t="e">
        <f t="shared" si="13"/>
        <v>#REF!</v>
      </c>
    </row>
    <row r="867" spans="1:17" hidden="1" x14ac:dyDescent="0.2">
      <c r="A867" t="s">
        <v>601</v>
      </c>
      <c r="B867">
        <v>2222203.79</v>
      </c>
      <c r="H867">
        <v>1950000</v>
      </c>
      <c r="N867">
        <v>4172203.79</v>
      </c>
      <c r="O867" t="s">
        <v>1378</v>
      </c>
      <c r="P867" t="e">
        <f>INDEX(#REF!,MATCH(A867,#REF!,0))</f>
        <v>#REF!</v>
      </c>
      <c r="Q867" t="e">
        <f t="shared" si="13"/>
        <v>#REF!</v>
      </c>
    </row>
    <row r="868" spans="1:17" hidden="1" x14ac:dyDescent="0.2">
      <c r="A868" t="s">
        <v>602</v>
      </c>
      <c r="B868">
        <v>448594.78</v>
      </c>
      <c r="E868">
        <v>250000</v>
      </c>
      <c r="G868">
        <v>117762.48</v>
      </c>
      <c r="H868">
        <v>300000</v>
      </c>
      <c r="K868">
        <v>300000</v>
      </c>
      <c r="N868">
        <v>1416357.26</v>
      </c>
      <c r="O868" t="s">
        <v>1378</v>
      </c>
      <c r="P868" t="e">
        <f>INDEX(#REF!,MATCH(A868,#REF!,0))</f>
        <v>#REF!</v>
      </c>
      <c r="Q868" t="e">
        <f t="shared" si="13"/>
        <v>#REF!</v>
      </c>
    </row>
    <row r="869" spans="1:17" hidden="1" x14ac:dyDescent="0.2">
      <c r="A869" t="s">
        <v>603</v>
      </c>
      <c r="B869">
        <v>1174871.06</v>
      </c>
      <c r="F869">
        <v>1271163.56</v>
      </c>
      <c r="J869">
        <v>632952.65</v>
      </c>
      <c r="N869">
        <v>3078987.27</v>
      </c>
      <c r="O869" t="s">
        <v>1378</v>
      </c>
      <c r="P869" t="e">
        <f>INDEX(#REF!,MATCH(A869,#REF!,0))</f>
        <v>#REF!</v>
      </c>
      <c r="Q869" t="e">
        <f t="shared" si="13"/>
        <v>#REF!</v>
      </c>
    </row>
    <row r="870" spans="1:17" hidden="1" x14ac:dyDescent="0.2">
      <c r="A870" t="s">
        <v>604</v>
      </c>
      <c r="B870">
        <v>594128.06000000006</v>
      </c>
      <c r="E870">
        <v>297476</v>
      </c>
      <c r="H870">
        <v>352002</v>
      </c>
      <c r="K870">
        <v>216805</v>
      </c>
      <c r="N870">
        <v>1460411.06</v>
      </c>
      <c r="O870" t="s">
        <v>1378</v>
      </c>
      <c r="P870" t="e">
        <f>INDEX(#REF!,MATCH(A870,#REF!,0))</f>
        <v>#REF!</v>
      </c>
      <c r="Q870" t="e">
        <f t="shared" si="13"/>
        <v>#REF!</v>
      </c>
    </row>
    <row r="871" spans="1:17" hidden="1" x14ac:dyDescent="0.2">
      <c r="A871" t="s">
        <v>605</v>
      </c>
      <c r="B871">
        <v>1454725.67</v>
      </c>
      <c r="E871">
        <v>992016</v>
      </c>
      <c r="H871">
        <v>1170765</v>
      </c>
      <c r="K871">
        <v>1389250</v>
      </c>
      <c r="N871">
        <v>5006756.67</v>
      </c>
      <c r="O871" t="s">
        <v>1378</v>
      </c>
      <c r="P871" t="e">
        <f>INDEX(#REF!,MATCH(A871,#REF!,0))</f>
        <v>#REF!</v>
      </c>
      <c r="Q871" t="e">
        <f t="shared" si="13"/>
        <v>#REF!</v>
      </c>
    </row>
    <row r="872" spans="1:17" hidden="1" x14ac:dyDescent="0.2">
      <c r="A872" t="s">
        <v>606</v>
      </c>
      <c r="B872">
        <v>1830888.92</v>
      </c>
      <c r="E872">
        <v>800000</v>
      </c>
      <c r="H872">
        <v>900000</v>
      </c>
      <c r="K872">
        <v>1000000</v>
      </c>
      <c r="N872">
        <v>4530888.92</v>
      </c>
      <c r="O872" t="s">
        <v>1378</v>
      </c>
      <c r="P872" t="e">
        <f>INDEX(#REF!,MATCH(A872,#REF!,0))</f>
        <v>#REF!</v>
      </c>
      <c r="Q872" t="e">
        <f t="shared" si="13"/>
        <v>#REF!</v>
      </c>
    </row>
    <row r="873" spans="1:17" hidden="1" x14ac:dyDescent="0.2">
      <c r="A873" t="s">
        <v>607</v>
      </c>
      <c r="B873">
        <v>569465.06999999995</v>
      </c>
      <c r="E873">
        <v>156653.04</v>
      </c>
      <c r="H873">
        <v>530772.5</v>
      </c>
      <c r="K873">
        <v>680770</v>
      </c>
      <c r="N873">
        <v>1937660.6099999999</v>
      </c>
      <c r="O873" t="s">
        <v>1378</v>
      </c>
      <c r="P873" t="e">
        <f>INDEX(#REF!,MATCH(A873,#REF!,0))</f>
        <v>#REF!</v>
      </c>
      <c r="Q873" t="e">
        <f t="shared" si="13"/>
        <v>#REF!</v>
      </c>
    </row>
    <row r="874" spans="1:17" hidden="1" x14ac:dyDescent="0.2">
      <c r="A874" t="s">
        <v>609</v>
      </c>
      <c r="B874">
        <v>246814.03</v>
      </c>
      <c r="E874">
        <v>78484.850000000006</v>
      </c>
      <c r="H874">
        <v>223503.86</v>
      </c>
      <c r="K874">
        <v>478189.56</v>
      </c>
      <c r="N874">
        <v>1026992.3</v>
      </c>
      <c r="O874" t="s">
        <v>1378</v>
      </c>
      <c r="P874" t="e">
        <f>INDEX(#REF!,MATCH(A874,#REF!,0))</f>
        <v>#REF!</v>
      </c>
      <c r="Q874" t="e">
        <f t="shared" si="13"/>
        <v>#REF!</v>
      </c>
    </row>
    <row r="875" spans="1:17" hidden="1" x14ac:dyDescent="0.2">
      <c r="A875" t="s">
        <v>610</v>
      </c>
      <c r="B875">
        <v>82617.850000000006</v>
      </c>
      <c r="E875">
        <v>109147</v>
      </c>
      <c r="H875">
        <v>180354</v>
      </c>
      <c r="K875">
        <v>194219</v>
      </c>
      <c r="N875">
        <v>566337.85</v>
      </c>
      <c r="O875" t="s">
        <v>1378</v>
      </c>
      <c r="P875" t="e">
        <f>INDEX(#REF!,MATCH(A875,#REF!,0))</f>
        <v>#REF!</v>
      </c>
      <c r="Q875" t="e">
        <f t="shared" si="13"/>
        <v>#REF!</v>
      </c>
    </row>
    <row r="876" spans="1:17" hidden="1" x14ac:dyDescent="0.2">
      <c r="A876" t="s">
        <v>611</v>
      </c>
      <c r="B876">
        <v>141694.26</v>
      </c>
      <c r="H876">
        <v>199766.93</v>
      </c>
      <c r="N876">
        <v>341461.19</v>
      </c>
      <c r="O876" t="s">
        <v>1378</v>
      </c>
      <c r="P876" t="e">
        <f>INDEX(#REF!,MATCH(A876,#REF!,0))</f>
        <v>#REF!</v>
      </c>
      <c r="Q876" t="e">
        <f t="shared" si="13"/>
        <v>#REF!</v>
      </c>
    </row>
    <row r="877" spans="1:17" hidden="1" x14ac:dyDescent="0.2">
      <c r="A877" t="s">
        <v>612</v>
      </c>
      <c r="B877">
        <v>150866.29999999999</v>
      </c>
      <c r="E877">
        <v>63302</v>
      </c>
      <c r="H877">
        <v>21362</v>
      </c>
      <c r="K877">
        <v>19831</v>
      </c>
      <c r="N877">
        <v>255361.3</v>
      </c>
      <c r="O877" t="s">
        <v>1378</v>
      </c>
      <c r="P877" t="e">
        <f>INDEX(#REF!,MATCH(A877,#REF!,0))</f>
        <v>#REF!</v>
      </c>
      <c r="Q877" t="e">
        <f t="shared" si="13"/>
        <v>#REF!</v>
      </c>
    </row>
    <row r="878" spans="1:17" hidden="1" x14ac:dyDescent="0.2">
      <c r="A878" t="s">
        <v>613</v>
      </c>
      <c r="B878">
        <v>48235.45</v>
      </c>
      <c r="H878">
        <v>38256.03</v>
      </c>
      <c r="N878">
        <v>86491.48</v>
      </c>
      <c r="O878" t="s">
        <v>1378</v>
      </c>
      <c r="P878" t="e">
        <f>INDEX(#REF!,MATCH(A878,#REF!,0))</f>
        <v>#REF!</v>
      </c>
      <c r="Q878" t="e">
        <f t="shared" si="13"/>
        <v>#REF!</v>
      </c>
    </row>
    <row r="879" spans="1:17" hidden="1" x14ac:dyDescent="0.2">
      <c r="A879" t="s">
        <v>614</v>
      </c>
      <c r="B879">
        <v>320007.07</v>
      </c>
      <c r="E879">
        <v>293056.61</v>
      </c>
      <c r="H879">
        <v>322201.61</v>
      </c>
      <c r="K879">
        <v>276241.56</v>
      </c>
      <c r="N879">
        <v>1211506.8499999999</v>
      </c>
      <c r="O879" t="s">
        <v>1378</v>
      </c>
      <c r="P879" t="e">
        <f>INDEX(#REF!,MATCH(A879,#REF!,0))</f>
        <v>#REF!</v>
      </c>
      <c r="Q879" t="e">
        <f t="shared" si="13"/>
        <v>#REF!</v>
      </c>
    </row>
    <row r="880" spans="1:17" hidden="1" x14ac:dyDescent="0.2">
      <c r="A880" t="s">
        <v>615</v>
      </c>
      <c r="B880">
        <v>111872.36</v>
      </c>
      <c r="E880">
        <v>96800.3</v>
      </c>
      <c r="H880">
        <v>150033.15</v>
      </c>
      <c r="K880">
        <v>101288.53</v>
      </c>
      <c r="N880">
        <v>459994.33999999997</v>
      </c>
      <c r="O880" t="s">
        <v>1378</v>
      </c>
      <c r="P880" t="e">
        <f>INDEX(#REF!,MATCH(A880,#REF!,0))</f>
        <v>#REF!</v>
      </c>
      <c r="Q880" t="e">
        <f t="shared" si="13"/>
        <v>#REF!</v>
      </c>
    </row>
    <row r="881" spans="1:17" hidden="1" x14ac:dyDescent="0.2">
      <c r="A881" t="s">
        <v>616</v>
      </c>
      <c r="D881">
        <v>10781.09</v>
      </c>
      <c r="G881">
        <v>57345.81</v>
      </c>
      <c r="J881">
        <v>71071.78</v>
      </c>
      <c r="M881">
        <v>8827.99</v>
      </c>
      <c r="N881">
        <v>148026.66999999998</v>
      </c>
      <c r="O881" t="s">
        <v>1378</v>
      </c>
      <c r="P881" t="e">
        <f>INDEX(#REF!,MATCH(A881,#REF!,0))</f>
        <v>#REF!</v>
      </c>
      <c r="Q881" t="e">
        <f t="shared" si="13"/>
        <v>#REF!</v>
      </c>
    </row>
    <row r="882" spans="1:17" hidden="1" x14ac:dyDescent="0.2">
      <c r="A882" t="s">
        <v>617</v>
      </c>
      <c r="C882">
        <v>94356.32</v>
      </c>
      <c r="F882">
        <v>99989.54</v>
      </c>
      <c r="I882">
        <v>90811.54</v>
      </c>
      <c r="L882">
        <v>58816.54</v>
      </c>
      <c r="N882">
        <v>343973.93999999994</v>
      </c>
      <c r="O882" t="s">
        <v>1378</v>
      </c>
      <c r="P882" t="e">
        <f>INDEX(#REF!,MATCH(A882,#REF!,0))</f>
        <v>#REF!</v>
      </c>
      <c r="Q882" t="e">
        <f t="shared" si="13"/>
        <v>#REF!</v>
      </c>
    </row>
    <row r="883" spans="1:17" hidden="1" x14ac:dyDescent="0.2">
      <c r="A883" t="s">
        <v>618</v>
      </c>
      <c r="B883">
        <v>173022.95</v>
      </c>
      <c r="E883">
        <v>108714.68</v>
      </c>
      <c r="H883">
        <v>134685.79999999999</v>
      </c>
      <c r="K883">
        <v>105033.98</v>
      </c>
      <c r="N883">
        <v>521457.41</v>
      </c>
      <c r="O883" t="s">
        <v>1378</v>
      </c>
      <c r="P883" t="e">
        <f>INDEX(#REF!,MATCH(A883,#REF!,0))</f>
        <v>#REF!</v>
      </c>
      <c r="Q883" t="e">
        <f t="shared" si="13"/>
        <v>#REF!</v>
      </c>
    </row>
    <row r="884" spans="1:17" hidden="1" x14ac:dyDescent="0.2">
      <c r="A884" t="s">
        <v>619</v>
      </c>
      <c r="B884">
        <v>184388.83</v>
      </c>
      <c r="E884">
        <v>70000</v>
      </c>
      <c r="H884">
        <v>68465.77</v>
      </c>
      <c r="K884">
        <v>90499</v>
      </c>
      <c r="N884">
        <v>413353.6</v>
      </c>
      <c r="O884" t="s">
        <v>1378</v>
      </c>
      <c r="P884" t="e">
        <f>INDEX(#REF!,MATCH(A884,#REF!,0))</f>
        <v>#REF!</v>
      </c>
      <c r="Q884" t="e">
        <f t="shared" si="13"/>
        <v>#REF!</v>
      </c>
    </row>
    <row r="885" spans="1:17" hidden="1" x14ac:dyDescent="0.2">
      <c r="A885" t="s">
        <v>620</v>
      </c>
      <c r="B885">
        <v>149560.97</v>
      </c>
      <c r="E885">
        <v>65306</v>
      </c>
      <c r="H885">
        <v>77702</v>
      </c>
      <c r="K885">
        <v>87468</v>
      </c>
      <c r="N885">
        <v>380036.97</v>
      </c>
      <c r="O885" t="s">
        <v>1378</v>
      </c>
      <c r="P885" t="e">
        <f>INDEX(#REF!,MATCH(A885,#REF!,0))</f>
        <v>#REF!</v>
      </c>
      <c r="Q885" t="e">
        <f t="shared" si="13"/>
        <v>#REF!</v>
      </c>
    </row>
    <row r="886" spans="1:17" hidden="1" x14ac:dyDescent="0.2">
      <c r="A886" t="s">
        <v>621</v>
      </c>
      <c r="B886">
        <v>120050.5</v>
      </c>
      <c r="E886">
        <v>19778.02</v>
      </c>
      <c r="H886">
        <v>30000</v>
      </c>
      <c r="K886">
        <v>50000</v>
      </c>
      <c r="N886">
        <v>219828.52</v>
      </c>
      <c r="O886" t="s">
        <v>1378</v>
      </c>
      <c r="P886" t="e">
        <f>INDEX(#REF!,MATCH(A886,#REF!,0))</f>
        <v>#REF!</v>
      </c>
      <c r="Q886" t="e">
        <f t="shared" si="13"/>
        <v>#REF!</v>
      </c>
    </row>
    <row r="887" spans="1:17" hidden="1" x14ac:dyDescent="0.2">
      <c r="A887" t="s">
        <v>622</v>
      </c>
      <c r="B887">
        <v>137171.10999999999</v>
      </c>
      <c r="E887">
        <v>75167.5</v>
      </c>
      <c r="H887">
        <v>75167.5</v>
      </c>
      <c r="K887">
        <v>75167.5</v>
      </c>
      <c r="N887">
        <v>362673.61</v>
      </c>
      <c r="O887" t="s">
        <v>1378</v>
      </c>
      <c r="P887" t="e">
        <f>INDEX(#REF!,MATCH(A887,#REF!,0))</f>
        <v>#REF!</v>
      </c>
      <c r="Q887" t="e">
        <f t="shared" si="13"/>
        <v>#REF!</v>
      </c>
    </row>
    <row r="888" spans="1:17" hidden="1" x14ac:dyDescent="0.2">
      <c r="A888" t="s">
        <v>623</v>
      </c>
      <c r="B888">
        <v>253813.99</v>
      </c>
      <c r="E888">
        <v>406951</v>
      </c>
      <c r="H888">
        <v>401394</v>
      </c>
      <c r="K888">
        <v>413455</v>
      </c>
      <c r="N888">
        <v>1475613.99</v>
      </c>
      <c r="O888" t="s">
        <v>1378</v>
      </c>
      <c r="P888" t="e">
        <f>INDEX(#REF!,MATCH(A888,#REF!,0))</f>
        <v>#REF!</v>
      </c>
      <c r="Q888" t="e">
        <f t="shared" si="13"/>
        <v>#REF!</v>
      </c>
    </row>
    <row r="889" spans="1:17" hidden="1" x14ac:dyDescent="0.2">
      <c r="A889" t="s">
        <v>625</v>
      </c>
      <c r="B889">
        <v>486616.59</v>
      </c>
      <c r="E889">
        <v>82787</v>
      </c>
      <c r="H889">
        <v>849173.65</v>
      </c>
      <c r="K889">
        <v>485419.2</v>
      </c>
      <c r="N889">
        <v>1903996.4400000002</v>
      </c>
      <c r="O889" t="s">
        <v>1378</v>
      </c>
      <c r="P889" t="e">
        <f>INDEX(#REF!,MATCH(A889,#REF!,0))</f>
        <v>#REF!</v>
      </c>
      <c r="Q889" t="e">
        <f t="shared" si="13"/>
        <v>#REF!</v>
      </c>
    </row>
    <row r="890" spans="1:17" hidden="1" x14ac:dyDescent="0.2">
      <c r="A890" t="s">
        <v>626</v>
      </c>
      <c r="D890">
        <v>534895</v>
      </c>
      <c r="G890">
        <v>714959</v>
      </c>
      <c r="J890">
        <v>998891.75</v>
      </c>
      <c r="N890">
        <v>2248745.75</v>
      </c>
      <c r="O890" t="s">
        <v>1378</v>
      </c>
      <c r="P890" t="e">
        <f>INDEX(#REF!,MATCH(A890,#REF!,0))</f>
        <v>#REF!</v>
      </c>
      <c r="Q890" t="e">
        <f t="shared" si="13"/>
        <v>#REF!</v>
      </c>
    </row>
    <row r="891" spans="1:17" hidden="1" x14ac:dyDescent="0.2">
      <c r="A891" t="s">
        <v>627</v>
      </c>
      <c r="B891">
        <v>13932.5</v>
      </c>
      <c r="H891">
        <v>22074.15</v>
      </c>
      <c r="N891">
        <v>36006.65</v>
      </c>
      <c r="O891" t="s">
        <v>1378</v>
      </c>
      <c r="P891" t="e">
        <f>INDEX(#REF!,MATCH(A891,#REF!,0))</f>
        <v>#REF!</v>
      </c>
      <c r="Q891" t="e">
        <f t="shared" si="13"/>
        <v>#REF!</v>
      </c>
    </row>
    <row r="892" spans="1:17" hidden="1" x14ac:dyDescent="0.2">
      <c r="A892" t="s">
        <v>628</v>
      </c>
      <c r="G892">
        <v>8602.36</v>
      </c>
      <c r="N892">
        <v>8602.36</v>
      </c>
      <c r="O892" t="s">
        <v>1378</v>
      </c>
      <c r="P892" t="e">
        <f>INDEX(#REF!,MATCH(A892,#REF!,0))</f>
        <v>#REF!</v>
      </c>
      <c r="Q892" t="e">
        <f t="shared" si="13"/>
        <v>#REF!</v>
      </c>
    </row>
    <row r="893" spans="1:17" hidden="1" x14ac:dyDescent="0.2">
      <c r="A893" t="s">
        <v>629</v>
      </c>
      <c r="E893">
        <v>27999.56</v>
      </c>
      <c r="J893">
        <v>37000.79</v>
      </c>
      <c r="N893">
        <v>65000.350000000006</v>
      </c>
      <c r="O893" t="s">
        <v>1378</v>
      </c>
      <c r="P893" t="e">
        <f>INDEX(#REF!,MATCH(A893,#REF!,0))</f>
        <v>#REF!</v>
      </c>
      <c r="Q893" t="e">
        <f t="shared" si="13"/>
        <v>#REF!</v>
      </c>
    </row>
    <row r="894" spans="1:17" hidden="1" x14ac:dyDescent="0.2">
      <c r="A894" t="s">
        <v>630</v>
      </c>
      <c r="B894">
        <v>20886.28</v>
      </c>
      <c r="G894">
        <v>35560.06</v>
      </c>
      <c r="K894">
        <v>50633.66</v>
      </c>
      <c r="N894">
        <v>107080</v>
      </c>
      <c r="O894" t="s">
        <v>1378</v>
      </c>
      <c r="P894" t="e">
        <f>INDEX(#REF!,MATCH(A894,#REF!,0))</f>
        <v>#REF!</v>
      </c>
      <c r="Q894" t="e">
        <f t="shared" si="13"/>
        <v>#REF!</v>
      </c>
    </row>
    <row r="895" spans="1:17" hidden="1" x14ac:dyDescent="0.2">
      <c r="A895" t="s">
        <v>631</v>
      </c>
      <c r="G895">
        <v>20555.2</v>
      </c>
      <c r="N895">
        <v>20555.2</v>
      </c>
      <c r="O895" t="s">
        <v>1378</v>
      </c>
      <c r="P895" t="e">
        <f>INDEX(#REF!,MATCH(A895,#REF!,0))</f>
        <v>#REF!</v>
      </c>
      <c r="Q895" t="e">
        <f t="shared" si="13"/>
        <v>#REF!</v>
      </c>
    </row>
    <row r="896" spans="1:17" hidden="1" x14ac:dyDescent="0.2">
      <c r="A896" t="s">
        <v>632</v>
      </c>
      <c r="C896">
        <v>13850.5</v>
      </c>
      <c r="I896">
        <v>20063.009999999998</v>
      </c>
      <c r="N896">
        <v>33913.509999999995</v>
      </c>
      <c r="O896" t="s">
        <v>1378</v>
      </c>
      <c r="P896" t="e">
        <f>INDEX(#REF!,MATCH(A896,#REF!,0))</f>
        <v>#REF!</v>
      </c>
      <c r="Q896" t="e">
        <f t="shared" si="13"/>
        <v>#REF!</v>
      </c>
    </row>
    <row r="897" spans="1:17" hidden="1" x14ac:dyDescent="0.2">
      <c r="A897" t="s">
        <v>633</v>
      </c>
      <c r="B897">
        <v>78558.97</v>
      </c>
      <c r="F897">
        <v>69000</v>
      </c>
      <c r="J897">
        <v>78500</v>
      </c>
      <c r="N897">
        <v>226058.97</v>
      </c>
      <c r="O897" t="s">
        <v>1378</v>
      </c>
      <c r="P897" t="e">
        <f>INDEX(#REF!,MATCH(A897,#REF!,0))</f>
        <v>#REF!</v>
      </c>
      <c r="Q897" t="e">
        <f t="shared" si="13"/>
        <v>#REF!</v>
      </c>
    </row>
    <row r="898" spans="1:17" hidden="1" x14ac:dyDescent="0.2">
      <c r="A898" t="s">
        <v>634</v>
      </c>
      <c r="B898">
        <v>28735.72</v>
      </c>
      <c r="H898">
        <v>73148</v>
      </c>
      <c r="N898">
        <v>101883.72</v>
      </c>
      <c r="O898" t="s">
        <v>1378</v>
      </c>
      <c r="P898" t="e">
        <f>INDEX(#REF!,MATCH(A898,#REF!,0))</f>
        <v>#REF!</v>
      </c>
      <c r="Q898" t="e">
        <f t="shared" si="13"/>
        <v>#REF!</v>
      </c>
    </row>
    <row r="899" spans="1:17" hidden="1" x14ac:dyDescent="0.2">
      <c r="A899" t="s">
        <v>635</v>
      </c>
      <c r="G899">
        <v>10540</v>
      </c>
      <c r="N899">
        <v>10540</v>
      </c>
      <c r="O899" t="s">
        <v>1378</v>
      </c>
      <c r="P899" t="e">
        <f>INDEX(#REF!,MATCH(A899,#REF!,0))</f>
        <v>#REF!</v>
      </c>
      <c r="Q899" t="e">
        <f t="shared" si="13"/>
        <v>#REF!</v>
      </c>
    </row>
    <row r="900" spans="1:17" hidden="1" x14ac:dyDescent="0.2">
      <c r="A900" t="s">
        <v>636</v>
      </c>
      <c r="B900">
        <v>10890.54</v>
      </c>
      <c r="H900">
        <v>10848.79</v>
      </c>
      <c r="K900">
        <v>10109.459999999999</v>
      </c>
      <c r="N900">
        <v>31848.79</v>
      </c>
      <c r="O900" t="s">
        <v>1378</v>
      </c>
      <c r="P900" t="e">
        <f>INDEX(#REF!,MATCH(A900,#REF!,0))</f>
        <v>#REF!</v>
      </c>
      <c r="Q900" t="e">
        <f t="shared" si="13"/>
        <v>#REF!</v>
      </c>
    </row>
    <row r="901" spans="1:17" hidden="1" x14ac:dyDescent="0.2">
      <c r="A901" t="s">
        <v>637</v>
      </c>
      <c r="F901">
        <v>9528.2099999999991</v>
      </c>
      <c r="K901">
        <v>7937.56</v>
      </c>
      <c r="N901">
        <v>17465.77</v>
      </c>
      <c r="O901" t="s">
        <v>1378</v>
      </c>
      <c r="P901" t="e">
        <f>INDEX(#REF!,MATCH(A901,#REF!,0))</f>
        <v>#REF!</v>
      </c>
      <c r="Q901" t="e">
        <f t="shared" si="13"/>
        <v>#REF!</v>
      </c>
    </row>
    <row r="902" spans="1:17" hidden="1" x14ac:dyDescent="0.2">
      <c r="A902" t="s">
        <v>638</v>
      </c>
      <c r="G902">
        <v>13950.16</v>
      </c>
      <c r="N902">
        <v>13950.16</v>
      </c>
      <c r="O902" t="s">
        <v>1378</v>
      </c>
      <c r="P902" t="e">
        <f>INDEX(#REF!,MATCH(A902,#REF!,0))</f>
        <v>#REF!</v>
      </c>
      <c r="Q902" t="e">
        <f t="shared" ref="Q902:Q965" si="14">P902=N902</f>
        <v>#REF!</v>
      </c>
    </row>
    <row r="903" spans="1:17" hidden="1" x14ac:dyDescent="0.2">
      <c r="A903" t="s">
        <v>639</v>
      </c>
      <c r="D903">
        <v>3724</v>
      </c>
      <c r="J903">
        <v>7318.91</v>
      </c>
      <c r="N903">
        <v>11042.91</v>
      </c>
      <c r="O903" t="s">
        <v>1378</v>
      </c>
      <c r="P903" t="e">
        <f>INDEX(#REF!,MATCH(A903,#REF!,0))</f>
        <v>#REF!</v>
      </c>
      <c r="Q903" t="e">
        <f t="shared" si="14"/>
        <v>#REF!</v>
      </c>
    </row>
    <row r="904" spans="1:17" hidden="1" x14ac:dyDescent="0.2">
      <c r="A904" t="s">
        <v>640</v>
      </c>
      <c r="B904">
        <v>28733.71</v>
      </c>
      <c r="G904">
        <v>25500</v>
      </c>
      <c r="K904">
        <v>22624</v>
      </c>
      <c r="N904">
        <v>76857.709999999992</v>
      </c>
      <c r="O904" t="s">
        <v>1378</v>
      </c>
      <c r="P904" t="e">
        <f>INDEX(#REF!,MATCH(A904,#REF!,0))</f>
        <v>#REF!</v>
      </c>
      <c r="Q904" t="e">
        <f t="shared" si="14"/>
        <v>#REF!</v>
      </c>
    </row>
    <row r="905" spans="1:17" hidden="1" x14ac:dyDescent="0.2">
      <c r="A905" t="s">
        <v>641</v>
      </c>
      <c r="C905">
        <v>8715.89</v>
      </c>
      <c r="I905">
        <v>11443.58</v>
      </c>
      <c r="N905">
        <v>20159.47</v>
      </c>
      <c r="O905" t="s">
        <v>1378</v>
      </c>
      <c r="P905" t="e">
        <f>INDEX(#REF!,MATCH(A905,#REF!,0))</f>
        <v>#REF!</v>
      </c>
      <c r="Q905" t="e">
        <f t="shared" si="14"/>
        <v>#REF!</v>
      </c>
    </row>
    <row r="906" spans="1:17" hidden="1" x14ac:dyDescent="0.2">
      <c r="A906" t="s">
        <v>642</v>
      </c>
      <c r="B906">
        <v>4748.82</v>
      </c>
      <c r="H906">
        <v>17889.29</v>
      </c>
      <c r="N906">
        <v>22638.11</v>
      </c>
      <c r="O906" t="s">
        <v>1378</v>
      </c>
      <c r="P906" t="e">
        <f>INDEX(#REF!,MATCH(A906,#REF!,0))</f>
        <v>#REF!</v>
      </c>
      <c r="Q906" t="e">
        <f t="shared" si="14"/>
        <v>#REF!</v>
      </c>
    </row>
    <row r="907" spans="1:17" hidden="1" x14ac:dyDescent="0.2">
      <c r="A907" t="s">
        <v>643</v>
      </c>
      <c r="B907">
        <v>470396.61</v>
      </c>
      <c r="F907">
        <v>470318.21</v>
      </c>
      <c r="J907">
        <v>500000</v>
      </c>
      <c r="N907">
        <v>1440714.82</v>
      </c>
      <c r="O907" t="s">
        <v>1378</v>
      </c>
      <c r="P907" t="e">
        <f>INDEX(#REF!,MATCH(A907,#REF!,0))</f>
        <v>#REF!</v>
      </c>
      <c r="Q907" t="e">
        <f t="shared" si="14"/>
        <v>#REF!</v>
      </c>
    </row>
    <row r="908" spans="1:17" hidden="1" x14ac:dyDescent="0.2">
      <c r="A908" t="s">
        <v>644</v>
      </c>
      <c r="E908">
        <v>15232.55</v>
      </c>
      <c r="K908">
        <v>20000</v>
      </c>
      <c r="N908">
        <v>35232.550000000003</v>
      </c>
      <c r="O908" t="s">
        <v>1378</v>
      </c>
      <c r="P908" t="e">
        <f>INDEX(#REF!,MATCH(A908,#REF!,0))</f>
        <v>#REF!</v>
      </c>
      <c r="Q908" t="e">
        <f t="shared" si="14"/>
        <v>#REF!</v>
      </c>
    </row>
    <row r="909" spans="1:17" hidden="1" x14ac:dyDescent="0.2">
      <c r="A909" t="s">
        <v>645</v>
      </c>
      <c r="G909">
        <v>12706.09</v>
      </c>
      <c r="N909">
        <v>12706.09</v>
      </c>
      <c r="O909" t="s">
        <v>1378</v>
      </c>
      <c r="P909" t="e">
        <f>INDEX(#REF!,MATCH(A909,#REF!,0))</f>
        <v>#REF!</v>
      </c>
      <c r="Q909" t="e">
        <f t="shared" si="14"/>
        <v>#REF!</v>
      </c>
    </row>
    <row r="910" spans="1:17" hidden="1" x14ac:dyDescent="0.2">
      <c r="A910" t="s">
        <v>646</v>
      </c>
      <c r="E910">
        <v>20000</v>
      </c>
      <c r="K910">
        <v>40000</v>
      </c>
      <c r="N910">
        <v>60000</v>
      </c>
      <c r="O910" t="s">
        <v>1378</v>
      </c>
      <c r="P910" t="e">
        <f>INDEX(#REF!,MATCH(A910,#REF!,0))</f>
        <v>#REF!</v>
      </c>
      <c r="Q910" t="e">
        <f t="shared" si="14"/>
        <v>#REF!</v>
      </c>
    </row>
    <row r="911" spans="1:17" hidden="1" x14ac:dyDescent="0.2">
      <c r="A911" t="s">
        <v>647</v>
      </c>
      <c r="D911">
        <v>9576</v>
      </c>
      <c r="J911">
        <v>29287.94</v>
      </c>
      <c r="M911">
        <v>18393.03</v>
      </c>
      <c r="N911">
        <v>57256.97</v>
      </c>
      <c r="O911" t="s">
        <v>1378</v>
      </c>
      <c r="P911" t="e">
        <f>INDEX(#REF!,MATCH(A911,#REF!,0))</f>
        <v>#REF!</v>
      </c>
      <c r="Q911" t="e">
        <f t="shared" si="14"/>
        <v>#REF!</v>
      </c>
    </row>
    <row r="912" spans="1:17" hidden="1" x14ac:dyDescent="0.2">
      <c r="A912" t="s">
        <v>648</v>
      </c>
      <c r="B912">
        <v>62862.82</v>
      </c>
      <c r="F912">
        <v>45143.1</v>
      </c>
      <c r="J912">
        <v>60457.16</v>
      </c>
      <c r="N912">
        <v>168463.08000000002</v>
      </c>
      <c r="O912" t="s">
        <v>1378</v>
      </c>
      <c r="P912" t="e">
        <f>INDEX(#REF!,MATCH(A912,#REF!,0))</f>
        <v>#REF!</v>
      </c>
      <c r="Q912" t="e">
        <f t="shared" si="14"/>
        <v>#REF!</v>
      </c>
    </row>
    <row r="913" spans="1:17" hidden="1" x14ac:dyDescent="0.2">
      <c r="A913" t="s">
        <v>649</v>
      </c>
      <c r="D913">
        <v>17858.63</v>
      </c>
      <c r="J913">
        <v>15191.79</v>
      </c>
      <c r="N913">
        <v>33050.42</v>
      </c>
      <c r="O913" t="s">
        <v>1378</v>
      </c>
      <c r="P913" t="e">
        <f>INDEX(#REF!,MATCH(A913,#REF!,0))</f>
        <v>#REF!</v>
      </c>
      <c r="Q913" t="e">
        <f t="shared" si="14"/>
        <v>#REF!</v>
      </c>
    </row>
    <row r="914" spans="1:17" hidden="1" x14ac:dyDescent="0.2">
      <c r="A914" t="s">
        <v>650</v>
      </c>
      <c r="E914">
        <v>8318.85</v>
      </c>
      <c r="K914">
        <v>19986.73</v>
      </c>
      <c r="N914">
        <v>28305.58</v>
      </c>
      <c r="O914" t="s">
        <v>1378</v>
      </c>
      <c r="P914" t="e">
        <f>INDEX(#REF!,MATCH(A914,#REF!,0))</f>
        <v>#REF!</v>
      </c>
      <c r="Q914" t="e">
        <f t="shared" si="14"/>
        <v>#REF!</v>
      </c>
    </row>
    <row r="915" spans="1:17" hidden="1" x14ac:dyDescent="0.2">
      <c r="A915" t="s">
        <v>651</v>
      </c>
      <c r="B915">
        <v>21132.65</v>
      </c>
      <c r="F915">
        <v>12000</v>
      </c>
      <c r="J915">
        <v>51300</v>
      </c>
      <c r="N915">
        <v>84432.65</v>
      </c>
      <c r="O915" t="s">
        <v>1378</v>
      </c>
      <c r="P915" t="e">
        <f>INDEX(#REF!,MATCH(A915,#REF!,0))</f>
        <v>#REF!</v>
      </c>
      <c r="Q915" t="e">
        <f t="shared" si="14"/>
        <v>#REF!</v>
      </c>
    </row>
    <row r="916" spans="1:17" hidden="1" x14ac:dyDescent="0.2">
      <c r="A916" t="s">
        <v>652</v>
      </c>
      <c r="B916">
        <v>59934.23</v>
      </c>
      <c r="H916">
        <v>47115.18</v>
      </c>
      <c r="N916">
        <v>107049.41</v>
      </c>
      <c r="O916" t="s">
        <v>1378</v>
      </c>
      <c r="P916" t="e">
        <f>INDEX(#REF!,MATCH(A916,#REF!,0))</f>
        <v>#REF!</v>
      </c>
      <c r="Q916" t="e">
        <f t="shared" si="14"/>
        <v>#REF!</v>
      </c>
    </row>
    <row r="917" spans="1:17" hidden="1" x14ac:dyDescent="0.2">
      <c r="A917" t="s">
        <v>653</v>
      </c>
      <c r="B917">
        <v>11118.01</v>
      </c>
      <c r="F917">
        <v>6510</v>
      </c>
      <c r="J917">
        <v>33949</v>
      </c>
      <c r="N917">
        <v>51577.01</v>
      </c>
      <c r="O917" t="s">
        <v>1378</v>
      </c>
      <c r="P917" t="e">
        <f>INDEX(#REF!,MATCH(A917,#REF!,0))</f>
        <v>#REF!</v>
      </c>
      <c r="Q917" t="e">
        <f t="shared" si="14"/>
        <v>#REF!</v>
      </c>
    </row>
    <row r="918" spans="1:17" hidden="1" x14ac:dyDescent="0.2">
      <c r="A918" t="s">
        <v>654</v>
      </c>
      <c r="B918">
        <v>63799.66</v>
      </c>
      <c r="F918">
        <v>40713</v>
      </c>
      <c r="K918">
        <v>46766</v>
      </c>
      <c r="N918">
        <v>151278.66</v>
      </c>
      <c r="O918" t="s">
        <v>1378</v>
      </c>
      <c r="P918" t="e">
        <f>INDEX(#REF!,MATCH(A918,#REF!,0))</f>
        <v>#REF!</v>
      </c>
      <c r="Q918" t="e">
        <f t="shared" si="14"/>
        <v>#REF!</v>
      </c>
    </row>
    <row r="919" spans="1:17" hidden="1" x14ac:dyDescent="0.2">
      <c r="A919" t="s">
        <v>655</v>
      </c>
      <c r="G919">
        <v>7500</v>
      </c>
      <c r="N919">
        <v>7500</v>
      </c>
      <c r="O919" t="s">
        <v>1378</v>
      </c>
      <c r="P919" t="e">
        <f>INDEX(#REF!,MATCH(A919,#REF!,0))</f>
        <v>#REF!</v>
      </c>
      <c r="Q919" t="e">
        <f t="shared" si="14"/>
        <v>#REF!</v>
      </c>
    </row>
    <row r="920" spans="1:17" hidden="1" x14ac:dyDescent="0.2">
      <c r="A920" t="s">
        <v>656</v>
      </c>
      <c r="B920">
        <v>14843.02</v>
      </c>
      <c r="H920">
        <v>16600</v>
      </c>
      <c r="N920">
        <v>31443.02</v>
      </c>
      <c r="O920" t="s">
        <v>1378</v>
      </c>
      <c r="P920" t="e">
        <f>INDEX(#REF!,MATCH(A920,#REF!,0))</f>
        <v>#REF!</v>
      </c>
      <c r="Q920" t="e">
        <f t="shared" si="14"/>
        <v>#REF!</v>
      </c>
    </row>
    <row r="921" spans="1:17" hidden="1" x14ac:dyDescent="0.2">
      <c r="A921" t="s">
        <v>657</v>
      </c>
      <c r="F921">
        <v>8774</v>
      </c>
      <c r="L921">
        <v>7938.46</v>
      </c>
      <c r="N921">
        <v>16712.46</v>
      </c>
      <c r="O921" t="s">
        <v>1378</v>
      </c>
      <c r="P921" t="e">
        <f>INDEX(#REF!,MATCH(A921,#REF!,0))</f>
        <v>#REF!</v>
      </c>
      <c r="Q921" t="e">
        <f t="shared" si="14"/>
        <v>#REF!</v>
      </c>
    </row>
    <row r="922" spans="1:17" hidden="1" x14ac:dyDescent="0.2">
      <c r="A922" t="s">
        <v>658</v>
      </c>
      <c r="B922">
        <v>7838.69</v>
      </c>
      <c r="G922">
        <v>12900</v>
      </c>
      <c r="K922">
        <v>19400</v>
      </c>
      <c r="N922">
        <v>40138.69</v>
      </c>
      <c r="O922" t="s">
        <v>1378</v>
      </c>
      <c r="P922" t="e">
        <f>INDEX(#REF!,MATCH(A922,#REF!,0))</f>
        <v>#REF!</v>
      </c>
      <c r="Q922" t="e">
        <f t="shared" si="14"/>
        <v>#REF!</v>
      </c>
    </row>
    <row r="923" spans="1:17" hidden="1" x14ac:dyDescent="0.2">
      <c r="A923" t="s">
        <v>659</v>
      </c>
      <c r="E923">
        <v>13000</v>
      </c>
      <c r="I923">
        <v>16758.939999999999</v>
      </c>
      <c r="N923">
        <v>29758.94</v>
      </c>
      <c r="O923" t="s">
        <v>1378</v>
      </c>
      <c r="P923" t="e">
        <f>INDEX(#REF!,MATCH(A923,#REF!,0))</f>
        <v>#REF!</v>
      </c>
      <c r="Q923" t="e">
        <f t="shared" si="14"/>
        <v>#REF!</v>
      </c>
    </row>
    <row r="924" spans="1:17" hidden="1" x14ac:dyDescent="0.2">
      <c r="A924" t="s">
        <v>660</v>
      </c>
      <c r="B924">
        <v>4879.63</v>
      </c>
      <c r="H924">
        <v>18803.169999999998</v>
      </c>
      <c r="N924">
        <v>23682.799999999999</v>
      </c>
      <c r="O924" t="s">
        <v>1378</v>
      </c>
      <c r="P924" t="e">
        <f>INDEX(#REF!,MATCH(A924,#REF!,0))</f>
        <v>#REF!</v>
      </c>
      <c r="Q924" t="e">
        <f t="shared" si="14"/>
        <v>#REF!</v>
      </c>
    </row>
    <row r="925" spans="1:17" hidden="1" x14ac:dyDescent="0.2">
      <c r="A925" t="s">
        <v>661</v>
      </c>
      <c r="B925">
        <v>29455.49</v>
      </c>
      <c r="H925">
        <v>37460.75</v>
      </c>
      <c r="N925">
        <v>66916.240000000005</v>
      </c>
      <c r="O925" t="s">
        <v>1378</v>
      </c>
      <c r="P925" t="e">
        <f>INDEX(#REF!,MATCH(A925,#REF!,0))</f>
        <v>#REF!</v>
      </c>
      <c r="Q925" t="e">
        <f t="shared" si="14"/>
        <v>#REF!</v>
      </c>
    </row>
    <row r="926" spans="1:17" hidden="1" x14ac:dyDescent="0.2">
      <c r="A926" t="s">
        <v>662</v>
      </c>
      <c r="B926">
        <v>33434.35</v>
      </c>
      <c r="G926">
        <v>14287</v>
      </c>
      <c r="K926">
        <v>49104.14</v>
      </c>
      <c r="N926">
        <v>96825.489999999991</v>
      </c>
      <c r="O926" t="s">
        <v>1378</v>
      </c>
      <c r="P926" t="e">
        <f>INDEX(#REF!,MATCH(A926,#REF!,0))</f>
        <v>#REF!</v>
      </c>
      <c r="Q926" t="e">
        <f t="shared" si="14"/>
        <v>#REF!</v>
      </c>
    </row>
    <row r="927" spans="1:17" hidden="1" x14ac:dyDescent="0.2">
      <c r="A927" t="s">
        <v>663</v>
      </c>
      <c r="G927">
        <v>4034.2</v>
      </c>
      <c r="N927">
        <v>4034.2</v>
      </c>
      <c r="O927" t="s">
        <v>1378</v>
      </c>
      <c r="P927" t="e">
        <f>INDEX(#REF!,MATCH(A927,#REF!,0))</f>
        <v>#REF!</v>
      </c>
      <c r="Q927" t="e">
        <f t="shared" si="14"/>
        <v>#REF!</v>
      </c>
    </row>
    <row r="928" spans="1:17" hidden="1" x14ac:dyDescent="0.2">
      <c r="A928" t="s">
        <v>664</v>
      </c>
      <c r="G928">
        <v>7810.28</v>
      </c>
      <c r="N928">
        <v>7810.28</v>
      </c>
      <c r="O928" t="s">
        <v>1378</v>
      </c>
      <c r="P928" t="e">
        <f>INDEX(#REF!,MATCH(A928,#REF!,0))</f>
        <v>#REF!</v>
      </c>
      <c r="Q928" t="e">
        <f t="shared" si="14"/>
        <v>#REF!</v>
      </c>
    </row>
    <row r="929" spans="1:17" hidden="1" x14ac:dyDescent="0.2">
      <c r="A929" t="s">
        <v>665</v>
      </c>
      <c r="B929">
        <v>8092.06</v>
      </c>
      <c r="H929">
        <v>9747.2999999999993</v>
      </c>
      <c r="N929">
        <v>17839.36</v>
      </c>
      <c r="O929" t="s">
        <v>1378</v>
      </c>
      <c r="P929" t="e">
        <f>INDEX(#REF!,MATCH(A929,#REF!,0))</f>
        <v>#REF!</v>
      </c>
      <c r="Q929" t="e">
        <f t="shared" si="14"/>
        <v>#REF!</v>
      </c>
    </row>
    <row r="930" spans="1:17" hidden="1" x14ac:dyDescent="0.2">
      <c r="A930" t="s">
        <v>666</v>
      </c>
      <c r="F930">
        <v>3813.57</v>
      </c>
      <c r="N930">
        <v>3813.57</v>
      </c>
      <c r="O930" t="s">
        <v>1378</v>
      </c>
      <c r="P930" t="e">
        <f>INDEX(#REF!,MATCH(A930,#REF!,0))</f>
        <v>#REF!</v>
      </c>
      <c r="Q930" t="e">
        <f t="shared" si="14"/>
        <v>#REF!</v>
      </c>
    </row>
    <row r="931" spans="1:17" hidden="1" x14ac:dyDescent="0.2">
      <c r="A931" t="s">
        <v>667</v>
      </c>
      <c r="B931">
        <v>10219.25</v>
      </c>
      <c r="I931">
        <v>16809.75</v>
      </c>
      <c r="N931">
        <v>27029</v>
      </c>
      <c r="O931" t="s">
        <v>1378</v>
      </c>
      <c r="P931" t="e">
        <f>INDEX(#REF!,MATCH(A931,#REF!,0))</f>
        <v>#REF!</v>
      </c>
      <c r="Q931" t="e">
        <f t="shared" si="14"/>
        <v>#REF!</v>
      </c>
    </row>
    <row r="932" spans="1:17" hidden="1" x14ac:dyDescent="0.2">
      <c r="A932" t="s">
        <v>668</v>
      </c>
      <c r="B932">
        <v>34795.89</v>
      </c>
      <c r="F932">
        <v>19656</v>
      </c>
      <c r="J932">
        <v>47337.93</v>
      </c>
      <c r="N932">
        <v>101789.82</v>
      </c>
      <c r="O932" t="s">
        <v>1378</v>
      </c>
      <c r="P932" t="e">
        <f>INDEX(#REF!,MATCH(A932,#REF!,0))</f>
        <v>#REF!</v>
      </c>
      <c r="Q932" t="e">
        <f t="shared" si="14"/>
        <v>#REF!</v>
      </c>
    </row>
    <row r="933" spans="1:17" hidden="1" x14ac:dyDescent="0.2">
      <c r="A933" t="s">
        <v>669</v>
      </c>
      <c r="B933">
        <v>2161</v>
      </c>
      <c r="F933">
        <v>7212</v>
      </c>
      <c r="J933">
        <v>8542.9500000000007</v>
      </c>
      <c r="N933">
        <v>17915.95</v>
      </c>
      <c r="O933" t="s">
        <v>1378</v>
      </c>
      <c r="P933" t="e">
        <f>INDEX(#REF!,MATCH(A933,#REF!,0))</f>
        <v>#REF!</v>
      </c>
      <c r="Q933" t="e">
        <f t="shared" si="14"/>
        <v>#REF!</v>
      </c>
    </row>
    <row r="934" spans="1:17" hidden="1" x14ac:dyDescent="0.2">
      <c r="A934" t="s">
        <v>670</v>
      </c>
      <c r="B934">
        <v>53593.73</v>
      </c>
      <c r="E934">
        <v>20000</v>
      </c>
      <c r="J934">
        <v>20000</v>
      </c>
      <c r="N934">
        <v>93593.73000000001</v>
      </c>
      <c r="O934" t="s">
        <v>1378</v>
      </c>
      <c r="P934" t="e">
        <f>INDEX(#REF!,MATCH(A934,#REF!,0))</f>
        <v>#REF!</v>
      </c>
      <c r="Q934" t="e">
        <f t="shared" si="14"/>
        <v>#REF!</v>
      </c>
    </row>
    <row r="935" spans="1:17" hidden="1" x14ac:dyDescent="0.2">
      <c r="A935" t="s">
        <v>671</v>
      </c>
      <c r="B935">
        <v>13214.94</v>
      </c>
      <c r="H935">
        <v>42500</v>
      </c>
      <c r="N935">
        <v>55714.94</v>
      </c>
      <c r="O935" t="s">
        <v>1378</v>
      </c>
      <c r="P935" t="e">
        <f>INDEX(#REF!,MATCH(A935,#REF!,0))</f>
        <v>#REF!</v>
      </c>
      <c r="Q935" t="e">
        <f t="shared" si="14"/>
        <v>#REF!</v>
      </c>
    </row>
    <row r="936" spans="1:17" hidden="1" x14ac:dyDescent="0.2">
      <c r="A936" t="s">
        <v>672</v>
      </c>
      <c r="B936">
        <v>7238.98</v>
      </c>
      <c r="H936">
        <v>7517.32</v>
      </c>
      <c r="N936">
        <v>14756.3</v>
      </c>
      <c r="O936" t="s">
        <v>1378</v>
      </c>
      <c r="P936" t="e">
        <f>INDEX(#REF!,MATCH(A936,#REF!,0))</f>
        <v>#REF!</v>
      </c>
      <c r="Q936" t="e">
        <f t="shared" si="14"/>
        <v>#REF!</v>
      </c>
    </row>
    <row r="937" spans="1:17" hidden="1" x14ac:dyDescent="0.2">
      <c r="A937" t="s">
        <v>673</v>
      </c>
      <c r="G937">
        <v>15168</v>
      </c>
      <c r="M937">
        <v>23977</v>
      </c>
      <c r="N937">
        <v>39145</v>
      </c>
      <c r="O937" t="s">
        <v>1378</v>
      </c>
      <c r="P937" t="e">
        <f>INDEX(#REF!,MATCH(A937,#REF!,0))</f>
        <v>#REF!</v>
      </c>
      <c r="Q937" t="e">
        <f t="shared" si="14"/>
        <v>#REF!</v>
      </c>
    </row>
    <row r="938" spans="1:17" hidden="1" x14ac:dyDescent="0.2">
      <c r="A938" t="s">
        <v>674</v>
      </c>
      <c r="C938">
        <v>3900</v>
      </c>
      <c r="I938">
        <v>12060</v>
      </c>
      <c r="N938">
        <v>15960</v>
      </c>
      <c r="O938" t="s">
        <v>1378</v>
      </c>
      <c r="P938" t="e">
        <f>INDEX(#REF!,MATCH(A938,#REF!,0))</f>
        <v>#REF!</v>
      </c>
      <c r="Q938" t="e">
        <f t="shared" si="14"/>
        <v>#REF!</v>
      </c>
    </row>
    <row r="939" spans="1:17" hidden="1" x14ac:dyDescent="0.2">
      <c r="A939" t="s">
        <v>675</v>
      </c>
      <c r="E939">
        <v>20000</v>
      </c>
      <c r="I939">
        <v>25000</v>
      </c>
      <c r="N939">
        <v>45000</v>
      </c>
      <c r="O939" t="s">
        <v>1378</v>
      </c>
      <c r="P939" t="e">
        <f>INDEX(#REF!,MATCH(A939,#REF!,0))</f>
        <v>#REF!</v>
      </c>
      <c r="Q939" t="e">
        <f t="shared" si="14"/>
        <v>#REF!</v>
      </c>
    </row>
    <row r="940" spans="1:17" hidden="1" x14ac:dyDescent="0.2">
      <c r="A940" t="s">
        <v>676</v>
      </c>
      <c r="D940">
        <v>6147.14</v>
      </c>
      <c r="K940">
        <v>6282.64</v>
      </c>
      <c r="N940">
        <v>12429.78</v>
      </c>
      <c r="O940" t="s">
        <v>1378</v>
      </c>
      <c r="P940" t="e">
        <f>INDEX(#REF!,MATCH(A940,#REF!,0))</f>
        <v>#REF!</v>
      </c>
      <c r="Q940" t="e">
        <f t="shared" si="14"/>
        <v>#REF!</v>
      </c>
    </row>
    <row r="941" spans="1:17" hidden="1" x14ac:dyDescent="0.2">
      <c r="A941" t="s">
        <v>677</v>
      </c>
      <c r="B941">
        <v>3061.54</v>
      </c>
      <c r="I941">
        <v>1000</v>
      </c>
      <c r="N941">
        <v>4061.54</v>
      </c>
      <c r="O941" t="s">
        <v>1378</v>
      </c>
      <c r="P941" t="e">
        <f>INDEX(#REF!,MATCH(A941,#REF!,0))</f>
        <v>#REF!</v>
      </c>
      <c r="Q941" t="e">
        <f t="shared" si="14"/>
        <v>#REF!</v>
      </c>
    </row>
    <row r="942" spans="1:17" hidden="1" x14ac:dyDescent="0.2">
      <c r="A942" t="s">
        <v>678</v>
      </c>
      <c r="F942">
        <v>4900</v>
      </c>
      <c r="J942">
        <v>5600</v>
      </c>
      <c r="N942">
        <v>10500</v>
      </c>
      <c r="O942" t="s">
        <v>1378</v>
      </c>
      <c r="P942" t="e">
        <f>INDEX(#REF!,MATCH(A942,#REF!,0))</f>
        <v>#REF!</v>
      </c>
      <c r="Q942" t="e">
        <f t="shared" si="14"/>
        <v>#REF!</v>
      </c>
    </row>
    <row r="943" spans="1:17" hidden="1" x14ac:dyDescent="0.2">
      <c r="A943" t="s">
        <v>679</v>
      </c>
      <c r="C943">
        <v>17059.96</v>
      </c>
      <c r="I943">
        <v>7867</v>
      </c>
      <c r="N943">
        <v>24926.959999999999</v>
      </c>
      <c r="O943" t="s">
        <v>1378</v>
      </c>
      <c r="P943" t="e">
        <f>INDEX(#REF!,MATCH(A943,#REF!,0))</f>
        <v>#REF!</v>
      </c>
      <c r="Q943" t="e">
        <f t="shared" si="14"/>
        <v>#REF!</v>
      </c>
    </row>
    <row r="944" spans="1:17" hidden="1" x14ac:dyDescent="0.2">
      <c r="A944" t="s">
        <v>680</v>
      </c>
      <c r="B944">
        <v>15200</v>
      </c>
      <c r="G944">
        <v>40000</v>
      </c>
      <c r="N944">
        <v>55200</v>
      </c>
      <c r="O944" t="s">
        <v>1378</v>
      </c>
      <c r="P944" t="e">
        <f>INDEX(#REF!,MATCH(A944,#REF!,0))</f>
        <v>#REF!</v>
      </c>
      <c r="Q944" t="e">
        <f t="shared" si="14"/>
        <v>#REF!</v>
      </c>
    </row>
    <row r="945" spans="1:17" hidden="1" x14ac:dyDescent="0.2">
      <c r="A945" t="s">
        <v>681</v>
      </c>
      <c r="C945">
        <v>5802</v>
      </c>
      <c r="H945">
        <v>5612.5</v>
      </c>
      <c r="N945">
        <v>11414.5</v>
      </c>
      <c r="O945" t="s">
        <v>1378</v>
      </c>
      <c r="P945" t="e">
        <f>INDEX(#REF!,MATCH(A945,#REF!,0))</f>
        <v>#REF!</v>
      </c>
      <c r="Q945" t="e">
        <f t="shared" si="14"/>
        <v>#REF!</v>
      </c>
    </row>
    <row r="946" spans="1:17" hidden="1" x14ac:dyDescent="0.2">
      <c r="A946" t="s">
        <v>682</v>
      </c>
      <c r="C946">
        <v>51721.77</v>
      </c>
      <c r="F946">
        <v>50529.56</v>
      </c>
      <c r="K946">
        <v>53411</v>
      </c>
      <c r="N946">
        <v>155662.32999999999</v>
      </c>
      <c r="O946" t="s">
        <v>1378</v>
      </c>
      <c r="P946" t="e">
        <f>INDEX(#REF!,MATCH(A946,#REF!,0))</f>
        <v>#REF!</v>
      </c>
      <c r="Q946" t="e">
        <f t="shared" si="14"/>
        <v>#REF!</v>
      </c>
    </row>
    <row r="947" spans="1:17" hidden="1" x14ac:dyDescent="0.2">
      <c r="A947" t="s">
        <v>683</v>
      </c>
      <c r="B947">
        <v>30161</v>
      </c>
      <c r="H947">
        <v>43000</v>
      </c>
      <c r="M947">
        <v>43000</v>
      </c>
      <c r="N947">
        <v>116161</v>
      </c>
      <c r="O947" t="s">
        <v>1378</v>
      </c>
      <c r="P947" t="e">
        <f>INDEX(#REF!,MATCH(A947,#REF!,0))</f>
        <v>#REF!</v>
      </c>
      <c r="Q947" t="e">
        <f t="shared" si="14"/>
        <v>#REF!</v>
      </c>
    </row>
    <row r="948" spans="1:17" hidden="1" x14ac:dyDescent="0.2">
      <c r="A948" t="s">
        <v>684</v>
      </c>
      <c r="E948">
        <v>4147.32</v>
      </c>
      <c r="H948">
        <v>5900</v>
      </c>
      <c r="K948">
        <v>9916.9</v>
      </c>
      <c r="N948">
        <v>19964.22</v>
      </c>
      <c r="O948" t="s">
        <v>1378</v>
      </c>
      <c r="P948" t="e">
        <f>INDEX(#REF!,MATCH(A948,#REF!,0))</f>
        <v>#REF!</v>
      </c>
      <c r="Q948" t="e">
        <f t="shared" si="14"/>
        <v>#REF!</v>
      </c>
    </row>
    <row r="949" spans="1:17" hidden="1" x14ac:dyDescent="0.2">
      <c r="A949" t="s">
        <v>685</v>
      </c>
      <c r="B949">
        <v>38735.33</v>
      </c>
      <c r="F949">
        <v>60693.91</v>
      </c>
      <c r="K949">
        <v>60693.919999999998</v>
      </c>
      <c r="N949">
        <v>160123.16</v>
      </c>
      <c r="O949" t="s">
        <v>1378</v>
      </c>
      <c r="P949" t="e">
        <f>INDEX(#REF!,MATCH(A949,#REF!,0))</f>
        <v>#REF!</v>
      </c>
      <c r="Q949" t="e">
        <f t="shared" si="14"/>
        <v>#REF!</v>
      </c>
    </row>
    <row r="950" spans="1:17" hidden="1" x14ac:dyDescent="0.2">
      <c r="A950" t="s">
        <v>686</v>
      </c>
      <c r="B950">
        <v>10968.04</v>
      </c>
      <c r="H950">
        <v>20005.25</v>
      </c>
      <c r="N950">
        <v>30973.29</v>
      </c>
      <c r="O950" t="s">
        <v>1378</v>
      </c>
      <c r="P950" t="e">
        <f>INDEX(#REF!,MATCH(A950,#REF!,0))</f>
        <v>#REF!</v>
      </c>
      <c r="Q950" t="e">
        <f t="shared" si="14"/>
        <v>#REF!</v>
      </c>
    </row>
    <row r="951" spans="1:17" hidden="1" x14ac:dyDescent="0.2">
      <c r="A951" t="s">
        <v>687</v>
      </c>
      <c r="B951">
        <v>17843.54</v>
      </c>
      <c r="F951">
        <v>16000</v>
      </c>
      <c r="J951">
        <v>16700</v>
      </c>
      <c r="N951">
        <v>50543.54</v>
      </c>
      <c r="O951" t="s">
        <v>1378</v>
      </c>
      <c r="P951" t="e">
        <f>INDEX(#REF!,MATCH(A951,#REF!,0))</f>
        <v>#REF!</v>
      </c>
      <c r="Q951" t="e">
        <f t="shared" si="14"/>
        <v>#REF!</v>
      </c>
    </row>
    <row r="952" spans="1:17" hidden="1" x14ac:dyDescent="0.2">
      <c r="A952" t="s">
        <v>688</v>
      </c>
      <c r="G952">
        <v>5480.42</v>
      </c>
      <c r="N952">
        <v>5480.42</v>
      </c>
      <c r="O952" t="s">
        <v>1378</v>
      </c>
      <c r="P952" t="e">
        <f>INDEX(#REF!,MATCH(A952,#REF!,0))</f>
        <v>#REF!</v>
      </c>
      <c r="Q952" t="e">
        <f t="shared" si="14"/>
        <v>#REF!</v>
      </c>
    </row>
    <row r="953" spans="1:17" hidden="1" x14ac:dyDescent="0.2">
      <c r="A953" t="s">
        <v>689</v>
      </c>
      <c r="C953">
        <v>3863.93</v>
      </c>
      <c r="I953">
        <v>19897.59</v>
      </c>
      <c r="N953">
        <v>23761.52</v>
      </c>
      <c r="O953" t="s">
        <v>1378</v>
      </c>
      <c r="P953" t="e">
        <f>INDEX(#REF!,MATCH(A953,#REF!,0))</f>
        <v>#REF!</v>
      </c>
      <c r="Q953" t="e">
        <f t="shared" si="14"/>
        <v>#REF!</v>
      </c>
    </row>
    <row r="954" spans="1:17" hidden="1" x14ac:dyDescent="0.2">
      <c r="A954" t="s">
        <v>690</v>
      </c>
      <c r="B954">
        <v>21722.35</v>
      </c>
      <c r="F954">
        <v>10200</v>
      </c>
      <c r="J954">
        <v>27676.68</v>
      </c>
      <c r="N954">
        <v>59599.03</v>
      </c>
      <c r="O954" t="s">
        <v>1378</v>
      </c>
      <c r="P954" t="e">
        <f>INDEX(#REF!,MATCH(A954,#REF!,0))</f>
        <v>#REF!</v>
      </c>
      <c r="Q954" t="e">
        <f t="shared" si="14"/>
        <v>#REF!</v>
      </c>
    </row>
    <row r="955" spans="1:17" hidden="1" x14ac:dyDescent="0.2">
      <c r="A955" t="s">
        <v>691</v>
      </c>
      <c r="E955">
        <v>5066.46</v>
      </c>
      <c r="J955">
        <v>4950.91</v>
      </c>
      <c r="N955">
        <v>10017.369999999999</v>
      </c>
      <c r="O955" t="s">
        <v>1378</v>
      </c>
      <c r="P955" t="e">
        <f>INDEX(#REF!,MATCH(A955,#REF!,0))</f>
        <v>#REF!</v>
      </c>
      <c r="Q955" t="e">
        <f t="shared" si="14"/>
        <v>#REF!</v>
      </c>
    </row>
    <row r="956" spans="1:17" hidden="1" x14ac:dyDescent="0.2">
      <c r="A956" t="s">
        <v>692</v>
      </c>
      <c r="B956">
        <v>14257.689999999999</v>
      </c>
      <c r="G956">
        <v>12088.72</v>
      </c>
      <c r="L956">
        <v>10896.75</v>
      </c>
      <c r="N956">
        <v>37243.159999999996</v>
      </c>
      <c r="O956" t="s">
        <v>1378</v>
      </c>
      <c r="P956" t="e">
        <f>INDEX(#REF!,MATCH(A956,#REF!,0))</f>
        <v>#REF!</v>
      </c>
      <c r="Q956" t="e">
        <f t="shared" si="14"/>
        <v>#REF!</v>
      </c>
    </row>
    <row r="957" spans="1:17" hidden="1" x14ac:dyDescent="0.2">
      <c r="A957" t="s">
        <v>693</v>
      </c>
      <c r="G957">
        <v>5850.92</v>
      </c>
      <c r="N957">
        <v>5850.92</v>
      </c>
      <c r="O957" t="s">
        <v>1378</v>
      </c>
      <c r="P957" t="e">
        <f>INDEX(#REF!,MATCH(A957,#REF!,0))</f>
        <v>#REF!</v>
      </c>
      <c r="Q957" t="e">
        <f t="shared" si="14"/>
        <v>#REF!</v>
      </c>
    </row>
    <row r="958" spans="1:17" hidden="1" x14ac:dyDescent="0.2">
      <c r="A958" t="s">
        <v>694</v>
      </c>
      <c r="H958">
        <v>14478</v>
      </c>
      <c r="N958">
        <v>14478</v>
      </c>
      <c r="O958" t="s">
        <v>1378</v>
      </c>
      <c r="P958" t="e">
        <f>INDEX(#REF!,MATCH(A958,#REF!,0))</f>
        <v>#REF!</v>
      </c>
      <c r="Q958" t="e">
        <f t="shared" si="14"/>
        <v>#REF!</v>
      </c>
    </row>
    <row r="959" spans="1:17" hidden="1" x14ac:dyDescent="0.2">
      <c r="A959" t="s">
        <v>695</v>
      </c>
      <c r="E959">
        <v>4980</v>
      </c>
      <c r="I959">
        <v>4900</v>
      </c>
      <c r="N959">
        <v>9880</v>
      </c>
      <c r="O959" t="s">
        <v>1378</v>
      </c>
      <c r="P959" t="e">
        <f>INDEX(#REF!,MATCH(A959,#REF!,0))</f>
        <v>#REF!</v>
      </c>
      <c r="Q959" t="e">
        <f t="shared" si="14"/>
        <v>#REF!</v>
      </c>
    </row>
    <row r="960" spans="1:17" hidden="1" x14ac:dyDescent="0.2">
      <c r="A960" t="s">
        <v>696</v>
      </c>
      <c r="B960">
        <v>2220</v>
      </c>
      <c r="H960">
        <v>2553</v>
      </c>
      <c r="N960">
        <v>4773</v>
      </c>
      <c r="O960" t="s">
        <v>1378</v>
      </c>
      <c r="P960" t="e">
        <f>INDEX(#REF!,MATCH(A960,#REF!,0))</f>
        <v>#REF!</v>
      </c>
      <c r="Q960" t="e">
        <f t="shared" si="14"/>
        <v>#REF!</v>
      </c>
    </row>
    <row r="961" spans="1:17" hidden="1" x14ac:dyDescent="0.2">
      <c r="A961" t="s">
        <v>697</v>
      </c>
      <c r="B961">
        <v>15942.89</v>
      </c>
      <c r="F961">
        <v>20000</v>
      </c>
      <c r="J961">
        <v>26117</v>
      </c>
      <c r="N961">
        <v>62059.89</v>
      </c>
      <c r="O961" t="s">
        <v>1378</v>
      </c>
      <c r="P961" t="e">
        <f>INDEX(#REF!,MATCH(A961,#REF!,0))</f>
        <v>#REF!</v>
      </c>
      <c r="Q961" t="e">
        <f t="shared" si="14"/>
        <v>#REF!</v>
      </c>
    </row>
    <row r="962" spans="1:17" hidden="1" x14ac:dyDescent="0.2">
      <c r="A962" t="s">
        <v>698</v>
      </c>
      <c r="B962">
        <v>4907.3999999999996</v>
      </c>
      <c r="G962">
        <v>9682.26</v>
      </c>
      <c r="N962">
        <v>14589.66</v>
      </c>
      <c r="O962" t="s">
        <v>1378</v>
      </c>
      <c r="P962" t="e">
        <f>INDEX(#REF!,MATCH(A962,#REF!,0))</f>
        <v>#REF!</v>
      </c>
      <c r="Q962" t="e">
        <f t="shared" si="14"/>
        <v>#REF!</v>
      </c>
    </row>
    <row r="963" spans="1:17" hidden="1" x14ac:dyDescent="0.2">
      <c r="A963" t="s">
        <v>699</v>
      </c>
      <c r="D963">
        <v>18153.47</v>
      </c>
      <c r="J963">
        <v>25861.14</v>
      </c>
      <c r="N963">
        <v>44014.61</v>
      </c>
      <c r="O963" t="s">
        <v>1378</v>
      </c>
      <c r="P963" t="e">
        <f>INDEX(#REF!,MATCH(A963,#REF!,0))</f>
        <v>#REF!</v>
      </c>
      <c r="Q963" t="e">
        <f t="shared" si="14"/>
        <v>#REF!</v>
      </c>
    </row>
    <row r="964" spans="1:17" hidden="1" x14ac:dyDescent="0.2">
      <c r="A964" t="s">
        <v>700</v>
      </c>
      <c r="F964">
        <v>22888.71</v>
      </c>
      <c r="J964">
        <v>25742.57</v>
      </c>
      <c r="N964">
        <v>48631.28</v>
      </c>
      <c r="O964" t="s">
        <v>1378</v>
      </c>
      <c r="P964" t="e">
        <f>INDEX(#REF!,MATCH(A964,#REF!,0))</f>
        <v>#REF!</v>
      </c>
      <c r="Q964" t="e">
        <f t="shared" si="14"/>
        <v>#REF!</v>
      </c>
    </row>
    <row r="965" spans="1:17" hidden="1" x14ac:dyDescent="0.2">
      <c r="A965" t="s">
        <v>701</v>
      </c>
      <c r="B965">
        <v>5175.08</v>
      </c>
      <c r="H965">
        <v>10874.92</v>
      </c>
      <c r="N965">
        <v>16050</v>
      </c>
      <c r="O965" t="s">
        <v>1378</v>
      </c>
      <c r="P965" t="e">
        <f>INDEX(#REF!,MATCH(A965,#REF!,0))</f>
        <v>#REF!</v>
      </c>
      <c r="Q965" t="e">
        <f t="shared" si="14"/>
        <v>#REF!</v>
      </c>
    </row>
    <row r="966" spans="1:17" hidden="1" x14ac:dyDescent="0.2">
      <c r="A966" t="s">
        <v>702</v>
      </c>
      <c r="B966">
        <v>5334.02</v>
      </c>
      <c r="F966">
        <v>5336.01</v>
      </c>
      <c r="J966">
        <v>10183.27</v>
      </c>
      <c r="N966">
        <v>20853.300000000003</v>
      </c>
      <c r="O966" t="s">
        <v>1378</v>
      </c>
      <c r="P966" t="e">
        <f>INDEX(#REF!,MATCH(A966,#REF!,0))</f>
        <v>#REF!</v>
      </c>
      <c r="Q966" t="e">
        <f t="shared" ref="Q966:Q1014" si="15">P966=N966</f>
        <v>#REF!</v>
      </c>
    </row>
    <row r="967" spans="1:17" hidden="1" x14ac:dyDescent="0.2">
      <c r="A967" t="s">
        <v>703</v>
      </c>
      <c r="C967">
        <v>9573.8700000000008</v>
      </c>
      <c r="H967">
        <v>26159.66</v>
      </c>
      <c r="N967">
        <v>35733.53</v>
      </c>
      <c r="O967" t="s">
        <v>1378</v>
      </c>
      <c r="P967" t="e">
        <f>INDEX(#REF!,MATCH(A967,#REF!,0))</f>
        <v>#REF!</v>
      </c>
      <c r="Q967" t="e">
        <f t="shared" si="15"/>
        <v>#REF!</v>
      </c>
    </row>
    <row r="968" spans="1:17" hidden="1" x14ac:dyDescent="0.2">
      <c r="A968" t="s">
        <v>704</v>
      </c>
      <c r="B968">
        <v>72195.240000000005</v>
      </c>
      <c r="F968">
        <v>22805</v>
      </c>
      <c r="J968">
        <v>148495.35</v>
      </c>
      <c r="N968">
        <v>243495.59000000003</v>
      </c>
      <c r="O968" t="s">
        <v>1378</v>
      </c>
      <c r="P968" t="e">
        <f>INDEX(#REF!,MATCH(A968,#REF!,0))</f>
        <v>#REF!</v>
      </c>
      <c r="Q968" t="e">
        <f t="shared" si="15"/>
        <v>#REF!</v>
      </c>
    </row>
    <row r="969" spans="1:17" hidden="1" x14ac:dyDescent="0.2">
      <c r="A969" t="s">
        <v>705</v>
      </c>
      <c r="C969">
        <v>9419.39</v>
      </c>
      <c r="I969">
        <v>11338</v>
      </c>
      <c r="N969">
        <v>20757.39</v>
      </c>
      <c r="O969" t="s">
        <v>1378</v>
      </c>
      <c r="P969" t="e">
        <f>INDEX(#REF!,MATCH(A969,#REF!,0))</f>
        <v>#REF!</v>
      </c>
      <c r="Q969" t="e">
        <f t="shared" si="15"/>
        <v>#REF!</v>
      </c>
    </row>
    <row r="970" spans="1:17" hidden="1" x14ac:dyDescent="0.2">
      <c r="A970" t="s">
        <v>706</v>
      </c>
      <c r="G970">
        <v>11000</v>
      </c>
      <c r="K970">
        <v>8200</v>
      </c>
      <c r="N970">
        <v>19200</v>
      </c>
      <c r="O970" t="s">
        <v>1378</v>
      </c>
      <c r="P970" t="e">
        <f>INDEX(#REF!,MATCH(A970,#REF!,0))</f>
        <v>#REF!</v>
      </c>
      <c r="Q970" t="e">
        <f t="shared" si="15"/>
        <v>#REF!</v>
      </c>
    </row>
    <row r="971" spans="1:17" hidden="1" x14ac:dyDescent="0.2">
      <c r="A971" t="s">
        <v>707</v>
      </c>
      <c r="F971">
        <v>93703.17</v>
      </c>
      <c r="J971">
        <v>148490.79</v>
      </c>
      <c r="N971">
        <v>242193.96000000002</v>
      </c>
      <c r="O971" t="s">
        <v>1378</v>
      </c>
      <c r="P971" t="e">
        <f>INDEX(#REF!,MATCH(A971,#REF!,0))</f>
        <v>#REF!</v>
      </c>
      <c r="Q971" t="e">
        <f t="shared" si="15"/>
        <v>#REF!</v>
      </c>
    </row>
    <row r="972" spans="1:17" hidden="1" x14ac:dyDescent="0.2">
      <c r="A972" t="s">
        <v>708</v>
      </c>
      <c r="E972">
        <v>4760.9799999999996</v>
      </c>
      <c r="M972">
        <v>25393.58</v>
      </c>
      <c r="N972">
        <v>30154.560000000001</v>
      </c>
      <c r="O972" t="s">
        <v>1378</v>
      </c>
      <c r="P972" t="e">
        <f>INDEX(#REF!,MATCH(A972,#REF!,0))</f>
        <v>#REF!</v>
      </c>
      <c r="Q972" t="e">
        <f t="shared" si="15"/>
        <v>#REF!</v>
      </c>
    </row>
    <row r="973" spans="1:17" hidden="1" x14ac:dyDescent="0.2">
      <c r="A973" t="s">
        <v>709</v>
      </c>
      <c r="G973">
        <v>10574</v>
      </c>
      <c r="N973">
        <v>10574</v>
      </c>
      <c r="O973" t="s">
        <v>1378</v>
      </c>
      <c r="P973" t="e">
        <f>INDEX(#REF!,MATCH(A973,#REF!,0))</f>
        <v>#REF!</v>
      </c>
      <c r="Q973" t="e">
        <f t="shared" si="15"/>
        <v>#REF!</v>
      </c>
    </row>
    <row r="974" spans="1:17" hidden="1" x14ac:dyDescent="0.2">
      <c r="A974" t="s">
        <v>710</v>
      </c>
      <c r="B974">
        <v>56242.879999999997</v>
      </c>
      <c r="F974">
        <v>35365.85</v>
      </c>
      <c r="K974">
        <v>50000</v>
      </c>
      <c r="N974">
        <v>141608.72999999998</v>
      </c>
      <c r="O974" t="s">
        <v>1378</v>
      </c>
      <c r="P974" t="e">
        <f>INDEX(#REF!,MATCH(A974,#REF!,0))</f>
        <v>#REF!</v>
      </c>
      <c r="Q974" t="e">
        <f t="shared" si="15"/>
        <v>#REF!</v>
      </c>
    </row>
    <row r="975" spans="1:17" hidden="1" x14ac:dyDescent="0.2">
      <c r="A975" t="s">
        <v>711</v>
      </c>
      <c r="B975">
        <v>25512</v>
      </c>
      <c r="F975">
        <v>19600</v>
      </c>
      <c r="J975">
        <v>28200</v>
      </c>
      <c r="N975">
        <v>73312</v>
      </c>
      <c r="O975" t="s">
        <v>1378</v>
      </c>
      <c r="P975" t="e">
        <f>INDEX(#REF!,MATCH(A975,#REF!,0))</f>
        <v>#REF!</v>
      </c>
      <c r="Q975" t="e">
        <f t="shared" si="15"/>
        <v>#REF!</v>
      </c>
    </row>
    <row r="976" spans="1:17" hidden="1" x14ac:dyDescent="0.2">
      <c r="A976" t="s">
        <v>712</v>
      </c>
      <c r="B976">
        <v>37451.03</v>
      </c>
      <c r="F976">
        <v>35555.269999999997</v>
      </c>
      <c r="J976">
        <v>48658.52</v>
      </c>
      <c r="N976">
        <v>121664.81999999998</v>
      </c>
      <c r="O976" t="s">
        <v>1378</v>
      </c>
      <c r="P976" t="e">
        <f>INDEX(#REF!,MATCH(A976,#REF!,0))</f>
        <v>#REF!</v>
      </c>
      <c r="Q976" t="e">
        <f t="shared" si="15"/>
        <v>#REF!</v>
      </c>
    </row>
    <row r="977" spans="1:17" hidden="1" x14ac:dyDescent="0.2">
      <c r="A977" t="s">
        <v>713</v>
      </c>
      <c r="G977">
        <v>30016.66</v>
      </c>
      <c r="N977">
        <v>30016.66</v>
      </c>
      <c r="O977" t="s">
        <v>1378</v>
      </c>
      <c r="P977" t="e">
        <f>INDEX(#REF!,MATCH(A977,#REF!,0))</f>
        <v>#REF!</v>
      </c>
      <c r="Q977" t="e">
        <f t="shared" si="15"/>
        <v>#REF!</v>
      </c>
    </row>
    <row r="978" spans="1:17" hidden="1" x14ac:dyDescent="0.2">
      <c r="A978" t="s">
        <v>714</v>
      </c>
      <c r="B978">
        <v>3594.26</v>
      </c>
      <c r="I978">
        <v>3651.2</v>
      </c>
      <c r="N978">
        <v>7245.46</v>
      </c>
      <c r="O978" t="s">
        <v>1378</v>
      </c>
      <c r="P978" t="e">
        <f>INDEX(#REF!,MATCH(A978,#REF!,0))</f>
        <v>#REF!</v>
      </c>
      <c r="Q978" t="e">
        <f t="shared" si="15"/>
        <v>#REF!</v>
      </c>
    </row>
    <row r="979" spans="1:17" hidden="1" x14ac:dyDescent="0.2">
      <c r="A979" t="s">
        <v>715</v>
      </c>
      <c r="H979">
        <v>10000</v>
      </c>
      <c r="N979">
        <v>10000</v>
      </c>
      <c r="O979" t="s">
        <v>1378</v>
      </c>
      <c r="P979" t="e">
        <f>INDEX(#REF!,MATCH(A979,#REF!,0))</f>
        <v>#REF!</v>
      </c>
      <c r="Q979" t="e">
        <f t="shared" si="15"/>
        <v>#REF!</v>
      </c>
    </row>
    <row r="980" spans="1:17" hidden="1" x14ac:dyDescent="0.2">
      <c r="A980" t="s">
        <v>716</v>
      </c>
      <c r="H980">
        <v>28775.54</v>
      </c>
      <c r="N980">
        <v>28775.54</v>
      </c>
      <c r="O980" t="s">
        <v>1378</v>
      </c>
      <c r="P980" t="e">
        <f>INDEX(#REF!,MATCH(A980,#REF!,0))</f>
        <v>#REF!</v>
      </c>
      <c r="Q980" t="e">
        <f t="shared" si="15"/>
        <v>#REF!</v>
      </c>
    </row>
    <row r="981" spans="1:17" hidden="1" x14ac:dyDescent="0.2">
      <c r="A981" t="s">
        <v>717</v>
      </c>
      <c r="B981">
        <v>107835.46</v>
      </c>
      <c r="F981">
        <v>130000</v>
      </c>
      <c r="J981">
        <v>110000</v>
      </c>
      <c r="N981">
        <v>347835.46</v>
      </c>
      <c r="O981" t="s">
        <v>1378</v>
      </c>
      <c r="P981" t="e">
        <f>INDEX(#REF!,MATCH(A981,#REF!,0))</f>
        <v>#REF!</v>
      </c>
      <c r="Q981" t="e">
        <f t="shared" si="15"/>
        <v>#REF!</v>
      </c>
    </row>
    <row r="982" spans="1:17" hidden="1" x14ac:dyDescent="0.2">
      <c r="A982" t="s">
        <v>718</v>
      </c>
      <c r="B982">
        <v>7124</v>
      </c>
      <c r="H982">
        <v>2190.6</v>
      </c>
      <c r="N982">
        <v>9314.6</v>
      </c>
      <c r="O982" t="s">
        <v>1378</v>
      </c>
      <c r="P982" t="e">
        <f>INDEX(#REF!,MATCH(A982,#REF!,0))</f>
        <v>#REF!</v>
      </c>
      <c r="Q982" t="e">
        <f t="shared" si="15"/>
        <v>#REF!</v>
      </c>
    </row>
    <row r="983" spans="1:17" hidden="1" x14ac:dyDescent="0.2">
      <c r="A983" t="s">
        <v>719</v>
      </c>
      <c r="C983">
        <v>7656.13</v>
      </c>
      <c r="F983">
        <v>67893.990000000005</v>
      </c>
      <c r="J983">
        <v>57547.43</v>
      </c>
      <c r="N983">
        <v>133097.55000000002</v>
      </c>
      <c r="O983" t="s">
        <v>1378</v>
      </c>
      <c r="P983" t="e">
        <f>INDEX(#REF!,MATCH(A983,#REF!,0))</f>
        <v>#REF!</v>
      </c>
      <c r="Q983" t="e">
        <f t="shared" si="15"/>
        <v>#REF!</v>
      </c>
    </row>
    <row r="984" spans="1:17" hidden="1" x14ac:dyDescent="0.2">
      <c r="A984" t="s">
        <v>720</v>
      </c>
      <c r="D984">
        <v>5974.65</v>
      </c>
      <c r="I984">
        <v>9843.4599999999991</v>
      </c>
      <c r="N984">
        <v>15818.109999999999</v>
      </c>
      <c r="O984" t="s">
        <v>1378</v>
      </c>
      <c r="P984" t="e">
        <f>INDEX(#REF!,MATCH(A984,#REF!,0))</f>
        <v>#REF!</v>
      </c>
      <c r="Q984" t="e">
        <f t="shared" si="15"/>
        <v>#REF!</v>
      </c>
    </row>
    <row r="985" spans="1:17" hidden="1" x14ac:dyDescent="0.2">
      <c r="A985" t="s">
        <v>721</v>
      </c>
      <c r="D985">
        <v>7800</v>
      </c>
      <c r="J985">
        <v>40100</v>
      </c>
      <c r="N985">
        <v>47900</v>
      </c>
      <c r="O985" t="s">
        <v>1378</v>
      </c>
      <c r="P985" t="e">
        <f>INDEX(#REF!,MATCH(A985,#REF!,0))</f>
        <v>#REF!</v>
      </c>
      <c r="Q985" t="e">
        <f t="shared" si="15"/>
        <v>#REF!</v>
      </c>
    </row>
    <row r="986" spans="1:17" hidden="1" x14ac:dyDescent="0.2">
      <c r="A986" t="s">
        <v>722</v>
      </c>
      <c r="B986">
        <v>75720</v>
      </c>
      <c r="F986">
        <v>105115.26</v>
      </c>
      <c r="J986">
        <v>105995</v>
      </c>
      <c r="M986">
        <v>27039.74</v>
      </c>
      <c r="N986">
        <v>313870</v>
      </c>
      <c r="O986" t="s">
        <v>1378</v>
      </c>
      <c r="P986" t="e">
        <f>INDEX(#REF!,MATCH(A986,#REF!,0))</f>
        <v>#REF!</v>
      </c>
      <c r="Q986" t="e">
        <f t="shared" si="15"/>
        <v>#REF!</v>
      </c>
    </row>
    <row r="987" spans="1:17" hidden="1" x14ac:dyDescent="0.2">
      <c r="A987" t="s">
        <v>723</v>
      </c>
      <c r="B987">
        <v>637647.52</v>
      </c>
      <c r="E987">
        <v>675230.48</v>
      </c>
      <c r="H987">
        <v>485214</v>
      </c>
      <c r="K987">
        <v>485214</v>
      </c>
      <c r="N987">
        <v>2283306</v>
      </c>
      <c r="O987" t="s">
        <v>1378</v>
      </c>
      <c r="P987" t="e">
        <f>INDEX(#REF!,MATCH(A987,#REF!,0))</f>
        <v>#REF!</v>
      </c>
      <c r="Q987" t="e">
        <f t="shared" si="15"/>
        <v>#REF!</v>
      </c>
    </row>
    <row r="988" spans="1:17" hidden="1" x14ac:dyDescent="0.2">
      <c r="A988" t="s">
        <v>724</v>
      </c>
      <c r="B988">
        <v>325917.46000000002</v>
      </c>
      <c r="E988">
        <v>217273.03</v>
      </c>
      <c r="H988">
        <v>260297.63</v>
      </c>
      <c r="K988">
        <v>637953.64</v>
      </c>
      <c r="N988">
        <v>1441441.76</v>
      </c>
      <c r="O988" t="s">
        <v>1378</v>
      </c>
      <c r="P988" t="e">
        <f>INDEX(#REF!,MATCH(A988,#REF!,0))</f>
        <v>#REF!</v>
      </c>
      <c r="Q988" t="e">
        <f t="shared" si="15"/>
        <v>#REF!</v>
      </c>
    </row>
    <row r="989" spans="1:17" hidden="1" x14ac:dyDescent="0.2">
      <c r="A989" t="s">
        <v>725</v>
      </c>
      <c r="B989">
        <v>4686.42</v>
      </c>
      <c r="E989">
        <v>1850</v>
      </c>
      <c r="H989">
        <v>24139.7</v>
      </c>
      <c r="K989">
        <v>21348</v>
      </c>
      <c r="N989">
        <v>52024.12</v>
      </c>
      <c r="O989" t="s">
        <v>1378</v>
      </c>
      <c r="P989" t="e">
        <f>INDEX(#REF!,MATCH(A989,#REF!,0))</f>
        <v>#REF!</v>
      </c>
      <c r="Q989" t="e">
        <f t="shared" si="15"/>
        <v>#REF!</v>
      </c>
    </row>
    <row r="990" spans="1:17" hidden="1" x14ac:dyDescent="0.2">
      <c r="A990" t="s">
        <v>727</v>
      </c>
      <c r="B990">
        <v>33885.14</v>
      </c>
      <c r="F990">
        <v>390033.46</v>
      </c>
      <c r="N990">
        <v>423918.60000000003</v>
      </c>
      <c r="O990" t="s">
        <v>1378</v>
      </c>
      <c r="P990" t="e">
        <f>INDEX(#REF!,MATCH(A990,#REF!,0))</f>
        <v>#REF!</v>
      </c>
      <c r="Q990" t="e">
        <f t="shared" si="15"/>
        <v>#REF!</v>
      </c>
    </row>
    <row r="991" spans="1:17" hidden="1" x14ac:dyDescent="0.2">
      <c r="A991" t="s">
        <v>728</v>
      </c>
      <c r="D991">
        <v>15116.05</v>
      </c>
      <c r="J991">
        <v>39490.300000000003</v>
      </c>
      <c r="N991">
        <v>54606.350000000006</v>
      </c>
      <c r="O991" t="s">
        <v>1378</v>
      </c>
      <c r="P991" t="e">
        <f>INDEX(#REF!,MATCH(A991,#REF!,0))</f>
        <v>#REF!</v>
      </c>
      <c r="Q991" t="e">
        <f t="shared" si="15"/>
        <v>#REF!</v>
      </c>
    </row>
    <row r="992" spans="1:17" hidden="1" x14ac:dyDescent="0.2">
      <c r="A992" t="s">
        <v>729</v>
      </c>
      <c r="F992">
        <v>93872.98</v>
      </c>
      <c r="M992">
        <v>80691.710000000006</v>
      </c>
      <c r="N992">
        <v>174564.69</v>
      </c>
      <c r="O992" t="s">
        <v>1378</v>
      </c>
      <c r="P992" t="e">
        <f>INDEX(#REF!,MATCH(A992,#REF!,0))</f>
        <v>#REF!</v>
      </c>
      <c r="Q992" t="e">
        <f t="shared" si="15"/>
        <v>#REF!</v>
      </c>
    </row>
    <row r="993" spans="1:17" hidden="1" x14ac:dyDescent="0.2">
      <c r="A993" t="s">
        <v>730</v>
      </c>
      <c r="B993">
        <v>62048.75</v>
      </c>
      <c r="C993">
        <v>1350000</v>
      </c>
      <c r="E993">
        <v>1645381.62</v>
      </c>
      <c r="K993">
        <v>470341.14</v>
      </c>
      <c r="N993">
        <v>3527771.5100000002</v>
      </c>
      <c r="O993" t="s">
        <v>1378</v>
      </c>
      <c r="P993" t="e">
        <f>INDEX(#REF!,MATCH(A993,#REF!,0))</f>
        <v>#REF!</v>
      </c>
      <c r="Q993" t="e">
        <f t="shared" si="15"/>
        <v>#REF!</v>
      </c>
    </row>
    <row r="994" spans="1:17" hidden="1" x14ac:dyDescent="0.2">
      <c r="A994" t="s">
        <v>731</v>
      </c>
      <c r="D994">
        <v>314766.21999999997</v>
      </c>
      <c r="N994">
        <v>314766.21999999997</v>
      </c>
      <c r="O994" t="s">
        <v>1378</v>
      </c>
      <c r="P994" t="e">
        <f>INDEX(#REF!,MATCH(A994,#REF!,0))</f>
        <v>#REF!</v>
      </c>
      <c r="Q994" t="e">
        <f t="shared" si="15"/>
        <v>#REF!</v>
      </c>
    </row>
    <row r="995" spans="1:17" hidden="1" x14ac:dyDescent="0.2">
      <c r="A995" t="s">
        <v>732</v>
      </c>
      <c r="B995">
        <v>542859.71</v>
      </c>
      <c r="E995">
        <v>381486.36</v>
      </c>
      <c r="H995">
        <v>791373.42</v>
      </c>
      <c r="K995">
        <v>1239889.21</v>
      </c>
      <c r="N995">
        <v>2955608.7</v>
      </c>
      <c r="O995" t="s">
        <v>1378</v>
      </c>
      <c r="P995" t="e">
        <f>INDEX(#REF!,MATCH(A995,#REF!,0))</f>
        <v>#REF!</v>
      </c>
      <c r="Q995" t="e">
        <f t="shared" si="15"/>
        <v>#REF!</v>
      </c>
    </row>
    <row r="996" spans="1:17" hidden="1" x14ac:dyDescent="0.2">
      <c r="A996" t="s">
        <v>733</v>
      </c>
      <c r="B996">
        <v>105978.95</v>
      </c>
      <c r="H996">
        <v>532181.67000000004</v>
      </c>
      <c r="M996">
        <v>416787.64</v>
      </c>
      <c r="N996">
        <v>1054948.26</v>
      </c>
      <c r="O996" t="s">
        <v>1378</v>
      </c>
      <c r="P996" t="e">
        <f>INDEX(#REF!,MATCH(A996,#REF!,0))</f>
        <v>#REF!</v>
      </c>
      <c r="Q996" t="e">
        <f t="shared" si="15"/>
        <v>#REF!</v>
      </c>
    </row>
    <row r="997" spans="1:17" hidden="1" x14ac:dyDescent="0.2">
      <c r="A997" t="s">
        <v>734</v>
      </c>
      <c r="B997">
        <v>316878.75</v>
      </c>
      <c r="F997">
        <v>311973.78000000003</v>
      </c>
      <c r="I997">
        <v>243201.22</v>
      </c>
      <c r="L997">
        <v>274310.62</v>
      </c>
      <c r="N997">
        <v>1146364.3700000001</v>
      </c>
      <c r="O997" t="s">
        <v>1378</v>
      </c>
      <c r="P997" t="e">
        <f>INDEX(#REF!,MATCH(A997,#REF!,0))</f>
        <v>#REF!</v>
      </c>
      <c r="Q997" t="e">
        <f t="shared" si="15"/>
        <v>#REF!</v>
      </c>
    </row>
    <row r="998" spans="1:17" hidden="1" x14ac:dyDescent="0.2">
      <c r="A998" t="s">
        <v>735</v>
      </c>
      <c r="F998">
        <v>319785.46000000002</v>
      </c>
      <c r="L998">
        <v>284350</v>
      </c>
      <c r="N998">
        <v>604135.46</v>
      </c>
      <c r="O998" t="s">
        <v>1378</v>
      </c>
      <c r="P998" t="e">
        <f>INDEX(#REF!,MATCH(A998,#REF!,0))</f>
        <v>#REF!</v>
      </c>
      <c r="Q998" t="e">
        <f t="shared" si="15"/>
        <v>#REF!</v>
      </c>
    </row>
    <row r="999" spans="1:17" hidden="1" x14ac:dyDescent="0.2">
      <c r="A999" t="s">
        <v>736</v>
      </c>
      <c r="C999">
        <v>225044.69</v>
      </c>
      <c r="F999">
        <v>603581.5</v>
      </c>
      <c r="I999">
        <v>235303.43</v>
      </c>
      <c r="L999">
        <v>386785.37</v>
      </c>
      <c r="N999">
        <v>1450714.9899999998</v>
      </c>
      <c r="O999" t="s">
        <v>1378</v>
      </c>
      <c r="P999" t="e">
        <f>INDEX(#REF!,MATCH(A999,#REF!,0))</f>
        <v>#REF!</v>
      </c>
      <c r="Q999" t="e">
        <f t="shared" si="15"/>
        <v>#REF!</v>
      </c>
    </row>
    <row r="1000" spans="1:17" hidden="1" x14ac:dyDescent="0.2">
      <c r="A1000" t="s">
        <v>738</v>
      </c>
      <c r="C1000">
        <v>16847.25</v>
      </c>
      <c r="E1000">
        <v>12925</v>
      </c>
      <c r="H1000">
        <v>87084.95</v>
      </c>
      <c r="K1000">
        <v>350000</v>
      </c>
      <c r="N1000">
        <v>466857.2</v>
      </c>
      <c r="O1000" t="s">
        <v>1378</v>
      </c>
      <c r="P1000" t="e">
        <f>INDEX(#REF!,MATCH(A1000,#REF!,0))</f>
        <v>#REF!</v>
      </c>
      <c r="Q1000" t="e">
        <f t="shared" si="15"/>
        <v>#REF!</v>
      </c>
    </row>
    <row r="1001" spans="1:17" hidden="1" x14ac:dyDescent="0.2">
      <c r="A1001" t="s">
        <v>739</v>
      </c>
      <c r="B1001">
        <v>73560.399999999994</v>
      </c>
      <c r="N1001">
        <v>73560.399999999994</v>
      </c>
      <c r="O1001" t="s">
        <v>1378</v>
      </c>
      <c r="P1001" t="e">
        <f>INDEX(#REF!,MATCH(A1001,#REF!,0))</f>
        <v>#REF!</v>
      </c>
      <c r="Q1001" t="e">
        <f t="shared" si="15"/>
        <v>#REF!</v>
      </c>
    </row>
    <row r="1002" spans="1:17" hidden="1" x14ac:dyDescent="0.2">
      <c r="A1002" t="s">
        <v>1213</v>
      </c>
      <c r="B1002">
        <v>0</v>
      </c>
      <c r="D1002">
        <v>5000</v>
      </c>
      <c r="E1002">
        <v>23500</v>
      </c>
      <c r="G1002">
        <v>50000</v>
      </c>
      <c r="H1002">
        <v>47000</v>
      </c>
      <c r="K1002">
        <v>94000</v>
      </c>
      <c r="N1002">
        <v>219500</v>
      </c>
      <c r="O1002" t="s">
        <v>1378</v>
      </c>
      <c r="P1002" t="e">
        <f>INDEX(#REF!,MATCH(A1002,#REF!,0))</f>
        <v>#REF!</v>
      </c>
      <c r="Q1002" t="e">
        <f t="shared" si="15"/>
        <v>#REF!</v>
      </c>
    </row>
    <row r="1003" spans="1:17" hidden="1" x14ac:dyDescent="0.2">
      <c r="A1003" t="s">
        <v>1214</v>
      </c>
      <c r="D1003">
        <v>1028953.14</v>
      </c>
      <c r="G1003">
        <v>5920.12</v>
      </c>
      <c r="N1003">
        <v>1034873.26</v>
      </c>
      <c r="O1003" t="s">
        <v>1378</v>
      </c>
      <c r="P1003" t="e">
        <f>INDEX(#REF!,MATCH(A1003,#REF!,0))</f>
        <v>#REF!</v>
      </c>
      <c r="Q1003" t="e">
        <f t="shared" si="15"/>
        <v>#REF!</v>
      </c>
    </row>
    <row r="1004" spans="1:17" hidden="1" x14ac:dyDescent="0.2">
      <c r="A1004" t="s">
        <v>1215</v>
      </c>
      <c r="B1004">
        <v>1686.36</v>
      </c>
      <c r="E1004">
        <v>56345.41</v>
      </c>
      <c r="F1004">
        <v>293891</v>
      </c>
      <c r="H1004">
        <v>293891</v>
      </c>
      <c r="K1004">
        <v>65800</v>
      </c>
      <c r="M1004">
        <v>94000</v>
      </c>
      <c r="N1004">
        <v>805613.77</v>
      </c>
      <c r="O1004" t="s">
        <v>1378</v>
      </c>
      <c r="P1004" t="e">
        <f>INDEX(#REF!,MATCH(A1004,#REF!,0))</f>
        <v>#REF!</v>
      </c>
      <c r="Q1004" t="e">
        <f t="shared" si="15"/>
        <v>#REF!</v>
      </c>
    </row>
    <row r="1005" spans="1:17" hidden="1" x14ac:dyDescent="0.2">
      <c r="A1005" t="s">
        <v>897</v>
      </c>
      <c r="F1005">
        <v>0</v>
      </c>
      <c r="L1005">
        <v>0</v>
      </c>
      <c r="N1005">
        <v>0</v>
      </c>
      <c r="O1005" t="s">
        <v>1378</v>
      </c>
      <c r="P1005" t="e">
        <f>INDEX(#REF!,MATCH(A1005,#REF!,0))</f>
        <v>#REF!</v>
      </c>
      <c r="Q1005" t="e">
        <f t="shared" si="15"/>
        <v>#REF!</v>
      </c>
    </row>
    <row r="1006" spans="1:17" hidden="1" x14ac:dyDescent="0.2">
      <c r="A1006" t="s">
        <v>1216</v>
      </c>
      <c r="B1006">
        <v>119690.11</v>
      </c>
      <c r="H1006">
        <v>71252</v>
      </c>
      <c r="N1006">
        <v>190942.11</v>
      </c>
      <c r="O1006" t="s">
        <v>1378</v>
      </c>
      <c r="P1006" t="e">
        <f>INDEX(#REF!,MATCH(A1006,#REF!,0))</f>
        <v>#REF!</v>
      </c>
      <c r="Q1006" t="e">
        <f t="shared" si="15"/>
        <v>#REF!</v>
      </c>
    </row>
    <row r="1007" spans="1:17" hidden="1" x14ac:dyDescent="0.2">
      <c r="A1007" t="s">
        <v>1217</v>
      </c>
      <c r="C1007">
        <v>217800</v>
      </c>
      <c r="D1007">
        <v>42643.65</v>
      </c>
      <c r="F1007">
        <v>667735.79</v>
      </c>
      <c r="G1007">
        <v>312345.03000000003</v>
      </c>
      <c r="J1007">
        <v>591762.68999999994</v>
      </c>
      <c r="L1007">
        <v>53810.76</v>
      </c>
      <c r="N1007">
        <v>1886097.9200000002</v>
      </c>
      <c r="O1007" t="s">
        <v>1378</v>
      </c>
      <c r="P1007" t="e">
        <f>INDEX(#REF!,MATCH(A1007,#REF!,0))</f>
        <v>#REF!</v>
      </c>
      <c r="Q1007" t="e">
        <f t="shared" si="15"/>
        <v>#REF!</v>
      </c>
    </row>
    <row r="1008" spans="1:17" hidden="1" x14ac:dyDescent="0.2">
      <c r="A1008" t="s">
        <v>1218</v>
      </c>
      <c r="B1008">
        <v>103487.41</v>
      </c>
      <c r="N1008">
        <v>103487.41</v>
      </c>
      <c r="O1008" t="s">
        <v>1378</v>
      </c>
      <c r="P1008" t="e">
        <f>INDEX(#REF!,MATCH(A1008,#REF!,0))</f>
        <v>#REF!</v>
      </c>
      <c r="Q1008" t="e">
        <f t="shared" si="15"/>
        <v>#REF!</v>
      </c>
    </row>
    <row r="1009" spans="1:17" hidden="1" x14ac:dyDescent="0.2">
      <c r="A1009" t="s">
        <v>1219</v>
      </c>
      <c r="F1009">
        <v>117936.63</v>
      </c>
      <c r="H1009">
        <v>131040.7</v>
      </c>
      <c r="N1009">
        <v>248977.33000000002</v>
      </c>
      <c r="O1009" t="s">
        <v>1378</v>
      </c>
      <c r="P1009" t="e">
        <f>INDEX(#REF!,MATCH(A1009,#REF!,0))</f>
        <v>#REF!</v>
      </c>
      <c r="Q1009" t="e">
        <f t="shared" si="15"/>
        <v>#REF!</v>
      </c>
    </row>
    <row r="1010" spans="1:17" hidden="1" x14ac:dyDescent="0.2">
      <c r="A1010" t="s">
        <v>1220</v>
      </c>
      <c r="F1010">
        <v>47483.67</v>
      </c>
      <c r="G1010">
        <v>460409.37</v>
      </c>
      <c r="I1010">
        <v>97836.14</v>
      </c>
      <c r="N1010">
        <v>605729.18000000005</v>
      </c>
      <c r="O1010" t="s">
        <v>1378</v>
      </c>
      <c r="P1010" t="e">
        <f>INDEX(#REF!,MATCH(A1010,#REF!,0))</f>
        <v>#REF!</v>
      </c>
      <c r="Q1010" t="e">
        <f t="shared" si="15"/>
        <v>#REF!</v>
      </c>
    </row>
    <row r="1011" spans="1:17" hidden="1" x14ac:dyDescent="0.2">
      <c r="A1011" t="s">
        <v>1221</v>
      </c>
      <c r="B1011">
        <v>99755.38</v>
      </c>
      <c r="D1011">
        <v>55830.59</v>
      </c>
      <c r="E1011">
        <v>185000</v>
      </c>
      <c r="G1011">
        <v>237536.02</v>
      </c>
      <c r="N1011">
        <v>578121.99</v>
      </c>
      <c r="O1011" t="s">
        <v>1378</v>
      </c>
      <c r="P1011" t="e">
        <f>INDEX(#REF!,MATCH(A1011,#REF!,0))</f>
        <v>#REF!</v>
      </c>
      <c r="Q1011" t="e">
        <f t="shared" si="15"/>
        <v>#REF!</v>
      </c>
    </row>
    <row r="1012" spans="1:17" hidden="1" x14ac:dyDescent="0.2">
      <c r="A1012" t="s">
        <v>1222</v>
      </c>
      <c r="G1012">
        <v>137766.87</v>
      </c>
      <c r="M1012">
        <v>28200</v>
      </c>
      <c r="N1012">
        <v>165966.87</v>
      </c>
      <c r="O1012" t="s">
        <v>1378</v>
      </c>
      <c r="P1012" t="e">
        <f>INDEX(#REF!,MATCH(A1012,#REF!,0))</f>
        <v>#REF!</v>
      </c>
      <c r="Q1012" t="e">
        <f t="shared" si="15"/>
        <v>#REF!</v>
      </c>
    </row>
    <row r="1013" spans="1:17" hidden="1" x14ac:dyDescent="0.2">
      <c r="A1013" t="s">
        <v>1223</v>
      </c>
      <c r="B1013">
        <v>58893.22</v>
      </c>
      <c r="C1013">
        <v>37380.03</v>
      </c>
      <c r="G1013">
        <v>20680</v>
      </c>
      <c r="J1013">
        <v>205972.83</v>
      </c>
      <c r="M1013">
        <v>24916.21</v>
      </c>
      <c r="N1013">
        <v>347842.29</v>
      </c>
      <c r="O1013" t="s">
        <v>1378</v>
      </c>
      <c r="P1013" t="e">
        <f>INDEX(#REF!,MATCH(A1013,#REF!,0))</f>
        <v>#REF!</v>
      </c>
      <c r="Q1013" t="e">
        <f t="shared" si="15"/>
        <v>#REF!</v>
      </c>
    </row>
    <row r="1014" spans="1:17" hidden="1" x14ac:dyDescent="0.2">
      <c r="A1014" t="s">
        <v>1224</v>
      </c>
      <c r="B1014">
        <v>356064.28</v>
      </c>
      <c r="D1014">
        <v>331386.03999999998</v>
      </c>
      <c r="H1014">
        <v>185612.4</v>
      </c>
      <c r="L1014">
        <v>272600</v>
      </c>
      <c r="N1014">
        <v>1145662.7200000002</v>
      </c>
      <c r="O1014" t="s">
        <v>1378</v>
      </c>
      <c r="P1014" t="e">
        <f>INDEX(#REF!,MATCH(A1014,#REF!,0))</f>
        <v>#REF!</v>
      </c>
      <c r="Q1014" t="e">
        <f t="shared" si="15"/>
        <v>#REF!</v>
      </c>
    </row>
    <row r="1015" spans="1:17" hidden="1" x14ac:dyDescent="0.2">
      <c r="A1015" t="s">
        <v>1229</v>
      </c>
      <c r="B1015">
        <v>103453.14</v>
      </c>
      <c r="E1015">
        <v>71440</v>
      </c>
      <c r="G1015">
        <v>137700</v>
      </c>
      <c r="H1015">
        <v>32900</v>
      </c>
      <c r="N1015">
        <v>345493.14</v>
      </c>
      <c r="O1015" t="s">
        <v>1378</v>
      </c>
      <c r="P1015" t="e">
        <f>INDEX(#REF!,MATCH(A1015,#REF!,0))</f>
        <v>#REF!</v>
      </c>
      <c r="Q1015" t="e">
        <f>P1015=N1015</f>
        <v>#REF!</v>
      </c>
    </row>
    <row r="1016" spans="1:17" hidden="1" x14ac:dyDescent="0.2">
      <c r="A1016" t="s">
        <v>1231</v>
      </c>
      <c r="B1016">
        <v>5969.87</v>
      </c>
      <c r="F1016">
        <v>57128.19</v>
      </c>
      <c r="H1016">
        <v>111966.76000000001</v>
      </c>
      <c r="J1016">
        <v>13588.52</v>
      </c>
      <c r="N1016">
        <v>188653.34</v>
      </c>
      <c r="O1016" t="s">
        <v>1378</v>
      </c>
      <c r="P1016" t="e">
        <f>INDEX(#REF!,MATCH(A1016,#REF!,0))</f>
        <v>#REF!</v>
      </c>
      <c r="Q1016" t="e">
        <f>P1016=N1016</f>
        <v>#REF!</v>
      </c>
    </row>
    <row r="1017" spans="1:17" hidden="1" x14ac:dyDescent="0.2">
      <c r="A1017" t="s">
        <v>1232</v>
      </c>
      <c r="D1017">
        <v>169200</v>
      </c>
      <c r="F1017">
        <v>141000</v>
      </c>
      <c r="I1017">
        <v>141000</v>
      </c>
      <c r="N1017">
        <v>451200</v>
      </c>
      <c r="O1017" t="s">
        <v>1378</v>
      </c>
      <c r="P1017" t="e">
        <f>INDEX(#REF!,MATCH(A1017,#REF!,0))</f>
        <v>#REF!</v>
      </c>
      <c r="Q1017" t="e">
        <f>P1017=N1017</f>
        <v>#REF!</v>
      </c>
    </row>
    <row r="1018" spans="1:17" hidden="1" x14ac:dyDescent="0.2">
      <c r="A1018" t="s">
        <v>1302</v>
      </c>
      <c r="F1018">
        <v>40000</v>
      </c>
      <c r="J1018">
        <v>100000</v>
      </c>
      <c r="M1018">
        <v>80000</v>
      </c>
      <c r="N1018">
        <v>220000</v>
      </c>
      <c r="O1018" t="s">
        <v>1391</v>
      </c>
      <c r="P1018" t="e">
        <f>INDEX(#REF!,MATCH(A1018,#REF!,0))</f>
        <v>#REF!</v>
      </c>
      <c r="Q1018" t="e">
        <f t="shared" ref="Q1018:Q1081" si="16">P1018=N1018</f>
        <v>#REF!</v>
      </c>
    </row>
    <row r="1019" spans="1:17" hidden="1" x14ac:dyDescent="0.2">
      <c r="A1019" t="s">
        <v>977</v>
      </c>
      <c r="I1019">
        <v>44550</v>
      </c>
      <c r="N1019">
        <v>44550</v>
      </c>
      <c r="O1019" t="s">
        <v>1391</v>
      </c>
      <c r="P1019" t="e">
        <f>INDEX(#REF!,MATCH(A1019,#REF!,0))</f>
        <v>#REF!</v>
      </c>
      <c r="Q1019" t="e">
        <f t="shared" si="16"/>
        <v>#REF!</v>
      </c>
    </row>
    <row r="1020" spans="1:17" hidden="1" x14ac:dyDescent="0.2">
      <c r="A1020" t="s">
        <v>979</v>
      </c>
      <c r="I1020">
        <v>0</v>
      </c>
      <c r="N1020">
        <v>0</v>
      </c>
      <c r="O1020" t="s">
        <v>1391</v>
      </c>
      <c r="P1020" t="e">
        <f>INDEX(#REF!,MATCH(A1020,#REF!,0))</f>
        <v>#REF!</v>
      </c>
      <c r="Q1020" t="e">
        <f t="shared" si="16"/>
        <v>#REF!</v>
      </c>
    </row>
    <row r="1021" spans="1:17" hidden="1" x14ac:dyDescent="0.2">
      <c r="A1021" t="s">
        <v>1001</v>
      </c>
      <c r="E1021">
        <v>40657.54</v>
      </c>
      <c r="F1021">
        <v>5940</v>
      </c>
      <c r="I1021">
        <v>19260.77</v>
      </c>
      <c r="L1021">
        <v>57182.33</v>
      </c>
      <c r="N1021">
        <v>123040.64</v>
      </c>
      <c r="O1021" t="s">
        <v>1391</v>
      </c>
      <c r="P1021" t="e">
        <f>INDEX(#REF!,MATCH(A1021,#REF!,0))</f>
        <v>#REF!</v>
      </c>
      <c r="Q1021" t="e">
        <f t="shared" si="16"/>
        <v>#REF!</v>
      </c>
    </row>
    <row r="1022" spans="1:17" hidden="1" x14ac:dyDescent="0.2">
      <c r="A1022" t="s">
        <v>1002</v>
      </c>
      <c r="C1022">
        <v>93296.08</v>
      </c>
      <c r="N1022">
        <v>93296.08</v>
      </c>
      <c r="O1022" t="s">
        <v>1391</v>
      </c>
      <c r="P1022" t="e">
        <f>INDEX(#REF!,MATCH(A1022,#REF!,0))</f>
        <v>#REF!</v>
      </c>
      <c r="Q1022" t="e">
        <f t="shared" si="16"/>
        <v>#REF!</v>
      </c>
    </row>
    <row r="1023" spans="1:17" hidden="1" x14ac:dyDescent="0.2">
      <c r="A1023" t="s">
        <v>1008</v>
      </c>
      <c r="E1023">
        <v>71010</v>
      </c>
      <c r="H1023">
        <v>40515</v>
      </c>
      <c r="N1023">
        <v>111525</v>
      </c>
      <c r="O1023" t="s">
        <v>1391</v>
      </c>
      <c r="P1023" t="e">
        <f>INDEX(#REF!,MATCH(A1023,#REF!,0))</f>
        <v>#REF!</v>
      </c>
      <c r="Q1023" t="e">
        <f t="shared" si="16"/>
        <v>#REF!</v>
      </c>
    </row>
    <row r="1024" spans="1:17" hidden="1" x14ac:dyDescent="0.2">
      <c r="A1024" t="s">
        <v>1009</v>
      </c>
      <c r="D1024">
        <v>41817.4</v>
      </c>
      <c r="H1024">
        <v>15152.76</v>
      </c>
      <c r="N1024">
        <v>56970.16</v>
      </c>
      <c r="O1024" t="s">
        <v>1391</v>
      </c>
      <c r="P1024" t="e">
        <f>INDEX(#REF!,MATCH(A1024,#REF!,0))</f>
        <v>#REF!</v>
      </c>
      <c r="Q1024" t="e">
        <f t="shared" si="16"/>
        <v>#REF!</v>
      </c>
    </row>
    <row r="1025" spans="1:17" hidden="1" x14ac:dyDescent="0.2">
      <c r="A1025" t="s">
        <v>1010</v>
      </c>
      <c r="D1025">
        <v>5650.31</v>
      </c>
      <c r="N1025">
        <v>5650.31</v>
      </c>
      <c r="O1025" t="s">
        <v>1391</v>
      </c>
      <c r="P1025" t="e">
        <f>INDEX(#REF!,MATCH(A1025,#REF!,0))</f>
        <v>#REF!</v>
      </c>
      <c r="Q1025" t="e">
        <f t="shared" si="16"/>
        <v>#REF!</v>
      </c>
    </row>
    <row r="1026" spans="1:17" hidden="1" x14ac:dyDescent="0.2">
      <c r="A1026" t="s">
        <v>1012</v>
      </c>
      <c r="D1026">
        <v>238300</v>
      </c>
      <c r="F1026">
        <v>45000</v>
      </c>
      <c r="I1026">
        <v>75000</v>
      </c>
      <c r="L1026">
        <v>75000</v>
      </c>
      <c r="N1026">
        <v>433300</v>
      </c>
      <c r="O1026" t="s">
        <v>1391</v>
      </c>
      <c r="P1026" t="e">
        <f>INDEX(#REF!,MATCH(A1026,#REF!,0))</f>
        <v>#REF!</v>
      </c>
      <c r="Q1026" t="e">
        <f t="shared" si="16"/>
        <v>#REF!</v>
      </c>
    </row>
    <row r="1027" spans="1:17" hidden="1" x14ac:dyDescent="0.2">
      <c r="A1027" t="s">
        <v>1013</v>
      </c>
      <c r="I1027">
        <v>24373.73</v>
      </c>
      <c r="K1027">
        <v>24373.72</v>
      </c>
      <c r="N1027">
        <v>48747.45</v>
      </c>
      <c r="O1027" t="s">
        <v>1391</v>
      </c>
      <c r="P1027" t="e">
        <f>INDEX(#REF!,MATCH(A1027,#REF!,0))</f>
        <v>#REF!</v>
      </c>
      <c r="Q1027" t="e">
        <f t="shared" si="16"/>
        <v>#REF!</v>
      </c>
    </row>
    <row r="1028" spans="1:17" hidden="1" x14ac:dyDescent="0.2">
      <c r="A1028" t="s">
        <v>1031</v>
      </c>
      <c r="E1028">
        <v>4070.93</v>
      </c>
      <c r="H1028">
        <v>8597.4</v>
      </c>
      <c r="K1028">
        <v>5338.38</v>
      </c>
      <c r="N1028">
        <v>18006.71</v>
      </c>
      <c r="O1028" t="s">
        <v>1391</v>
      </c>
      <c r="P1028" t="e">
        <f>INDEX(#REF!,MATCH(A1028,#REF!,0))</f>
        <v>#REF!</v>
      </c>
      <c r="Q1028" t="e">
        <f t="shared" si="16"/>
        <v>#REF!</v>
      </c>
    </row>
    <row r="1029" spans="1:17" hidden="1" x14ac:dyDescent="0.2">
      <c r="A1029" t="s">
        <v>1032</v>
      </c>
      <c r="G1029">
        <v>143088.9</v>
      </c>
      <c r="L1029">
        <v>943751.16</v>
      </c>
      <c r="N1029">
        <v>1086840.06</v>
      </c>
      <c r="O1029" t="s">
        <v>1391</v>
      </c>
      <c r="P1029" t="e">
        <f>INDEX(#REF!,MATCH(A1029,#REF!,0))</f>
        <v>#REF!</v>
      </c>
      <c r="Q1029" t="e">
        <f t="shared" si="16"/>
        <v>#REF!</v>
      </c>
    </row>
    <row r="1030" spans="1:17" hidden="1" x14ac:dyDescent="0.2">
      <c r="A1030" t="s">
        <v>1053</v>
      </c>
      <c r="G1030">
        <v>101550.62</v>
      </c>
      <c r="L1030">
        <v>23249.38</v>
      </c>
      <c r="N1030">
        <v>124800</v>
      </c>
      <c r="O1030" t="s">
        <v>1391</v>
      </c>
      <c r="P1030" t="e">
        <f>INDEX(#REF!,MATCH(A1030,#REF!,0))</f>
        <v>#REF!</v>
      </c>
      <c r="Q1030" t="e">
        <f t="shared" si="16"/>
        <v>#REF!</v>
      </c>
    </row>
    <row r="1031" spans="1:17" hidden="1" x14ac:dyDescent="0.2">
      <c r="A1031" t="s">
        <v>1234</v>
      </c>
      <c r="C1031">
        <v>502897.5</v>
      </c>
      <c r="I1031">
        <v>502897.5</v>
      </c>
      <c r="N1031">
        <v>1005795</v>
      </c>
      <c r="O1031" t="s">
        <v>1391</v>
      </c>
      <c r="P1031" t="e">
        <f>INDEX(#REF!,MATCH(A1031,#REF!,0))</f>
        <v>#REF!</v>
      </c>
      <c r="Q1031" t="e">
        <f t="shared" si="16"/>
        <v>#REF!</v>
      </c>
    </row>
    <row r="1032" spans="1:17" hidden="1" x14ac:dyDescent="0.2">
      <c r="A1032" t="s">
        <v>1078</v>
      </c>
      <c r="E1032">
        <v>847000</v>
      </c>
      <c r="N1032">
        <v>847000</v>
      </c>
      <c r="O1032" t="s">
        <v>1391</v>
      </c>
      <c r="P1032" t="e">
        <f>INDEX(#REF!,MATCH(A1032,#REF!,0))</f>
        <v>#REF!</v>
      </c>
      <c r="Q1032" t="e">
        <f t="shared" si="16"/>
        <v>#REF!</v>
      </c>
    </row>
    <row r="1033" spans="1:17" hidden="1" x14ac:dyDescent="0.2">
      <c r="A1033" t="s">
        <v>1083</v>
      </c>
      <c r="C1033">
        <v>216856.8</v>
      </c>
      <c r="I1033">
        <v>240952</v>
      </c>
      <c r="N1033">
        <v>457808.8</v>
      </c>
      <c r="O1033" t="s">
        <v>1391</v>
      </c>
      <c r="P1033" t="e">
        <f>INDEX(#REF!,MATCH(A1033,#REF!,0))</f>
        <v>#REF!</v>
      </c>
      <c r="Q1033" t="e">
        <f t="shared" si="16"/>
        <v>#REF!</v>
      </c>
    </row>
    <row r="1034" spans="1:17" hidden="1" x14ac:dyDescent="0.2">
      <c r="A1034" t="s">
        <v>1085</v>
      </c>
      <c r="C1034">
        <v>92688.3</v>
      </c>
      <c r="I1034">
        <v>102987</v>
      </c>
      <c r="N1034">
        <v>195675.3</v>
      </c>
      <c r="O1034" t="s">
        <v>1391</v>
      </c>
      <c r="P1034" t="e">
        <f>INDEX(#REF!,MATCH(A1034,#REF!,0))</f>
        <v>#REF!</v>
      </c>
      <c r="Q1034" t="e">
        <f t="shared" si="16"/>
        <v>#REF!</v>
      </c>
    </row>
    <row r="1035" spans="1:17" hidden="1" x14ac:dyDescent="0.2">
      <c r="A1035" t="s">
        <v>1098</v>
      </c>
      <c r="C1035">
        <v>402484</v>
      </c>
      <c r="D1035">
        <v>148252.69</v>
      </c>
      <c r="F1035">
        <v>129472.99</v>
      </c>
      <c r="H1035">
        <v>85147.700000000012</v>
      </c>
      <c r="K1035">
        <v>84331.62</v>
      </c>
      <c r="N1035">
        <v>849688.99999999988</v>
      </c>
      <c r="O1035" t="s">
        <v>1391</v>
      </c>
      <c r="P1035" t="e">
        <f>INDEX(#REF!,MATCH(A1035,#REF!,0))</f>
        <v>#REF!</v>
      </c>
      <c r="Q1035" t="e">
        <f t="shared" si="16"/>
        <v>#REF!</v>
      </c>
    </row>
    <row r="1036" spans="1:17" hidden="1" x14ac:dyDescent="0.2">
      <c r="A1036" t="s">
        <v>1246</v>
      </c>
      <c r="E1036">
        <v>95165</v>
      </c>
      <c r="G1036">
        <v>77283.5</v>
      </c>
      <c r="L1036">
        <v>16242</v>
      </c>
      <c r="N1036">
        <v>188690.5</v>
      </c>
      <c r="O1036" t="s">
        <v>1391</v>
      </c>
      <c r="P1036" t="e">
        <f>INDEX(#REF!,MATCH(A1036,#REF!,0))</f>
        <v>#REF!</v>
      </c>
      <c r="Q1036" t="e">
        <f t="shared" si="16"/>
        <v>#REF!</v>
      </c>
    </row>
    <row r="1037" spans="1:17" hidden="1" x14ac:dyDescent="0.2">
      <c r="A1037" t="s">
        <v>1133</v>
      </c>
      <c r="E1037">
        <v>100000</v>
      </c>
      <c r="F1037">
        <v>10389.48</v>
      </c>
      <c r="I1037">
        <v>137364.43</v>
      </c>
      <c r="L1037">
        <v>50000</v>
      </c>
      <c r="N1037">
        <v>297753.90999999997</v>
      </c>
      <c r="O1037" t="s">
        <v>1391</v>
      </c>
      <c r="P1037" t="e">
        <f>INDEX(#REF!,MATCH(A1037,#REF!,0))</f>
        <v>#REF!</v>
      </c>
      <c r="Q1037" t="e">
        <f t="shared" si="16"/>
        <v>#REF!</v>
      </c>
    </row>
    <row r="1038" spans="1:17" hidden="1" x14ac:dyDescent="0.2">
      <c r="A1038" t="s">
        <v>1318</v>
      </c>
      <c r="E1038">
        <v>359310</v>
      </c>
      <c r="H1038">
        <v>102660</v>
      </c>
      <c r="K1038">
        <v>256650</v>
      </c>
      <c r="N1038">
        <v>718620</v>
      </c>
      <c r="O1038" t="s">
        <v>1391</v>
      </c>
      <c r="P1038" t="e">
        <f>INDEX(#REF!,MATCH(A1038,#REF!,0))</f>
        <v>#REF!</v>
      </c>
      <c r="Q1038" t="e">
        <f t="shared" si="16"/>
        <v>#REF!</v>
      </c>
    </row>
    <row r="1039" spans="1:17" hidden="1" x14ac:dyDescent="0.2">
      <c r="A1039" t="s">
        <v>1152</v>
      </c>
      <c r="C1039">
        <v>1105263.1599999999</v>
      </c>
      <c r="D1039">
        <v>686000</v>
      </c>
      <c r="I1039">
        <v>827931.29999999993</v>
      </c>
      <c r="N1039">
        <v>2619194.46</v>
      </c>
      <c r="O1039" t="s">
        <v>1391</v>
      </c>
      <c r="P1039" t="e">
        <f>INDEX(#REF!,MATCH(A1039,#REF!,0))</f>
        <v>#REF!</v>
      </c>
      <c r="Q1039" t="e">
        <f t="shared" si="16"/>
        <v>#REF!</v>
      </c>
    </row>
    <row r="1040" spans="1:17" hidden="1" x14ac:dyDescent="0.2">
      <c r="A1040" t="s">
        <v>1201</v>
      </c>
      <c r="E1040">
        <v>51410.18</v>
      </c>
      <c r="H1040">
        <v>25705.09</v>
      </c>
      <c r="K1040">
        <v>26621.759999999998</v>
      </c>
      <c r="N1040">
        <v>103737.03</v>
      </c>
      <c r="O1040" t="s">
        <v>1391</v>
      </c>
      <c r="P1040" t="e">
        <f>INDEX(#REF!,MATCH(A1040,#REF!,0))</f>
        <v>#REF!</v>
      </c>
      <c r="Q1040" t="e">
        <f t="shared" si="16"/>
        <v>#REF!</v>
      </c>
    </row>
    <row r="1041" spans="1:17" hidden="1" x14ac:dyDescent="0.2">
      <c r="A1041" t="s">
        <v>1202</v>
      </c>
      <c r="D1041">
        <v>18181.8</v>
      </c>
      <c r="G1041">
        <v>18181.8</v>
      </c>
      <c r="J1041">
        <v>16500</v>
      </c>
      <c r="M1041">
        <v>17348.2</v>
      </c>
      <c r="N1041">
        <v>70211.8</v>
      </c>
      <c r="O1041" t="s">
        <v>1391</v>
      </c>
      <c r="P1041" t="e">
        <f>INDEX(#REF!,MATCH(A1041,#REF!,0))</f>
        <v>#REF!</v>
      </c>
      <c r="Q1041" t="e">
        <f t="shared" si="16"/>
        <v>#REF!</v>
      </c>
    </row>
    <row r="1042" spans="1:17" hidden="1" x14ac:dyDescent="0.2">
      <c r="A1042" t="s">
        <v>1203</v>
      </c>
      <c r="D1042">
        <v>7000</v>
      </c>
      <c r="G1042">
        <v>18150</v>
      </c>
      <c r="J1042">
        <v>18150</v>
      </c>
      <c r="M1042">
        <v>18150</v>
      </c>
      <c r="N1042">
        <v>61450</v>
      </c>
      <c r="O1042" t="s">
        <v>1391</v>
      </c>
      <c r="P1042" t="e">
        <f>INDEX(#REF!,MATCH(A1042,#REF!,0))</f>
        <v>#REF!</v>
      </c>
      <c r="Q1042" t="e">
        <f t="shared" si="16"/>
        <v>#REF!</v>
      </c>
    </row>
    <row r="1043" spans="1:17" hidden="1" x14ac:dyDescent="0.2">
      <c r="A1043" t="s">
        <v>1204</v>
      </c>
      <c r="D1043">
        <v>10334.98</v>
      </c>
      <c r="G1043">
        <v>10334.98</v>
      </c>
      <c r="J1043">
        <v>10981.78</v>
      </c>
      <c r="M1043">
        <v>15174.41</v>
      </c>
      <c r="N1043">
        <v>46826.149999999994</v>
      </c>
      <c r="O1043" t="s">
        <v>1391</v>
      </c>
      <c r="P1043" t="e">
        <f>INDEX(#REF!,MATCH(A1043,#REF!,0))</f>
        <v>#REF!</v>
      </c>
      <c r="Q1043" t="e">
        <f t="shared" si="16"/>
        <v>#REF!</v>
      </c>
    </row>
    <row r="1044" spans="1:17" hidden="1" x14ac:dyDescent="0.2">
      <c r="A1044" t="s">
        <v>1205</v>
      </c>
      <c r="D1044">
        <v>17600</v>
      </c>
      <c r="G1044">
        <v>20000</v>
      </c>
      <c r="J1044">
        <v>25000</v>
      </c>
      <c r="M1044">
        <v>25000</v>
      </c>
      <c r="N1044">
        <v>87600</v>
      </c>
      <c r="O1044" t="s">
        <v>1391</v>
      </c>
      <c r="P1044" t="e">
        <f>INDEX(#REF!,MATCH(A1044,#REF!,0))</f>
        <v>#REF!</v>
      </c>
      <c r="Q1044" t="e">
        <f t="shared" si="16"/>
        <v>#REF!</v>
      </c>
    </row>
    <row r="1045" spans="1:17" hidden="1" x14ac:dyDescent="0.2">
      <c r="A1045" t="s">
        <v>1206</v>
      </c>
      <c r="D1045">
        <v>31724.52</v>
      </c>
      <c r="G1045">
        <v>75509.78</v>
      </c>
      <c r="J1045">
        <v>69945.23</v>
      </c>
      <c r="M1045">
        <v>30142.32</v>
      </c>
      <c r="N1045">
        <v>207321.85</v>
      </c>
      <c r="O1045" t="s">
        <v>1391</v>
      </c>
      <c r="P1045" t="e">
        <f>INDEX(#REF!,MATCH(A1045,#REF!,0))</f>
        <v>#REF!</v>
      </c>
      <c r="Q1045" t="e">
        <f t="shared" si="16"/>
        <v>#REF!</v>
      </c>
    </row>
    <row r="1046" spans="1:17" hidden="1" x14ac:dyDescent="0.2">
      <c r="A1046" t="s">
        <v>1207</v>
      </c>
      <c r="C1046">
        <v>35000</v>
      </c>
      <c r="G1046">
        <v>36788</v>
      </c>
      <c r="J1046">
        <v>26767</v>
      </c>
      <c r="M1046">
        <v>24183</v>
      </c>
      <c r="N1046">
        <v>122738</v>
      </c>
      <c r="O1046" t="s">
        <v>1391</v>
      </c>
      <c r="P1046" t="e">
        <f>INDEX(#REF!,MATCH(A1046,#REF!,0))</f>
        <v>#REF!</v>
      </c>
      <c r="Q1046" t="e">
        <f t="shared" si="16"/>
        <v>#REF!</v>
      </c>
    </row>
    <row r="1047" spans="1:17" hidden="1" x14ac:dyDescent="0.2">
      <c r="A1047" t="s">
        <v>1208</v>
      </c>
      <c r="C1047">
        <v>27789.66</v>
      </c>
      <c r="G1047">
        <v>27789.66</v>
      </c>
      <c r="J1047">
        <v>35485.1</v>
      </c>
      <c r="M1047">
        <v>28253.75</v>
      </c>
      <c r="N1047">
        <v>119318.17</v>
      </c>
      <c r="O1047" t="s">
        <v>1391</v>
      </c>
      <c r="P1047" t="e">
        <f>INDEX(#REF!,MATCH(A1047,#REF!,0))</f>
        <v>#REF!</v>
      </c>
      <c r="Q1047" t="e">
        <f t="shared" si="16"/>
        <v>#REF!</v>
      </c>
    </row>
    <row r="1048" spans="1:17" hidden="1" x14ac:dyDescent="0.2">
      <c r="A1048" t="s">
        <v>1209</v>
      </c>
      <c r="E1048">
        <v>16596.09</v>
      </c>
      <c r="H1048">
        <v>16596.09</v>
      </c>
      <c r="K1048">
        <v>17464.73</v>
      </c>
      <c r="N1048">
        <v>50656.91</v>
      </c>
      <c r="O1048" t="s">
        <v>1391</v>
      </c>
      <c r="P1048" t="e">
        <f>INDEX(#REF!,MATCH(A1048,#REF!,0))</f>
        <v>#REF!</v>
      </c>
      <c r="Q1048" t="e">
        <f t="shared" si="16"/>
        <v>#REF!</v>
      </c>
    </row>
    <row r="1049" spans="1:17" hidden="1" x14ac:dyDescent="0.2">
      <c r="A1049" t="s">
        <v>1210</v>
      </c>
      <c r="D1049">
        <v>60000</v>
      </c>
      <c r="G1049">
        <v>34021.65</v>
      </c>
      <c r="J1049">
        <v>43936.34</v>
      </c>
      <c r="M1049">
        <v>43936.34</v>
      </c>
      <c r="N1049">
        <v>181894.33</v>
      </c>
      <c r="O1049" t="s">
        <v>1391</v>
      </c>
      <c r="P1049" t="e">
        <f>INDEX(#REF!,MATCH(A1049,#REF!,0))</f>
        <v>#REF!</v>
      </c>
      <c r="Q1049" t="e">
        <f t="shared" si="16"/>
        <v>#REF!</v>
      </c>
    </row>
    <row r="1050" spans="1:17" hidden="1" x14ac:dyDescent="0.2">
      <c r="A1050" t="s">
        <v>1211</v>
      </c>
      <c r="H1050">
        <v>29774.22</v>
      </c>
      <c r="K1050">
        <v>38788.620000000003</v>
      </c>
      <c r="N1050">
        <v>68562.84</v>
      </c>
      <c r="O1050" t="s">
        <v>1391</v>
      </c>
      <c r="P1050" t="e">
        <f>INDEX(#REF!,MATCH(A1050,#REF!,0))</f>
        <v>#REF!</v>
      </c>
      <c r="Q1050" t="e">
        <f t="shared" si="16"/>
        <v>#REF!</v>
      </c>
    </row>
    <row r="1051" spans="1:17" hidden="1" x14ac:dyDescent="0.2">
      <c r="A1051" t="s">
        <v>1225</v>
      </c>
      <c r="C1051">
        <v>16920</v>
      </c>
      <c r="D1051">
        <v>176904</v>
      </c>
      <c r="G1051">
        <v>158904</v>
      </c>
      <c r="J1051">
        <v>315659.52000000002</v>
      </c>
      <c r="N1051">
        <v>668387.52</v>
      </c>
      <c r="O1051" t="s">
        <v>1391</v>
      </c>
      <c r="P1051" t="e">
        <f>INDEX(#REF!,MATCH(A1051,#REF!,0))</f>
        <v>#REF!</v>
      </c>
      <c r="Q1051" t="e">
        <f t="shared" si="16"/>
        <v>#REF!</v>
      </c>
    </row>
    <row r="1052" spans="1:17" hidden="1" x14ac:dyDescent="0.2">
      <c r="A1052" t="s">
        <v>1227</v>
      </c>
      <c r="C1052">
        <v>96436.479999999996</v>
      </c>
      <c r="F1052">
        <v>162283</v>
      </c>
      <c r="I1052">
        <v>93559.14</v>
      </c>
      <c r="L1052">
        <v>253255.74</v>
      </c>
      <c r="N1052">
        <v>605534.36</v>
      </c>
      <c r="O1052" t="s">
        <v>1391</v>
      </c>
      <c r="P1052" t="e">
        <f>INDEX(#REF!,MATCH(A1052,#REF!,0))</f>
        <v>#REF!</v>
      </c>
      <c r="Q1052" t="e">
        <f t="shared" si="16"/>
        <v>#REF!</v>
      </c>
    </row>
    <row r="1053" spans="1:17" hidden="1" x14ac:dyDescent="0.2">
      <c r="A1053" t="s">
        <v>1230</v>
      </c>
      <c r="D1053">
        <v>6954.4</v>
      </c>
      <c r="F1053">
        <v>6537.14</v>
      </c>
      <c r="I1053">
        <v>52000</v>
      </c>
      <c r="J1053">
        <v>48880</v>
      </c>
      <c r="K1053">
        <v>27817.599999999999</v>
      </c>
      <c r="L1053">
        <v>26148.54</v>
      </c>
      <c r="N1053">
        <v>168337.68000000002</v>
      </c>
      <c r="O1053" t="s">
        <v>1391</v>
      </c>
      <c r="P1053" t="e">
        <f>INDEX(#REF!,MATCH(A1053,#REF!,0))</f>
        <v>#REF!</v>
      </c>
      <c r="Q1053" t="e">
        <f t="shared" si="16"/>
        <v>#REF!</v>
      </c>
    </row>
    <row r="1054" spans="1:17" hidden="1" x14ac:dyDescent="0.2">
      <c r="A1054" t="s">
        <v>920</v>
      </c>
      <c r="G1054">
        <v>38000</v>
      </c>
      <c r="M1054">
        <v>41708.25</v>
      </c>
      <c r="N1054">
        <v>79708.25</v>
      </c>
      <c r="O1054" t="s">
        <v>1391</v>
      </c>
      <c r="P1054" t="e">
        <f>INDEX(#REF!,MATCH(A1054,#REF!,0))</f>
        <v>#REF!</v>
      </c>
      <c r="Q1054" t="e">
        <f t="shared" si="16"/>
        <v>#REF!</v>
      </c>
    </row>
    <row r="1055" spans="1:17" hidden="1" x14ac:dyDescent="0.2">
      <c r="A1055" t="s">
        <v>923</v>
      </c>
      <c r="E1055">
        <v>87000</v>
      </c>
      <c r="K1055">
        <v>69090</v>
      </c>
      <c r="L1055">
        <v>87000</v>
      </c>
      <c r="N1055">
        <v>243090</v>
      </c>
      <c r="O1055" t="s">
        <v>1391</v>
      </c>
      <c r="P1055" t="e">
        <f>INDEX(#REF!,MATCH(A1055,#REF!,0))</f>
        <v>#REF!</v>
      </c>
      <c r="Q1055" t="e">
        <f t="shared" si="16"/>
        <v>#REF!</v>
      </c>
    </row>
    <row r="1056" spans="1:17" hidden="1" x14ac:dyDescent="0.2">
      <c r="A1056" t="s">
        <v>933</v>
      </c>
      <c r="E1056">
        <v>81620</v>
      </c>
      <c r="G1056">
        <v>45289.31</v>
      </c>
      <c r="J1056">
        <v>45289.31</v>
      </c>
      <c r="N1056">
        <v>172198.62</v>
      </c>
      <c r="O1056" t="s">
        <v>1391</v>
      </c>
      <c r="P1056" t="e">
        <f>INDEX(#REF!,MATCH(A1056,#REF!,0))</f>
        <v>#REF!</v>
      </c>
      <c r="Q1056" t="e">
        <f t="shared" si="16"/>
        <v>#REF!</v>
      </c>
    </row>
    <row r="1057" spans="1:17" hidden="1" x14ac:dyDescent="0.2">
      <c r="A1057" t="s">
        <v>935</v>
      </c>
      <c r="D1057">
        <v>41000</v>
      </c>
      <c r="G1057">
        <v>16976.04</v>
      </c>
      <c r="M1057">
        <v>93109.33</v>
      </c>
      <c r="N1057">
        <v>151085.37</v>
      </c>
      <c r="O1057" t="s">
        <v>1391</v>
      </c>
      <c r="P1057" t="e">
        <f>INDEX(#REF!,MATCH(A1057,#REF!,0))</f>
        <v>#REF!</v>
      </c>
      <c r="Q1057" t="e">
        <f t="shared" si="16"/>
        <v>#REF!</v>
      </c>
    </row>
    <row r="1058" spans="1:17" hidden="1" x14ac:dyDescent="0.2">
      <c r="A1058" t="s">
        <v>936</v>
      </c>
      <c r="E1058">
        <v>35000</v>
      </c>
      <c r="H1058">
        <v>16303.46</v>
      </c>
      <c r="N1058">
        <v>51303.46</v>
      </c>
      <c r="O1058" t="s">
        <v>1391</v>
      </c>
      <c r="P1058" t="e">
        <f>INDEX(#REF!,MATCH(A1058,#REF!,0))</f>
        <v>#REF!</v>
      </c>
      <c r="Q1058" t="e">
        <f t="shared" si="16"/>
        <v>#REF!</v>
      </c>
    </row>
    <row r="1059" spans="1:17" hidden="1" x14ac:dyDescent="0.2">
      <c r="A1059" t="s">
        <v>937</v>
      </c>
      <c r="E1059">
        <v>36000</v>
      </c>
      <c r="I1059">
        <v>17043.7</v>
      </c>
      <c r="N1059">
        <v>53043.7</v>
      </c>
      <c r="O1059" t="s">
        <v>1391</v>
      </c>
      <c r="P1059" t="e">
        <f>INDEX(#REF!,MATCH(A1059,#REF!,0))</f>
        <v>#REF!</v>
      </c>
      <c r="Q1059" t="e">
        <f t="shared" si="16"/>
        <v>#REF!</v>
      </c>
    </row>
    <row r="1060" spans="1:17" hidden="1" x14ac:dyDescent="0.2">
      <c r="A1060" t="s">
        <v>938</v>
      </c>
      <c r="D1060">
        <v>30000</v>
      </c>
      <c r="G1060">
        <v>8285.81</v>
      </c>
      <c r="M1060">
        <v>96419.12</v>
      </c>
      <c r="N1060">
        <v>134704.93</v>
      </c>
      <c r="O1060" t="s">
        <v>1391</v>
      </c>
      <c r="P1060" t="e">
        <f>INDEX(#REF!,MATCH(A1060,#REF!,0))</f>
        <v>#REF!</v>
      </c>
      <c r="Q1060" t="e">
        <f t="shared" si="16"/>
        <v>#REF!</v>
      </c>
    </row>
    <row r="1061" spans="1:17" hidden="1" x14ac:dyDescent="0.2">
      <c r="A1061" t="s">
        <v>939</v>
      </c>
      <c r="D1061">
        <v>50000</v>
      </c>
      <c r="H1061">
        <v>16991.189999999999</v>
      </c>
      <c r="N1061">
        <v>66991.19</v>
      </c>
      <c r="O1061" t="s">
        <v>1391</v>
      </c>
      <c r="P1061" t="e">
        <f>INDEX(#REF!,MATCH(A1061,#REF!,0))</f>
        <v>#REF!</v>
      </c>
      <c r="Q1061" t="e">
        <f t="shared" si="16"/>
        <v>#REF!</v>
      </c>
    </row>
    <row r="1062" spans="1:17" hidden="1" x14ac:dyDescent="0.2">
      <c r="A1062" t="s">
        <v>940</v>
      </c>
      <c r="D1062">
        <v>55000</v>
      </c>
      <c r="G1062">
        <v>32930</v>
      </c>
      <c r="M1062">
        <v>92484.83</v>
      </c>
      <c r="N1062">
        <v>180414.83000000002</v>
      </c>
      <c r="O1062" t="s">
        <v>1391</v>
      </c>
      <c r="P1062" t="e">
        <f>INDEX(#REF!,MATCH(A1062,#REF!,0))</f>
        <v>#REF!</v>
      </c>
      <c r="Q1062" t="e">
        <f t="shared" si="16"/>
        <v>#REF!</v>
      </c>
    </row>
    <row r="1063" spans="1:17" hidden="1" x14ac:dyDescent="0.2">
      <c r="A1063" t="s">
        <v>944</v>
      </c>
      <c r="H1063">
        <v>54499.42</v>
      </c>
      <c r="L1063">
        <v>70588.23</v>
      </c>
      <c r="N1063">
        <v>125087.65</v>
      </c>
      <c r="O1063" t="s">
        <v>1391</v>
      </c>
      <c r="P1063" t="e">
        <f>INDEX(#REF!,MATCH(A1063,#REF!,0))</f>
        <v>#REF!</v>
      </c>
      <c r="Q1063" t="e">
        <f t="shared" si="16"/>
        <v>#REF!</v>
      </c>
    </row>
    <row r="1064" spans="1:17" hidden="1" x14ac:dyDescent="0.2">
      <c r="A1064" t="s">
        <v>947</v>
      </c>
      <c r="F1064">
        <v>63287.8</v>
      </c>
      <c r="I1064">
        <v>79109.75</v>
      </c>
      <c r="J1064">
        <v>69527.11</v>
      </c>
      <c r="N1064">
        <v>211924.65999999997</v>
      </c>
      <c r="O1064" t="s">
        <v>1391</v>
      </c>
      <c r="P1064" t="e">
        <f>INDEX(#REF!,MATCH(A1064,#REF!,0))</f>
        <v>#REF!</v>
      </c>
      <c r="Q1064" t="e">
        <f t="shared" si="16"/>
        <v>#REF!</v>
      </c>
    </row>
    <row r="1065" spans="1:17" hidden="1" x14ac:dyDescent="0.2">
      <c r="A1065" t="s">
        <v>952</v>
      </c>
      <c r="D1065">
        <v>73641.759999999995</v>
      </c>
      <c r="G1065">
        <v>64946.87</v>
      </c>
      <c r="H1065">
        <v>52970.52</v>
      </c>
      <c r="K1065">
        <v>46716.28</v>
      </c>
      <c r="N1065">
        <v>238275.43</v>
      </c>
      <c r="O1065" t="s">
        <v>1391</v>
      </c>
      <c r="P1065" t="e">
        <f>INDEX(#REF!,MATCH(A1065,#REF!,0))</f>
        <v>#REF!</v>
      </c>
      <c r="Q1065" t="e">
        <f t="shared" si="16"/>
        <v>#REF!</v>
      </c>
    </row>
    <row r="1066" spans="1:17" hidden="1" x14ac:dyDescent="0.2">
      <c r="A1066" t="s">
        <v>1015</v>
      </c>
      <c r="D1066">
        <v>400000</v>
      </c>
      <c r="E1066">
        <v>298250</v>
      </c>
      <c r="H1066">
        <v>143000</v>
      </c>
      <c r="K1066">
        <v>275500</v>
      </c>
      <c r="N1066">
        <v>1116750</v>
      </c>
      <c r="O1066" t="s">
        <v>1391</v>
      </c>
      <c r="P1066" t="e">
        <f>INDEX(#REF!,MATCH(A1066,#REF!,0))</f>
        <v>#REF!</v>
      </c>
      <c r="Q1066" t="e">
        <f t="shared" si="16"/>
        <v>#REF!</v>
      </c>
    </row>
    <row r="1067" spans="1:17" hidden="1" x14ac:dyDescent="0.2">
      <c r="A1067" t="s">
        <v>1016</v>
      </c>
      <c r="D1067">
        <v>182517.6</v>
      </c>
      <c r="G1067">
        <v>102897</v>
      </c>
      <c r="J1067">
        <v>53805</v>
      </c>
      <c r="M1067">
        <v>31083</v>
      </c>
      <c r="N1067">
        <v>370302.6</v>
      </c>
      <c r="O1067" t="s">
        <v>1391</v>
      </c>
      <c r="P1067" t="e">
        <f>INDEX(#REF!,MATCH(A1067,#REF!,0))</f>
        <v>#REF!</v>
      </c>
      <c r="Q1067" t="e">
        <f t="shared" si="16"/>
        <v>#REF!</v>
      </c>
    </row>
    <row r="1068" spans="1:17" hidden="1" x14ac:dyDescent="0.2">
      <c r="A1068" t="s">
        <v>1026</v>
      </c>
      <c r="E1068">
        <v>54679.9</v>
      </c>
      <c r="H1068">
        <v>243870.04</v>
      </c>
      <c r="K1068">
        <v>121935.02</v>
      </c>
      <c r="N1068">
        <v>420484.96</v>
      </c>
      <c r="O1068" t="s">
        <v>1391</v>
      </c>
      <c r="P1068" t="e">
        <f>INDEX(#REF!,MATCH(A1068,#REF!,0))</f>
        <v>#REF!</v>
      </c>
      <c r="Q1068" t="e">
        <f t="shared" si="16"/>
        <v>#REF!</v>
      </c>
    </row>
    <row r="1069" spans="1:17" hidden="1" x14ac:dyDescent="0.2">
      <c r="A1069" t="s">
        <v>1042</v>
      </c>
      <c r="D1069">
        <v>90000</v>
      </c>
      <c r="F1069">
        <v>120000</v>
      </c>
      <c r="I1069">
        <v>100000</v>
      </c>
      <c r="L1069">
        <v>300000</v>
      </c>
      <c r="N1069">
        <v>610000</v>
      </c>
      <c r="O1069" t="s">
        <v>1391</v>
      </c>
      <c r="P1069" t="e">
        <f>INDEX(#REF!,MATCH(A1069,#REF!,0))</f>
        <v>#REF!</v>
      </c>
      <c r="Q1069" t="e">
        <f t="shared" si="16"/>
        <v>#REF!</v>
      </c>
    </row>
    <row r="1070" spans="1:17" hidden="1" x14ac:dyDescent="0.2">
      <c r="A1070" t="s">
        <v>1046</v>
      </c>
      <c r="H1070">
        <v>16717.21</v>
      </c>
      <c r="N1070">
        <v>16717.21</v>
      </c>
      <c r="O1070" t="s">
        <v>1391</v>
      </c>
      <c r="P1070" t="e">
        <f>INDEX(#REF!,MATCH(A1070,#REF!,0))</f>
        <v>#REF!</v>
      </c>
      <c r="Q1070" t="e">
        <f t="shared" si="16"/>
        <v>#REF!</v>
      </c>
    </row>
    <row r="1071" spans="1:17" hidden="1" x14ac:dyDescent="0.2">
      <c r="A1071" t="s">
        <v>1047</v>
      </c>
      <c r="M1071">
        <v>149848</v>
      </c>
      <c r="N1071">
        <v>149848</v>
      </c>
      <c r="O1071" t="s">
        <v>1391</v>
      </c>
      <c r="P1071" t="e">
        <f>INDEX(#REF!,MATCH(A1071,#REF!,0))</f>
        <v>#REF!</v>
      </c>
      <c r="Q1071" t="e">
        <f t="shared" si="16"/>
        <v>#REF!</v>
      </c>
    </row>
    <row r="1072" spans="1:17" hidden="1" x14ac:dyDescent="0.2">
      <c r="A1072" t="s">
        <v>1050</v>
      </c>
      <c r="D1072">
        <v>285176.88</v>
      </c>
      <c r="K1072">
        <v>14785.11</v>
      </c>
      <c r="N1072">
        <v>299961.99</v>
      </c>
      <c r="O1072" t="s">
        <v>1391</v>
      </c>
      <c r="P1072" t="e">
        <f>INDEX(#REF!,MATCH(A1072,#REF!,0))</f>
        <v>#REF!</v>
      </c>
      <c r="Q1072" t="e">
        <f t="shared" si="16"/>
        <v>#REF!</v>
      </c>
    </row>
    <row r="1073" spans="1:17" hidden="1" x14ac:dyDescent="0.2">
      <c r="A1073" t="s">
        <v>1051</v>
      </c>
      <c r="E1073">
        <v>14780</v>
      </c>
      <c r="G1073">
        <v>63809</v>
      </c>
      <c r="L1073">
        <v>70898</v>
      </c>
      <c r="N1073">
        <v>149487</v>
      </c>
      <c r="O1073" t="s">
        <v>1391</v>
      </c>
      <c r="P1073" t="e">
        <f>INDEX(#REF!,MATCH(A1073,#REF!,0))</f>
        <v>#REF!</v>
      </c>
      <c r="Q1073" t="e">
        <f t="shared" si="16"/>
        <v>#REF!</v>
      </c>
    </row>
    <row r="1074" spans="1:17" hidden="1" x14ac:dyDescent="0.2">
      <c r="A1074" t="s">
        <v>1055</v>
      </c>
      <c r="E1074">
        <v>47419.9</v>
      </c>
      <c r="H1074">
        <v>174532.44</v>
      </c>
      <c r="K1074">
        <v>87266.22</v>
      </c>
      <c r="N1074">
        <v>309218.56</v>
      </c>
      <c r="O1074" t="s">
        <v>1391</v>
      </c>
      <c r="P1074" t="e">
        <f>INDEX(#REF!,MATCH(A1074,#REF!,0))</f>
        <v>#REF!</v>
      </c>
      <c r="Q1074" t="e">
        <f t="shared" si="16"/>
        <v>#REF!</v>
      </c>
    </row>
    <row r="1075" spans="1:17" hidden="1" x14ac:dyDescent="0.2">
      <c r="A1075" t="s">
        <v>1056</v>
      </c>
      <c r="G1075">
        <v>151570.23000000001</v>
      </c>
      <c r="K1075">
        <v>161477.78</v>
      </c>
      <c r="M1075">
        <v>249792</v>
      </c>
      <c r="N1075">
        <v>562840.01</v>
      </c>
      <c r="O1075" t="s">
        <v>1391</v>
      </c>
      <c r="P1075" t="e">
        <f>INDEX(#REF!,MATCH(A1075,#REF!,0))</f>
        <v>#REF!</v>
      </c>
      <c r="Q1075" t="e">
        <f t="shared" si="16"/>
        <v>#REF!</v>
      </c>
    </row>
    <row r="1076" spans="1:17" hidden="1" x14ac:dyDescent="0.2">
      <c r="A1076" t="s">
        <v>1062</v>
      </c>
      <c r="F1076">
        <v>23920.41</v>
      </c>
      <c r="I1076">
        <v>29687.35</v>
      </c>
      <c r="L1076">
        <v>199860.48000000001</v>
      </c>
      <c r="N1076">
        <v>253468.24</v>
      </c>
      <c r="O1076" t="s">
        <v>1391</v>
      </c>
      <c r="P1076" t="e">
        <f>INDEX(#REF!,MATCH(A1076,#REF!,0))</f>
        <v>#REF!</v>
      </c>
      <c r="Q1076" t="e">
        <f t="shared" si="16"/>
        <v>#REF!</v>
      </c>
    </row>
    <row r="1077" spans="1:17" hidden="1" x14ac:dyDescent="0.2">
      <c r="A1077" t="s">
        <v>1299</v>
      </c>
      <c r="D1077">
        <v>124401.9</v>
      </c>
      <c r="E1077">
        <v>440000</v>
      </c>
      <c r="J1077">
        <v>440000</v>
      </c>
      <c r="L1077">
        <v>65598.100000000006</v>
      </c>
      <c r="N1077">
        <v>1070000</v>
      </c>
      <c r="O1077" t="s">
        <v>1391</v>
      </c>
      <c r="P1077" t="e">
        <f>INDEX(#REF!,MATCH(A1077,#REF!,0))</f>
        <v>#REF!</v>
      </c>
      <c r="Q1077" t="e">
        <f t="shared" si="16"/>
        <v>#REF!</v>
      </c>
    </row>
    <row r="1078" spans="1:17" hidden="1" x14ac:dyDescent="0.2">
      <c r="A1078" t="s">
        <v>1074</v>
      </c>
      <c r="E1078">
        <v>141750</v>
      </c>
      <c r="H1078">
        <v>117028.8</v>
      </c>
      <c r="J1078">
        <v>40471.199999999997</v>
      </c>
      <c r="N1078">
        <v>299250</v>
      </c>
      <c r="O1078" t="s">
        <v>1391</v>
      </c>
      <c r="P1078" t="e">
        <f>INDEX(#REF!,MATCH(A1078,#REF!,0))</f>
        <v>#REF!</v>
      </c>
      <c r="Q1078" t="e">
        <f t="shared" si="16"/>
        <v>#REF!</v>
      </c>
    </row>
    <row r="1079" spans="1:17" hidden="1" x14ac:dyDescent="0.2">
      <c r="A1079" t="s">
        <v>1090</v>
      </c>
      <c r="D1079">
        <v>700000</v>
      </c>
      <c r="H1079">
        <v>189910</v>
      </c>
      <c r="K1079">
        <v>317783.56</v>
      </c>
      <c r="N1079">
        <v>1207693.56</v>
      </c>
      <c r="O1079" t="s">
        <v>1391</v>
      </c>
      <c r="P1079" t="e">
        <f>INDEX(#REF!,MATCH(A1079,#REF!,0))</f>
        <v>#REF!</v>
      </c>
      <c r="Q1079" t="e">
        <f t="shared" si="16"/>
        <v>#REF!</v>
      </c>
    </row>
    <row r="1080" spans="1:17" hidden="1" x14ac:dyDescent="0.2">
      <c r="A1080" t="s">
        <v>1091</v>
      </c>
      <c r="D1080">
        <v>693000</v>
      </c>
      <c r="E1080">
        <v>301900</v>
      </c>
      <c r="H1080">
        <v>391143.34</v>
      </c>
      <c r="K1080">
        <v>76956.66</v>
      </c>
      <c r="N1080">
        <v>1463000</v>
      </c>
      <c r="O1080" t="s">
        <v>1391</v>
      </c>
      <c r="P1080" t="e">
        <f>INDEX(#REF!,MATCH(A1080,#REF!,0))</f>
        <v>#REF!</v>
      </c>
      <c r="Q1080" t="e">
        <f t="shared" si="16"/>
        <v>#REF!</v>
      </c>
    </row>
    <row r="1081" spans="1:17" hidden="1" x14ac:dyDescent="0.2">
      <c r="A1081" t="s">
        <v>1107</v>
      </c>
      <c r="J1081">
        <v>7000</v>
      </c>
      <c r="N1081">
        <v>7000</v>
      </c>
      <c r="O1081" t="s">
        <v>1391</v>
      </c>
      <c r="P1081" t="e">
        <f>INDEX(#REF!,MATCH(A1081,#REF!,0))</f>
        <v>#REF!</v>
      </c>
      <c r="Q1081" t="e">
        <f t="shared" si="16"/>
        <v>#REF!</v>
      </c>
    </row>
    <row r="1082" spans="1:17" hidden="1" x14ac:dyDescent="0.2">
      <c r="A1082" t="s">
        <v>1108</v>
      </c>
      <c r="L1082">
        <v>376.03</v>
      </c>
      <c r="N1082">
        <v>376.03</v>
      </c>
      <c r="O1082" t="s">
        <v>1391</v>
      </c>
      <c r="P1082" t="e">
        <f>INDEX(#REF!,MATCH(A1082,#REF!,0))</f>
        <v>#REF!</v>
      </c>
      <c r="Q1082" t="e">
        <f t="shared" ref="Q1082:Q1092" si="17">P1082=N1082</f>
        <v>#REF!</v>
      </c>
    </row>
    <row r="1083" spans="1:17" hidden="1" x14ac:dyDescent="0.2">
      <c r="A1083" t="s">
        <v>1135</v>
      </c>
      <c r="E1083">
        <v>692060</v>
      </c>
      <c r="G1083">
        <v>469361.84</v>
      </c>
      <c r="J1083">
        <v>119028</v>
      </c>
      <c r="M1083">
        <v>68016</v>
      </c>
      <c r="N1083">
        <v>1348465.84</v>
      </c>
      <c r="O1083" t="s">
        <v>1391</v>
      </c>
      <c r="P1083" t="e">
        <f>INDEX(#REF!,MATCH(A1083,#REF!,0))</f>
        <v>#REF!</v>
      </c>
      <c r="Q1083" t="e">
        <f t="shared" si="17"/>
        <v>#REF!</v>
      </c>
    </row>
    <row r="1084" spans="1:17" hidden="1" x14ac:dyDescent="0.2">
      <c r="A1084" t="s">
        <v>1138</v>
      </c>
      <c r="D1084">
        <v>1865000</v>
      </c>
      <c r="F1084">
        <v>458308.43</v>
      </c>
      <c r="I1084">
        <v>1056631.72</v>
      </c>
      <c r="M1084">
        <v>406150</v>
      </c>
      <c r="N1084">
        <v>3786090.1500000004</v>
      </c>
      <c r="O1084" t="s">
        <v>1391</v>
      </c>
      <c r="P1084" t="e">
        <f>INDEX(#REF!,MATCH(A1084,#REF!,0))</f>
        <v>#REF!</v>
      </c>
      <c r="Q1084" t="e">
        <f t="shared" si="17"/>
        <v>#REF!</v>
      </c>
    </row>
    <row r="1085" spans="1:17" hidden="1" x14ac:dyDescent="0.2">
      <c r="A1085" t="s">
        <v>1139</v>
      </c>
      <c r="G1085">
        <v>300000</v>
      </c>
      <c r="H1085">
        <v>650000</v>
      </c>
      <c r="J1085">
        <v>316077.90999999997</v>
      </c>
      <c r="L1085">
        <v>349700</v>
      </c>
      <c r="N1085">
        <v>1615777.91</v>
      </c>
      <c r="O1085" t="s">
        <v>1391</v>
      </c>
      <c r="P1085" t="e">
        <f>INDEX(#REF!,MATCH(A1085,#REF!,0))</f>
        <v>#REF!</v>
      </c>
      <c r="Q1085" t="e">
        <f t="shared" si="17"/>
        <v>#REF!</v>
      </c>
    </row>
    <row r="1086" spans="1:17" hidden="1" x14ac:dyDescent="0.2">
      <c r="A1086" t="s">
        <v>1142</v>
      </c>
      <c r="D1086">
        <v>715000</v>
      </c>
      <c r="G1086">
        <v>166107.16</v>
      </c>
      <c r="H1086">
        <v>135420.85</v>
      </c>
      <c r="I1086">
        <v>150940.4</v>
      </c>
      <c r="J1086">
        <v>154389.47</v>
      </c>
      <c r="K1086">
        <v>192325.87</v>
      </c>
      <c r="L1086">
        <v>161286.76999999999</v>
      </c>
      <c r="M1086">
        <v>169909.02</v>
      </c>
      <c r="N1086">
        <v>1845379.54</v>
      </c>
      <c r="O1086" t="s">
        <v>1391</v>
      </c>
      <c r="P1086" t="e">
        <f>INDEX(#REF!,MATCH(A1086,#REF!,0))</f>
        <v>#REF!</v>
      </c>
      <c r="Q1086" t="e">
        <f t="shared" si="17"/>
        <v>#REF!</v>
      </c>
    </row>
    <row r="1087" spans="1:17" hidden="1" x14ac:dyDescent="0.2">
      <c r="A1087" t="s">
        <v>1153</v>
      </c>
      <c r="D1087">
        <v>55766.66</v>
      </c>
      <c r="J1087">
        <v>90475.63</v>
      </c>
      <c r="M1087">
        <v>116905.8</v>
      </c>
      <c r="N1087">
        <v>263148.09000000003</v>
      </c>
      <c r="O1087" t="s">
        <v>1391</v>
      </c>
      <c r="P1087" t="e">
        <f>INDEX(#REF!,MATCH(A1087,#REF!,0))</f>
        <v>#REF!</v>
      </c>
      <c r="Q1087" t="e">
        <f t="shared" si="17"/>
        <v>#REF!</v>
      </c>
    </row>
    <row r="1088" spans="1:17" hidden="1" x14ac:dyDescent="0.2">
      <c r="A1088" t="s">
        <v>1154</v>
      </c>
      <c r="D1088">
        <v>1531270.48</v>
      </c>
      <c r="G1088">
        <v>1404092.83</v>
      </c>
      <c r="I1088">
        <v>301363.59000000003</v>
      </c>
      <c r="K1088">
        <v>631663.52</v>
      </c>
      <c r="M1088">
        <v>481829.59</v>
      </c>
      <c r="N1088">
        <v>4350220.01</v>
      </c>
      <c r="O1088" t="s">
        <v>1391</v>
      </c>
      <c r="P1088" t="e">
        <f>INDEX(#REF!,MATCH(A1088,#REF!,0))</f>
        <v>#REF!</v>
      </c>
      <c r="Q1088" t="e">
        <f t="shared" si="17"/>
        <v>#REF!</v>
      </c>
    </row>
    <row r="1089" spans="1:17" hidden="1" x14ac:dyDescent="0.2">
      <c r="A1089" t="s">
        <v>1212</v>
      </c>
      <c r="D1089">
        <v>9968</v>
      </c>
      <c r="G1089">
        <v>14462</v>
      </c>
      <c r="J1089">
        <v>31699.5</v>
      </c>
      <c r="M1089">
        <v>37647.75</v>
      </c>
      <c r="N1089">
        <v>93777.25</v>
      </c>
      <c r="O1089" t="s">
        <v>1391</v>
      </c>
      <c r="P1089" t="e">
        <f>INDEX(#REF!,MATCH(A1089,#REF!,0))</f>
        <v>#REF!</v>
      </c>
      <c r="Q1089" t="e">
        <f t="shared" si="17"/>
        <v>#REF!</v>
      </c>
    </row>
    <row r="1090" spans="1:17" hidden="1" x14ac:dyDescent="0.2">
      <c r="A1090" t="s">
        <v>1235</v>
      </c>
      <c r="D1090">
        <v>22660</v>
      </c>
      <c r="H1090">
        <v>16073.46</v>
      </c>
      <c r="K1090">
        <v>12456.49</v>
      </c>
      <c r="N1090">
        <v>51189.95</v>
      </c>
      <c r="O1090" t="s">
        <v>1391</v>
      </c>
      <c r="P1090" t="e">
        <f>INDEX(#REF!,MATCH(A1090,#REF!,0))</f>
        <v>#REF!</v>
      </c>
      <c r="Q1090" t="e">
        <f t="shared" si="17"/>
        <v>#REF!</v>
      </c>
    </row>
    <row r="1091" spans="1:17" hidden="1" x14ac:dyDescent="0.2">
      <c r="A1091" t="s">
        <v>1236</v>
      </c>
      <c r="E1091">
        <v>8500</v>
      </c>
      <c r="H1091">
        <v>17000</v>
      </c>
      <c r="K1091">
        <v>9000</v>
      </c>
      <c r="N1091">
        <v>34500</v>
      </c>
      <c r="O1091" t="s">
        <v>1391</v>
      </c>
      <c r="P1091" t="e">
        <f>INDEX(#REF!,MATCH(A1091,#REF!,0))</f>
        <v>#REF!</v>
      </c>
      <c r="Q1091" t="e">
        <f t="shared" si="17"/>
        <v>#REF!</v>
      </c>
    </row>
    <row r="1092" spans="1:17" hidden="1" x14ac:dyDescent="0.2">
      <c r="A1092" t="s">
        <v>1226</v>
      </c>
      <c r="E1092">
        <v>106644.83</v>
      </c>
      <c r="I1092">
        <v>100246.14</v>
      </c>
      <c r="K1092">
        <v>30794.560000000001</v>
      </c>
      <c r="N1092">
        <v>237685.53</v>
      </c>
      <c r="O1092" t="s">
        <v>1391</v>
      </c>
      <c r="P1092" t="e">
        <f>INDEX(#REF!,MATCH(A1092,#REF!,0))</f>
        <v>#REF!</v>
      </c>
      <c r="Q1092" t="e">
        <f t="shared" si="17"/>
        <v>#REF!</v>
      </c>
    </row>
    <row r="1093" spans="1:17" hidden="1" x14ac:dyDescent="0.2">
      <c r="A1093" t="s">
        <v>921</v>
      </c>
      <c r="F1093">
        <v>44960.28</v>
      </c>
      <c r="I1093">
        <v>14870.24</v>
      </c>
      <c r="L1093">
        <v>27785.45</v>
      </c>
      <c r="N1093">
        <v>87615.97</v>
      </c>
      <c r="O1093" t="s">
        <v>1391</v>
      </c>
      <c r="P1093" t="e">
        <f>INDEX(#REF!,MATCH(A1093,#REF!,0))</f>
        <v>#REF!</v>
      </c>
      <c r="Q1093" t="e">
        <f t="shared" ref="Q1093:Q1142" si="18">P1093=N1093</f>
        <v>#REF!</v>
      </c>
    </row>
    <row r="1094" spans="1:17" hidden="1" x14ac:dyDescent="0.2">
      <c r="A1094" t="s">
        <v>922</v>
      </c>
      <c r="E1094">
        <v>60000</v>
      </c>
      <c r="K1094">
        <v>92500</v>
      </c>
      <c r="N1094">
        <v>152500</v>
      </c>
      <c r="O1094" t="s">
        <v>1391</v>
      </c>
      <c r="P1094" t="e">
        <f>INDEX(#REF!,MATCH(A1094,#REF!,0))</f>
        <v>#REF!</v>
      </c>
      <c r="Q1094" t="e">
        <f t="shared" si="18"/>
        <v>#REF!</v>
      </c>
    </row>
    <row r="1095" spans="1:17" hidden="1" x14ac:dyDescent="0.2">
      <c r="A1095" t="s">
        <v>924</v>
      </c>
      <c r="E1095">
        <v>32020</v>
      </c>
      <c r="G1095">
        <v>37299.65</v>
      </c>
      <c r="M1095">
        <v>85963.48</v>
      </c>
      <c r="N1095">
        <v>155283.13</v>
      </c>
      <c r="O1095" t="s">
        <v>1391</v>
      </c>
      <c r="P1095" t="e">
        <f>INDEX(#REF!,MATCH(A1095,#REF!,0))</f>
        <v>#REF!</v>
      </c>
      <c r="Q1095" t="e">
        <f t="shared" si="18"/>
        <v>#REF!</v>
      </c>
    </row>
    <row r="1096" spans="1:17" hidden="1" x14ac:dyDescent="0.2">
      <c r="A1096" t="s">
        <v>926</v>
      </c>
      <c r="G1096">
        <v>12906.56</v>
      </c>
      <c r="J1096">
        <v>29161</v>
      </c>
      <c r="M1096">
        <v>32895.360000000001</v>
      </c>
      <c r="N1096">
        <v>74962.92</v>
      </c>
      <c r="O1096" t="s">
        <v>1391</v>
      </c>
      <c r="P1096" t="e">
        <f>INDEX(#REF!,MATCH(A1096,#REF!,0))</f>
        <v>#REF!</v>
      </c>
      <c r="Q1096" t="e">
        <f t="shared" si="18"/>
        <v>#REF!</v>
      </c>
    </row>
    <row r="1097" spans="1:17" hidden="1" x14ac:dyDescent="0.2">
      <c r="A1097" t="s">
        <v>928</v>
      </c>
      <c r="E1097">
        <v>14631.4</v>
      </c>
      <c r="H1097">
        <v>106587.47</v>
      </c>
      <c r="N1097">
        <v>121218.87</v>
      </c>
      <c r="O1097" t="s">
        <v>1391</v>
      </c>
      <c r="P1097" t="e">
        <f>INDEX(#REF!,MATCH(A1097,#REF!,0))</f>
        <v>#REF!</v>
      </c>
      <c r="Q1097" t="e">
        <f t="shared" si="18"/>
        <v>#REF!</v>
      </c>
    </row>
    <row r="1098" spans="1:17" hidden="1" x14ac:dyDescent="0.2">
      <c r="A1098" t="s">
        <v>929</v>
      </c>
      <c r="E1098">
        <v>42000</v>
      </c>
      <c r="H1098">
        <v>20350</v>
      </c>
      <c r="J1098">
        <v>27000</v>
      </c>
      <c r="K1098">
        <v>62900</v>
      </c>
      <c r="N1098">
        <v>152250</v>
      </c>
      <c r="O1098" t="s">
        <v>1391</v>
      </c>
      <c r="P1098" t="e">
        <f>INDEX(#REF!,MATCH(A1098,#REF!,0))</f>
        <v>#REF!</v>
      </c>
      <c r="Q1098" t="e">
        <f t="shared" si="18"/>
        <v>#REF!</v>
      </c>
    </row>
    <row r="1099" spans="1:17" hidden="1" x14ac:dyDescent="0.2">
      <c r="A1099" t="s">
        <v>930</v>
      </c>
      <c r="G1099">
        <v>178600</v>
      </c>
      <c r="H1099">
        <v>99198</v>
      </c>
      <c r="K1099">
        <v>99198</v>
      </c>
      <c r="N1099">
        <v>376996</v>
      </c>
      <c r="O1099" t="s">
        <v>1391</v>
      </c>
      <c r="P1099" t="e">
        <f>INDEX(#REF!,MATCH(A1099,#REF!,0))</f>
        <v>#REF!</v>
      </c>
      <c r="Q1099" t="e">
        <f t="shared" si="18"/>
        <v>#REF!</v>
      </c>
    </row>
    <row r="1100" spans="1:17" hidden="1" x14ac:dyDescent="0.2">
      <c r="A1100" t="s">
        <v>931</v>
      </c>
      <c r="G1100">
        <v>39000</v>
      </c>
      <c r="M1100">
        <v>85726.35</v>
      </c>
      <c r="N1100">
        <v>124726.35</v>
      </c>
      <c r="O1100" t="s">
        <v>1391</v>
      </c>
      <c r="P1100" t="e">
        <f>INDEX(#REF!,MATCH(A1100,#REF!,0))</f>
        <v>#REF!</v>
      </c>
      <c r="Q1100" t="e">
        <f t="shared" si="18"/>
        <v>#REF!</v>
      </c>
    </row>
    <row r="1101" spans="1:17" hidden="1" x14ac:dyDescent="0.2">
      <c r="A1101" t="s">
        <v>932</v>
      </c>
      <c r="G1101">
        <v>83000</v>
      </c>
      <c r="M1101">
        <v>160596.4</v>
      </c>
      <c r="N1101">
        <v>243596.4</v>
      </c>
      <c r="O1101" t="s">
        <v>1391</v>
      </c>
      <c r="P1101" t="e">
        <f>INDEX(#REF!,MATCH(A1101,#REF!,0))</f>
        <v>#REF!</v>
      </c>
      <c r="Q1101" t="e">
        <f t="shared" si="18"/>
        <v>#REF!</v>
      </c>
    </row>
    <row r="1102" spans="1:17" hidden="1" x14ac:dyDescent="0.2">
      <c r="A1102" t="s">
        <v>934</v>
      </c>
      <c r="F1102">
        <v>36000</v>
      </c>
      <c r="I1102">
        <v>22200</v>
      </c>
      <c r="L1102">
        <v>38850</v>
      </c>
      <c r="N1102">
        <v>97050</v>
      </c>
      <c r="O1102" t="s">
        <v>1391</v>
      </c>
      <c r="P1102" t="e">
        <f>INDEX(#REF!,MATCH(A1102,#REF!,0))</f>
        <v>#REF!</v>
      </c>
      <c r="Q1102" t="e">
        <f t="shared" si="18"/>
        <v>#REF!</v>
      </c>
    </row>
    <row r="1103" spans="1:17" hidden="1" x14ac:dyDescent="0.2">
      <c r="A1103" t="s">
        <v>941</v>
      </c>
      <c r="H1103">
        <v>73055.08</v>
      </c>
      <c r="N1103">
        <v>73055.08</v>
      </c>
      <c r="O1103" t="s">
        <v>1391</v>
      </c>
      <c r="P1103" t="e">
        <f>INDEX(#REF!,MATCH(A1103,#REF!,0))</f>
        <v>#REF!</v>
      </c>
      <c r="Q1103" t="e">
        <f t="shared" si="18"/>
        <v>#REF!</v>
      </c>
    </row>
    <row r="1104" spans="1:17" hidden="1" x14ac:dyDescent="0.2">
      <c r="A1104" t="s">
        <v>942</v>
      </c>
      <c r="H1104">
        <v>42364.33</v>
      </c>
      <c r="K1104">
        <v>14181.7</v>
      </c>
      <c r="N1104">
        <v>56546.03</v>
      </c>
      <c r="O1104" t="s">
        <v>1391</v>
      </c>
      <c r="P1104" t="e">
        <f>INDEX(#REF!,MATCH(A1104,#REF!,0))</f>
        <v>#REF!</v>
      </c>
      <c r="Q1104" t="e">
        <f t="shared" si="18"/>
        <v>#REF!</v>
      </c>
    </row>
    <row r="1105" spans="1:17" hidden="1" x14ac:dyDescent="0.2">
      <c r="A1105" t="s">
        <v>943</v>
      </c>
      <c r="J1105">
        <v>12256.26</v>
      </c>
      <c r="M1105">
        <v>88650.11</v>
      </c>
      <c r="N1105">
        <v>100906.37</v>
      </c>
      <c r="O1105" t="s">
        <v>1391</v>
      </c>
      <c r="P1105" t="e">
        <f>INDEX(#REF!,MATCH(A1105,#REF!,0))</f>
        <v>#REF!</v>
      </c>
      <c r="Q1105" t="e">
        <f t="shared" si="18"/>
        <v>#REF!</v>
      </c>
    </row>
    <row r="1106" spans="1:17" hidden="1" x14ac:dyDescent="0.2">
      <c r="A1106" t="s">
        <v>945</v>
      </c>
      <c r="E1106">
        <v>47500</v>
      </c>
      <c r="H1106">
        <v>32658.84</v>
      </c>
      <c r="K1106">
        <v>32658.83</v>
      </c>
      <c r="N1106">
        <v>112817.67</v>
      </c>
      <c r="O1106" t="s">
        <v>1391</v>
      </c>
      <c r="P1106" t="e">
        <f>INDEX(#REF!,MATCH(A1106,#REF!,0))</f>
        <v>#REF!</v>
      </c>
      <c r="Q1106" t="e">
        <f t="shared" si="18"/>
        <v>#REF!</v>
      </c>
    </row>
    <row r="1107" spans="1:17" hidden="1" x14ac:dyDescent="0.2">
      <c r="A1107" t="s">
        <v>949</v>
      </c>
      <c r="E1107">
        <v>69569.820000000007</v>
      </c>
      <c r="K1107">
        <v>86623.72</v>
      </c>
      <c r="N1107">
        <v>156193.54</v>
      </c>
      <c r="O1107" t="s">
        <v>1391</v>
      </c>
      <c r="P1107" t="e">
        <f>INDEX(#REF!,MATCH(A1107,#REF!,0))</f>
        <v>#REF!</v>
      </c>
      <c r="Q1107" t="e">
        <f t="shared" si="18"/>
        <v>#REF!</v>
      </c>
    </row>
    <row r="1108" spans="1:17" hidden="1" x14ac:dyDescent="0.2">
      <c r="A1108" t="s">
        <v>953</v>
      </c>
      <c r="K1108">
        <v>78827.789999999994</v>
      </c>
      <c r="N1108">
        <v>78827.789999999994</v>
      </c>
      <c r="O1108" t="s">
        <v>1391</v>
      </c>
      <c r="P1108" t="e">
        <f>INDEX(#REF!,MATCH(A1108,#REF!,0))</f>
        <v>#REF!</v>
      </c>
      <c r="Q1108" t="e">
        <f t="shared" si="18"/>
        <v>#REF!</v>
      </c>
    </row>
    <row r="1109" spans="1:17" hidden="1" x14ac:dyDescent="0.2">
      <c r="A1109" t="s">
        <v>954</v>
      </c>
      <c r="G1109">
        <v>57363.56</v>
      </c>
      <c r="L1109">
        <v>35000</v>
      </c>
      <c r="M1109">
        <v>128233.99</v>
      </c>
      <c r="N1109">
        <v>220597.55</v>
      </c>
      <c r="O1109" t="s">
        <v>1391</v>
      </c>
      <c r="P1109" t="e">
        <f>INDEX(#REF!,MATCH(A1109,#REF!,0))</f>
        <v>#REF!</v>
      </c>
      <c r="Q1109" t="e">
        <f t="shared" si="18"/>
        <v>#REF!</v>
      </c>
    </row>
    <row r="1110" spans="1:17" hidden="1" x14ac:dyDescent="0.2">
      <c r="A1110" t="s">
        <v>956</v>
      </c>
      <c r="E1110">
        <v>13848.44</v>
      </c>
      <c r="H1110">
        <v>94115.13</v>
      </c>
      <c r="N1110">
        <v>107963.57</v>
      </c>
      <c r="O1110" t="s">
        <v>1391</v>
      </c>
      <c r="P1110" t="e">
        <f>INDEX(#REF!,MATCH(A1110,#REF!,0))</f>
        <v>#REF!</v>
      </c>
      <c r="Q1110" t="e">
        <f t="shared" si="18"/>
        <v>#REF!</v>
      </c>
    </row>
    <row r="1111" spans="1:17" hidden="1" x14ac:dyDescent="0.2">
      <c r="A1111" t="s">
        <v>957</v>
      </c>
      <c r="F1111">
        <v>40000</v>
      </c>
      <c r="L1111">
        <v>35000</v>
      </c>
      <c r="M1111">
        <v>46250</v>
      </c>
      <c r="N1111">
        <v>121250</v>
      </c>
      <c r="O1111" t="s">
        <v>1391</v>
      </c>
      <c r="P1111" t="e">
        <f>INDEX(#REF!,MATCH(A1111,#REF!,0))</f>
        <v>#REF!</v>
      </c>
      <c r="Q1111" t="e">
        <f t="shared" si="18"/>
        <v>#REF!</v>
      </c>
    </row>
    <row r="1112" spans="1:17" hidden="1" x14ac:dyDescent="0.2">
      <c r="A1112" t="s">
        <v>958</v>
      </c>
      <c r="E1112">
        <v>109200</v>
      </c>
      <c r="K1112">
        <v>306062.75</v>
      </c>
      <c r="N1112">
        <v>415262.75</v>
      </c>
      <c r="O1112" t="s">
        <v>1391</v>
      </c>
      <c r="P1112" t="e">
        <f>INDEX(#REF!,MATCH(A1112,#REF!,0))</f>
        <v>#REF!</v>
      </c>
      <c r="Q1112" t="e">
        <f t="shared" si="18"/>
        <v>#REF!</v>
      </c>
    </row>
    <row r="1113" spans="1:17" hidden="1" x14ac:dyDescent="0.2">
      <c r="A1113" t="s">
        <v>961</v>
      </c>
      <c r="E1113">
        <v>24000</v>
      </c>
      <c r="H1113">
        <v>29933</v>
      </c>
      <c r="K1113">
        <v>78575.05</v>
      </c>
      <c r="N1113">
        <v>132508.04999999999</v>
      </c>
      <c r="O1113" t="s">
        <v>1391</v>
      </c>
      <c r="P1113" t="e">
        <f>INDEX(#REF!,MATCH(A1113,#REF!,0))</f>
        <v>#REF!</v>
      </c>
      <c r="Q1113" t="e">
        <f t="shared" si="18"/>
        <v>#REF!</v>
      </c>
    </row>
    <row r="1114" spans="1:17" hidden="1" x14ac:dyDescent="0.2">
      <c r="A1114" t="s">
        <v>964</v>
      </c>
      <c r="H1114">
        <v>66444.87</v>
      </c>
      <c r="K1114">
        <v>66444.87</v>
      </c>
      <c r="N1114">
        <v>132889.74</v>
      </c>
      <c r="O1114" t="s">
        <v>1391</v>
      </c>
      <c r="P1114" t="e">
        <f>INDEX(#REF!,MATCH(A1114,#REF!,0))</f>
        <v>#REF!</v>
      </c>
      <c r="Q1114" t="e">
        <f t="shared" si="18"/>
        <v>#REF!</v>
      </c>
    </row>
    <row r="1115" spans="1:17" hidden="1" x14ac:dyDescent="0.2">
      <c r="A1115" t="s">
        <v>965</v>
      </c>
      <c r="G1115">
        <v>99645.759999999995</v>
      </c>
      <c r="L1115">
        <v>18270</v>
      </c>
      <c r="M1115">
        <v>147625.49</v>
      </c>
      <c r="N1115">
        <v>265541.25</v>
      </c>
      <c r="O1115" t="s">
        <v>1391</v>
      </c>
      <c r="P1115" t="e">
        <f>INDEX(#REF!,MATCH(A1115,#REF!,0))</f>
        <v>#REF!</v>
      </c>
      <c r="Q1115" t="e">
        <f t="shared" si="18"/>
        <v>#REF!</v>
      </c>
    </row>
    <row r="1116" spans="1:17" hidden="1" x14ac:dyDescent="0.2">
      <c r="A1116" t="s">
        <v>967</v>
      </c>
      <c r="H1116">
        <v>136323.57</v>
      </c>
      <c r="N1116">
        <v>136323.57</v>
      </c>
      <c r="O1116" t="s">
        <v>1391</v>
      </c>
      <c r="P1116" t="e">
        <f>INDEX(#REF!,MATCH(A1116,#REF!,0))</f>
        <v>#REF!</v>
      </c>
      <c r="Q1116" t="e">
        <f t="shared" si="18"/>
        <v>#REF!</v>
      </c>
    </row>
    <row r="1117" spans="1:17" hidden="1" x14ac:dyDescent="0.2">
      <c r="A1117" t="s">
        <v>1393</v>
      </c>
      <c r="E1117">
        <v>35050.559999999998</v>
      </c>
      <c r="K1117">
        <v>35050.559999999998</v>
      </c>
      <c r="N1117">
        <v>70101.119999999995</v>
      </c>
      <c r="O1117" t="s">
        <v>1391</v>
      </c>
      <c r="P1117" t="e">
        <f>INDEX(#REF!,MATCH(A1117,#REF!,0))</f>
        <v>#REF!</v>
      </c>
      <c r="Q1117" t="e">
        <f t="shared" si="18"/>
        <v>#REF!</v>
      </c>
    </row>
    <row r="1118" spans="1:17" hidden="1" x14ac:dyDescent="0.2">
      <c r="A1118" t="s">
        <v>984</v>
      </c>
      <c r="H1118">
        <v>0</v>
      </c>
      <c r="N1118">
        <v>0</v>
      </c>
      <c r="O1118" t="s">
        <v>1391</v>
      </c>
      <c r="P1118" t="e">
        <f>INDEX(#REF!,MATCH(A1118,#REF!,0))</f>
        <v>#REF!</v>
      </c>
      <c r="Q1118" t="e">
        <f t="shared" si="18"/>
        <v>#REF!</v>
      </c>
    </row>
    <row r="1119" spans="1:17" hidden="1" x14ac:dyDescent="0.2">
      <c r="A1119" t="s">
        <v>1289</v>
      </c>
      <c r="H1119">
        <v>40</v>
      </c>
      <c r="K1119">
        <v>54208</v>
      </c>
      <c r="N1119">
        <v>54248</v>
      </c>
      <c r="O1119" t="s">
        <v>1391</v>
      </c>
      <c r="P1119" t="e">
        <f>INDEX(#REF!,MATCH(A1119,#REF!,0))</f>
        <v>#REF!</v>
      </c>
      <c r="Q1119" t="e">
        <f t="shared" si="18"/>
        <v>#REF!</v>
      </c>
    </row>
    <row r="1120" spans="1:17" hidden="1" x14ac:dyDescent="0.2">
      <c r="A1120" t="s">
        <v>997</v>
      </c>
      <c r="E1120">
        <v>412000</v>
      </c>
      <c r="H1120">
        <v>154707</v>
      </c>
      <c r="K1120">
        <v>154707</v>
      </c>
      <c r="M1120">
        <v>78826.899999999994</v>
      </c>
      <c r="N1120">
        <v>800240.9</v>
      </c>
      <c r="O1120" t="s">
        <v>1391</v>
      </c>
      <c r="P1120" t="e">
        <f>INDEX(#REF!,MATCH(A1120,#REF!,0))</f>
        <v>#REF!</v>
      </c>
      <c r="Q1120" t="e">
        <f t="shared" si="18"/>
        <v>#REF!</v>
      </c>
    </row>
    <row r="1121" spans="1:17" hidden="1" x14ac:dyDescent="0.2">
      <c r="A1121" t="s">
        <v>999</v>
      </c>
      <c r="G1121">
        <v>22549.38</v>
      </c>
      <c r="J1121">
        <v>51391.99</v>
      </c>
      <c r="M1121">
        <v>187375.15</v>
      </c>
      <c r="N1121">
        <v>261316.52</v>
      </c>
      <c r="O1121" t="s">
        <v>1391</v>
      </c>
      <c r="P1121" t="e">
        <f>INDEX(#REF!,MATCH(A1121,#REF!,0))</f>
        <v>#REF!</v>
      </c>
      <c r="Q1121" t="e">
        <f t="shared" si="18"/>
        <v>#REF!</v>
      </c>
    </row>
    <row r="1122" spans="1:17" hidden="1" x14ac:dyDescent="0.2">
      <c r="A1122" t="s">
        <v>1011</v>
      </c>
      <c r="M1122">
        <v>202491.53</v>
      </c>
      <c r="N1122">
        <v>202491.53</v>
      </c>
      <c r="O1122" t="s">
        <v>1391</v>
      </c>
      <c r="P1122" t="e">
        <f>INDEX(#REF!,MATCH(A1122,#REF!,0))</f>
        <v>#REF!</v>
      </c>
      <c r="Q1122" t="e">
        <f t="shared" si="18"/>
        <v>#REF!</v>
      </c>
    </row>
    <row r="1123" spans="1:17" hidden="1" x14ac:dyDescent="0.2">
      <c r="A1123" t="s">
        <v>1014</v>
      </c>
      <c r="I1123">
        <v>60762</v>
      </c>
      <c r="N1123">
        <v>60762</v>
      </c>
      <c r="O1123" t="s">
        <v>1391</v>
      </c>
      <c r="P1123" t="e">
        <f>INDEX(#REF!,MATCH(A1123,#REF!,0))</f>
        <v>#REF!</v>
      </c>
      <c r="Q1123" t="e">
        <f t="shared" si="18"/>
        <v>#REF!</v>
      </c>
    </row>
    <row r="1124" spans="1:17" hidden="1" x14ac:dyDescent="0.2">
      <c r="A1124" t="s">
        <v>1043</v>
      </c>
      <c r="J1124">
        <v>25337.4</v>
      </c>
      <c r="M1124">
        <v>21248</v>
      </c>
      <c r="N1124">
        <v>46585.4</v>
      </c>
      <c r="O1124" t="s">
        <v>1391</v>
      </c>
      <c r="P1124" t="e">
        <f>INDEX(#REF!,MATCH(A1124,#REF!,0))</f>
        <v>#REF!</v>
      </c>
      <c r="Q1124" t="e">
        <f t="shared" si="18"/>
        <v>#REF!</v>
      </c>
    </row>
    <row r="1125" spans="1:17" hidden="1" x14ac:dyDescent="0.2">
      <c r="A1125" t="s">
        <v>1044</v>
      </c>
      <c r="J1125">
        <v>25337.4</v>
      </c>
      <c r="M1125">
        <v>21223</v>
      </c>
      <c r="N1125">
        <v>46560.4</v>
      </c>
      <c r="O1125" t="s">
        <v>1391</v>
      </c>
      <c r="P1125" t="e">
        <f>INDEX(#REF!,MATCH(A1125,#REF!,0))</f>
        <v>#REF!</v>
      </c>
      <c r="Q1125" t="e">
        <f t="shared" si="18"/>
        <v>#REF!</v>
      </c>
    </row>
    <row r="1126" spans="1:17" hidden="1" x14ac:dyDescent="0.2">
      <c r="A1126" t="s">
        <v>1045</v>
      </c>
      <c r="F1126">
        <v>38943.11</v>
      </c>
      <c r="M1126">
        <v>327156.07</v>
      </c>
      <c r="N1126">
        <v>366099.18</v>
      </c>
      <c r="O1126" t="s">
        <v>1391</v>
      </c>
      <c r="P1126" t="e">
        <f>INDEX(#REF!,MATCH(A1126,#REF!,0))</f>
        <v>#REF!</v>
      </c>
      <c r="Q1126" t="e">
        <f t="shared" si="18"/>
        <v>#REF!</v>
      </c>
    </row>
    <row r="1127" spans="1:17" hidden="1" x14ac:dyDescent="0.2">
      <c r="A1127" t="s">
        <v>1048</v>
      </c>
      <c r="F1127">
        <v>32879.42</v>
      </c>
      <c r="G1127">
        <v>170000</v>
      </c>
      <c r="J1127">
        <v>170000</v>
      </c>
      <c r="L1127">
        <v>47107.64</v>
      </c>
      <c r="N1127">
        <v>419987.06</v>
      </c>
      <c r="O1127" t="s">
        <v>1391</v>
      </c>
      <c r="P1127" t="e">
        <f>INDEX(#REF!,MATCH(A1127,#REF!,0))</f>
        <v>#REF!</v>
      </c>
      <c r="Q1127" t="e">
        <f t="shared" si="18"/>
        <v>#REF!</v>
      </c>
    </row>
    <row r="1128" spans="1:17" hidden="1" x14ac:dyDescent="0.2">
      <c r="A1128" t="s">
        <v>1241</v>
      </c>
      <c r="H1128">
        <v>16236.8</v>
      </c>
      <c r="N1128">
        <v>16236.8</v>
      </c>
      <c r="O1128" t="s">
        <v>1391</v>
      </c>
      <c r="P1128" t="e">
        <f>INDEX(#REF!,MATCH(A1128,#REF!,0))</f>
        <v>#REF!</v>
      </c>
      <c r="Q1128" t="e">
        <f t="shared" si="18"/>
        <v>#REF!</v>
      </c>
    </row>
    <row r="1129" spans="1:17" hidden="1" x14ac:dyDescent="0.2">
      <c r="A1129" t="s">
        <v>1243</v>
      </c>
      <c r="H1129">
        <v>14614.3</v>
      </c>
      <c r="N1129">
        <v>14614.3</v>
      </c>
      <c r="O1129" t="s">
        <v>1391</v>
      </c>
      <c r="P1129" t="e">
        <f>INDEX(#REF!,MATCH(A1129,#REF!,0))</f>
        <v>#REF!</v>
      </c>
      <c r="Q1129" t="e">
        <f t="shared" si="18"/>
        <v>#REF!</v>
      </c>
    </row>
    <row r="1130" spans="1:17" hidden="1" x14ac:dyDescent="0.2">
      <c r="A1130" t="s">
        <v>1244</v>
      </c>
      <c r="E1130">
        <v>300000</v>
      </c>
      <c r="H1130">
        <v>200000</v>
      </c>
      <c r="I1130">
        <v>300000</v>
      </c>
      <c r="N1130">
        <v>800000</v>
      </c>
      <c r="O1130" t="s">
        <v>1391</v>
      </c>
      <c r="P1130" t="e">
        <f>INDEX(#REF!,MATCH(A1130,#REF!,0))</f>
        <v>#REF!</v>
      </c>
      <c r="Q1130" t="e">
        <f t="shared" si="18"/>
        <v>#REF!</v>
      </c>
    </row>
    <row r="1131" spans="1:17" hidden="1" x14ac:dyDescent="0.2">
      <c r="A1131" t="s">
        <v>1099</v>
      </c>
      <c r="H1131">
        <v>99880.07</v>
      </c>
      <c r="K1131">
        <v>67394.179999999993</v>
      </c>
      <c r="N1131">
        <v>167274.25</v>
      </c>
      <c r="O1131" t="s">
        <v>1391</v>
      </c>
      <c r="P1131" t="e">
        <f>INDEX(#REF!,MATCH(A1131,#REF!,0))</f>
        <v>#REF!</v>
      </c>
      <c r="Q1131" t="e">
        <f t="shared" si="18"/>
        <v>#REF!</v>
      </c>
    </row>
    <row r="1132" spans="1:17" hidden="1" x14ac:dyDescent="0.2">
      <c r="A1132" t="s">
        <v>1118</v>
      </c>
      <c r="E1132">
        <v>317656.06</v>
      </c>
      <c r="H1132">
        <v>51076.53</v>
      </c>
      <c r="K1132">
        <v>134745.84</v>
      </c>
      <c r="N1132">
        <v>503478.42999999993</v>
      </c>
      <c r="O1132" t="s">
        <v>1391</v>
      </c>
      <c r="P1132" t="e">
        <f>INDEX(#REF!,MATCH(A1132,#REF!,0))</f>
        <v>#REF!</v>
      </c>
      <c r="Q1132" t="e">
        <f t="shared" si="18"/>
        <v>#REF!</v>
      </c>
    </row>
    <row r="1133" spans="1:17" hidden="1" x14ac:dyDescent="0.2">
      <c r="A1133" t="s">
        <v>1140</v>
      </c>
      <c r="H1133">
        <v>61210.98</v>
      </c>
      <c r="K1133">
        <v>208421.54</v>
      </c>
      <c r="N1133">
        <v>269632.52</v>
      </c>
      <c r="O1133" t="s">
        <v>1391</v>
      </c>
      <c r="P1133" t="e">
        <f>INDEX(#REF!,MATCH(A1133,#REF!,0))</f>
        <v>#REF!</v>
      </c>
      <c r="Q1133" t="e">
        <f t="shared" si="18"/>
        <v>#REF!</v>
      </c>
    </row>
    <row r="1134" spans="1:17" hidden="1" x14ac:dyDescent="0.2">
      <c r="A1134" t="s">
        <v>1376</v>
      </c>
      <c r="H1134">
        <v>2200000</v>
      </c>
      <c r="K1134">
        <v>1500000</v>
      </c>
      <c r="N1134">
        <v>3700000</v>
      </c>
      <c r="O1134" t="s">
        <v>1391</v>
      </c>
      <c r="P1134" t="e">
        <f>INDEX(#REF!,MATCH(A1134,#REF!,0))</f>
        <v>#REF!</v>
      </c>
      <c r="Q1134" t="e">
        <f t="shared" si="18"/>
        <v>#REF!</v>
      </c>
    </row>
    <row r="1135" spans="1:17" hidden="1" x14ac:dyDescent="0.2">
      <c r="A1135" t="s">
        <v>1332</v>
      </c>
      <c r="E1135">
        <v>2782.72</v>
      </c>
      <c r="F1135">
        <v>8562.2099999999991</v>
      </c>
      <c r="K1135">
        <v>12000</v>
      </c>
      <c r="N1135">
        <v>23344.93</v>
      </c>
      <c r="O1135" t="s">
        <v>1391</v>
      </c>
      <c r="P1135" t="e">
        <f>INDEX(#REF!,MATCH(A1135,#REF!,0))</f>
        <v>#REF!</v>
      </c>
      <c r="Q1135" t="e">
        <f t="shared" si="18"/>
        <v>#REF!</v>
      </c>
    </row>
    <row r="1136" spans="1:17" hidden="1" x14ac:dyDescent="0.2">
      <c r="A1136" t="s">
        <v>1333</v>
      </c>
      <c r="E1136">
        <v>8823.2999999999993</v>
      </c>
      <c r="K1136">
        <v>8239.98</v>
      </c>
      <c r="N1136">
        <v>17063.28</v>
      </c>
      <c r="O1136" t="s">
        <v>1391</v>
      </c>
      <c r="P1136" t="e">
        <f>INDEX(#REF!,MATCH(A1136,#REF!,0))</f>
        <v>#REF!</v>
      </c>
      <c r="Q1136" t="e">
        <f t="shared" si="18"/>
        <v>#REF!</v>
      </c>
    </row>
    <row r="1137" spans="1:17" hidden="1" x14ac:dyDescent="0.2">
      <c r="A1137" t="s">
        <v>1337</v>
      </c>
      <c r="F1137">
        <v>134632</v>
      </c>
      <c r="I1137">
        <v>24490</v>
      </c>
      <c r="L1137">
        <v>198500</v>
      </c>
      <c r="N1137">
        <v>357622</v>
      </c>
      <c r="O1137" t="s">
        <v>1391</v>
      </c>
      <c r="P1137" t="e">
        <f>INDEX(#REF!,MATCH(A1137,#REF!,0))</f>
        <v>#REF!</v>
      </c>
      <c r="Q1137" t="e">
        <f t="shared" si="18"/>
        <v>#REF!</v>
      </c>
    </row>
    <row r="1138" spans="1:17" hidden="1" x14ac:dyDescent="0.2">
      <c r="A1138" t="s">
        <v>1339</v>
      </c>
      <c r="E1138">
        <v>114699.04</v>
      </c>
      <c r="H1138">
        <v>43885.79</v>
      </c>
      <c r="K1138">
        <v>70813.25</v>
      </c>
      <c r="N1138">
        <v>229398.08</v>
      </c>
      <c r="O1138" t="s">
        <v>1391</v>
      </c>
      <c r="P1138" t="e">
        <f>INDEX(#REF!,MATCH(A1138,#REF!,0))</f>
        <v>#REF!</v>
      </c>
      <c r="Q1138" t="e">
        <f t="shared" si="18"/>
        <v>#REF!</v>
      </c>
    </row>
    <row r="1139" spans="1:17" hidden="1" x14ac:dyDescent="0.2">
      <c r="A1139" t="s">
        <v>1340</v>
      </c>
      <c r="E1139">
        <v>22505.43</v>
      </c>
      <c r="H1139">
        <v>16921.38</v>
      </c>
      <c r="K1139">
        <v>5584.05</v>
      </c>
      <c r="N1139">
        <v>45010.86</v>
      </c>
      <c r="O1139" t="s">
        <v>1391</v>
      </c>
      <c r="P1139" t="e">
        <f>INDEX(#REF!,MATCH(A1139,#REF!,0))</f>
        <v>#REF!</v>
      </c>
      <c r="Q1139" t="e">
        <f t="shared" si="18"/>
        <v>#REF!</v>
      </c>
    </row>
    <row r="1140" spans="1:17" hidden="1" x14ac:dyDescent="0.2">
      <c r="A1140" t="s">
        <v>1347</v>
      </c>
      <c r="I1140">
        <v>40778.699999999997</v>
      </c>
      <c r="J1140">
        <v>4030.47</v>
      </c>
      <c r="N1140">
        <v>44809.17</v>
      </c>
      <c r="O1140" t="s">
        <v>1391</v>
      </c>
      <c r="P1140" t="e">
        <f>INDEX(#REF!,MATCH(A1140,#REF!,0))</f>
        <v>#REF!</v>
      </c>
      <c r="Q1140" t="e">
        <f t="shared" si="18"/>
        <v>#REF!</v>
      </c>
    </row>
    <row r="1141" spans="1:17" hidden="1" x14ac:dyDescent="0.2">
      <c r="A1141" t="s">
        <v>1353</v>
      </c>
      <c r="E1141">
        <v>1261.51</v>
      </c>
      <c r="F1141">
        <v>1261.51</v>
      </c>
      <c r="K1141">
        <v>7934</v>
      </c>
      <c r="M1141">
        <v>7934</v>
      </c>
      <c r="N1141">
        <v>18391.02</v>
      </c>
      <c r="O1141" t="s">
        <v>1391</v>
      </c>
      <c r="P1141" t="e">
        <f>INDEX(#REF!,MATCH(A1141,#REF!,0))</f>
        <v>#REF!</v>
      </c>
      <c r="Q1141" t="e">
        <f t="shared" si="18"/>
        <v>#REF!</v>
      </c>
    </row>
    <row r="1142" spans="1:17" hidden="1" x14ac:dyDescent="0.2">
      <c r="A1142" t="s">
        <v>1228</v>
      </c>
      <c r="E1142">
        <v>15242.1</v>
      </c>
      <c r="I1142">
        <v>30829.18</v>
      </c>
      <c r="L1142">
        <v>13937.38</v>
      </c>
      <c r="N1142">
        <v>60008.659999999996</v>
      </c>
      <c r="O1142" t="s">
        <v>1391</v>
      </c>
      <c r="P1142" t="e">
        <f>INDEX(#REF!,MATCH(A1142,#REF!,0))</f>
        <v>#REF!</v>
      </c>
      <c r="Q1142" t="e">
        <f t="shared" si="18"/>
        <v>#REF!</v>
      </c>
    </row>
    <row r="1143" spans="1:17" hidden="1" x14ac:dyDescent="0.2">
      <c r="A1143" t="s">
        <v>948</v>
      </c>
      <c r="F1143">
        <v>69000</v>
      </c>
      <c r="K1143">
        <v>77000</v>
      </c>
      <c r="L1143">
        <v>63853.68</v>
      </c>
      <c r="N1143">
        <v>209853.68</v>
      </c>
      <c r="O1143" t="s">
        <v>1391</v>
      </c>
      <c r="P1143" t="e">
        <f>INDEX(#REF!,MATCH(A1143,#REF!,0))</f>
        <v>#REF!</v>
      </c>
      <c r="Q1143" t="e">
        <f t="shared" ref="Q1143:Q1174" si="19">P1143=N1143</f>
        <v>#REF!</v>
      </c>
    </row>
    <row r="1144" spans="1:17" hidden="1" x14ac:dyDescent="0.2">
      <c r="A1144" t="s">
        <v>950</v>
      </c>
      <c r="K1144">
        <v>33788.76</v>
      </c>
      <c r="N1144">
        <v>33788.76</v>
      </c>
      <c r="O1144" t="s">
        <v>1391</v>
      </c>
      <c r="P1144" t="e">
        <f>INDEX(#REF!,MATCH(A1144,#REF!,0))</f>
        <v>#REF!</v>
      </c>
      <c r="Q1144" t="e">
        <f t="shared" si="19"/>
        <v>#REF!</v>
      </c>
    </row>
    <row r="1145" spans="1:17" hidden="1" x14ac:dyDescent="0.2">
      <c r="A1145" t="s">
        <v>955</v>
      </c>
      <c r="F1145">
        <v>56762.11</v>
      </c>
      <c r="H1145">
        <v>46585.22</v>
      </c>
      <c r="K1145">
        <v>35478.57</v>
      </c>
      <c r="N1145">
        <v>138825.9</v>
      </c>
      <c r="O1145" t="s">
        <v>1391</v>
      </c>
      <c r="P1145" t="e">
        <f>INDEX(#REF!,MATCH(A1145,#REF!,0))</f>
        <v>#REF!</v>
      </c>
      <c r="Q1145" t="e">
        <f t="shared" si="19"/>
        <v>#REF!</v>
      </c>
    </row>
    <row r="1146" spans="1:17" hidden="1" x14ac:dyDescent="0.2">
      <c r="A1146" t="s">
        <v>963</v>
      </c>
      <c r="F1146">
        <v>95222.7</v>
      </c>
      <c r="K1146">
        <v>95222.7</v>
      </c>
      <c r="L1146">
        <v>36816.35</v>
      </c>
      <c r="N1146">
        <v>227261.75</v>
      </c>
      <c r="O1146" t="s">
        <v>1391</v>
      </c>
      <c r="P1146" t="e">
        <f>INDEX(#REF!,MATCH(A1146,#REF!,0))</f>
        <v>#REF!</v>
      </c>
      <c r="Q1146" t="e">
        <f t="shared" si="19"/>
        <v>#REF!</v>
      </c>
    </row>
    <row r="1147" spans="1:17" hidden="1" x14ac:dyDescent="0.2">
      <c r="A1147" t="s">
        <v>966</v>
      </c>
      <c r="F1147">
        <v>179794.85</v>
      </c>
      <c r="K1147">
        <v>181113.54</v>
      </c>
      <c r="N1147">
        <v>360908.39</v>
      </c>
      <c r="O1147" t="s">
        <v>1391</v>
      </c>
      <c r="P1147" t="e">
        <f>INDEX(#REF!,MATCH(A1147,#REF!,0))</f>
        <v>#REF!</v>
      </c>
      <c r="Q1147" t="e">
        <f t="shared" si="19"/>
        <v>#REF!</v>
      </c>
    </row>
    <row r="1148" spans="1:17" hidden="1" x14ac:dyDescent="0.2">
      <c r="A1148" t="s">
        <v>1303</v>
      </c>
      <c r="H1148">
        <v>84557.61</v>
      </c>
      <c r="K1148">
        <v>268169.83</v>
      </c>
      <c r="N1148">
        <v>352727.44</v>
      </c>
      <c r="O1148" t="s">
        <v>1391</v>
      </c>
      <c r="P1148" t="e">
        <f>INDEX(#REF!,MATCH(A1148,#REF!,0))</f>
        <v>#REF!</v>
      </c>
      <c r="Q1148" t="e">
        <f t="shared" si="19"/>
        <v>#REF!</v>
      </c>
    </row>
    <row r="1149" spans="1:17" hidden="1" x14ac:dyDescent="0.2">
      <c r="A1149" t="s">
        <v>1304</v>
      </c>
      <c r="J1149">
        <v>5040</v>
      </c>
      <c r="M1149">
        <v>5040</v>
      </c>
      <c r="N1149">
        <v>10080</v>
      </c>
      <c r="O1149" t="s">
        <v>1391</v>
      </c>
      <c r="P1149" t="e">
        <f>INDEX(#REF!,MATCH(A1149,#REF!,0))</f>
        <v>#REF!</v>
      </c>
      <c r="Q1149" t="e">
        <f t="shared" si="19"/>
        <v>#REF!</v>
      </c>
    </row>
    <row r="1150" spans="1:17" hidden="1" x14ac:dyDescent="0.2">
      <c r="A1150" t="s">
        <v>1305</v>
      </c>
      <c r="H1150">
        <v>94055.56</v>
      </c>
      <c r="K1150">
        <v>167442.69</v>
      </c>
      <c r="N1150">
        <v>261498.25</v>
      </c>
      <c r="O1150" t="s">
        <v>1391</v>
      </c>
      <c r="P1150" t="e">
        <f>INDEX(#REF!,MATCH(A1150,#REF!,0))</f>
        <v>#REF!</v>
      </c>
      <c r="Q1150" t="e">
        <f t="shared" si="19"/>
        <v>#REF!</v>
      </c>
    </row>
    <row r="1151" spans="1:17" hidden="1" x14ac:dyDescent="0.2">
      <c r="A1151" t="s">
        <v>1306</v>
      </c>
      <c r="I1151">
        <v>146757.31</v>
      </c>
      <c r="L1151">
        <v>175095.24</v>
      </c>
      <c r="N1151">
        <v>321852.55</v>
      </c>
      <c r="O1151" t="s">
        <v>1391</v>
      </c>
      <c r="P1151" t="e">
        <f>INDEX(#REF!,MATCH(A1151,#REF!,0))</f>
        <v>#REF!</v>
      </c>
      <c r="Q1151" t="e">
        <f t="shared" si="19"/>
        <v>#REF!</v>
      </c>
    </row>
    <row r="1152" spans="1:17" hidden="1" x14ac:dyDescent="0.2">
      <c r="A1152" t="s">
        <v>1307</v>
      </c>
      <c r="J1152">
        <v>164257.19</v>
      </c>
      <c r="M1152">
        <v>246715.66</v>
      </c>
      <c r="N1152">
        <v>410972.85</v>
      </c>
      <c r="O1152" t="s">
        <v>1391</v>
      </c>
      <c r="P1152" t="e">
        <f>INDEX(#REF!,MATCH(A1152,#REF!,0))</f>
        <v>#REF!</v>
      </c>
      <c r="Q1152" t="e">
        <f t="shared" si="19"/>
        <v>#REF!</v>
      </c>
    </row>
    <row r="1153" spans="1:17" hidden="1" x14ac:dyDescent="0.2">
      <c r="A1153" t="s">
        <v>1308</v>
      </c>
      <c r="H1153">
        <v>307944.19</v>
      </c>
      <c r="K1153">
        <v>426466.11</v>
      </c>
      <c r="N1153">
        <v>734410.3</v>
      </c>
      <c r="O1153" t="s">
        <v>1391</v>
      </c>
      <c r="P1153" t="e">
        <f>INDEX(#REF!,MATCH(A1153,#REF!,0))</f>
        <v>#REF!</v>
      </c>
      <c r="Q1153" t="e">
        <f t="shared" si="19"/>
        <v>#REF!</v>
      </c>
    </row>
    <row r="1154" spans="1:17" hidden="1" x14ac:dyDescent="0.2">
      <c r="A1154" t="s">
        <v>1309</v>
      </c>
      <c r="H1154">
        <v>120462.14</v>
      </c>
      <c r="K1154">
        <v>186733.97</v>
      </c>
      <c r="N1154">
        <v>307196.11</v>
      </c>
      <c r="O1154" t="s">
        <v>1391</v>
      </c>
      <c r="P1154" t="e">
        <f>INDEX(#REF!,MATCH(A1154,#REF!,0))</f>
        <v>#REF!</v>
      </c>
      <c r="Q1154" t="e">
        <f t="shared" si="19"/>
        <v>#REF!</v>
      </c>
    </row>
    <row r="1155" spans="1:17" hidden="1" x14ac:dyDescent="0.2">
      <c r="A1155" t="s">
        <v>1310</v>
      </c>
      <c r="I1155">
        <v>60000</v>
      </c>
      <c r="L1155">
        <v>150000</v>
      </c>
      <c r="N1155">
        <v>210000</v>
      </c>
      <c r="O1155" t="s">
        <v>1391</v>
      </c>
      <c r="P1155" t="e">
        <f>INDEX(#REF!,MATCH(A1155,#REF!,0))</f>
        <v>#REF!</v>
      </c>
      <c r="Q1155" t="e">
        <f t="shared" si="19"/>
        <v>#REF!</v>
      </c>
    </row>
    <row r="1156" spans="1:17" hidden="1" x14ac:dyDescent="0.2">
      <c r="A1156" t="s">
        <v>990</v>
      </c>
      <c r="H1156">
        <v>165839</v>
      </c>
      <c r="N1156">
        <v>165839</v>
      </c>
      <c r="O1156" t="s">
        <v>1391</v>
      </c>
      <c r="P1156" t="e">
        <f>INDEX(#REF!,MATCH(A1156,#REF!,0))</f>
        <v>#REF!</v>
      </c>
      <c r="Q1156" t="e">
        <f t="shared" si="19"/>
        <v>#REF!</v>
      </c>
    </row>
    <row r="1157" spans="1:17" hidden="1" x14ac:dyDescent="0.2">
      <c r="A1157" t="s">
        <v>1312</v>
      </c>
      <c r="H1157">
        <v>324309</v>
      </c>
      <c r="N1157">
        <v>324309</v>
      </c>
      <c r="O1157" t="s">
        <v>1391</v>
      </c>
      <c r="P1157" t="e">
        <f>INDEX(#REF!,MATCH(A1157,#REF!,0))</f>
        <v>#REF!</v>
      </c>
      <c r="Q1157" t="e">
        <f t="shared" si="19"/>
        <v>#REF!</v>
      </c>
    </row>
    <row r="1158" spans="1:17" hidden="1" x14ac:dyDescent="0.2">
      <c r="A1158" t="s">
        <v>998</v>
      </c>
      <c r="H1158">
        <v>77938.63</v>
      </c>
      <c r="K1158">
        <v>88063.34</v>
      </c>
      <c r="L1158">
        <v>98807.45</v>
      </c>
      <c r="N1158">
        <v>264809.42</v>
      </c>
      <c r="O1158" t="s">
        <v>1391</v>
      </c>
      <c r="P1158" t="e">
        <f>INDEX(#REF!,MATCH(A1158,#REF!,0))</f>
        <v>#REF!</v>
      </c>
      <c r="Q1158" t="e">
        <f t="shared" si="19"/>
        <v>#REF!</v>
      </c>
    </row>
    <row r="1159" spans="1:17" hidden="1" x14ac:dyDescent="0.2">
      <c r="A1159" t="s">
        <v>1313</v>
      </c>
      <c r="F1159">
        <v>58494.23</v>
      </c>
      <c r="H1159">
        <v>46795.38</v>
      </c>
      <c r="K1159">
        <v>56866.92</v>
      </c>
      <c r="N1159">
        <v>162156.53</v>
      </c>
      <c r="O1159" t="s">
        <v>1391</v>
      </c>
      <c r="P1159" t="e">
        <f>INDEX(#REF!,MATCH(A1159,#REF!,0))</f>
        <v>#REF!</v>
      </c>
      <c r="Q1159" t="e">
        <f t="shared" si="19"/>
        <v>#REF!</v>
      </c>
    </row>
    <row r="1160" spans="1:17" hidden="1" x14ac:dyDescent="0.2">
      <c r="A1160" t="s">
        <v>1000</v>
      </c>
      <c r="F1160">
        <v>146310</v>
      </c>
      <c r="N1160">
        <v>146310</v>
      </c>
      <c r="O1160" t="s">
        <v>1391</v>
      </c>
      <c r="P1160" t="e">
        <f>INDEX(#REF!,MATCH(A1160,#REF!,0))</f>
        <v>#REF!</v>
      </c>
      <c r="Q1160" t="e">
        <f t="shared" si="19"/>
        <v>#REF!</v>
      </c>
    </row>
    <row r="1161" spans="1:17" hidden="1" x14ac:dyDescent="0.2">
      <c r="A1161" t="s">
        <v>1049</v>
      </c>
      <c r="L1161">
        <v>0</v>
      </c>
      <c r="N1161">
        <v>0</v>
      </c>
      <c r="O1161" t="s">
        <v>1391</v>
      </c>
      <c r="P1161" t="e">
        <f>INDEX(#REF!,MATCH(A1161,#REF!,0))</f>
        <v>#REF!</v>
      </c>
      <c r="Q1161" t="e">
        <f t="shared" si="19"/>
        <v>#REF!</v>
      </c>
    </row>
    <row r="1162" spans="1:17" hidden="1" x14ac:dyDescent="0.2">
      <c r="A1162" t="s">
        <v>1071</v>
      </c>
      <c r="K1162">
        <v>219700</v>
      </c>
      <c r="N1162">
        <v>219700</v>
      </c>
      <c r="O1162" t="s">
        <v>1391</v>
      </c>
      <c r="P1162" t="e">
        <f>INDEX(#REF!,MATCH(A1162,#REF!,0))</f>
        <v>#REF!</v>
      </c>
      <c r="Q1162" t="e">
        <f t="shared" si="19"/>
        <v>#REF!</v>
      </c>
    </row>
    <row r="1163" spans="1:17" hidden="1" x14ac:dyDescent="0.2">
      <c r="A1163" t="s">
        <v>1075</v>
      </c>
      <c r="F1163">
        <v>142000</v>
      </c>
      <c r="H1163">
        <v>31871</v>
      </c>
      <c r="J1163">
        <v>40977</v>
      </c>
      <c r="M1163">
        <v>85337</v>
      </c>
      <c r="N1163">
        <v>300185</v>
      </c>
      <c r="O1163" t="s">
        <v>1391</v>
      </c>
      <c r="P1163" t="e">
        <f>INDEX(#REF!,MATCH(A1163,#REF!,0))</f>
        <v>#REF!</v>
      </c>
      <c r="Q1163" t="e">
        <f t="shared" si="19"/>
        <v>#REF!</v>
      </c>
    </row>
    <row r="1164" spans="1:17" hidden="1" x14ac:dyDescent="0.2">
      <c r="A1164" t="s">
        <v>1079</v>
      </c>
      <c r="F1164">
        <v>100000</v>
      </c>
      <c r="I1164">
        <v>80000</v>
      </c>
      <c r="J1164">
        <v>38320</v>
      </c>
      <c r="M1164">
        <v>57480</v>
      </c>
      <c r="N1164">
        <v>275800</v>
      </c>
      <c r="O1164" t="s">
        <v>1391</v>
      </c>
      <c r="P1164" t="e">
        <f>INDEX(#REF!,MATCH(A1164,#REF!,0))</f>
        <v>#REF!</v>
      </c>
      <c r="Q1164" t="e">
        <f t="shared" si="19"/>
        <v>#REF!</v>
      </c>
    </row>
    <row r="1165" spans="1:17" hidden="1" x14ac:dyDescent="0.2">
      <c r="A1165" t="s">
        <v>1094</v>
      </c>
      <c r="G1165">
        <v>90000</v>
      </c>
      <c r="I1165">
        <v>38250</v>
      </c>
      <c r="L1165">
        <v>42500</v>
      </c>
      <c r="N1165">
        <v>170750</v>
      </c>
      <c r="O1165" t="s">
        <v>1391</v>
      </c>
      <c r="P1165" t="e">
        <f>INDEX(#REF!,MATCH(A1165,#REF!,0))</f>
        <v>#REF!</v>
      </c>
      <c r="Q1165" t="e">
        <f t="shared" si="19"/>
        <v>#REF!</v>
      </c>
    </row>
    <row r="1166" spans="1:17" hidden="1" x14ac:dyDescent="0.2">
      <c r="A1166" t="s">
        <v>1130</v>
      </c>
      <c r="F1166">
        <v>328438.21999999997</v>
      </c>
      <c r="H1166">
        <v>333835.3</v>
      </c>
      <c r="J1166">
        <v>204169.06</v>
      </c>
      <c r="M1166">
        <v>252450.89</v>
      </c>
      <c r="N1166">
        <v>1118893.4700000002</v>
      </c>
      <c r="O1166" t="s">
        <v>1391</v>
      </c>
      <c r="P1166" t="e">
        <f>INDEX(#REF!,MATCH(A1166,#REF!,0))</f>
        <v>#REF!</v>
      </c>
      <c r="Q1166" t="e">
        <f t="shared" si="19"/>
        <v>#REF!</v>
      </c>
    </row>
    <row r="1167" spans="1:17" hidden="1" x14ac:dyDescent="0.2">
      <c r="A1167" t="s">
        <v>1131</v>
      </c>
      <c r="H1167">
        <v>400000</v>
      </c>
      <c r="K1167">
        <v>120640</v>
      </c>
      <c r="N1167">
        <v>520640</v>
      </c>
      <c r="O1167" t="s">
        <v>1391</v>
      </c>
      <c r="P1167" t="e">
        <f>INDEX(#REF!,MATCH(A1167,#REF!,0))</f>
        <v>#REF!</v>
      </c>
      <c r="Q1167" t="e">
        <f t="shared" si="19"/>
        <v>#REF!</v>
      </c>
    </row>
    <row r="1168" spans="1:17" hidden="1" x14ac:dyDescent="0.2">
      <c r="A1168" t="s">
        <v>1301</v>
      </c>
      <c r="F1168">
        <v>46000</v>
      </c>
      <c r="J1168">
        <v>26700</v>
      </c>
      <c r="L1168">
        <v>20300</v>
      </c>
      <c r="N1168">
        <v>93000</v>
      </c>
      <c r="O1168" t="s">
        <v>1391</v>
      </c>
      <c r="P1168" t="e">
        <f>INDEX(#REF!,MATCH(A1168,#REF!,0))</f>
        <v>#REF!</v>
      </c>
      <c r="Q1168" t="e">
        <f t="shared" si="19"/>
        <v>#REF!</v>
      </c>
    </row>
    <row r="1169" spans="1:17" hidden="1" x14ac:dyDescent="0.2">
      <c r="A1169" t="s">
        <v>1334</v>
      </c>
      <c r="E1169">
        <v>22523.74</v>
      </c>
      <c r="H1169">
        <v>13205.46</v>
      </c>
      <c r="K1169">
        <v>18110.099999999999</v>
      </c>
      <c r="N1169">
        <v>53839.299999999996</v>
      </c>
      <c r="O1169" t="s">
        <v>1391</v>
      </c>
      <c r="P1169" t="e">
        <f>INDEX(#REF!,MATCH(A1169,#REF!,0))</f>
        <v>#REF!</v>
      </c>
      <c r="Q1169" t="e">
        <f t="shared" si="19"/>
        <v>#REF!</v>
      </c>
    </row>
    <row r="1170" spans="1:17" hidden="1" x14ac:dyDescent="0.2">
      <c r="A1170" t="s">
        <v>1338</v>
      </c>
      <c r="G1170">
        <v>9100</v>
      </c>
      <c r="I1170">
        <v>10500</v>
      </c>
      <c r="J1170">
        <v>10422</v>
      </c>
      <c r="M1170">
        <v>10070</v>
      </c>
      <c r="N1170">
        <v>40092</v>
      </c>
      <c r="O1170" t="s">
        <v>1391</v>
      </c>
      <c r="P1170" t="e">
        <f>INDEX(#REF!,MATCH(A1170,#REF!,0))</f>
        <v>#REF!</v>
      </c>
      <c r="Q1170" t="e">
        <f t="shared" si="19"/>
        <v>#REF!</v>
      </c>
    </row>
    <row r="1171" spans="1:17" hidden="1" x14ac:dyDescent="0.2">
      <c r="A1171" t="s">
        <v>1342</v>
      </c>
      <c r="F1171">
        <v>59225</v>
      </c>
      <c r="J1171">
        <v>38055</v>
      </c>
      <c r="N1171">
        <v>97280</v>
      </c>
      <c r="O1171" t="s">
        <v>1391</v>
      </c>
      <c r="P1171" t="e">
        <f>INDEX(#REF!,MATCH(A1171,#REF!,0))</f>
        <v>#REF!</v>
      </c>
      <c r="Q1171" t="e">
        <f t="shared" si="19"/>
        <v>#REF!</v>
      </c>
    </row>
    <row r="1172" spans="1:17" hidden="1" x14ac:dyDescent="0.2">
      <c r="A1172" t="s">
        <v>1343</v>
      </c>
      <c r="F1172">
        <v>57785</v>
      </c>
      <c r="I1172">
        <v>31138</v>
      </c>
      <c r="L1172">
        <v>33227</v>
      </c>
      <c r="N1172">
        <v>122150</v>
      </c>
      <c r="O1172" t="s">
        <v>1391</v>
      </c>
      <c r="P1172" t="e">
        <f>INDEX(#REF!,MATCH(A1172,#REF!,0))</f>
        <v>#REF!</v>
      </c>
      <c r="Q1172" t="e">
        <f t="shared" si="19"/>
        <v>#REF!</v>
      </c>
    </row>
    <row r="1173" spans="1:17" hidden="1" x14ac:dyDescent="0.2">
      <c r="A1173" t="s">
        <v>1344</v>
      </c>
      <c r="I1173">
        <v>8739.9</v>
      </c>
      <c r="L1173">
        <v>11673.8</v>
      </c>
      <c r="N1173">
        <v>20413.699999999997</v>
      </c>
      <c r="O1173" t="s">
        <v>1391</v>
      </c>
      <c r="P1173" t="e">
        <f>INDEX(#REF!,MATCH(A1173,#REF!,0))</f>
        <v>#REF!</v>
      </c>
      <c r="Q1173" t="e">
        <f t="shared" si="19"/>
        <v>#REF!</v>
      </c>
    </row>
    <row r="1174" spans="1:17" hidden="1" x14ac:dyDescent="0.2">
      <c r="A1174" t="s">
        <v>1319</v>
      </c>
      <c r="F1174">
        <v>666968.4</v>
      </c>
      <c r="I1174">
        <v>138686.32</v>
      </c>
      <c r="L1174">
        <v>415527.38</v>
      </c>
      <c r="N1174">
        <v>1221182.1000000001</v>
      </c>
      <c r="O1174" t="s">
        <v>1391</v>
      </c>
      <c r="P1174" t="e">
        <f>INDEX(#REF!,MATCH(A1174,#REF!,0))</f>
        <v>#REF!</v>
      </c>
      <c r="Q1174" t="e">
        <f t="shared" si="19"/>
        <v>#REF!</v>
      </c>
    </row>
    <row r="1175" spans="1:17" hidden="1" x14ac:dyDescent="0.2">
      <c r="A1175" t="s">
        <v>951</v>
      </c>
      <c r="I1175">
        <v>119512.8</v>
      </c>
      <c r="L1175">
        <v>59756.39</v>
      </c>
      <c r="M1175">
        <v>81483.83</v>
      </c>
      <c r="N1175">
        <v>260753.02000000002</v>
      </c>
      <c r="O1175" t="s">
        <v>1391</v>
      </c>
      <c r="P1175" t="e">
        <f>INDEX(#REF!,MATCH(A1175,#REF!,0))</f>
        <v>#REF!</v>
      </c>
      <c r="Q1175" t="e">
        <f>P1175=N1175</f>
        <v>#REF!</v>
      </c>
    </row>
    <row r="1176" spans="1:17" hidden="1" x14ac:dyDescent="0.2">
      <c r="A1176" t="s">
        <v>962</v>
      </c>
      <c r="I1176">
        <v>72833.72</v>
      </c>
      <c r="J1176">
        <v>82703.820000000007</v>
      </c>
      <c r="M1176">
        <v>171227.18</v>
      </c>
      <c r="N1176">
        <v>326764.71999999997</v>
      </c>
      <c r="O1176" t="s">
        <v>1391</v>
      </c>
      <c r="P1176" t="e">
        <f>INDEX(#REF!,MATCH(A1176,#REF!,0))</f>
        <v>#REF!</v>
      </c>
      <c r="Q1176" t="e">
        <f>P1176=N1176</f>
        <v>#REF!</v>
      </c>
    </row>
    <row r="1177" spans="1:17" hidden="1" x14ac:dyDescent="0.2">
      <c r="A1177" t="s">
        <v>1141</v>
      </c>
      <c r="H1177">
        <v>1000000</v>
      </c>
      <c r="J1177">
        <v>557839.28</v>
      </c>
      <c r="M1177">
        <v>590788.69999999995</v>
      </c>
      <c r="N1177">
        <v>2148627.98</v>
      </c>
      <c r="O1177" t="s">
        <v>1391</v>
      </c>
      <c r="P1177" t="e">
        <f>INDEX(#REF!,MATCH(A1177,#REF!,0))</f>
        <v>#REF!</v>
      </c>
      <c r="Q1177" t="e">
        <f>P1177=N1177</f>
        <v>#REF!</v>
      </c>
    </row>
    <row r="1178" spans="1:17" hidden="1" x14ac:dyDescent="0.2">
      <c r="A1178" t="s">
        <v>1331</v>
      </c>
      <c r="H1178">
        <v>800000</v>
      </c>
      <c r="I1178">
        <v>323164.63</v>
      </c>
      <c r="K1178">
        <v>421097.96</v>
      </c>
      <c r="N1178">
        <v>1544262.5899999999</v>
      </c>
      <c r="O1178" t="s">
        <v>1391</v>
      </c>
      <c r="P1178" t="e">
        <f>INDEX(#REF!,MATCH(A1178,#REF!,0))</f>
        <v>#REF!</v>
      </c>
      <c r="Q1178" t="e">
        <f>P1178=N1178</f>
        <v>#REF!</v>
      </c>
    </row>
    <row r="1179" spans="1:17" hidden="1" x14ac:dyDescent="0.2">
      <c r="A1179" t="s">
        <v>1335</v>
      </c>
      <c r="H1179">
        <v>80634.880000000005</v>
      </c>
      <c r="K1179">
        <v>90000</v>
      </c>
      <c r="N1179">
        <v>170634.88</v>
      </c>
      <c r="O1179" t="s">
        <v>1391</v>
      </c>
      <c r="P1179" t="e">
        <f>INDEX(#REF!,MATCH(A1179,#REF!,0))</f>
        <v>#REF!</v>
      </c>
      <c r="Q1179" t="e">
        <f>P1179=N1179</f>
        <v>#REF!</v>
      </c>
    </row>
    <row r="1180" spans="1:17" hidden="1" x14ac:dyDescent="0.2">
      <c r="A1180" t="s">
        <v>925</v>
      </c>
      <c r="I1180">
        <v>62000</v>
      </c>
      <c r="N1180">
        <v>62000</v>
      </c>
      <c r="O1180" t="s">
        <v>1391</v>
      </c>
      <c r="P1180" t="e">
        <f>INDEX(#REF!,MATCH(A1180,#REF!,0))</f>
        <v>#REF!</v>
      </c>
      <c r="Q1180" t="e">
        <f t="shared" ref="Q1180:Q1242" si="20">P1180=N1180</f>
        <v>#REF!</v>
      </c>
    </row>
    <row r="1181" spans="1:17" hidden="1" x14ac:dyDescent="0.2">
      <c r="A1181" t="s">
        <v>982</v>
      </c>
      <c r="H1181">
        <v>0</v>
      </c>
      <c r="N1181">
        <v>0</v>
      </c>
      <c r="O1181" t="s">
        <v>1391</v>
      </c>
      <c r="P1181" t="e">
        <f>INDEX(#REF!,MATCH(A1181,#REF!,0))</f>
        <v>#REF!</v>
      </c>
      <c r="Q1181" t="e">
        <f t="shared" si="20"/>
        <v>#REF!</v>
      </c>
    </row>
    <row r="1182" spans="1:17" hidden="1" x14ac:dyDescent="0.2">
      <c r="A1182" t="s">
        <v>1004</v>
      </c>
      <c r="H1182">
        <v>73320</v>
      </c>
      <c r="M1182">
        <v>36000</v>
      </c>
      <c r="N1182">
        <v>109320</v>
      </c>
      <c r="O1182" t="s">
        <v>1391</v>
      </c>
      <c r="P1182" t="e">
        <f>INDEX(#REF!,MATCH(A1182,#REF!,0))</f>
        <v>#REF!</v>
      </c>
      <c r="Q1182" t="e">
        <f t="shared" si="20"/>
        <v>#REF!</v>
      </c>
    </row>
    <row r="1183" spans="1:17" hidden="1" x14ac:dyDescent="0.2">
      <c r="A1183" t="s">
        <v>1005</v>
      </c>
      <c r="H1183">
        <v>534660</v>
      </c>
      <c r="N1183">
        <v>534660</v>
      </c>
      <c r="O1183" t="s">
        <v>1391</v>
      </c>
      <c r="P1183" t="e">
        <f>INDEX(#REF!,MATCH(A1183,#REF!,0))</f>
        <v>#REF!</v>
      </c>
      <c r="Q1183" t="e">
        <f t="shared" si="20"/>
        <v>#REF!</v>
      </c>
    </row>
    <row r="1184" spans="1:17" hidden="1" x14ac:dyDescent="0.2">
      <c r="A1184" t="s">
        <v>1018</v>
      </c>
      <c r="H1184">
        <v>145013.91</v>
      </c>
      <c r="M1184">
        <v>306099.24</v>
      </c>
      <c r="N1184">
        <v>451113.15</v>
      </c>
      <c r="O1184" t="s">
        <v>1391</v>
      </c>
      <c r="P1184" t="e">
        <f>INDEX(#REF!,MATCH(A1184,#REF!,0))</f>
        <v>#REF!</v>
      </c>
      <c r="Q1184" t="e">
        <f t="shared" si="20"/>
        <v>#REF!</v>
      </c>
    </row>
    <row r="1185" spans="1:17" hidden="1" x14ac:dyDescent="0.2">
      <c r="A1185" t="s">
        <v>1035</v>
      </c>
      <c r="K1185">
        <v>206800</v>
      </c>
      <c r="N1185">
        <v>206800</v>
      </c>
      <c r="O1185" t="s">
        <v>1391</v>
      </c>
      <c r="P1185" t="e">
        <f>INDEX(#REF!,MATCH(A1185,#REF!,0))</f>
        <v>#REF!</v>
      </c>
      <c r="Q1185" t="e">
        <f t="shared" si="20"/>
        <v>#REF!</v>
      </c>
    </row>
    <row r="1186" spans="1:17" hidden="1" x14ac:dyDescent="0.2">
      <c r="A1186" t="s">
        <v>1052</v>
      </c>
      <c r="I1186">
        <v>320000</v>
      </c>
      <c r="N1186">
        <v>320000</v>
      </c>
      <c r="O1186" t="s">
        <v>1391</v>
      </c>
      <c r="P1186" t="e">
        <f>INDEX(#REF!,MATCH(A1186,#REF!,0))</f>
        <v>#REF!</v>
      </c>
      <c r="Q1186" t="e">
        <f t="shared" si="20"/>
        <v>#REF!</v>
      </c>
    </row>
    <row r="1187" spans="1:17" hidden="1" x14ac:dyDescent="0.2">
      <c r="A1187" t="s">
        <v>1058</v>
      </c>
      <c r="J1187">
        <v>82000</v>
      </c>
      <c r="N1187">
        <v>82000</v>
      </c>
      <c r="O1187" t="s">
        <v>1391</v>
      </c>
      <c r="P1187" t="e">
        <f>INDEX(#REF!,MATCH(A1187,#REF!,0))</f>
        <v>#REF!</v>
      </c>
      <c r="Q1187" t="e">
        <f t="shared" si="20"/>
        <v>#REF!</v>
      </c>
    </row>
    <row r="1188" spans="1:17" hidden="1" x14ac:dyDescent="0.2">
      <c r="A1188" t="s">
        <v>1059</v>
      </c>
      <c r="I1188">
        <v>6726</v>
      </c>
      <c r="K1188">
        <v>30000</v>
      </c>
      <c r="N1188">
        <v>36726</v>
      </c>
      <c r="O1188" t="s">
        <v>1391</v>
      </c>
      <c r="P1188" t="e">
        <f>INDEX(#REF!,MATCH(A1188,#REF!,0))</f>
        <v>#REF!</v>
      </c>
      <c r="Q1188" t="e">
        <f t="shared" si="20"/>
        <v>#REF!</v>
      </c>
    </row>
    <row r="1189" spans="1:17" hidden="1" x14ac:dyDescent="0.2">
      <c r="A1189" t="s">
        <v>1327</v>
      </c>
      <c r="K1189">
        <v>62261.85</v>
      </c>
      <c r="N1189">
        <v>62261.85</v>
      </c>
      <c r="O1189" t="s">
        <v>1391</v>
      </c>
      <c r="P1189" t="e">
        <f>INDEX(#REF!,MATCH(A1189,#REF!,0))</f>
        <v>#REF!</v>
      </c>
      <c r="Q1189" t="e">
        <f t="shared" si="20"/>
        <v>#REF!</v>
      </c>
    </row>
    <row r="1190" spans="1:17" hidden="1" x14ac:dyDescent="0.2">
      <c r="A1190" t="s">
        <v>1095</v>
      </c>
      <c r="H1190">
        <v>282689.53000000003</v>
      </c>
      <c r="N1190">
        <v>282689.53000000003</v>
      </c>
      <c r="O1190" t="s">
        <v>1391</v>
      </c>
      <c r="P1190" t="e">
        <f>INDEX(#REF!,MATCH(A1190,#REF!,0))</f>
        <v>#REF!</v>
      </c>
      <c r="Q1190" t="e">
        <f t="shared" si="20"/>
        <v>#REF!</v>
      </c>
    </row>
    <row r="1191" spans="1:17" hidden="1" x14ac:dyDescent="0.2">
      <c r="A1191" t="s">
        <v>1128</v>
      </c>
      <c r="H1191">
        <v>146131.70000000001</v>
      </c>
      <c r="K1191">
        <v>900000</v>
      </c>
      <c r="N1191">
        <v>1046131.7</v>
      </c>
      <c r="O1191" t="s">
        <v>1391</v>
      </c>
      <c r="P1191" t="e">
        <f>INDEX(#REF!,MATCH(A1191,#REF!,0))</f>
        <v>#REF!</v>
      </c>
      <c r="Q1191" t="e">
        <f t="shared" si="20"/>
        <v>#REF!</v>
      </c>
    </row>
    <row r="1192" spans="1:17" hidden="1" x14ac:dyDescent="0.2">
      <c r="A1192" t="s">
        <v>1137</v>
      </c>
      <c r="H1192">
        <v>1500000</v>
      </c>
      <c r="K1192">
        <v>837800</v>
      </c>
      <c r="N1192">
        <v>2337800</v>
      </c>
      <c r="O1192" t="s">
        <v>1391</v>
      </c>
      <c r="P1192" t="e">
        <f>INDEX(#REF!,MATCH(A1192,#REF!,0))</f>
        <v>#REF!</v>
      </c>
      <c r="Q1192" t="e">
        <f t="shared" si="20"/>
        <v>#REF!</v>
      </c>
    </row>
    <row r="1193" spans="1:17" hidden="1" x14ac:dyDescent="0.2">
      <c r="A1193" t="s">
        <v>1336</v>
      </c>
      <c r="H1193">
        <v>5658</v>
      </c>
      <c r="J1193">
        <v>7124.58</v>
      </c>
      <c r="K1193">
        <v>2839.35</v>
      </c>
      <c r="M1193">
        <v>7624.58</v>
      </c>
      <c r="N1193">
        <v>23246.510000000002</v>
      </c>
      <c r="O1193" t="s">
        <v>1391</v>
      </c>
      <c r="P1193" t="e">
        <f>INDEX(#REF!,MATCH(A1193,#REF!,0))</f>
        <v>#REF!</v>
      </c>
      <c r="Q1193" t="e">
        <f t="shared" si="20"/>
        <v>#REF!</v>
      </c>
    </row>
    <row r="1194" spans="1:17" hidden="1" x14ac:dyDescent="0.2">
      <c r="A1194" t="s">
        <v>1341</v>
      </c>
      <c r="H1194">
        <v>13266</v>
      </c>
      <c r="J1194">
        <v>10667.44</v>
      </c>
      <c r="M1194">
        <v>6502.44</v>
      </c>
      <c r="N1194">
        <v>30435.88</v>
      </c>
      <c r="O1194" t="s">
        <v>1391</v>
      </c>
      <c r="P1194" t="e">
        <f>INDEX(#REF!,MATCH(A1194,#REF!,0))</f>
        <v>#REF!</v>
      </c>
      <c r="Q1194" t="e">
        <f t="shared" si="20"/>
        <v>#REF!</v>
      </c>
    </row>
    <row r="1195" spans="1:17" hidden="1" x14ac:dyDescent="0.2">
      <c r="A1195" t="s">
        <v>1424</v>
      </c>
      <c r="J1195">
        <v>3616.18</v>
      </c>
      <c r="M1195">
        <v>2882.98</v>
      </c>
      <c r="N1195">
        <v>6499.16</v>
      </c>
      <c r="O1195" t="s">
        <v>1391</v>
      </c>
      <c r="P1195" t="e">
        <f>INDEX(#REF!,MATCH(A1195,#REF!,0))</f>
        <v>#REF!</v>
      </c>
      <c r="Q1195" t="e">
        <f t="shared" si="20"/>
        <v>#REF!</v>
      </c>
    </row>
    <row r="1196" spans="1:17" hidden="1" x14ac:dyDescent="0.2">
      <c r="A1196" t="s">
        <v>1425</v>
      </c>
      <c r="K1196">
        <v>2660.2</v>
      </c>
      <c r="L1196">
        <v>1974</v>
      </c>
      <c r="N1196">
        <v>4634.2</v>
      </c>
      <c r="O1196" t="s">
        <v>1391</v>
      </c>
      <c r="P1196" t="e">
        <f>INDEX(#REF!,MATCH(A1196,#REF!,0))</f>
        <v>#REF!</v>
      </c>
      <c r="Q1196" t="e">
        <f t="shared" si="20"/>
        <v>#REF!</v>
      </c>
    </row>
    <row r="1197" spans="1:17" hidden="1" x14ac:dyDescent="0.2">
      <c r="A1197" t="s">
        <v>1430</v>
      </c>
      <c r="J1197">
        <v>1215.42</v>
      </c>
      <c r="M1197">
        <v>2624.48</v>
      </c>
      <c r="N1197">
        <v>3839.9</v>
      </c>
      <c r="O1197" t="s">
        <v>1391</v>
      </c>
      <c r="P1197" t="e">
        <f>INDEX(#REF!,MATCH(A1197,#REF!,0))</f>
        <v>#REF!</v>
      </c>
      <c r="Q1197" t="e">
        <f t="shared" si="20"/>
        <v>#REF!</v>
      </c>
    </row>
    <row r="1198" spans="1:17" hidden="1" x14ac:dyDescent="0.2">
      <c r="A1198" t="s">
        <v>1433</v>
      </c>
      <c r="J1198">
        <v>9.4</v>
      </c>
      <c r="M1198">
        <v>1309.42</v>
      </c>
      <c r="N1198">
        <v>1318.8200000000002</v>
      </c>
      <c r="O1198" t="s">
        <v>1391</v>
      </c>
      <c r="P1198" t="e">
        <f>INDEX(#REF!,MATCH(A1198,#REF!,0))</f>
        <v>#REF!</v>
      </c>
      <c r="Q1198" t="e">
        <f t="shared" si="20"/>
        <v>#REF!</v>
      </c>
    </row>
    <row r="1199" spans="1:17" hidden="1" x14ac:dyDescent="0.2">
      <c r="A1199" t="s">
        <v>1435</v>
      </c>
      <c r="M1199">
        <v>1969.3</v>
      </c>
      <c r="N1199">
        <v>1969.3</v>
      </c>
      <c r="O1199" t="s">
        <v>1391</v>
      </c>
      <c r="P1199" t="e">
        <f>INDEX(#REF!,MATCH(A1199,#REF!,0))</f>
        <v>#REF!</v>
      </c>
      <c r="Q1199" t="e">
        <f t="shared" si="20"/>
        <v>#REF!</v>
      </c>
    </row>
    <row r="1200" spans="1:17" hidden="1" x14ac:dyDescent="0.2">
      <c r="A1200" t="s">
        <v>1436</v>
      </c>
      <c r="K1200">
        <v>1329.16</v>
      </c>
      <c r="M1200">
        <v>2034.16</v>
      </c>
      <c r="N1200">
        <v>3363.32</v>
      </c>
      <c r="O1200" t="s">
        <v>1391</v>
      </c>
      <c r="P1200" t="e">
        <f>INDEX(#REF!,MATCH(A1200,#REF!,0))</f>
        <v>#REF!</v>
      </c>
      <c r="Q1200" t="e">
        <f t="shared" si="20"/>
        <v>#REF!</v>
      </c>
    </row>
    <row r="1201" spans="1:17" hidden="1" x14ac:dyDescent="0.2">
      <c r="A1201" t="s">
        <v>1437</v>
      </c>
      <c r="I1201">
        <v>2824.7</v>
      </c>
      <c r="K1201">
        <v>2797.44</v>
      </c>
      <c r="M1201">
        <v>1835.82</v>
      </c>
      <c r="N1201">
        <v>7457.9599999999991</v>
      </c>
      <c r="O1201" t="s">
        <v>1391</v>
      </c>
      <c r="P1201" t="e">
        <f>INDEX(#REF!,MATCH(A1201,#REF!,0))</f>
        <v>#REF!</v>
      </c>
      <c r="Q1201" t="e">
        <f t="shared" si="20"/>
        <v>#REF!</v>
      </c>
    </row>
    <row r="1202" spans="1:17" hidden="1" x14ac:dyDescent="0.2">
      <c r="A1202" t="s">
        <v>1438</v>
      </c>
      <c r="L1202">
        <v>2133.8000000000002</v>
      </c>
      <c r="N1202">
        <v>2133.8000000000002</v>
      </c>
      <c r="O1202" t="s">
        <v>1391</v>
      </c>
      <c r="P1202" t="e">
        <f>INDEX(#REF!,MATCH(A1202,#REF!,0))</f>
        <v>#REF!</v>
      </c>
      <c r="Q1202" t="e">
        <f t="shared" si="20"/>
        <v>#REF!</v>
      </c>
    </row>
    <row r="1203" spans="1:17" hidden="1" x14ac:dyDescent="0.2">
      <c r="A1203" t="s">
        <v>1439</v>
      </c>
      <c r="M1203">
        <v>1269</v>
      </c>
      <c r="N1203">
        <v>1269</v>
      </c>
      <c r="O1203" t="s">
        <v>1391</v>
      </c>
      <c r="P1203" t="e">
        <f>INDEX(#REF!,MATCH(A1203,#REF!,0))</f>
        <v>#REF!</v>
      </c>
      <c r="Q1203" t="e">
        <f t="shared" si="20"/>
        <v>#REF!</v>
      </c>
    </row>
    <row r="1204" spans="1:17" hidden="1" x14ac:dyDescent="0.2">
      <c r="A1204" t="s">
        <v>1440</v>
      </c>
      <c r="I1204">
        <v>1442.9</v>
      </c>
      <c r="K1204">
        <v>2155.42</v>
      </c>
      <c r="L1204">
        <v>2455.2800000000002</v>
      </c>
      <c r="M1204">
        <v>1466.4</v>
      </c>
      <c r="N1204">
        <v>7520</v>
      </c>
      <c r="O1204" t="s">
        <v>1391</v>
      </c>
      <c r="P1204" t="e">
        <f>INDEX(#REF!,MATCH(A1204,#REF!,0))</f>
        <v>#REF!</v>
      </c>
      <c r="Q1204" t="e">
        <f t="shared" si="20"/>
        <v>#REF!</v>
      </c>
    </row>
    <row r="1205" spans="1:17" hidden="1" x14ac:dyDescent="0.2">
      <c r="A1205" t="s">
        <v>1441</v>
      </c>
      <c r="K1205">
        <v>3760</v>
      </c>
      <c r="M1205">
        <v>2820</v>
      </c>
      <c r="N1205">
        <v>6580</v>
      </c>
      <c r="O1205" t="s">
        <v>1391</v>
      </c>
      <c r="P1205" t="e">
        <f>INDEX(#REF!,MATCH(A1205,#REF!,0))</f>
        <v>#REF!</v>
      </c>
      <c r="Q1205" t="e">
        <f t="shared" si="20"/>
        <v>#REF!</v>
      </c>
    </row>
    <row r="1206" spans="1:17" hidden="1" x14ac:dyDescent="0.2">
      <c r="A1206" t="s">
        <v>1442</v>
      </c>
      <c r="K1206">
        <v>2350</v>
      </c>
      <c r="M1206">
        <v>1410</v>
      </c>
      <c r="N1206">
        <v>3760</v>
      </c>
      <c r="O1206" t="s">
        <v>1391</v>
      </c>
      <c r="P1206" t="e">
        <f>INDEX(#REF!,MATCH(A1206,#REF!,0))</f>
        <v>#REF!</v>
      </c>
      <c r="Q1206" t="e">
        <f t="shared" si="20"/>
        <v>#REF!</v>
      </c>
    </row>
    <row r="1207" spans="1:17" hidden="1" x14ac:dyDescent="0.2">
      <c r="A1207" t="s">
        <v>1443</v>
      </c>
      <c r="J1207">
        <v>1880</v>
      </c>
      <c r="N1207">
        <v>1880</v>
      </c>
      <c r="O1207" t="s">
        <v>1391</v>
      </c>
      <c r="P1207" t="e">
        <f>INDEX(#REF!,MATCH(A1207,#REF!,0))</f>
        <v>#REF!</v>
      </c>
      <c r="Q1207" t="e">
        <f t="shared" si="20"/>
        <v>#REF!</v>
      </c>
    </row>
    <row r="1208" spans="1:17" hidden="1" x14ac:dyDescent="0.2">
      <c r="A1208" t="s">
        <v>1444</v>
      </c>
      <c r="J1208">
        <v>5442.6</v>
      </c>
      <c r="M1208">
        <v>2077.4</v>
      </c>
      <c r="N1208">
        <v>7520</v>
      </c>
      <c r="O1208" t="s">
        <v>1391</v>
      </c>
      <c r="P1208" t="e">
        <f>INDEX(#REF!,MATCH(A1208,#REF!,0))</f>
        <v>#REF!</v>
      </c>
      <c r="Q1208" t="e">
        <f t="shared" si="20"/>
        <v>#REF!</v>
      </c>
    </row>
    <row r="1209" spans="1:17" hidden="1" x14ac:dyDescent="0.2">
      <c r="A1209" t="s">
        <v>1445</v>
      </c>
      <c r="K1209">
        <v>5358</v>
      </c>
      <c r="N1209">
        <v>5358</v>
      </c>
      <c r="O1209" t="s">
        <v>1391</v>
      </c>
      <c r="P1209" t="e">
        <f>INDEX(#REF!,MATCH(A1209,#REF!,0))</f>
        <v>#REF!</v>
      </c>
      <c r="Q1209" t="e">
        <f t="shared" si="20"/>
        <v>#REF!</v>
      </c>
    </row>
    <row r="1210" spans="1:17" hidden="1" x14ac:dyDescent="0.2">
      <c r="A1210" t="s">
        <v>1448</v>
      </c>
      <c r="K1210">
        <v>974.78</v>
      </c>
      <c r="N1210">
        <v>974.78</v>
      </c>
      <c r="O1210" t="s">
        <v>1391</v>
      </c>
      <c r="P1210" t="e">
        <f>INDEX(#REF!,MATCH(A1210,#REF!,0))</f>
        <v>#REF!</v>
      </c>
      <c r="Q1210" t="e">
        <f t="shared" si="20"/>
        <v>#REF!</v>
      </c>
    </row>
    <row r="1211" spans="1:17" hidden="1" x14ac:dyDescent="0.2">
      <c r="A1211" t="s">
        <v>1453</v>
      </c>
      <c r="J1211">
        <v>5070.38</v>
      </c>
      <c r="M1211">
        <v>5633.76</v>
      </c>
      <c r="N1211">
        <v>10704.14</v>
      </c>
      <c r="O1211" t="s">
        <v>1391</v>
      </c>
      <c r="P1211" t="e">
        <f>INDEX(#REF!,MATCH(A1211,#REF!,0))</f>
        <v>#REF!</v>
      </c>
      <c r="Q1211" t="e">
        <f t="shared" si="20"/>
        <v>#REF!</v>
      </c>
    </row>
    <row r="1212" spans="1:17" hidden="1" x14ac:dyDescent="0.2">
      <c r="A1212" t="s">
        <v>1456</v>
      </c>
      <c r="I1212">
        <v>1880</v>
      </c>
      <c r="K1212">
        <v>1880</v>
      </c>
      <c r="M1212">
        <v>1880</v>
      </c>
      <c r="N1212">
        <v>5640</v>
      </c>
      <c r="O1212" t="s">
        <v>1391</v>
      </c>
      <c r="P1212" t="e">
        <f>INDEX(#REF!,MATCH(A1212,#REF!,0))</f>
        <v>#REF!</v>
      </c>
      <c r="Q1212" t="e">
        <f t="shared" si="20"/>
        <v>#REF!</v>
      </c>
    </row>
    <row r="1213" spans="1:17" hidden="1" x14ac:dyDescent="0.2">
      <c r="A1213" t="s">
        <v>1459</v>
      </c>
      <c r="M1213">
        <v>3661.3</v>
      </c>
      <c r="N1213">
        <v>3661.3</v>
      </c>
      <c r="O1213" t="s">
        <v>1391</v>
      </c>
      <c r="P1213" t="e">
        <f>INDEX(#REF!,MATCH(A1213,#REF!,0))</f>
        <v>#REF!</v>
      </c>
      <c r="Q1213" t="e">
        <f t="shared" si="20"/>
        <v>#REF!</v>
      </c>
    </row>
    <row r="1214" spans="1:17" hidden="1" x14ac:dyDescent="0.2">
      <c r="A1214" t="s">
        <v>1460</v>
      </c>
      <c r="M1214">
        <v>1629.96</v>
      </c>
      <c r="N1214">
        <v>1629.96</v>
      </c>
      <c r="O1214" t="s">
        <v>1391</v>
      </c>
      <c r="P1214" t="e">
        <f>INDEX(#REF!,MATCH(A1214,#REF!,0))</f>
        <v>#REF!</v>
      </c>
      <c r="Q1214" t="e">
        <f t="shared" si="20"/>
        <v>#REF!</v>
      </c>
    </row>
    <row r="1215" spans="1:17" hidden="1" x14ac:dyDescent="0.2">
      <c r="A1215" t="s">
        <v>1462</v>
      </c>
      <c r="J1215">
        <v>2149.7800000000002</v>
      </c>
      <c r="L1215">
        <v>1164.6600000000001</v>
      </c>
      <c r="N1215">
        <v>3314.4400000000005</v>
      </c>
      <c r="O1215" t="s">
        <v>1391</v>
      </c>
      <c r="P1215" t="e">
        <f>INDEX(#REF!,MATCH(A1215,#REF!,0))</f>
        <v>#REF!</v>
      </c>
      <c r="Q1215" t="e">
        <f t="shared" si="20"/>
        <v>#REF!</v>
      </c>
    </row>
    <row r="1216" spans="1:17" hidden="1" x14ac:dyDescent="0.2">
      <c r="A1216" t="s">
        <v>1463</v>
      </c>
      <c r="J1216">
        <v>2820</v>
      </c>
      <c r="L1216">
        <v>2820</v>
      </c>
      <c r="N1216">
        <v>5640</v>
      </c>
      <c r="O1216" t="s">
        <v>1391</v>
      </c>
      <c r="P1216" t="e">
        <f>INDEX(#REF!,MATCH(A1216,#REF!,0))</f>
        <v>#REF!</v>
      </c>
      <c r="Q1216" t="e">
        <f t="shared" si="20"/>
        <v>#REF!</v>
      </c>
    </row>
    <row r="1217" spans="1:17" hidden="1" x14ac:dyDescent="0.2">
      <c r="A1217" t="s">
        <v>1466</v>
      </c>
      <c r="I1217">
        <v>1610.03</v>
      </c>
      <c r="K1217">
        <v>5887.22</v>
      </c>
      <c r="N1217">
        <v>7497.25</v>
      </c>
      <c r="O1217" t="s">
        <v>1391</v>
      </c>
      <c r="P1217" t="e">
        <f>INDEX(#REF!,MATCH(A1217,#REF!,0))</f>
        <v>#REF!</v>
      </c>
      <c r="Q1217" t="e">
        <f t="shared" si="20"/>
        <v>#REF!</v>
      </c>
    </row>
    <row r="1218" spans="1:17" hidden="1" x14ac:dyDescent="0.2">
      <c r="A1218" t="s">
        <v>1468</v>
      </c>
      <c r="J1218">
        <v>2820</v>
      </c>
      <c r="L1218">
        <v>2820</v>
      </c>
      <c r="N1218">
        <v>5640</v>
      </c>
      <c r="O1218" t="s">
        <v>1391</v>
      </c>
      <c r="P1218" t="e">
        <f>INDEX(#REF!,MATCH(A1218,#REF!,0))</f>
        <v>#REF!</v>
      </c>
      <c r="Q1218" t="e">
        <f t="shared" si="20"/>
        <v>#REF!</v>
      </c>
    </row>
    <row r="1219" spans="1:17" hidden="1" x14ac:dyDescent="0.2">
      <c r="A1219" t="s">
        <v>1469</v>
      </c>
      <c r="I1219">
        <v>6600</v>
      </c>
      <c r="K1219">
        <v>6204</v>
      </c>
      <c r="M1219">
        <v>1156.2</v>
      </c>
      <c r="N1219">
        <v>13960.2</v>
      </c>
      <c r="O1219" t="s">
        <v>1391</v>
      </c>
      <c r="P1219" t="e">
        <f>INDEX(#REF!,MATCH(A1219,#REF!,0))</f>
        <v>#REF!</v>
      </c>
      <c r="Q1219" t="e">
        <f t="shared" si="20"/>
        <v>#REF!</v>
      </c>
    </row>
    <row r="1220" spans="1:17" hidden="1" x14ac:dyDescent="0.2">
      <c r="A1220" t="s">
        <v>1470</v>
      </c>
      <c r="I1220">
        <v>6400</v>
      </c>
      <c r="K1220">
        <v>6016</v>
      </c>
      <c r="N1220">
        <v>12416</v>
      </c>
      <c r="O1220" t="s">
        <v>1391</v>
      </c>
      <c r="P1220" t="e">
        <f>INDEX(#REF!,MATCH(A1220,#REF!,0))</f>
        <v>#REF!</v>
      </c>
      <c r="Q1220" t="e">
        <f t="shared" si="20"/>
        <v>#REF!</v>
      </c>
    </row>
    <row r="1221" spans="1:17" hidden="1" x14ac:dyDescent="0.2">
      <c r="A1221" t="s">
        <v>1473</v>
      </c>
      <c r="J1221">
        <v>4500</v>
      </c>
      <c r="L1221">
        <v>4230</v>
      </c>
      <c r="N1221">
        <v>8730</v>
      </c>
      <c r="O1221" t="s">
        <v>1391</v>
      </c>
      <c r="P1221" t="e">
        <f>INDEX(#REF!,MATCH(A1221,#REF!,0))</f>
        <v>#REF!</v>
      </c>
      <c r="Q1221" t="e">
        <f t="shared" si="20"/>
        <v>#REF!</v>
      </c>
    </row>
    <row r="1222" spans="1:17" hidden="1" x14ac:dyDescent="0.2">
      <c r="A1222" t="s">
        <v>1475</v>
      </c>
      <c r="J1222">
        <v>2820</v>
      </c>
      <c r="L1222">
        <v>2820</v>
      </c>
      <c r="N1222">
        <v>5640</v>
      </c>
      <c r="O1222" t="s">
        <v>1391</v>
      </c>
      <c r="P1222" t="e">
        <f>INDEX(#REF!,MATCH(A1222,#REF!,0))</f>
        <v>#REF!</v>
      </c>
      <c r="Q1222" t="e">
        <f t="shared" si="20"/>
        <v>#REF!</v>
      </c>
    </row>
    <row r="1223" spans="1:17" hidden="1" x14ac:dyDescent="0.2">
      <c r="A1223" t="s">
        <v>1476</v>
      </c>
      <c r="I1223">
        <v>6500</v>
      </c>
      <c r="K1223">
        <v>6110</v>
      </c>
      <c r="M1223">
        <v>1410</v>
      </c>
      <c r="N1223">
        <v>14020</v>
      </c>
      <c r="O1223" t="s">
        <v>1391</v>
      </c>
      <c r="P1223" t="e">
        <f>INDEX(#REF!,MATCH(A1223,#REF!,0))</f>
        <v>#REF!</v>
      </c>
      <c r="Q1223" t="e">
        <f t="shared" si="20"/>
        <v>#REF!</v>
      </c>
    </row>
    <row r="1224" spans="1:17" hidden="1" x14ac:dyDescent="0.2">
      <c r="A1224" t="s">
        <v>1477</v>
      </c>
      <c r="I1224">
        <v>2256</v>
      </c>
      <c r="L1224">
        <v>3835.2</v>
      </c>
      <c r="N1224">
        <v>6091.2</v>
      </c>
      <c r="O1224" t="s">
        <v>1391</v>
      </c>
      <c r="P1224" t="e">
        <f>INDEX(#REF!,MATCH(A1224,#REF!,0))</f>
        <v>#REF!</v>
      </c>
      <c r="Q1224" t="e">
        <f t="shared" si="20"/>
        <v>#REF!</v>
      </c>
    </row>
    <row r="1225" spans="1:17" hidden="1" x14ac:dyDescent="0.2">
      <c r="A1225" t="s">
        <v>1481</v>
      </c>
      <c r="M1225">
        <v>7520</v>
      </c>
      <c r="N1225">
        <v>7520</v>
      </c>
      <c r="O1225" t="s">
        <v>1391</v>
      </c>
      <c r="P1225" t="e">
        <f>INDEX(#REF!,MATCH(A1225,#REF!,0))</f>
        <v>#REF!</v>
      </c>
      <c r="Q1225" t="e">
        <f t="shared" si="20"/>
        <v>#REF!</v>
      </c>
    </row>
    <row r="1226" spans="1:17" hidden="1" x14ac:dyDescent="0.2">
      <c r="A1226" t="s">
        <v>1482</v>
      </c>
      <c r="I1226">
        <v>6400</v>
      </c>
      <c r="K1226">
        <v>6016</v>
      </c>
      <c r="N1226">
        <v>12416</v>
      </c>
      <c r="O1226" t="s">
        <v>1391</v>
      </c>
      <c r="P1226" t="e">
        <f>INDEX(#REF!,MATCH(A1226,#REF!,0))</f>
        <v>#REF!</v>
      </c>
      <c r="Q1226" t="e">
        <f t="shared" si="20"/>
        <v>#REF!</v>
      </c>
    </row>
    <row r="1227" spans="1:17" hidden="1" x14ac:dyDescent="0.2">
      <c r="A1227" t="s">
        <v>1490</v>
      </c>
      <c r="J1227">
        <v>3948.94</v>
      </c>
      <c r="M1227">
        <v>2241.9</v>
      </c>
      <c r="N1227">
        <v>6190.84</v>
      </c>
      <c r="O1227" t="s">
        <v>1391</v>
      </c>
      <c r="P1227" t="e">
        <f>INDEX(#REF!,MATCH(A1227,#REF!,0))</f>
        <v>#REF!</v>
      </c>
      <c r="Q1227" t="e">
        <f t="shared" si="20"/>
        <v>#REF!</v>
      </c>
    </row>
    <row r="1228" spans="1:17" hidden="1" x14ac:dyDescent="0.2">
      <c r="A1228" t="s">
        <v>1495</v>
      </c>
      <c r="M1228">
        <v>1759.68</v>
      </c>
      <c r="N1228">
        <v>1759.68</v>
      </c>
      <c r="O1228" t="s">
        <v>1391</v>
      </c>
      <c r="P1228" t="e">
        <f>INDEX(#REF!,MATCH(A1228,#REF!,0))</f>
        <v>#REF!</v>
      </c>
      <c r="Q1228" t="e">
        <f t="shared" si="20"/>
        <v>#REF!</v>
      </c>
    </row>
    <row r="1229" spans="1:17" hidden="1" x14ac:dyDescent="0.2">
      <c r="A1229" t="s">
        <v>1496</v>
      </c>
      <c r="J1229">
        <v>2387.6</v>
      </c>
      <c r="L1229">
        <v>2935.62</v>
      </c>
      <c r="N1229">
        <v>5323.2199999999993</v>
      </c>
      <c r="O1229" t="s">
        <v>1391</v>
      </c>
      <c r="P1229" t="e">
        <f>INDEX(#REF!,MATCH(A1229,#REF!,0))</f>
        <v>#REF!</v>
      </c>
      <c r="Q1229" t="e">
        <f t="shared" si="20"/>
        <v>#REF!</v>
      </c>
    </row>
    <row r="1230" spans="1:17" hidden="1" x14ac:dyDescent="0.2">
      <c r="A1230" t="s">
        <v>1497</v>
      </c>
      <c r="J1230">
        <v>2915.88</v>
      </c>
      <c r="M1230">
        <v>1731.48</v>
      </c>
      <c r="N1230">
        <v>4647.3600000000006</v>
      </c>
      <c r="O1230" t="s">
        <v>1391</v>
      </c>
      <c r="P1230" t="e">
        <f>INDEX(#REF!,MATCH(A1230,#REF!,0))</f>
        <v>#REF!</v>
      </c>
      <c r="Q1230" t="e">
        <f t="shared" si="20"/>
        <v>#REF!</v>
      </c>
    </row>
    <row r="1231" spans="1:17" hidden="1" x14ac:dyDescent="0.2">
      <c r="A1231" t="s">
        <v>1498</v>
      </c>
      <c r="J1231">
        <v>37.6</v>
      </c>
      <c r="L1231">
        <v>2024.76</v>
      </c>
      <c r="N1231">
        <v>2062.36</v>
      </c>
      <c r="O1231" t="s">
        <v>1391</v>
      </c>
      <c r="P1231" t="e">
        <f>INDEX(#REF!,MATCH(A1231,#REF!,0))</f>
        <v>#REF!</v>
      </c>
      <c r="Q1231" t="e">
        <f t="shared" si="20"/>
        <v>#REF!</v>
      </c>
    </row>
    <row r="1232" spans="1:17" hidden="1" x14ac:dyDescent="0.2">
      <c r="A1232" t="s">
        <v>1501</v>
      </c>
      <c r="J1232">
        <v>2538</v>
      </c>
      <c r="M1232">
        <v>2538</v>
      </c>
      <c r="N1232">
        <v>5076</v>
      </c>
      <c r="O1232" t="s">
        <v>1391</v>
      </c>
      <c r="P1232" t="e">
        <f>INDEX(#REF!,MATCH(A1232,#REF!,0))</f>
        <v>#REF!</v>
      </c>
      <c r="Q1232" t="e">
        <f t="shared" si="20"/>
        <v>#REF!</v>
      </c>
    </row>
    <row r="1233" spans="1:17" hidden="1" x14ac:dyDescent="0.2">
      <c r="A1233" t="s">
        <v>1502</v>
      </c>
      <c r="K1233">
        <v>4700</v>
      </c>
      <c r="M1233">
        <v>2350</v>
      </c>
      <c r="N1233">
        <v>7050</v>
      </c>
      <c r="O1233" t="s">
        <v>1391</v>
      </c>
      <c r="P1233" t="e">
        <f>INDEX(#REF!,MATCH(A1233,#REF!,0))</f>
        <v>#REF!</v>
      </c>
      <c r="Q1233" t="e">
        <f t="shared" si="20"/>
        <v>#REF!</v>
      </c>
    </row>
    <row r="1234" spans="1:17" hidden="1" x14ac:dyDescent="0.2">
      <c r="A1234" t="s">
        <v>1504</v>
      </c>
      <c r="I1234">
        <v>3760</v>
      </c>
      <c r="J1234">
        <v>2105.6</v>
      </c>
      <c r="K1234">
        <v>1654.4</v>
      </c>
      <c r="N1234">
        <v>7520</v>
      </c>
      <c r="O1234" t="s">
        <v>1391</v>
      </c>
      <c r="P1234" t="e">
        <f>INDEX(#REF!,MATCH(A1234,#REF!,0))</f>
        <v>#REF!</v>
      </c>
      <c r="Q1234" t="e">
        <f t="shared" si="20"/>
        <v>#REF!</v>
      </c>
    </row>
    <row r="1235" spans="1:17" hidden="1" x14ac:dyDescent="0.2">
      <c r="A1235" t="s">
        <v>1511</v>
      </c>
      <c r="J1235">
        <v>2820</v>
      </c>
      <c r="L1235">
        <v>2820</v>
      </c>
      <c r="N1235">
        <v>5640</v>
      </c>
      <c r="O1235" t="s">
        <v>1391</v>
      </c>
      <c r="P1235" t="e">
        <f>INDEX(#REF!,MATCH(A1235,#REF!,0))</f>
        <v>#REF!</v>
      </c>
      <c r="Q1235" t="e">
        <f t="shared" si="20"/>
        <v>#REF!</v>
      </c>
    </row>
    <row r="1236" spans="1:17" hidden="1" x14ac:dyDescent="0.2">
      <c r="A1236" t="s">
        <v>1512</v>
      </c>
      <c r="J1236">
        <v>3578.58</v>
      </c>
      <c r="N1236">
        <v>3578.58</v>
      </c>
      <c r="O1236" t="s">
        <v>1391</v>
      </c>
      <c r="P1236" t="e">
        <f>INDEX(#REF!,MATCH(A1236,#REF!,0))</f>
        <v>#REF!</v>
      </c>
      <c r="Q1236" t="e">
        <f t="shared" si="20"/>
        <v>#REF!</v>
      </c>
    </row>
    <row r="1237" spans="1:17" hidden="1" x14ac:dyDescent="0.2">
      <c r="A1237" t="s">
        <v>1513</v>
      </c>
      <c r="K1237">
        <v>1466.4</v>
      </c>
      <c r="N1237">
        <v>1466.4</v>
      </c>
      <c r="O1237" t="s">
        <v>1391</v>
      </c>
      <c r="P1237" t="e">
        <f>INDEX(#REF!,MATCH(A1237,#REF!,0))</f>
        <v>#REF!</v>
      </c>
      <c r="Q1237" t="e">
        <f t="shared" si="20"/>
        <v>#REF!</v>
      </c>
    </row>
    <row r="1238" spans="1:17" hidden="1" x14ac:dyDescent="0.2">
      <c r="A1238" t="s">
        <v>1514</v>
      </c>
      <c r="I1238">
        <v>4000</v>
      </c>
      <c r="J1238">
        <v>7520</v>
      </c>
      <c r="N1238">
        <v>11520</v>
      </c>
      <c r="O1238" t="s">
        <v>1391</v>
      </c>
      <c r="P1238" t="e">
        <f>INDEX(#REF!,MATCH(A1238,#REF!,0))</f>
        <v>#REF!</v>
      </c>
      <c r="Q1238" t="e">
        <f t="shared" si="20"/>
        <v>#REF!</v>
      </c>
    </row>
    <row r="1239" spans="1:17" hidden="1" x14ac:dyDescent="0.2">
      <c r="A1239" t="s">
        <v>1524</v>
      </c>
      <c r="K1239">
        <v>2193.96</v>
      </c>
      <c r="N1239">
        <v>2193.96</v>
      </c>
      <c r="O1239" t="s">
        <v>1391</v>
      </c>
      <c r="P1239" t="e">
        <f>INDEX(#REF!,MATCH(A1239,#REF!,0))</f>
        <v>#REF!</v>
      </c>
      <c r="Q1239" t="e">
        <f t="shared" si="20"/>
        <v>#REF!</v>
      </c>
    </row>
    <row r="1240" spans="1:17" hidden="1" x14ac:dyDescent="0.2">
      <c r="A1240" t="s">
        <v>1537</v>
      </c>
      <c r="M1240">
        <v>3827.68</v>
      </c>
      <c r="N1240">
        <v>3827.68</v>
      </c>
      <c r="O1240" t="s">
        <v>1391</v>
      </c>
      <c r="P1240" t="e">
        <f>INDEX(#REF!,MATCH(A1240,#REF!,0))</f>
        <v>#REF!</v>
      </c>
      <c r="Q1240" t="e">
        <f t="shared" si="20"/>
        <v>#REF!</v>
      </c>
    </row>
    <row r="1241" spans="1:17" hidden="1" x14ac:dyDescent="0.2">
      <c r="A1241" t="s">
        <v>1549</v>
      </c>
      <c r="J1241">
        <v>3146.18</v>
      </c>
      <c r="N1241">
        <v>3146.18</v>
      </c>
      <c r="O1241" t="s">
        <v>1391</v>
      </c>
      <c r="P1241" t="e">
        <f>INDEX(#REF!,MATCH(A1241,#REF!,0))</f>
        <v>#REF!</v>
      </c>
      <c r="Q1241" t="e">
        <f t="shared" si="20"/>
        <v>#REF!</v>
      </c>
    </row>
    <row r="1242" spans="1:17" hidden="1" x14ac:dyDescent="0.2">
      <c r="A1242" t="s">
        <v>1562</v>
      </c>
      <c r="J1242">
        <v>4700</v>
      </c>
      <c r="L1242">
        <v>2378.1999999999998</v>
      </c>
      <c r="N1242">
        <v>7078.2</v>
      </c>
      <c r="O1242" t="s">
        <v>1391</v>
      </c>
      <c r="P1242" t="e">
        <f>INDEX(#REF!,MATCH(A1242,#REF!,0))</f>
        <v>#REF!</v>
      </c>
      <c r="Q1242" t="e">
        <f t="shared" si="20"/>
        <v>#REF!</v>
      </c>
    </row>
    <row r="1243" spans="1:17" hidden="1" x14ac:dyDescent="0.2">
      <c r="A1243" t="s">
        <v>1321</v>
      </c>
      <c r="I1243">
        <v>107439.29000000001</v>
      </c>
      <c r="L1243">
        <v>21423.83</v>
      </c>
      <c r="N1243">
        <v>128863.12000000001</v>
      </c>
      <c r="O1243" t="s">
        <v>1391</v>
      </c>
      <c r="P1243" t="e">
        <f>INDEX(#REF!,MATCH(A1243,#REF!,0))</f>
        <v>#REF!</v>
      </c>
      <c r="Q1243" t="e">
        <f t="shared" ref="Q1243:Q1287" si="21">P1243=N1243</f>
        <v>#REF!</v>
      </c>
    </row>
    <row r="1244" spans="1:17" hidden="1" x14ac:dyDescent="0.2">
      <c r="A1244" t="s">
        <v>1387</v>
      </c>
      <c r="I1244">
        <v>645881.31000000006</v>
      </c>
      <c r="L1244">
        <v>475280</v>
      </c>
      <c r="N1244">
        <v>1121161.31</v>
      </c>
      <c r="O1244" t="s">
        <v>1391</v>
      </c>
      <c r="P1244" t="e">
        <f>INDEX(#REF!,MATCH(A1244,#REF!,0))</f>
        <v>#REF!</v>
      </c>
      <c r="Q1244" t="e">
        <f t="shared" si="21"/>
        <v>#REF!</v>
      </c>
    </row>
    <row r="1245" spans="1:17" hidden="1" x14ac:dyDescent="0.2">
      <c r="A1245" t="s">
        <v>1007</v>
      </c>
      <c r="J1245">
        <v>307442.03000000003</v>
      </c>
      <c r="N1245">
        <v>307442.03000000003</v>
      </c>
      <c r="O1245" t="s">
        <v>1391</v>
      </c>
      <c r="P1245" t="e">
        <f>INDEX(#REF!,MATCH(A1245,#REF!,0))</f>
        <v>#REF!</v>
      </c>
      <c r="Q1245" t="e">
        <f t="shared" si="21"/>
        <v>#REF!</v>
      </c>
    </row>
    <row r="1246" spans="1:17" hidden="1" x14ac:dyDescent="0.2">
      <c r="A1246" t="s">
        <v>1242</v>
      </c>
      <c r="K1246">
        <v>13300.13</v>
      </c>
      <c r="N1246">
        <v>13300.13</v>
      </c>
      <c r="O1246" t="s">
        <v>1391</v>
      </c>
      <c r="P1246" t="e">
        <f>INDEX(#REF!,MATCH(A1246,#REF!,0))</f>
        <v>#REF!</v>
      </c>
      <c r="Q1246" t="e">
        <f t="shared" si="21"/>
        <v>#REF!</v>
      </c>
    </row>
    <row r="1247" spans="1:17" hidden="1" x14ac:dyDescent="0.2">
      <c r="A1247" t="s">
        <v>1245</v>
      </c>
      <c r="L1247">
        <v>4176.12</v>
      </c>
      <c r="M1247">
        <v>34813.879999999997</v>
      </c>
      <c r="N1247">
        <v>38990</v>
      </c>
      <c r="O1247" t="s">
        <v>1391</v>
      </c>
      <c r="P1247" t="e">
        <f>INDEX(#REF!,MATCH(A1247,#REF!,0))</f>
        <v>#REF!</v>
      </c>
      <c r="Q1247" t="e">
        <f t="shared" si="21"/>
        <v>#REF!</v>
      </c>
    </row>
    <row r="1248" spans="1:17" hidden="1" x14ac:dyDescent="0.2">
      <c r="A1248" t="s">
        <v>1290</v>
      </c>
      <c r="M1248">
        <v>2056</v>
      </c>
      <c r="N1248">
        <v>2056</v>
      </c>
      <c r="O1248" t="s">
        <v>1391</v>
      </c>
      <c r="P1248" t="e">
        <f>INDEX(#REF!,MATCH(A1248,#REF!,0))</f>
        <v>#REF!</v>
      </c>
      <c r="Q1248" t="e">
        <f t="shared" si="21"/>
        <v>#REF!</v>
      </c>
    </row>
    <row r="1249" spans="1:17" hidden="1" x14ac:dyDescent="0.2">
      <c r="A1249" t="s">
        <v>1300</v>
      </c>
      <c r="L1249">
        <v>14728.77</v>
      </c>
      <c r="N1249">
        <v>14728.77</v>
      </c>
      <c r="O1249" t="s">
        <v>1391</v>
      </c>
      <c r="P1249" t="e">
        <f>INDEX(#REF!,MATCH(A1249,#REF!,0))</f>
        <v>#REF!</v>
      </c>
      <c r="Q1249" t="e">
        <f t="shared" si="21"/>
        <v>#REF!</v>
      </c>
    </row>
    <row r="1250" spans="1:17" hidden="1" x14ac:dyDescent="0.2">
      <c r="A1250" t="s">
        <v>1144</v>
      </c>
      <c r="L1250">
        <v>177680.89</v>
      </c>
      <c r="N1250">
        <v>177680.89</v>
      </c>
      <c r="O1250" t="s">
        <v>1391</v>
      </c>
      <c r="P1250" t="e">
        <f>INDEX(#REF!,MATCH(A1250,#REF!,0))</f>
        <v>#REF!</v>
      </c>
      <c r="Q1250" t="e">
        <f t="shared" si="21"/>
        <v>#REF!</v>
      </c>
    </row>
    <row r="1251" spans="1:17" hidden="1" x14ac:dyDescent="0.2">
      <c r="A1251" t="s">
        <v>1295</v>
      </c>
      <c r="I1251">
        <v>989566.01</v>
      </c>
      <c r="K1251">
        <v>229755.88</v>
      </c>
      <c r="N1251">
        <v>1219321.8900000001</v>
      </c>
      <c r="O1251" t="s">
        <v>1391</v>
      </c>
      <c r="P1251" t="e">
        <f>INDEX(#REF!,MATCH(A1251,#REF!,0))</f>
        <v>#REF!</v>
      </c>
      <c r="Q1251" t="e">
        <f t="shared" si="21"/>
        <v>#REF!</v>
      </c>
    </row>
    <row r="1252" spans="1:17" hidden="1" x14ac:dyDescent="0.2">
      <c r="A1252" t="s">
        <v>1329</v>
      </c>
      <c r="I1252">
        <v>352680.47</v>
      </c>
      <c r="L1252">
        <v>220425.3</v>
      </c>
      <c r="N1252">
        <v>573105.77</v>
      </c>
      <c r="O1252" t="s">
        <v>1391</v>
      </c>
      <c r="P1252" t="e">
        <f>INDEX(#REF!,MATCH(A1252,#REF!,0))</f>
        <v>#REF!</v>
      </c>
      <c r="Q1252" t="e">
        <f t="shared" si="21"/>
        <v>#REF!</v>
      </c>
    </row>
    <row r="1253" spans="1:17" hidden="1" x14ac:dyDescent="0.2">
      <c r="A1253" t="s">
        <v>1603</v>
      </c>
      <c r="K1253">
        <v>3000000</v>
      </c>
      <c r="N1253">
        <v>3000000</v>
      </c>
      <c r="O1253" t="s">
        <v>1391</v>
      </c>
      <c r="P1253" t="e">
        <f>INDEX(#REF!,MATCH(A1253,#REF!,0))</f>
        <v>#REF!</v>
      </c>
      <c r="Q1253" t="e">
        <f t="shared" si="21"/>
        <v>#REF!</v>
      </c>
    </row>
    <row r="1254" spans="1:17" hidden="1" x14ac:dyDescent="0.2">
      <c r="A1254" t="s">
        <v>1297</v>
      </c>
      <c r="I1254">
        <v>2765717.28</v>
      </c>
      <c r="L1254">
        <v>836182.83</v>
      </c>
      <c r="N1254">
        <v>3601900.11</v>
      </c>
      <c r="O1254" t="s">
        <v>1391</v>
      </c>
      <c r="P1254" t="e">
        <f>INDEX(#REF!,MATCH(A1254,#REF!,0))</f>
        <v>#REF!</v>
      </c>
      <c r="Q1254" t="e">
        <f t="shared" si="21"/>
        <v>#REF!</v>
      </c>
    </row>
    <row r="1255" spans="1:17" hidden="1" x14ac:dyDescent="0.2">
      <c r="A1255" t="s">
        <v>1298</v>
      </c>
      <c r="I1255">
        <v>35817.43</v>
      </c>
      <c r="K1255">
        <v>23098.66</v>
      </c>
      <c r="L1255">
        <v>322270.90000000002</v>
      </c>
      <c r="N1255">
        <v>381186.99</v>
      </c>
      <c r="O1255" t="s">
        <v>1391</v>
      </c>
      <c r="P1255" t="e">
        <f>INDEX(#REF!,MATCH(A1255,#REF!,0))</f>
        <v>#REF!</v>
      </c>
      <c r="Q1255" t="e">
        <f t="shared" si="21"/>
        <v>#REF!</v>
      </c>
    </row>
    <row r="1256" spans="1:17" hidden="1" x14ac:dyDescent="0.2">
      <c r="A1256" t="s">
        <v>1348</v>
      </c>
      <c r="J1256">
        <v>34838.32</v>
      </c>
      <c r="K1256">
        <v>143237.32</v>
      </c>
      <c r="N1256">
        <v>178075.64</v>
      </c>
      <c r="O1256" t="s">
        <v>1391</v>
      </c>
      <c r="P1256" t="e">
        <f>INDEX(#REF!,MATCH(A1256,#REF!,0))</f>
        <v>#REF!</v>
      </c>
      <c r="Q1256" t="e">
        <f t="shared" si="21"/>
        <v>#REF!</v>
      </c>
    </row>
    <row r="1257" spans="1:17" hidden="1" x14ac:dyDescent="0.2">
      <c r="A1257" t="s">
        <v>1349</v>
      </c>
      <c r="K1257">
        <v>19436.34</v>
      </c>
      <c r="N1257">
        <v>19436.34</v>
      </c>
      <c r="O1257" t="s">
        <v>1391</v>
      </c>
      <c r="P1257" t="e">
        <f>INDEX(#REF!,MATCH(A1257,#REF!,0))</f>
        <v>#REF!</v>
      </c>
      <c r="Q1257" t="e">
        <f t="shared" si="21"/>
        <v>#REF!</v>
      </c>
    </row>
    <row r="1258" spans="1:17" hidden="1" x14ac:dyDescent="0.2">
      <c r="A1258" t="s">
        <v>1350</v>
      </c>
      <c r="I1258">
        <v>80300.23</v>
      </c>
      <c r="J1258">
        <v>129304.01</v>
      </c>
      <c r="L1258">
        <v>162612.72</v>
      </c>
      <c r="N1258">
        <v>372216.95999999996</v>
      </c>
      <c r="O1258" t="s">
        <v>1391</v>
      </c>
      <c r="P1258" t="e">
        <f>INDEX(#REF!,MATCH(A1258,#REF!,0))</f>
        <v>#REF!</v>
      </c>
      <c r="Q1258" t="e">
        <f t="shared" si="21"/>
        <v>#REF!</v>
      </c>
    </row>
    <row r="1259" spans="1:17" hidden="1" x14ac:dyDescent="0.2">
      <c r="A1259" t="s">
        <v>1351</v>
      </c>
      <c r="K1259">
        <v>28389.79</v>
      </c>
      <c r="L1259">
        <v>0</v>
      </c>
      <c r="N1259">
        <v>28389.79</v>
      </c>
      <c r="O1259" t="s">
        <v>1391</v>
      </c>
      <c r="P1259" t="e">
        <f>INDEX(#REF!,MATCH(A1259,#REF!,0))</f>
        <v>#REF!</v>
      </c>
      <c r="Q1259" t="e">
        <f t="shared" si="21"/>
        <v>#REF!</v>
      </c>
    </row>
    <row r="1260" spans="1:17" hidden="1" x14ac:dyDescent="0.2">
      <c r="A1260" t="s">
        <v>1356</v>
      </c>
      <c r="I1260">
        <v>34988.94</v>
      </c>
      <c r="N1260">
        <v>34988.94</v>
      </c>
      <c r="O1260" t="s">
        <v>1391</v>
      </c>
      <c r="P1260" t="e">
        <f>INDEX(#REF!,MATCH(A1260,#REF!,0))</f>
        <v>#REF!</v>
      </c>
      <c r="Q1260" t="e">
        <f t="shared" si="21"/>
        <v>#REF!</v>
      </c>
    </row>
    <row r="1261" spans="1:17" hidden="1" x14ac:dyDescent="0.2">
      <c r="A1261" t="s">
        <v>1357</v>
      </c>
      <c r="J1261">
        <v>11585.84</v>
      </c>
      <c r="N1261">
        <v>11585.84</v>
      </c>
      <c r="O1261" t="s">
        <v>1391</v>
      </c>
      <c r="P1261" t="e">
        <f>INDEX(#REF!,MATCH(A1261,#REF!,0))</f>
        <v>#REF!</v>
      </c>
      <c r="Q1261" t="e">
        <f t="shared" si="21"/>
        <v>#REF!</v>
      </c>
    </row>
    <row r="1262" spans="1:17" hidden="1" x14ac:dyDescent="0.2">
      <c r="A1262" t="s">
        <v>1358</v>
      </c>
      <c r="I1262">
        <v>4850.84</v>
      </c>
      <c r="N1262">
        <v>4850.84</v>
      </c>
      <c r="O1262" t="s">
        <v>1391</v>
      </c>
      <c r="P1262" t="e">
        <f>INDEX(#REF!,MATCH(A1262,#REF!,0))</f>
        <v>#REF!</v>
      </c>
      <c r="Q1262" t="e">
        <f t="shared" si="21"/>
        <v>#REF!</v>
      </c>
    </row>
    <row r="1263" spans="1:17" x14ac:dyDescent="0.2">
      <c r="A1263" t="s">
        <v>1362</v>
      </c>
      <c r="H1263">
        <v>74823.77</v>
      </c>
      <c r="K1263">
        <v>51571</v>
      </c>
      <c r="N1263">
        <v>163894.76999999999</v>
      </c>
      <c r="O1263" t="s">
        <v>1391</v>
      </c>
      <c r="P1263" t="e">
        <f>INDEX(#REF!,MATCH(A1263,#REF!,0))</f>
        <v>#REF!</v>
      </c>
      <c r="Q1263" t="e">
        <f t="shared" si="21"/>
        <v>#REF!</v>
      </c>
    </row>
    <row r="1264" spans="1:17" hidden="1" x14ac:dyDescent="0.2">
      <c r="A1264" t="s">
        <v>1365</v>
      </c>
      <c r="I1264">
        <v>10467.959999999999</v>
      </c>
      <c r="N1264">
        <v>10467.959999999999</v>
      </c>
      <c r="O1264" t="s">
        <v>1391</v>
      </c>
      <c r="P1264" t="e">
        <f>INDEX(#REF!,MATCH(A1264,#REF!,0))</f>
        <v>#REF!</v>
      </c>
      <c r="Q1264" t="e">
        <f t="shared" si="21"/>
        <v>#REF!</v>
      </c>
    </row>
    <row r="1265" spans="1:17" hidden="1" x14ac:dyDescent="0.2">
      <c r="A1265" t="s">
        <v>1366</v>
      </c>
      <c r="L1265">
        <v>31222.32</v>
      </c>
      <c r="N1265">
        <v>31222.32</v>
      </c>
      <c r="O1265" t="s">
        <v>1391</v>
      </c>
      <c r="P1265" t="e">
        <f>INDEX(#REF!,MATCH(A1265,#REF!,0))</f>
        <v>#REF!</v>
      </c>
      <c r="Q1265" t="e">
        <f t="shared" si="21"/>
        <v>#REF!</v>
      </c>
    </row>
    <row r="1266" spans="1:17" hidden="1" x14ac:dyDescent="0.2">
      <c r="A1266" t="s">
        <v>1400</v>
      </c>
      <c r="J1266">
        <v>8231.23</v>
      </c>
      <c r="M1266">
        <v>9984.9500000000007</v>
      </c>
      <c r="N1266">
        <v>18216.18</v>
      </c>
      <c r="O1266" t="s">
        <v>1391</v>
      </c>
      <c r="P1266" t="e">
        <f>INDEX(#REF!,MATCH(A1266,#REF!,0))</f>
        <v>#REF!</v>
      </c>
      <c r="Q1266" t="e">
        <f t="shared" si="21"/>
        <v>#REF!</v>
      </c>
    </row>
    <row r="1267" spans="1:17" hidden="1" x14ac:dyDescent="0.2">
      <c r="A1267" t="s">
        <v>1518</v>
      </c>
      <c r="J1267">
        <v>3760</v>
      </c>
      <c r="L1267">
        <v>1927</v>
      </c>
      <c r="N1267">
        <v>5687</v>
      </c>
      <c r="O1267" t="s">
        <v>1391</v>
      </c>
      <c r="P1267" t="e">
        <f>INDEX(#REF!,MATCH(A1267,#REF!,0))</f>
        <v>#REF!</v>
      </c>
      <c r="Q1267" t="e">
        <f t="shared" si="21"/>
        <v>#REF!</v>
      </c>
    </row>
    <row r="1268" spans="1:17" hidden="1" x14ac:dyDescent="0.2">
      <c r="A1268" t="s">
        <v>1519</v>
      </c>
      <c r="M1268">
        <v>9400</v>
      </c>
      <c r="N1268">
        <v>9400</v>
      </c>
      <c r="O1268" t="s">
        <v>1391</v>
      </c>
      <c r="P1268" t="e">
        <f>INDEX(#REF!,MATCH(A1268,#REF!,0))</f>
        <v>#REF!</v>
      </c>
      <c r="Q1268" t="e">
        <f t="shared" si="21"/>
        <v>#REF!</v>
      </c>
    </row>
    <row r="1269" spans="1:17" hidden="1" x14ac:dyDescent="0.2">
      <c r="A1269" t="s">
        <v>1521</v>
      </c>
      <c r="L1269">
        <v>3092.6</v>
      </c>
      <c r="N1269">
        <v>3092.6</v>
      </c>
      <c r="O1269" t="s">
        <v>1391</v>
      </c>
      <c r="P1269" t="e">
        <f>INDEX(#REF!,MATCH(A1269,#REF!,0))</f>
        <v>#REF!</v>
      </c>
      <c r="Q1269" t="e">
        <f t="shared" si="21"/>
        <v>#REF!</v>
      </c>
    </row>
    <row r="1270" spans="1:17" hidden="1" x14ac:dyDescent="0.2">
      <c r="A1270" t="s">
        <v>1525</v>
      </c>
      <c r="K1270">
        <v>7419.2</v>
      </c>
      <c r="N1270">
        <v>7419.2</v>
      </c>
      <c r="O1270" t="s">
        <v>1391</v>
      </c>
      <c r="P1270" t="e">
        <f>INDEX(#REF!,MATCH(A1270,#REF!,0))</f>
        <v>#REF!</v>
      </c>
      <c r="Q1270" t="e">
        <f t="shared" si="21"/>
        <v>#REF!</v>
      </c>
    </row>
    <row r="1271" spans="1:17" hidden="1" x14ac:dyDescent="0.2">
      <c r="A1271" t="s">
        <v>1529</v>
      </c>
      <c r="J1271">
        <v>3500</v>
      </c>
      <c r="M1271">
        <v>3290</v>
      </c>
      <c r="N1271">
        <v>6790</v>
      </c>
      <c r="O1271" t="s">
        <v>1391</v>
      </c>
      <c r="P1271" t="e">
        <f>INDEX(#REF!,MATCH(A1271,#REF!,0))</f>
        <v>#REF!</v>
      </c>
      <c r="Q1271" t="e">
        <f t="shared" si="21"/>
        <v>#REF!</v>
      </c>
    </row>
    <row r="1272" spans="1:17" hidden="1" x14ac:dyDescent="0.2">
      <c r="A1272" t="s">
        <v>1530</v>
      </c>
      <c r="J1272">
        <v>1880</v>
      </c>
      <c r="L1272">
        <v>1880</v>
      </c>
      <c r="N1272">
        <v>3760</v>
      </c>
      <c r="O1272" t="s">
        <v>1391</v>
      </c>
      <c r="P1272" t="e">
        <f>INDEX(#REF!,MATCH(A1272,#REF!,0))</f>
        <v>#REF!</v>
      </c>
      <c r="Q1272" t="e">
        <f t="shared" si="21"/>
        <v>#REF!</v>
      </c>
    </row>
    <row r="1273" spans="1:17" hidden="1" x14ac:dyDescent="0.2">
      <c r="A1273" t="s">
        <v>1533</v>
      </c>
      <c r="K1273">
        <v>6768</v>
      </c>
      <c r="L1273">
        <v>7520</v>
      </c>
      <c r="N1273">
        <v>14288</v>
      </c>
      <c r="O1273" t="s">
        <v>1391</v>
      </c>
      <c r="P1273" t="e">
        <f>INDEX(#REF!,MATCH(A1273,#REF!,0))</f>
        <v>#REF!</v>
      </c>
      <c r="Q1273" t="e">
        <f t="shared" si="21"/>
        <v>#REF!</v>
      </c>
    </row>
    <row r="1274" spans="1:17" hidden="1" x14ac:dyDescent="0.2">
      <c r="A1274" t="s">
        <v>1534</v>
      </c>
      <c r="J1274">
        <v>7000</v>
      </c>
      <c r="K1274">
        <v>2763.6</v>
      </c>
      <c r="N1274">
        <v>9763.6</v>
      </c>
      <c r="O1274" t="s">
        <v>1391</v>
      </c>
      <c r="P1274" t="e">
        <f>INDEX(#REF!,MATCH(A1274,#REF!,0))</f>
        <v>#REF!</v>
      </c>
      <c r="Q1274" t="e">
        <f t="shared" si="21"/>
        <v>#REF!</v>
      </c>
    </row>
    <row r="1275" spans="1:17" hidden="1" x14ac:dyDescent="0.2">
      <c r="A1275" t="s">
        <v>1538</v>
      </c>
      <c r="K1275">
        <v>3653.78</v>
      </c>
      <c r="N1275">
        <v>3653.78</v>
      </c>
      <c r="O1275" t="s">
        <v>1391</v>
      </c>
      <c r="P1275" t="e">
        <f>INDEX(#REF!,MATCH(A1275,#REF!,0))</f>
        <v>#REF!</v>
      </c>
      <c r="Q1275" t="e">
        <f t="shared" si="21"/>
        <v>#REF!</v>
      </c>
    </row>
    <row r="1276" spans="1:17" hidden="1" x14ac:dyDescent="0.2">
      <c r="A1276" t="s">
        <v>1539</v>
      </c>
      <c r="L1276">
        <v>1331.98</v>
      </c>
      <c r="N1276">
        <v>1331.98</v>
      </c>
      <c r="O1276" t="s">
        <v>1391</v>
      </c>
      <c r="P1276" t="e">
        <f>INDEX(#REF!,MATCH(A1276,#REF!,0))</f>
        <v>#REF!</v>
      </c>
      <c r="Q1276" t="e">
        <f t="shared" si="21"/>
        <v>#REF!</v>
      </c>
    </row>
    <row r="1277" spans="1:17" hidden="1" x14ac:dyDescent="0.2">
      <c r="A1277" t="s">
        <v>1540</v>
      </c>
      <c r="J1277">
        <v>3700</v>
      </c>
      <c r="M1277">
        <v>3478</v>
      </c>
      <c r="N1277">
        <v>7178</v>
      </c>
      <c r="O1277" t="s">
        <v>1391</v>
      </c>
      <c r="P1277" t="e">
        <f>INDEX(#REF!,MATCH(A1277,#REF!,0))</f>
        <v>#REF!</v>
      </c>
      <c r="Q1277" t="e">
        <f t="shared" si="21"/>
        <v>#REF!</v>
      </c>
    </row>
    <row r="1278" spans="1:17" hidden="1" x14ac:dyDescent="0.2">
      <c r="A1278" t="s">
        <v>1548</v>
      </c>
      <c r="J1278">
        <v>1880</v>
      </c>
      <c r="L1278">
        <v>1880</v>
      </c>
      <c r="N1278">
        <v>3760</v>
      </c>
      <c r="O1278" t="s">
        <v>1391</v>
      </c>
      <c r="P1278" t="e">
        <f>INDEX(#REF!,MATCH(A1278,#REF!,0))</f>
        <v>#REF!</v>
      </c>
      <c r="Q1278" t="e">
        <f t="shared" si="21"/>
        <v>#REF!</v>
      </c>
    </row>
    <row r="1279" spans="1:17" hidden="1" x14ac:dyDescent="0.2">
      <c r="A1279" t="s">
        <v>1550</v>
      </c>
      <c r="J1279">
        <v>2459.04</v>
      </c>
      <c r="L1279">
        <v>2606.62</v>
      </c>
      <c r="N1279">
        <v>5065.66</v>
      </c>
      <c r="O1279" t="s">
        <v>1391</v>
      </c>
      <c r="P1279" t="e">
        <f>INDEX(#REF!,MATCH(A1279,#REF!,0))</f>
        <v>#REF!</v>
      </c>
      <c r="Q1279" t="e">
        <f t="shared" si="21"/>
        <v>#REF!</v>
      </c>
    </row>
    <row r="1280" spans="1:17" hidden="1" x14ac:dyDescent="0.2">
      <c r="A1280" t="s">
        <v>1551</v>
      </c>
      <c r="M1280">
        <v>961.62</v>
      </c>
      <c r="N1280">
        <v>961.62</v>
      </c>
      <c r="O1280" t="s">
        <v>1391</v>
      </c>
      <c r="P1280" t="e">
        <f>INDEX(#REF!,MATCH(A1280,#REF!,0))</f>
        <v>#REF!</v>
      </c>
      <c r="Q1280" t="e">
        <f t="shared" si="21"/>
        <v>#REF!</v>
      </c>
    </row>
    <row r="1281" spans="1:17" hidden="1" x14ac:dyDescent="0.2">
      <c r="A1281" t="s">
        <v>1552</v>
      </c>
      <c r="M1281">
        <v>978.54</v>
      </c>
      <c r="N1281">
        <v>978.54</v>
      </c>
      <c r="O1281" t="s">
        <v>1391</v>
      </c>
      <c r="P1281" t="e">
        <f>INDEX(#REF!,MATCH(A1281,#REF!,0))</f>
        <v>#REF!</v>
      </c>
      <c r="Q1281" t="e">
        <f t="shared" si="21"/>
        <v>#REF!</v>
      </c>
    </row>
    <row r="1282" spans="1:17" hidden="1" x14ac:dyDescent="0.2">
      <c r="A1282" t="s">
        <v>1556</v>
      </c>
      <c r="K1282">
        <v>23262.400000000001</v>
      </c>
      <c r="M1282">
        <v>21866.67</v>
      </c>
      <c r="N1282">
        <v>45129.07</v>
      </c>
      <c r="O1282" t="s">
        <v>1391</v>
      </c>
      <c r="P1282" t="e">
        <f>INDEX(#REF!,MATCH(A1282,#REF!,0))</f>
        <v>#REF!</v>
      </c>
      <c r="Q1282" t="e">
        <f t="shared" si="21"/>
        <v>#REF!</v>
      </c>
    </row>
    <row r="1283" spans="1:17" hidden="1" x14ac:dyDescent="0.2">
      <c r="A1283" t="s">
        <v>1558</v>
      </c>
      <c r="K1283">
        <v>24988.32</v>
      </c>
      <c r="M1283">
        <v>23489.02</v>
      </c>
      <c r="N1283">
        <v>48477.34</v>
      </c>
      <c r="O1283" t="s">
        <v>1391</v>
      </c>
      <c r="P1283" t="e">
        <f>INDEX(#REF!,MATCH(A1283,#REF!,0))</f>
        <v>#REF!</v>
      </c>
      <c r="Q1283" t="e">
        <f t="shared" si="21"/>
        <v>#REF!</v>
      </c>
    </row>
    <row r="1284" spans="1:17" hidden="1" x14ac:dyDescent="0.2">
      <c r="A1284" t="s">
        <v>1566</v>
      </c>
      <c r="J1284">
        <v>2538</v>
      </c>
      <c r="L1284">
        <v>2350</v>
      </c>
      <c r="N1284">
        <v>4888</v>
      </c>
      <c r="O1284" t="s">
        <v>1391</v>
      </c>
      <c r="P1284" t="e">
        <f>INDEX(#REF!,MATCH(A1284,#REF!,0))</f>
        <v>#REF!</v>
      </c>
      <c r="Q1284" t="e">
        <f t="shared" si="21"/>
        <v>#REF!</v>
      </c>
    </row>
    <row r="1285" spans="1:17" hidden="1" x14ac:dyDescent="0.2">
      <c r="A1285" t="s">
        <v>1570</v>
      </c>
      <c r="I1285">
        <v>3150</v>
      </c>
      <c r="L1285">
        <v>2961</v>
      </c>
      <c r="N1285">
        <v>6111</v>
      </c>
      <c r="O1285" t="s">
        <v>1391</v>
      </c>
      <c r="P1285" t="e">
        <f>INDEX(#REF!,MATCH(A1285,#REF!,0))</f>
        <v>#REF!</v>
      </c>
      <c r="Q1285" t="e">
        <f t="shared" si="21"/>
        <v>#REF!</v>
      </c>
    </row>
    <row r="1286" spans="1:17" hidden="1" x14ac:dyDescent="0.2">
      <c r="A1286" t="s">
        <v>1573</v>
      </c>
      <c r="J1286">
        <v>1410</v>
      </c>
      <c r="L1286">
        <v>1410</v>
      </c>
      <c r="N1286">
        <v>2820</v>
      </c>
      <c r="O1286" t="s">
        <v>1391</v>
      </c>
      <c r="P1286" t="e">
        <f>INDEX(#REF!,MATCH(A1286,#REF!,0))</f>
        <v>#REF!</v>
      </c>
      <c r="Q1286" t="e">
        <f t="shared" si="21"/>
        <v>#REF!</v>
      </c>
    </row>
    <row r="1287" spans="1:17" hidden="1" x14ac:dyDescent="0.2">
      <c r="A1287" t="s">
        <v>1583</v>
      </c>
      <c r="K1287">
        <v>1487.08</v>
      </c>
      <c r="N1287">
        <v>1487.08</v>
      </c>
      <c r="O1287" t="s">
        <v>1391</v>
      </c>
      <c r="P1287" t="e">
        <f>INDEX(#REF!,MATCH(A1287,#REF!,0))</f>
        <v>#REF!</v>
      </c>
      <c r="Q1287" t="e">
        <f t="shared" si="21"/>
        <v>#REF!</v>
      </c>
    </row>
    <row r="1288" spans="1:17" hidden="1" x14ac:dyDescent="0.2">
      <c r="A1288" t="s">
        <v>1320</v>
      </c>
      <c r="K1288">
        <v>161304.79</v>
      </c>
      <c r="M1288">
        <v>194341.13</v>
      </c>
      <c r="N1288">
        <v>355645.92000000004</v>
      </c>
      <c r="O1288" t="s">
        <v>1391</v>
      </c>
      <c r="P1288" t="e">
        <f>INDEX(#REF!,MATCH(A1288,#REF!,0))</f>
        <v>#REF!</v>
      </c>
      <c r="Q1288" t="e">
        <f t="shared" ref="Q1288:Q1326" si="22">P1288=N1288</f>
        <v>#REF!</v>
      </c>
    </row>
    <row r="1289" spans="1:17" hidden="1" x14ac:dyDescent="0.2">
      <c r="A1289" t="s">
        <v>1323</v>
      </c>
      <c r="K1289">
        <v>50636.13</v>
      </c>
      <c r="M1289">
        <v>106200</v>
      </c>
      <c r="N1289">
        <v>156836.13</v>
      </c>
      <c r="O1289" t="s">
        <v>1391</v>
      </c>
      <c r="P1289" t="e">
        <f>INDEX(#REF!,MATCH(A1289,#REF!,0))</f>
        <v>#REF!</v>
      </c>
      <c r="Q1289" t="e">
        <f t="shared" si="22"/>
        <v>#REF!</v>
      </c>
    </row>
    <row r="1290" spans="1:17" hidden="1" x14ac:dyDescent="0.2">
      <c r="A1290" t="s">
        <v>1324</v>
      </c>
      <c r="J1290">
        <v>352400</v>
      </c>
      <c r="K1290">
        <v>34721.370000000003</v>
      </c>
      <c r="N1290">
        <v>387121.37</v>
      </c>
      <c r="O1290" t="s">
        <v>1391</v>
      </c>
      <c r="P1290" t="e">
        <f>INDEX(#REF!,MATCH(A1290,#REF!,0))</f>
        <v>#REF!</v>
      </c>
      <c r="Q1290" t="e">
        <f t="shared" si="22"/>
        <v>#REF!</v>
      </c>
    </row>
    <row r="1291" spans="1:17" hidden="1" x14ac:dyDescent="0.2">
      <c r="A1291" t="s">
        <v>1395</v>
      </c>
      <c r="J1291">
        <v>453041.14999999997</v>
      </c>
      <c r="M1291">
        <v>144203.32</v>
      </c>
      <c r="N1291">
        <v>597244.47</v>
      </c>
      <c r="O1291" t="s">
        <v>1391</v>
      </c>
      <c r="P1291" t="e">
        <f>INDEX(#REF!,MATCH(A1291,#REF!,0))</f>
        <v>#REF!</v>
      </c>
      <c r="Q1291" t="e">
        <f t="shared" si="22"/>
        <v>#REF!</v>
      </c>
    </row>
    <row r="1292" spans="1:17" hidden="1" x14ac:dyDescent="0.2">
      <c r="A1292" t="s">
        <v>1057</v>
      </c>
      <c r="J1292">
        <v>1105740.6499999999</v>
      </c>
      <c r="K1292">
        <v>1445412.61</v>
      </c>
      <c r="N1292">
        <v>2551153.2599999998</v>
      </c>
      <c r="O1292" t="s">
        <v>1391</v>
      </c>
      <c r="P1292" t="e">
        <f>INDEX(#REF!,MATCH(A1292,#REF!,0))</f>
        <v>#REF!</v>
      </c>
      <c r="Q1292" t="e">
        <f t="shared" si="22"/>
        <v>#REF!</v>
      </c>
    </row>
    <row r="1293" spans="1:17" hidden="1" x14ac:dyDescent="0.2">
      <c r="A1293" t="s">
        <v>1293</v>
      </c>
      <c r="J1293">
        <v>136000</v>
      </c>
      <c r="L1293">
        <v>136000</v>
      </c>
      <c r="M1293">
        <v>160000</v>
      </c>
      <c r="N1293">
        <v>432000</v>
      </c>
      <c r="O1293" t="s">
        <v>1391</v>
      </c>
      <c r="P1293" t="e">
        <f>INDEX(#REF!,MATCH(A1293,#REF!,0))</f>
        <v>#REF!</v>
      </c>
      <c r="Q1293" t="e">
        <f t="shared" si="22"/>
        <v>#REF!</v>
      </c>
    </row>
    <row r="1294" spans="1:17" hidden="1" x14ac:dyDescent="0.2">
      <c r="A1294" t="s">
        <v>1372</v>
      </c>
      <c r="M1294">
        <v>220000</v>
      </c>
      <c r="N1294">
        <v>220000</v>
      </c>
      <c r="O1294" t="s">
        <v>1391</v>
      </c>
      <c r="P1294" t="e">
        <f>INDEX(#REF!,MATCH(A1294,#REF!,0))</f>
        <v>#REF!</v>
      </c>
      <c r="Q1294" t="e">
        <f t="shared" si="22"/>
        <v>#REF!</v>
      </c>
    </row>
    <row r="1295" spans="1:17" hidden="1" x14ac:dyDescent="0.2">
      <c r="A1295" t="s">
        <v>1143</v>
      </c>
      <c r="J1295">
        <v>30494.6</v>
      </c>
      <c r="N1295">
        <v>30494.6</v>
      </c>
      <c r="O1295" t="s">
        <v>1391</v>
      </c>
      <c r="P1295" t="e">
        <f>INDEX(#REF!,MATCH(A1295,#REF!,0))</f>
        <v>#REF!</v>
      </c>
      <c r="Q1295" t="e">
        <f t="shared" si="22"/>
        <v>#REF!</v>
      </c>
    </row>
    <row r="1296" spans="1:17" hidden="1" x14ac:dyDescent="0.2">
      <c r="A1296" t="s">
        <v>1396</v>
      </c>
      <c r="J1296">
        <v>503741.27</v>
      </c>
      <c r="M1296">
        <v>213878.98</v>
      </c>
      <c r="N1296">
        <v>717620.25</v>
      </c>
      <c r="O1296" t="s">
        <v>1391</v>
      </c>
      <c r="P1296" t="e">
        <f>INDEX(#REF!,MATCH(A1296,#REF!,0))</f>
        <v>#REF!</v>
      </c>
      <c r="Q1296" t="e">
        <f t="shared" si="22"/>
        <v>#REF!</v>
      </c>
    </row>
    <row r="1297" spans="1:17" hidden="1" x14ac:dyDescent="0.2">
      <c r="A1297" t="s">
        <v>1346</v>
      </c>
      <c r="J1297">
        <v>3744.05</v>
      </c>
      <c r="L1297">
        <v>94632.63</v>
      </c>
      <c r="M1297">
        <v>224563.24</v>
      </c>
      <c r="N1297">
        <v>322939.92</v>
      </c>
      <c r="O1297" t="s">
        <v>1391</v>
      </c>
      <c r="P1297" t="e">
        <f>INDEX(#REF!,MATCH(A1297,#REF!,0))</f>
        <v>#REF!</v>
      </c>
      <c r="Q1297" t="e">
        <f t="shared" si="22"/>
        <v>#REF!</v>
      </c>
    </row>
    <row r="1298" spans="1:17" hidden="1" x14ac:dyDescent="0.2">
      <c r="A1298" t="s">
        <v>1352</v>
      </c>
      <c r="J1298">
        <v>18615.849999999999</v>
      </c>
      <c r="L1298">
        <v>284916.2</v>
      </c>
      <c r="N1298">
        <v>303532.05</v>
      </c>
      <c r="O1298" t="s">
        <v>1391</v>
      </c>
      <c r="P1298" t="e">
        <f>INDEX(#REF!,MATCH(A1298,#REF!,0))</f>
        <v>#REF!</v>
      </c>
      <c r="Q1298" t="e">
        <f t="shared" si="22"/>
        <v>#REF!</v>
      </c>
    </row>
    <row r="1299" spans="1:17" hidden="1" x14ac:dyDescent="0.2">
      <c r="A1299" t="s">
        <v>1354</v>
      </c>
      <c r="J1299">
        <v>372.9</v>
      </c>
      <c r="N1299">
        <v>372.9</v>
      </c>
      <c r="O1299" t="s">
        <v>1391</v>
      </c>
      <c r="P1299" t="e">
        <f>INDEX(#REF!,MATCH(A1299,#REF!,0))</f>
        <v>#REF!</v>
      </c>
      <c r="Q1299" t="e">
        <f t="shared" si="22"/>
        <v>#REF!</v>
      </c>
    </row>
    <row r="1300" spans="1:17" hidden="1" x14ac:dyDescent="0.2">
      <c r="A1300" t="s">
        <v>1363</v>
      </c>
      <c r="K1300">
        <v>1909.74</v>
      </c>
      <c r="N1300">
        <v>1909.74</v>
      </c>
      <c r="O1300" t="s">
        <v>1391</v>
      </c>
      <c r="P1300" t="e">
        <f>INDEX(#REF!,MATCH(A1300,#REF!,0))</f>
        <v>#REF!</v>
      </c>
      <c r="Q1300" t="e">
        <f t="shared" si="22"/>
        <v>#REF!</v>
      </c>
    </row>
    <row r="1301" spans="1:17" hidden="1" x14ac:dyDescent="0.2">
      <c r="A1301" t="s">
        <v>1364</v>
      </c>
      <c r="M1301">
        <v>8491.36</v>
      </c>
      <c r="N1301">
        <v>8491.36</v>
      </c>
      <c r="O1301" t="s">
        <v>1391</v>
      </c>
      <c r="P1301" t="e">
        <f>INDEX(#REF!,MATCH(A1301,#REF!,0))</f>
        <v>#REF!</v>
      </c>
      <c r="Q1301" t="e">
        <f t="shared" si="22"/>
        <v>#REF!</v>
      </c>
    </row>
    <row r="1302" spans="1:17" hidden="1" x14ac:dyDescent="0.2">
      <c r="A1302" t="s">
        <v>1389</v>
      </c>
      <c r="K1302">
        <v>16755.810000000001</v>
      </c>
      <c r="L1302">
        <v>113566.61</v>
      </c>
      <c r="M1302">
        <v>34509.29</v>
      </c>
      <c r="N1302">
        <v>164831.71</v>
      </c>
      <c r="O1302" t="s">
        <v>1391</v>
      </c>
      <c r="P1302" t="e">
        <f>INDEX(#REF!,MATCH(A1302,#REF!,0))</f>
        <v>#REF!</v>
      </c>
      <c r="Q1302" t="e">
        <f t="shared" si="22"/>
        <v>#REF!</v>
      </c>
    </row>
    <row r="1303" spans="1:17" hidden="1" x14ac:dyDescent="0.2">
      <c r="A1303" t="s">
        <v>1398</v>
      </c>
      <c r="J1303">
        <v>14595.99</v>
      </c>
      <c r="M1303">
        <v>81588.48000000001</v>
      </c>
      <c r="N1303">
        <v>96184.470000000016</v>
      </c>
      <c r="O1303" t="s">
        <v>1391</v>
      </c>
      <c r="P1303" t="e">
        <f>INDEX(#REF!,MATCH(A1303,#REF!,0))</f>
        <v>#REF!</v>
      </c>
      <c r="Q1303" t="e">
        <f t="shared" si="22"/>
        <v>#REF!</v>
      </c>
    </row>
    <row r="1304" spans="1:17" hidden="1" x14ac:dyDescent="0.2">
      <c r="A1304" t="s">
        <v>1421</v>
      </c>
      <c r="J1304">
        <v>303768.53999999998</v>
      </c>
      <c r="M1304">
        <v>28812.42</v>
      </c>
      <c r="N1304">
        <v>332580.95999999996</v>
      </c>
      <c r="O1304" t="s">
        <v>1391</v>
      </c>
      <c r="P1304" t="e">
        <f>INDEX(#REF!,MATCH(A1304,#REF!,0))</f>
        <v>#REF!</v>
      </c>
      <c r="Q1304" t="e">
        <f t="shared" si="22"/>
        <v>#REF!</v>
      </c>
    </row>
    <row r="1305" spans="1:17" hidden="1" x14ac:dyDescent="0.2">
      <c r="A1305" t="s">
        <v>1423</v>
      </c>
      <c r="J1305">
        <v>11280</v>
      </c>
      <c r="N1305">
        <v>11280</v>
      </c>
      <c r="O1305" t="s">
        <v>1391</v>
      </c>
      <c r="P1305" t="e">
        <f>INDEX(#REF!,MATCH(A1305,#REF!,0))</f>
        <v>#REF!</v>
      </c>
      <c r="Q1305" t="e">
        <f t="shared" si="22"/>
        <v>#REF!</v>
      </c>
    </row>
    <row r="1306" spans="1:17" hidden="1" x14ac:dyDescent="0.2">
      <c r="A1306" t="s">
        <v>1426</v>
      </c>
      <c r="K1306">
        <v>547.08000000000004</v>
      </c>
      <c r="L1306">
        <v>567.76</v>
      </c>
      <c r="M1306">
        <v>498.2</v>
      </c>
      <c r="N1306">
        <v>1613.0400000000002</v>
      </c>
      <c r="O1306" t="s">
        <v>1391</v>
      </c>
      <c r="P1306" t="e">
        <f>INDEX(#REF!,MATCH(A1306,#REF!,0))</f>
        <v>#REF!</v>
      </c>
      <c r="Q1306" t="e">
        <f t="shared" si="22"/>
        <v>#REF!</v>
      </c>
    </row>
    <row r="1307" spans="1:17" hidden="1" x14ac:dyDescent="0.2">
      <c r="A1307" t="s">
        <v>1432</v>
      </c>
      <c r="J1307">
        <v>27072</v>
      </c>
      <c r="M1307">
        <v>30080</v>
      </c>
      <c r="N1307">
        <v>57152</v>
      </c>
      <c r="O1307" t="s">
        <v>1391</v>
      </c>
      <c r="P1307" t="e">
        <f>INDEX(#REF!,MATCH(A1307,#REF!,0))</f>
        <v>#REF!</v>
      </c>
      <c r="Q1307" t="e">
        <f t="shared" si="22"/>
        <v>#REF!</v>
      </c>
    </row>
    <row r="1308" spans="1:17" hidden="1" x14ac:dyDescent="0.2">
      <c r="A1308" t="s">
        <v>1449</v>
      </c>
      <c r="L1308">
        <v>1410</v>
      </c>
      <c r="N1308">
        <v>1410</v>
      </c>
      <c r="O1308" t="s">
        <v>1391</v>
      </c>
      <c r="P1308" t="e">
        <f>INDEX(#REF!,MATCH(A1308,#REF!,0))</f>
        <v>#REF!</v>
      </c>
      <c r="Q1308" t="e">
        <f t="shared" si="22"/>
        <v>#REF!</v>
      </c>
    </row>
    <row r="1309" spans="1:17" hidden="1" x14ac:dyDescent="0.2">
      <c r="A1309" t="s">
        <v>1452</v>
      </c>
      <c r="M1309">
        <v>2199.3200000000002</v>
      </c>
      <c r="N1309">
        <v>2199.3200000000002</v>
      </c>
      <c r="O1309" t="s">
        <v>1391</v>
      </c>
      <c r="P1309" t="e">
        <f>INDEX(#REF!,MATCH(A1309,#REF!,0))</f>
        <v>#REF!</v>
      </c>
      <c r="Q1309" t="e">
        <f t="shared" si="22"/>
        <v>#REF!</v>
      </c>
    </row>
    <row r="1310" spans="1:17" hidden="1" x14ac:dyDescent="0.2">
      <c r="A1310" t="s">
        <v>1467</v>
      </c>
      <c r="L1310">
        <v>1408.12</v>
      </c>
      <c r="M1310">
        <v>2175.16</v>
      </c>
      <c r="N1310">
        <v>3583.2799999999997</v>
      </c>
      <c r="O1310" t="s">
        <v>1391</v>
      </c>
      <c r="P1310" t="e">
        <f>INDEX(#REF!,MATCH(A1310,#REF!,0))</f>
        <v>#REF!</v>
      </c>
      <c r="Q1310" t="e">
        <f t="shared" si="22"/>
        <v>#REF!</v>
      </c>
    </row>
    <row r="1311" spans="1:17" hidden="1" x14ac:dyDescent="0.2">
      <c r="A1311" t="s">
        <v>1474</v>
      </c>
      <c r="L1311">
        <v>1625.26</v>
      </c>
      <c r="M1311">
        <v>376</v>
      </c>
      <c r="N1311">
        <v>2001.26</v>
      </c>
      <c r="O1311" t="s">
        <v>1391</v>
      </c>
      <c r="P1311" t="e">
        <f>INDEX(#REF!,MATCH(A1311,#REF!,0))</f>
        <v>#REF!</v>
      </c>
      <c r="Q1311" t="e">
        <f t="shared" si="22"/>
        <v>#REF!</v>
      </c>
    </row>
    <row r="1312" spans="1:17" hidden="1" x14ac:dyDescent="0.2">
      <c r="A1312" t="s">
        <v>1485</v>
      </c>
      <c r="M1312">
        <v>2214.64</v>
      </c>
      <c r="N1312">
        <v>2214.64</v>
      </c>
      <c r="O1312" t="s">
        <v>1391</v>
      </c>
      <c r="P1312" t="e">
        <f>INDEX(#REF!,MATCH(A1312,#REF!,0))</f>
        <v>#REF!</v>
      </c>
      <c r="Q1312" t="e">
        <f t="shared" si="22"/>
        <v>#REF!</v>
      </c>
    </row>
    <row r="1313" spans="1:17" hidden="1" x14ac:dyDescent="0.2">
      <c r="A1313" t="s">
        <v>1487</v>
      </c>
      <c r="M1313">
        <v>7520</v>
      </c>
      <c r="N1313">
        <v>7520</v>
      </c>
      <c r="O1313" t="s">
        <v>1391</v>
      </c>
      <c r="P1313" t="e">
        <f>INDEX(#REF!,MATCH(A1313,#REF!,0))</f>
        <v>#REF!</v>
      </c>
      <c r="Q1313" t="e">
        <f t="shared" si="22"/>
        <v>#REF!</v>
      </c>
    </row>
    <row r="1314" spans="1:17" hidden="1" x14ac:dyDescent="0.2">
      <c r="A1314" t="s">
        <v>1503</v>
      </c>
      <c r="M1314">
        <v>2408.04</v>
      </c>
      <c r="N1314">
        <v>2408.04</v>
      </c>
      <c r="O1314" t="s">
        <v>1391</v>
      </c>
      <c r="P1314" t="e">
        <f>INDEX(#REF!,MATCH(A1314,#REF!,0))</f>
        <v>#REF!</v>
      </c>
      <c r="Q1314" t="e">
        <f t="shared" si="22"/>
        <v>#REF!</v>
      </c>
    </row>
    <row r="1315" spans="1:17" hidden="1" x14ac:dyDescent="0.2">
      <c r="A1315" t="s">
        <v>1508</v>
      </c>
      <c r="K1315">
        <v>311.14</v>
      </c>
      <c r="L1315">
        <v>54.52</v>
      </c>
      <c r="M1315">
        <v>475.64</v>
      </c>
      <c r="N1315">
        <v>841.3</v>
      </c>
      <c r="O1315" t="s">
        <v>1391</v>
      </c>
      <c r="P1315" t="e">
        <f>INDEX(#REF!,MATCH(A1315,#REF!,0))</f>
        <v>#REF!</v>
      </c>
      <c r="Q1315" t="e">
        <f t="shared" si="22"/>
        <v>#REF!</v>
      </c>
    </row>
    <row r="1316" spans="1:17" hidden="1" x14ac:dyDescent="0.2">
      <c r="A1316" t="s">
        <v>1520</v>
      </c>
      <c r="J1316">
        <v>3543.8</v>
      </c>
      <c r="N1316">
        <v>3543.8</v>
      </c>
      <c r="O1316" t="s">
        <v>1391</v>
      </c>
      <c r="P1316" t="e">
        <f>INDEX(#REF!,MATCH(A1316,#REF!,0))</f>
        <v>#REF!</v>
      </c>
      <c r="Q1316" t="e">
        <f t="shared" si="22"/>
        <v>#REF!</v>
      </c>
    </row>
    <row r="1317" spans="1:17" hidden="1" x14ac:dyDescent="0.2">
      <c r="A1317" t="s">
        <v>1541</v>
      </c>
      <c r="K1317">
        <v>1658.82</v>
      </c>
      <c r="N1317">
        <v>1658.82</v>
      </c>
      <c r="O1317" t="s">
        <v>1391</v>
      </c>
      <c r="P1317" t="e">
        <f>INDEX(#REF!,MATCH(A1317,#REF!,0))</f>
        <v>#REF!</v>
      </c>
      <c r="Q1317" t="e">
        <f t="shared" si="22"/>
        <v>#REF!</v>
      </c>
    </row>
    <row r="1318" spans="1:17" hidden="1" x14ac:dyDescent="0.2">
      <c r="A1318" t="s">
        <v>1563</v>
      </c>
      <c r="M1318">
        <v>4142.58</v>
      </c>
      <c r="N1318">
        <v>4142.58</v>
      </c>
      <c r="O1318" t="s">
        <v>1391</v>
      </c>
      <c r="P1318" t="e">
        <f>INDEX(#REF!,MATCH(A1318,#REF!,0))</f>
        <v>#REF!</v>
      </c>
      <c r="Q1318" t="e">
        <f t="shared" si="22"/>
        <v>#REF!</v>
      </c>
    </row>
    <row r="1319" spans="1:17" hidden="1" x14ac:dyDescent="0.2">
      <c r="A1319" t="s">
        <v>1571</v>
      </c>
      <c r="L1319">
        <v>2212.7600000000002</v>
      </c>
      <c r="N1319">
        <v>2212.7600000000002</v>
      </c>
      <c r="O1319" t="s">
        <v>1391</v>
      </c>
      <c r="P1319" t="e">
        <f>INDEX(#REF!,MATCH(A1319,#REF!,0))</f>
        <v>#REF!</v>
      </c>
      <c r="Q1319" t="e">
        <f t="shared" si="22"/>
        <v>#REF!</v>
      </c>
    </row>
    <row r="1320" spans="1:17" hidden="1" x14ac:dyDescent="0.2">
      <c r="A1320" t="s">
        <v>1572</v>
      </c>
      <c r="K1320">
        <v>1355.84</v>
      </c>
      <c r="L1320">
        <v>1190.1500000000001</v>
      </c>
      <c r="N1320">
        <v>2545.9899999999998</v>
      </c>
      <c r="O1320" t="s">
        <v>1391</v>
      </c>
      <c r="P1320" t="e">
        <f>INDEX(#REF!,MATCH(A1320,#REF!,0))</f>
        <v>#REF!</v>
      </c>
      <c r="Q1320" t="e">
        <f t="shared" si="22"/>
        <v>#REF!</v>
      </c>
    </row>
    <row r="1321" spans="1:17" hidden="1" x14ac:dyDescent="0.2">
      <c r="A1321" t="s">
        <v>1575</v>
      </c>
      <c r="L1321">
        <v>2561.4899999999998</v>
      </c>
      <c r="M1321">
        <v>1676.96</v>
      </c>
      <c r="N1321">
        <v>4238.45</v>
      </c>
      <c r="O1321" t="s">
        <v>1391</v>
      </c>
      <c r="P1321" t="e">
        <f>INDEX(#REF!,MATCH(A1321,#REF!,0))</f>
        <v>#REF!</v>
      </c>
      <c r="Q1321" t="e">
        <f t="shared" si="22"/>
        <v>#REF!</v>
      </c>
    </row>
    <row r="1322" spans="1:17" hidden="1" x14ac:dyDescent="0.2">
      <c r="A1322" t="s">
        <v>1576</v>
      </c>
      <c r="K1322">
        <v>1852.74</v>
      </c>
      <c r="L1322">
        <v>2411.1</v>
      </c>
      <c r="N1322">
        <v>4263.84</v>
      </c>
      <c r="O1322" t="s">
        <v>1391</v>
      </c>
      <c r="P1322" t="e">
        <f>INDEX(#REF!,MATCH(A1322,#REF!,0))</f>
        <v>#REF!</v>
      </c>
      <c r="Q1322" t="e">
        <f t="shared" si="22"/>
        <v>#REF!</v>
      </c>
    </row>
    <row r="1323" spans="1:17" hidden="1" x14ac:dyDescent="0.2">
      <c r="A1323" t="s">
        <v>1582</v>
      </c>
      <c r="L1323">
        <v>3390.58</v>
      </c>
      <c r="N1323">
        <v>3390.58</v>
      </c>
      <c r="O1323" t="s">
        <v>1391</v>
      </c>
      <c r="P1323" t="e">
        <f>INDEX(#REF!,MATCH(A1323,#REF!,0))</f>
        <v>#REF!</v>
      </c>
      <c r="Q1323" t="e">
        <f t="shared" si="22"/>
        <v>#REF!</v>
      </c>
    </row>
    <row r="1324" spans="1:17" hidden="1" x14ac:dyDescent="0.2">
      <c r="A1324" t="s">
        <v>1585</v>
      </c>
      <c r="M1324">
        <v>2301.12</v>
      </c>
      <c r="N1324">
        <v>2301.12</v>
      </c>
      <c r="O1324" t="s">
        <v>1391</v>
      </c>
      <c r="P1324" t="e">
        <f>INDEX(#REF!,MATCH(A1324,#REF!,0))</f>
        <v>#REF!</v>
      </c>
      <c r="Q1324" t="e">
        <f t="shared" si="22"/>
        <v>#REF!</v>
      </c>
    </row>
    <row r="1325" spans="1:17" hidden="1" x14ac:dyDescent="0.2">
      <c r="A1325" t="s">
        <v>1588</v>
      </c>
      <c r="L1325">
        <v>691.84</v>
      </c>
      <c r="M1325">
        <v>811.25</v>
      </c>
      <c r="N1325">
        <v>1503.0900000000001</v>
      </c>
      <c r="O1325" t="s">
        <v>1391</v>
      </c>
      <c r="P1325" t="e">
        <f>INDEX(#REF!,MATCH(A1325,#REF!,0))</f>
        <v>#REF!</v>
      </c>
      <c r="Q1325" t="e">
        <f t="shared" si="22"/>
        <v>#REF!</v>
      </c>
    </row>
    <row r="1326" spans="1:17" hidden="1" x14ac:dyDescent="0.2">
      <c r="A1326" t="s">
        <v>1591</v>
      </c>
      <c r="M1326">
        <v>2311.46</v>
      </c>
      <c r="N1326">
        <v>2311.46</v>
      </c>
      <c r="O1326" t="s">
        <v>1391</v>
      </c>
      <c r="P1326" t="e">
        <f>INDEX(#REF!,MATCH(A1326,#REF!,0))</f>
        <v>#REF!</v>
      </c>
      <c r="Q1326" t="e">
        <f t="shared" si="22"/>
        <v>#REF!</v>
      </c>
    </row>
    <row r="1327" spans="1:17" hidden="1" x14ac:dyDescent="0.2">
      <c r="A1327" t="s">
        <v>1417</v>
      </c>
      <c r="K1327">
        <v>145000</v>
      </c>
      <c r="N1327">
        <v>145000</v>
      </c>
      <c r="O1327" t="s">
        <v>1391</v>
      </c>
      <c r="P1327" t="e">
        <f>INDEX(#REF!,MATCH(A1327,#REF!,0))</f>
        <v>#REF!</v>
      </c>
      <c r="Q1327" t="e">
        <f t="shared" ref="Q1327:Q1351" si="23">P1327=N1327</f>
        <v>#REF!</v>
      </c>
    </row>
    <row r="1328" spans="1:17" hidden="1" x14ac:dyDescent="0.2">
      <c r="A1328" t="s">
        <v>1418</v>
      </c>
      <c r="K1328">
        <v>330885</v>
      </c>
      <c r="N1328">
        <v>330885</v>
      </c>
      <c r="O1328" t="s">
        <v>1391</v>
      </c>
      <c r="P1328" t="e">
        <f>INDEX(#REF!,MATCH(A1328,#REF!,0))</f>
        <v>#REF!</v>
      </c>
      <c r="Q1328" t="e">
        <f t="shared" si="23"/>
        <v>#REF!</v>
      </c>
    </row>
    <row r="1329" spans="1:17" hidden="1" x14ac:dyDescent="0.2">
      <c r="A1329" t="s">
        <v>1325</v>
      </c>
      <c r="M1329">
        <v>15978.67</v>
      </c>
      <c r="N1329">
        <v>15978.67</v>
      </c>
      <c r="O1329" t="s">
        <v>1391</v>
      </c>
      <c r="P1329" t="e">
        <f>INDEX(#REF!,MATCH(A1329,#REF!,0))</f>
        <v>#REF!</v>
      </c>
      <c r="Q1329" t="e">
        <f t="shared" si="23"/>
        <v>#REF!</v>
      </c>
    </row>
    <row r="1330" spans="1:17" hidden="1" x14ac:dyDescent="0.2">
      <c r="A1330" t="s">
        <v>1061</v>
      </c>
      <c r="K1330">
        <v>600000</v>
      </c>
      <c r="L1330">
        <v>1000000</v>
      </c>
      <c r="M1330">
        <v>200000</v>
      </c>
      <c r="N1330">
        <v>1800000</v>
      </c>
      <c r="O1330" t="s">
        <v>1391</v>
      </c>
      <c r="P1330" t="e">
        <f>INDEX(#REF!,MATCH(A1330,#REF!,0))</f>
        <v>#REF!</v>
      </c>
      <c r="Q1330" t="e">
        <f t="shared" si="23"/>
        <v>#REF!</v>
      </c>
    </row>
    <row r="1331" spans="1:17" hidden="1" x14ac:dyDescent="0.2">
      <c r="A1331" t="s">
        <v>1240</v>
      </c>
      <c r="K1331">
        <v>38116</v>
      </c>
      <c r="M1331">
        <v>31607.23</v>
      </c>
      <c r="N1331">
        <v>69723.23</v>
      </c>
      <c r="O1331" t="s">
        <v>1391</v>
      </c>
      <c r="P1331" t="e">
        <f>INDEX(#REF!,MATCH(A1331,#REF!,0))</f>
        <v>#REF!</v>
      </c>
      <c r="Q1331" t="e">
        <f t="shared" si="23"/>
        <v>#REF!</v>
      </c>
    </row>
    <row r="1332" spans="1:17" hidden="1" x14ac:dyDescent="0.2">
      <c r="A1332" t="s">
        <v>1374</v>
      </c>
      <c r="M1332">
        <v>390000</v>
      </c>
      <c r="N1332">
        <v>390000</v>
      </c>
      <c r="O1332" t="s">
        <v>1391</v>
      </c>
      <c r="P1332" t="e">
        <f>INDEX(#REF!,MATCH(A1332,#REF!,0))</f>
        <v>#REF!</v>
      </c>
      <c r="Q1332" t="e">
        <f t="shared" si="23"/>
        <v>#REF!</v>
      </c>
    </row>
    <row r="1333" spans="1:17" hidden="1" x14ac:dyDescent="0.2">
      <c r="A1333" t="s">
        <v>1247</v>
      </c>
      <c r="K1333">
        <v>692031.58</v>
      </c>
      <c r="N1333">
        <v>692031.58</v>
      </c>
      <c r="O1333" t="s">
        <v>1391</v>
      </c>
      <c r="P1333" t="e">
        <f>INDEX(#REF!,MATCH(A1333,#REF!,0))</f>
        <v>#REF!</v>
      </c>
      <c r="Q1333" t="e">
        <f t="shared" si="23"/>
        <v>#REF!</v>
      </c>
    </row>
    <row r="1334" spans="1:17" hidden="1" x14ac:dyDescent="0.2">
      <c r="A1334" t="s">
        <v>1408</v>
      </c>
      <c r="K1334">
        <v>2936957</v>
      </c>
      <c r="L1334">
        <v>2116354.65</v>
      </c>
      <c r="N1334">
        <v>5053311.6500000004</v>
      </c>
      <c r="O1334" t="s">
        <v>1391</v>
      </c>
      <c r="P1334" t="e">
        <f>INDEX(#REF!,MATCH(A1334,#REF!,0))</f>
        <v>#REF!</v>
      </c>
      <c r="Q1334" t="e">
        <f t="shared" si="23"/>
        <v>#REF!</v>
      </c>
    </row>
    <row r="1335" spans="1:17" hidden="1" x14ac:dyDescent="0.2">
      <c r="A1335" t="s">
        <v>1409</v>
      </c>
      <c r="K1335">
        <v>2600701</v>
      </c>
      <c r="M1335">
        <v>1125684.98</v>
      </c>
      <c r="N1335">
        <v>3726385.98</v>
      </c>
      <c r="O1335" t="s">
        <v>1391</v>
      </c>
      <c r="P1335" t="e">
        <f>INDEX(#REF!,MATCH(A1335,#REF!,0))</f>
        <v>#REF!</v>
      </c>
      <c r="Q1335" t="e">
        <f t="shared" si="23"/>
        <v>#REF!</v>
      </c>
    </row>
    <row r="1336" spans="1:17" hidden="1" x14ac:dyDescent="0.2">
      <c r="A1336" t="s">
        <v>1359</v>
      </c>
      <c r="K1336">
        <v>126688.6</v>
      </c>
      <c r="N1336">
        <v>126688.6</v>
      </c>
      <c r="O1336" t="s">
        <v>1391</v>
      </c>
      <c r="P1336" t="e">
        <f>INDEX(#REF!,MATCH(A1336,#REF!,0))</f>
        <v>#REF!</v>
      </c>
      <c r="Q1336" t="e">
        <f t="shared" si="23"/>
        <v>#REF!</v>
      </c>
    </row>
    <row r="1337" spans="1:17" hidden="1" x14ac:dyDescent="0.2">
      <c r="A1337" t="s">
        <v>1360</v>
      </c>
      <c r="L1337">
        <v>68755.72</v>
      </c>
      <c r="N1337">
        <v>68755.72</v>
      </c>
      <c r="O1337" t="s">
        <v>1391</v>
      </c>
      <c r="P1337" t="e">
        <f>INDEX(#REF!,MATCH(A1337,#REF!,0))</f>
        <v>#REF!</v>
      </c>
      <c r="Q1337" t="e">
        <f t="shared" si="23"/>
        <v>#REF!</v>
      </c>
    </row>
    <row r="1338" spans="1:17" hidden="1" x14ac:dyDescent="0.2">
      <c r="A1338" t="s">
        <v>1429</v>
      </c>
      <c r="M1338">
        <v>2462.8000000000002</v>
      </c>
      <c r="N1338">
        <v>2462.8000000000002</v>
      </c>
      <c r="O1338" t="s">
        <v>1391</v>
      </c>
      <c r="P1338" t="e">
        <f>INDEX(#REF!,MATCH(A1338,#REF!,0))</f>
        <v>#REF!</v>
      </c>
      <c r="Q1338" t="e">
        <f t="shared" si="23"/>
        <v>#REF!</v>
      </c>
    </row>
    <row r="1339" spans="1:17" hidden="1" x14ac:dyDescent="0.2">
      <c r="A1339" t="s">
        <v>1434</v>
      </c>
      <c r="L1339">
        <v>940</v>
      </c>
      <c r="M1339">
        <v>940</v>
      </c>
      <c r="N1339">
        <v>1880</v>
      </c>
      <c r="O1339" t="s">
        <v>1391</v>
      </c>
      <c r="P1339" t="e">
        <f>INDEX(#REF!,MATCH(A1339,#REF!,0))</f>
        <v>#REF!</v>
      </c>
      <c r="Q1339" t="e">
        <f t="shared" si="23"/>
        <v>#REF!</v>
      </c>
    </row>
    <row r="1340" spans="1:17" hidden="1" x14ac:dyDescent="0.2">
      <c r="A1340" t="s">
        <v>1454</v>
      </c>
      <c r="L1340">
        <v>900</v>
      </c>
      <c r="N1340">
        <v>900</v>
      </c>
      <c r="O1340" t="s">
        <v>1391</v>
      </c>
      <c r="P1340" t="e">
        <f>INDEX(#REF!,MATCH(A1340,#REF!,0))</f>
        <v>#REF!</v>
      </c>
      <c r="Q1340" t="e">
        <f t="shared" si="23"/>
        <v>#REF!</v>
      </c>
    </row>
    <row r="1341" spans="1:17" hidden="1" x14ac:dyDescent="0.2">
      <c r="A1341" t="s">
        <v>1461</v>
      </c>
      <c r="M1341">
        <v>2601.92</v>
      </c>
      <c r="N1341">
        <v>2601.92</v>
      </c>
      <c r="O1341" t="s">
        <v>1391</v>
      </c>
      <c r="P1341" t="e">
        <f>INDEX(#REF!,MATCH(A1341,#REF!,0))</f>
        <v>#REF!</v>
      </c>
      <c r="Q1341" t="e">
        <f t="shared" si="23"/>
        <v>#REF!</v>
      </c>
    </row>
    <row r="1342" spans="1:17" hidden="1" x14ac:dyDescent="0.2">
      <c r="A1342" t="s">
        <v>1478</v>
      </c>
      <c r="M1342">
        <v>7020.86</v>
      </c>
      <c r="N1342">
        <v>7020.86</v>
      </c>
      <c r="O1342" t="s">
        <v>1391</v>
      </c>
      <c r="P1342" t="e">
        <f>INDEX(#REF!,MATCH(A1342,#REF!,0))</f>
        <v>#REF!</v>
      </c>
      <c r="Q1342" t="e">
        <f t="shared" si="23"/>
        <v>#REF!</v>
      </c>
    </row>
    <row r="1343" spans="1:17" hidden="1" x14ac:dyDescent="0.2">
      <c r="A1343" t="s">
        <v>1491</v>
      </c>
      <c r="K1343">
        <v>40000</v>
      </c>
      <c r="M1343">
        <v>3735.75</v>
      </c>
      <c r="N1343">
        <v>43735.75</v>
      </c>
      <c r="O1343" t="s">
        <v>1391</v>
      </c>
      <c r="P1343" t="e">
        <f>INDEX(#REF!,MATCH(A1343,#REF!,0))</f>
        <v>#REF!</v>
      </c>
      <c r="Q1343" t="e">
        <f t="shared" si="23"/>
        <v>#REF!</v>
      </c>
    </row>
    <row r="1344" spans="1:17" hidden="1" x14ac:dyDescent="0.2">
      <c r="A1344" t="s">
        <v>1515</v>
      </c>
      <c r="L1344">
        <v>1222</v>
      </c>
      <c r="M1344">
        <v>658</v>
      </c>
      <c r="N1344">
        <v>1880</v>
      </c>
      <c r="O1344" t="s">
        <v>1391</v>
      </c>
      <c r="P1344" t="e">
        <f>INDEX(#REF!,MATCH(A1344,#REF!,0))</f>
        <v>#REF!</v>
      </c>
      <c r="Q1344" t="e">
        <f t="shared" si="23"/>
        <v>#REF!</v>
      </c>
    </row>
    <row r="1345" spans="1:17" hidden="1" x14ac:dyDescent="0.2">
      <c r="A1345" t="s">
        <v>1542</v>
      </c>
      <c r="M1345">
        <v>669</v>
      </c>
      <c r="N1345">
        <v>669</v>
      </c>
      <c r="O1345" t="s">
        <v>1391</v>
      </c>
      <c r="P1345" t="e">
        <f>INDEX(#REF!,MATCH(A1345,#REF!,0))</f>
        <v>#REF!</v>
      </c>
      <c r="Q1345" t="e">
        <f t="shared" si="23"/>
        <v>#REF!</v>
      </c>
    </row>
    <row r="1346" spans="1:17" hidden="1" x14ac:dyDescent="0.2">
      <c r="A1346" t="s">
        <v>1553</v>
      </c>
      <c r="L1346">
        <v>7467.01</v>
      </c>
      <c r="M1346">
        <v>7695.32</v>
      </c>
      <c r="N1346">
        <v>15162.33</v>
      </c>
      <c r="O1346" t="s">
        <v>1391</v>
      </c>
      <c r="P1346" t="e">
        <f>INDEX(#REF!,MATCH(A1346,#REF!,0))</f>
        <v>#REF!</v>
      </c>
      <c r="Q1346" t="e">
        <f t="shared" si="23"/>
        <v>#REF!</v>
      </c>
    </row>
    <row r="1347" spans="1:17" hidden="1" x14ac:dyDescent="0.2">
      <c r="A1347" t="s">
        <v>1560</v>
      </c>
      <c r="L1347">
        <v>5163.5</v>
      </c>
      <c r="M1347">
        <v>4187.1099999999997</v>
      </c>
      <c r="N1347">
        <v>9350.61</v>
      </c>
      <c r="O1347" t="s">
        <v>1391</v>
      </c>
      <c r="P1347" t="e">
        <f>INDEX(#REF!,MATCH(A1347,#REF!,0))</f>
        <v>#REF!</v>
      </c>
      <c r="Q1347" t="e">
        <f t="shared" si="23"/>
        <v>#REF!</v>
      </c>
    </row>
    <row r="1348" spans="1:17" hidden="1" x14ac:dyDescent="0.2">
      <c r="A1348" t="s">
        <v>1569</v>
      </c>
      <c r="L1348">
        <v>1097.92</v>
      </c>
      <c r="N1348">
        <v>1097.92</v>
      </c>
      <c r="O1348" t="s">
        <v>1391</v>
      </c>
      <c r="P1348" t="e">
        <f>INDEX(#REF!,MATCH(A1348,#REF!,0))</f>
        <v>#REF!</v>
      </c>
      <c r="Q1348" t="e">
        <f t="shared" si="23"/>
        <v>#REF!</v>
      </c>
    </row>
    <row r="1349" spans="1:17" hidden="1" x14ac:dyDescent="0.2">
      <c r="A1349" t="s">
        <v>1579</v>
      </c>
      <c r="M1349">
        <v>658</v>
      </c>
      <c r="N1349">
        <v>658</v>
      </c>
      <c r="O1349" t="s">
        <v>1391</v>
      </c>
      <c r="P1349" t="e">
        <f>INDEX(#REF!,MATCH(A1349,#REF!,0))</f>
        <v>#REF!</v>
      </c>
      <c r="Q1349" t="e">
        <f t="shared" si="23"/>
        <v>#REF!</v>
      </c>
    </row>
    <row r="1350" spans="1:17" hidden="1" x14ac:dyDescent="0.2">
      <c r="A1350" t="s">
        <v>1584</v>
      </c>
      <c r="M1350">
        <v>4054.22</v>
      </c>
      <c r="N1350">
        <v>4054.22</v>
      </c>
      <c r="O1350" t="s">
        <v>1391</v>
      </c>
      <c r="P1350" t="e">
        <f>INDEX(#REF!,MATCH(A1350,#REF!,0))</f>
        <v>#REF!</v>
      </c>
      <c r="Q1350" t="e">
        <f t="shared" si="23"/>
        <v>#REF!</v>
      </c>
    </row>
    <row r="1351" spans="1:17" hidden="1" x14ac:dyDescent="0.2">
      <c r="A1351" t="s">
        <v>1592</v>
      </c>
      <c r="K1351">
        <v>1269</v>
      </c>
      <c r="M1351">
        <v>2554.92</v>
      </c>
      <c r="N1351">
        <v>3823.92</v>
      </c>
      <c r="O1351" t="s">
        <v>1391</v>
      </c>
      <c r="P1351" t="e">
        <f>INDEX(#REF!,MATCH(A1351,#REF!,0))</f>
        <v>#REF!</v>
      </c>
      <c r="Q1351" t="e">
        <f t="shared" si="23"/>
        <v>#REF!</v>
      </c>
    </row>
    <row r="1352" spans="1:17" hidden="1" x14ac:dyDescent="0.2">
      <c r="A1352" t="s">
        <v>1413</v>
      </c>
      <c r="J1352">
        <v>0</v>
      </c>
      <c r="N1352">
        <v>0</v>
      </c>
      <c r="O1352" t="s">
        <v>1391</v>
      </c>
      <c r="P1352" t="e">
        <f>INDEX(#REF!,MATCH(A1352,#REF!,0))</f>
        <v>#REF!</v>
      </c>
      <c r="Q1352" t="e">
        <f t="shared" ref="Q1352" si="24">P1352=N1352</f>
        <v>#REF!</v>
      </c>
    </row>
    <row r="1353" spans="1:17" hidden="1" x14ac:dyDescent="0.2">
      <c r="A1353" t="s">
        <v>1419</v>
      </c>
      <c r="L1353">
        <v>350680.74</v>
      </c>
      <c r="N1353">
        <v>350680.74</v>
      </c>
      <c r="O1353" t="s">
        <v>1391</v>
      </c>
      <c r="P1353" t="e">
        <f>INDEX(#REF!,MATCH(A1353,#REF!,0))</f>
        <v>#REF!</v>
      </c>
      <c r="Q1353" t="e">
        <f t="shared" ref="Q1353:Q1368" si="25">P1353=N1353</f>
        <v>#REF!</v>
      </c>
    </row>
    <row r="1354" spans="1:17" hidden="1" x14ac:dyDescent="0.2">
      <c r="A1354" t="s">
        <v>1326</v>
      </c>
      <c r="M1354">
        <v>20000</v>
      </c>
      <c r="N1354">
        <v>20000</v>
      </c>
      <c r="O1354" t="s">
        <v>1391</v>
      </c>
      <c r="P1354" t="e">
        <f>INDEX(#REF!,MATCH(A1354,#REF!,0))</f>
        <v>#REF!</v>
      </c>
      <c r="Q1354" t="e">
        <f t="shared" si="25"/>
        <v>#REF!</v>
      </c>
    </row>
    <row r="1355" spans="1:17" hidden="1" x14ac:dyDescent="0.2">
      <c r="A1355" t="s">
        <v>1328</v>
      </c>
      <c r="L1355">
        <v>340000</v>
      </c>
      <c r="N1355">
        <v>340000</v>
      </c>
      <c r="O1355" t="s">
        <v>1391</v>
      </c>
      <c r="P1355" t="e">
        <f>INDEX(#REF!,MATCH(A1355,#REF!,0))</f>
        <v>#REF!</v>
      </c>
      <c r="Q1355" t="e">
        <f t="shared" si="25"/>
        <v>#REF!</v>
      </c>
    </row>
    <row r="1356" spans="1:17" hidden="1" x14ac:dyDescent="0.2">
      <c r="A1356" t="s">
        <v>1616</v>
      </c>
      <c r="M1356">
        <v>259000</v>
      </c>
      <c r="N1356">
        <v>259000</v>
      </c>
      <c r="O1356" t="s">
        <v>1391</v>
      </c>
      <c r="P1356" t="e">
        <f>INDEX(#REF!,MATCH(A1356,#REF!,0))</f>
        <v>#REF!</v>
      </c>
      <c r="Q1356" t="e">
        <f t="shared" si="25"/>
        <v>#REF!</v>
      </c>
    </row>
    <row r="1357" spans="1:17" hidden="1" x14ac:dyDescent="0.2">
      <c r="A1357" t="s">
        <v>1317</v>
      </c>
      <c r="M1357">
        <v>28389.07</v>
      </c>
      <c r="N1357">
        <v>28389.07</v>
      </c>
      <c r="O1357" t="s">
        <v>1391</v>
      </c>
      <c r="P1357" t="e">
        <f>INDEX(#REF!,MATCH(A1357,#REF!,0))</f>
        <v>#REF!</v>
      </c>
      <c r="Q1357" t="e">
        <f t="shared" si="25"/>
        <v>#REF!</v>
      </c>
    </row>
    <row r="1358" spans="1:17" hidden="1" x14ac:dyDescent="0.2">
      <c r="A1358" t="s">
        <v>1330</v>
      </c>
      <c r="L1358">
        <v>27000</v>
      </c>
      <c r="M1358">
        <v>5062.5</v>
      </c>
      <c r="N1358">
        <v>32062.5</v>
      </c>
      <c r="O1358" t="s">
        <v>1391</v>
      </c>
      <c r="P1358" t="e">
        <f>INDEX(#REF!,MATCH(A1358,#REF!,0))</f>
        <v>#REF!</v>
      </c>
      <c r="Q1358" t="e">
        <f t="shared" si="25"/>
        <v>#REF!</v>
      </c>
    </row>
    <row r="1359" spans="1:17" hidden="1" x14ac:dyDescent="0.2">
      <c r="A1359" t="s">
        <v>1604</v>
      </c>
      <c r="L1359">
        <v>32487</v>
      </c>
      <c r="N1359">
        <v>32487</v>
      </c>
      <c r="O1359" t="s">
        <v>1391</v>
      </c>
      <c r="P1359" t="e">
        <f>INDEX(#REF!,MATCH(A1359,#REF!,0))</f>
        <v>#REF!</v>
      </c>
      <c r="Q1359" t="e">
        <f t="shared" si="25"/>
        <v>#REF!</v>
      </c>
    </row>
    <row r="1360" spans="1:17" hidden="1" x14ac:dyDescent="0.2">
      <c r="A1360" t="s">
        <v>1605</v>
      </c>
      <c r="L1360">
        <v>20000</v>
      </c>
      <c r="N1360">
        <v>20000</v>
      </c>
      <c r="O1360" t="s">
        <v>1391</v>
      </c>
      <c r="P1360" t="e">
        <f>INDEX(#REF!,MATCH(A1360,#REF!,0))</f>
        <v>#REF!</v>
      </c>
      <c r="Q1360" t="e">
        <f t="shared" si="25"/>
        <v>#REF!</v>
      </c>
    </row>
    <row r="1361" spans="1:17" hidden="1" x14ac:dyDescent="0.2">
      <c r="A1361" t="s">
        <v>1606</v>
      </c>
      <c r="L1361">
        <v>40000</v>
      </c>
      <c r="N1361">
        <v>40000</v>
      </c>
      <c r="O1361" t="s">
        <v>1391</v>
      </c>
      <c r="P1361" t="e">
        <f>INDEX(#REF!,MATCH(A1361,#REF!,0))</f>
        <v>#REF!</v>
      </c>
      <c r="Q1361" t="e">
        <f t="shared" si="25"/>
        <v>#REF!</v>
      </c>
    </row>
    <row r="1362" spans="1:17" hidden="1" x14ac:dyDescent="0.2">
      <c r="A1362" t="s">
        <v>1355</v>
      </c>
      <c r="L1362">
        <v>6193.01</v>
      </c>
      <c r="N1362">
        <v>6193.01</v>
      </c>
      <c r="O1362" t="s">
        <v>1391</v>
      </c>
      <c r="P1362" t="e">
        <f>INDEX(#REF!,MATCH(A1362,#REF!,0))</f>
        <v>#REF!</v>
      </c>
      <c r="Q1362" t="e">
        <f t="shared" si="25"/>
        <v>#REF!</v>
      </c>
    </row>
    <row r="1363" spans="1:17" hidden="1" x14ac:dyDescent="0.2">
      <c r="A1363" t="s">
        <v>1412</v>
      </c>
      <c r="M1363">
        <v>30778.620000000003</v>
      </c>
      <c r="N1363">
        <v>30778.620000000003</v>
      </c>
      <c r="O1363" t="s">
        <v>1391</v>
      </c>
      <c r="P1363" t="e">
        <f>INDEX(#REF!,MATCH(A1363,#REF!,0))</f>
        <v>#REF!</v>
      </c>
      <c r="Q1363" t="e">
        <f t="shared" si="25"/>
        <v>#REF!</v>
      </c>
    </row>
    <row r="1364" spans="1:17" hidden="1" x14ac:dyDescent="0.2">
      <c r="A1364" t="s">
        <v>1509</v>
      </c>
      <c r="M1364">
        <v>1394.68</v>
      </c>
      <c r="N1364">
        <v>1394.68</v>
      </c>
      <c r="O1364" t="s">
        <v>1391</v>
      </c>
      <c r="P1364" t="e">
        <f>INDEX(#REF!,MATCH(A1364,#REF!,0))</f>
        <v>#REF!</v>
      </c>
      <c r="Q1364" t="e">
        <f t="shared" si="25"/>
        <v>#REF!</v>
      </c>
    </row>
    <row r="1365" spans="1:17" hidden="1" x14ac:dyDescent="0.2">
      <c r="A1365" t="s">
        <v>1526</v>
      </c>
      <c r="M1365">
        <v>22560</v>
      </c>
      <c r="N1365">
        <v>22560</v>
      </c>
      <c r="O1365" t="s">
        <v>1391</v>
      </c>
      <c r="P1365" t="e">
        <f>INDEX(#REF!,MATCH(A1365,#REF!,0))</f>
        <v>#REF!</v>
      </c>
      <c r="Q1365" t="e">
        <f t="shared" si="25"/>
        <v>#REF!</v>
      </c>
    </row>
    <row r="1366" spans="1:17" hidden="1" x14ac:dyDescent="0.2">
      <c r="A1366" t="s">
        <v>1545</v>
      </c>
      <c r="M1366">
        <v>6768</v>
      </c>
      <c r="N1366">
        <v>6768</v>
      </c>
      <c r="O1366" t="s">
        <v>1391</v>
      </c>
      <c r="P1366" t="e">
        <f>INDEX(#REF!,MATCH(A1366,#REF!,0))</f>
        <v>#REF!</v>
      </c>
      <c r="Q1366" t="e">
        <f t="shared" si="25"/>
        <v>#REF!</v>
      </c>
    </row>
    <row r="1367" spans="1:17" hidden="1" x14ac:dyDescent="0.2">
      <c r="A1367" t="s">
        <v>1547</v>
      </c>
      <c r="M1367">
        <v>13500</v>
      </c>
      <c r="N1367">
        <v>13500</v>
      </c>
      <c r="O1367" t="s">
        <v>1391</v>
      </c>
      <c r="P1367" t="e">
        <f>INDEX(#REF!,MATCH(A1367,#REF!,0))</f>
        <v>#REF!</v>
      </c>
      <c r="Q1367" t="e">
        <f t="shared" si="25"/>
        <v>#REF!</v>
      </c>
    </row>
    <row r="1368" spans="1:17" hidden="1" x14ac:dyDescent="0.2">
      <c r="A1368" t="s">
        <v>1574</v>
      </c>
      <c r="L1368">
        <v>13536</v>
      </c>
      <c r="N1368">
        <v>13536</v>
      </c>
      <c r="O1368" t="s">
        <v>1391</v>
      </c>
      <c r="P1368" t="e">
        <f>INDEX(#REF!,MATCH(A1368,#REF!,0))</f>
        <v>#REF!</v>
      </c>
      <c r="Q1368" t="e">
        <f t="shared" si="25"/>
        <v>#REF!</v>
      </c>
    </row>
    <row r="1369" spans="1:17" hidden="1" x14ac:dyDescent="0.2">
      <c r="A1369" s="38" t="s">
        <v>1415</v>
      </c>
      <c r="M1369" s="39">
        <v>34590</v>
      </c>
      <c r="N1369" s="39">
        <v>34590</v>
      </c>
      <c r="O1369" t="s">
        <v>1391</v>
      </c>
      <c r="P1369" t="e">
        <f>INDEX(#REF!,MATCH(A1369,#REF!,0))</f>
        <v>#REF!</v>
      </c>
      <c r="Q1369" t="e">
        <f t="shared" ref="Q1369:Q1378" si="26">P1369=N1369</f>
        <v>#REF!</v>
      </c>
    </row>
    <row r="1370" spans="1:17" hidden="1" x14ac:dyDescent="0.2">
      <c r="A1370" s="38" t="s">
        <v>1063</v>
      </c>
      <c r="M1370" s="39">
        <v>400000</v>
      </c>
      <c r="N1370" s="39">
        <v>400000</v>
      </c>
      <c r="O1370" t="s">
        <v>1391</v>
      </c>
      <c r="P1370" t="e">
        <f>INDEX(#REF!,MATCH(A1370,#REF!,0))</f>
        <v>#REF!</v>
      </c>
      <c r="Q1370" t="e">
        <f t="shared" si="26"/>
        <v>#REF!</v>
      </c>
    </row>
    <row r="1371" spans="1:17" hidden="1" x14ac:dyDescent="0.2">
      <c r="A1371" s="38" t="s">
        <v>1314</v>
      </c>
      <c r="M1371" s="39">
        <v>17792.07</v>
      </c>
      <c r="N1371" s="39">
        <v>17792.07</v>
      </c>
      <c r="O1371" t="s">
        <v>1391</v>
      </c>
      <c r="P1371" t="e">
        <f>INDEX(#REF!,MATCH(A1371,#REF!,0))</f>
        <v>#REF!</v>
      </c>
      <c r="Q1371" t="e">
        <f t="shared" si="26"/>
        <v>#REF!</v>
      </c>
    </row>
    <row r="1372" spans="1:17" hidden="1" x14ac:dyDescent="0.2">
      <c r="A1372" s="38" t="s">
        <v>1607</v>
      </c>
      <c r="M1372" s="39">
        <v>41601</v>
      </c>
      <c r="N1372" s="39">
        <v>41601</v>
      </c>
      <c r="O1372" t="s">
        <v>1391</v>
      </c>
      <c r="P1372" t="e">
        <f>INDEX(#REF!,MATCH(A1372,#REF!,0))</f>
        <v>#REF!</v>
      </c>
      <c r="Q1372" t="e">
        <f t="shared" si="26"/>
        <v>#REF!</v>
      </c>
    </row>
    <row r="1373" spans="1:17" hidden="1" x14ac:dyDescent="0.2">
      <c r="A1373" s="38" t="s">
        <v>1610</v>
      </c>
      <c r="M1373" s="39">
        <v>25271</v>
      </c>
      <c r="N1373" s="39">
        <v>25271</v>
      </c>
      <c r="O1373" t="s">
        <v>1391</v>
      </c>
      <c r="P1373" t="e">
        <f>INDEX(#REF!,MATCH(A1373,#REF!,0))</f>
        <v>#REF!</v>
      </c>
      <c r="Q1373" t="e">
        <f t="shared" si="26"/>
        <v>#REF!</v>
      </c>
    </row>
    <row r="1374" spans="1:17" hidden="1" x14ac:dyDescent="0.2">
      <c r="A1374" s="38" t="s">
        <v>1611</v>
      </c>
      <c r="M1374" s="39">
        <v>34341</v>
      </c>
      <c r="N1374" s="39">
        <v>34341</v>
      </c>
      <c r="O1374" t="s">
        <v>1391</v>
      </c>
      <c r="P1374" t="e">
        <f>INDEX(#REF!,MATCH(A1374,#REF!,0))</f>
        <v>#REF!</v>
      </c>
      <c r="Q1374" t="e">
        <f t="shared" si="26"/>
        <v>#REF!</v>
      </c>
    </row>
    <row r="1375" spans="1:17" hidden="1" x14ac:dyDescent="0.2">
      <c r="A1375" s="38" t="s">
        <v>1612</v>
      </c>
      <c r="M1375" s="39">
        <v>22330.3</v>
      </c>
      <c r="N1375" s="39">
        <v>22330.3</v>
      </c>
      <c r="O1375" t="s">
        <v>1391</v>
      </c>
      <c r="P1375" t="e">
        <f>INDEX(#REF!,MATCH(A1375,#REF!,0))</f>
        <v>#REF!</v>
      </c>
      <c r="Q1375" t="e">
        <f t="shared" si="26"/>
        <v>#REF!</v>
      </c>
    </row>
    <row r="1376" spans="1:17" hidden="1" x14ac:dyDescent="0.2">
      <c r="A1376" s="38" t="s">
        <v>1361</v>
      </c>
      <c r="M1376" s="39">
        <v>13487.8</v>
      </c>
      <c r="N1376" s="39">
        <v>13487.8</v>
      </c>
      <c r="O1376" t="s">
        <v>1391</v>
      </c>
      <c r="P1376" t="e">
        <f>INDEX(#REF!,MATCH(A1376,#REF!,0))</f>
        <v>#REF!</v>
      </c>
      <c r="Q1376" t="e">
        <f t="shared" si="26"/>
        <v>#REF!</v>
      </c>
    </row>
    <row r="1377" spans="1:17" hidden="1" x14ac:dyDescent="0.2">
      <c r="A1377" s="38" t="s">
        <v>1422</v>
      </c>
      <c r="M1377" s="39">
        <v>1870</v>
      </c>
      <c r="N1377" s="39">
        <v>1870</v>
      </c>
      <c r="O1377" t="s">
        <v>1391</v>
      </c>
      <c r="P1377" t="e">
        <f>INDEX(#REF!,MATCH(A1377,#REF!,0))</f>
        <v>#REF!</v>
      </c>
      <c r="Q1377" t="e">
        <f t="shared" si="26"/>
        <v>#REF!</v>
      </c>
    </row>
    <row r="1378" spans="1:17" hidden="1" x14ac:dyDescent="0.2">
      <c r="A1378" s="38" t="s">
        <v>1494</v>
      </c>
      <c r="M1378" s="39">
        <v>705</v>
      </c>
      <c r="N1378" s="39">
        <v>705</v>
      </c>
      <c r="O1378" t="s">
        <v>1391</v>
      </c>
      <c r="P1378" t="e">
        <f>INDEX(#REF!,MATCH(A1378,#REF!,0))</f>
        <v>#REF!</v>
      </c>
      <c r="Q1378" t="e">
        <f t="shared" si="26"/>
        <v>#REF!</v>
      </c>
    </row>
  </sheetData>
  <autoFilter ref="A4:Q1378">
    <filterColumn colId="0">
      <filters>
        <filter val="9.3.1.1/18/I/022"/>
      </filters>
    </filterColumn>
  </autoFilter>
  <conditionalFormatting sqref="H1180:J1234 C1053 A1:A1351 B1327:J1351 B1288:I1326 B1180:G1287 B1093:D1174 B1175:J1179 B1054:C1092 B1018:B1053 A1353:A1048576 B1353:K1368">
    <cfRule type="duplicateValues" dxfId="0" priority="369"/>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01.01.20</vt:lpstr>
      <vt:lpstr>Kumula_01_20</vt:lpstr>
      <vt:lpstr>Izņēmuma_gadījumi_lemšanai_MK</vt:lpstr>
      <vt:lpstr>PMPIG+baze</vt:lpstr>
      <vt:lpstr>Izņēmuma_gadījumi_lemšanai_MK!Print_Area</vt:lpstr>
      <vt:lpstr>Izņēmuma_gadījumi_lemšanai_MK!Print_Titles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Priekšlikumi atbalsta samazinājuma nepiemērošanai projektos</dc:title>
  <dc:subject>Informatīvā ziņojuma pielikums Nr.2</dc:subject>
  <dc:creator>Ints Pelnis</dc:creator>
  <dc:description>67095470_x000d_
ints.pelnis@fm.gov.lv</dc:description>
  <cp:lastModifiedBy>Astra Rūdolfa</cp:lastModifiedBy>
  <cp:lastPrinted>2020-02-27T10:36:36Z</cp:lastPrinted>
  <dcterms:created xsi:type="dcterms:W3CDTF">2018-08-14T07:27:23Z</dcterms:created>
  <dcterms:modified xsi:type="dcterms:W3CDTF">2020-02-27T10:58:36Z</dcterms:modified>
</cp:coreProperties>
</file>