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VM_Ivita_Lazdina\Desktop\PATVERUMA_MEKLETAJI\100220_viss2019g\"/>
    </mc:Choice>
  </mc:AlternateContent>
  <xr:revisionPtr revIDLastSave="0" documentId="13_ncr:1_{26E24B2C-2465-43FE-856A-7DEBE735EC3C}" xr6:coauthVersionLast="44" xr6:coauthVersionMax="44" xr10:uidLastSave="{00000000-0000-0000-0000-000000000000}"/>
  <bookViews>
    <workbookView xWindow="1665" yWindow="0" windowWidth="27135" windowHeight="15600" xr2:uid="{00000000-000D-0000-FFFF-FFFF00000000}"/>
  </bookViews>
  <sheets>
    <sheet name="Kopsavilkum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5" i="1" l="1"/>
  <c r="L35" i="1" s="1"/>
  <c r="I35" i="1"/>
  <c r="F35" i="1"/>
  <c r="L34" i="1"/>
  <c r="K34" i="1"/>
  <c r="I34" i="1"/>
  <c r="F34" i="1"/>
  <c r="K33" i="1"/>
  <c r="L33" i="1" s="1"/>
  <c r="I33" i="1"/>
  <c r="F33" i="1"/>
  <c r="K32" i="1"/>
  <c r="L32" i="1" s="1"/>
  <c r="I32" i="1"/>
  <c r="F32" i="1"/>
  <c r="I31" i="1"/>
  <c r="H31" i="1"/>
  <c r="K31" i="1" s="1"/>
  <c r="G31" i="1"/>
  <c r="E31" i="1"/>
  <c r="D31" i="1"/>
  <c r="F31" i="1" s="1"/>
  <c r="C31" i="1"/>
  <c r="K30" i="1"/>
  <c r="J30" i="1"/>
  <c r="L30" i="1" s="1"/>
  <c r="I30" i="1"/>
  <c r="F30" i="1"/>
  <c r="K29" i="1"/>
  <c r="J29" i="1"/>
  <c r="L29" i="1" s="1"/>
  <c r="I29" i="1"/>
  <c r="F29" i="1"/>
  <c r="K28" i="1"/>
  <c r="J28" i="1"/>
  <c r="L28" i="1" s="1"/>
  <c r="I28" i="1"/>
  <c r="F28" i="1"/>
  <c r="J27" i="1"/>
  <c r="L27" i="1" s="1"/>
  <c r="I27" i="1"/>
  <c r="F27" i="1"/>
  <c r="J26" i="1"/>
  <c r="L26" i="1" s="1"/>
  <c r="I26" i="1"/>
  <c r="F26" i="1"/>
  <c r="K25" i="1"/>
  <c r="J25" i="1"/>
  <c r="L25" i="1" s="1"/>
  <c r="I25" i="1"/>
  <c r="F25" i="1"/>
  <c r="K24" i="1"/>
  <c r="J24" i="1"/>
  <c r="L24" i="1" s="1"/>
  <c r="I24" i="1"/>
  <c r="F24" i="1"/>
  <c r="K23" i="1"/>
  <c r="J23" i="1"/>
  <c r="I23" i="1"/>
  <c r="F23" i="1"/>
  <c r="J22" i="1"/>
  <c r="L22" i="1" s="1"/>
  <c r="I22" i="1"/>
  <c r="F22" i="1"/>
  <c r="K21" i="1"/>
  <c r="J21" i="1"/>
  <c r="L21" i="1" s="1"/>
  <c r="I21" i="1"/>
  <c r="F21" i="1"/>
  <c r="J20" i="1"/>
  <c r="L20" i="1" s="1"/>
  <c r="I20" i="1"/>
  <c r="F20" i="1"/>
  <c r="H19" i="1"/>
  <c r="G19" i="1"/>
  <c r="J19" i="1" s="1"/>
  <c r="E19" i="1"/>
  <c r="K19" i="1" s="1"/>
  <c r="D19" i="1"/>
  <c r="C19" i="1"/>
  <c r="K18" i="1"/>
  <c r="L18" i="1" s="1"/>
  <c r="I18" i="1"/>
  <c r="F18" i="1"/>
  <c r="K17" i="1"/>
  <c r="L17" i="1" s="1"/>
  <c r="I17" i="1"/>
  <c r="F17" i="1"/>
  <c r="K16" i="1"/>
  <c r="L16" i="1" s="1"/>
  <c r="I16" i="1"/>
  <c r="F16" i="1"/>
  <c r="K15" i="1"/>
  <c r="L15" i="1" s="1"/>
  <c r="I15" i="1"/>
  <c r="F15" i="1"/>
  <c r="K14" i="1"/>
  <c r="L14" i="1" s="1"/>
  <c r="I14" i="1"/>
  <c r="F14" i="1"/>
  <c r="K13" i="1"/>
  <c r="L13" i="1" s="1"/>
  <c r="I13" i="1"/>
  <c r="F13" i="1"/>
  <c r="H12" i="1"/>
  <c r="G12" i="1"/>
  <c r="I12" i="1" s="1"/>
  <c r="E12" i="1"/>
  <c r="D12" i="1"/>
  <c r="F12" i="1" s="1"/>
  <c r="C12" i="1"/>
  <c r="J11" i="1"/>
  <c r="L11" i="1" s="1"/>
  <c r="F11" i="1"/>
  <c r="L10" i="1"/>
  <c r="J10" i="1"/>
  <c r="F10" i="1"/>
  <c r="J9" i="1"/>
  <c r="L9" i="1" s="1"/>
  <c r="F9" i="1"/>
  <c r="J8" i="1"/>
  <c r="L8" i="1" s="1"/>
  <c r="F8" i="1"/>
  <c r="H7" i="1"/>
  <c r="H36" i="1" s="1"/>
  <c r="G7" i="1"/>
  <c r="I7" i="1" s="1"/>
  <c r="E7" i="1"/>
  <c r="K7" i="1" s="1"/>
  <c r="D7" i="1"/>
  <c r="C7" i="1"/>
  <c r="L19" i="1" l="1"/>
  <c r="J31" i="1"/>
  <c r="L31" i="1" s="1"/>
  <c r="D36" i="1"/>
  <c r="L23" i="1"/>
  <c r="C36" i="1"/>
  <c r="K12" i="1"/>
  <c r="J12" i="1"/>
  <c r="L12" i="1" s="1"/>
  <c r="J7" i="1"/>
  <c r="L7" i="1" s="1"/>
  <c r="E36" i="1"/>
  <c r="K36" i="1" s="1"/>
  <c r="F19" i="1"/>
  <c r="G36" i="1"/>
  <c r="J36" i="1" s="1"/>
  <c r="L36" i="1" s="1"/>
  <c r="F7" i="1"/>
  <c r="F36" i="1" s="1"/>
  <c r="I19" i="1"/>
  <c r="I36" i="1" s="1"/>
</calcChain>
</file>

<file path=xl/sharedStrings.xml><?xml version="1.0" encoding="utf-8"?>
<sst xmlns="http://schemas.openxmlformats.org/spreadsheetml/2006/main" count="82" uniqueCount="68">
  <si>
    <t>2019.gada janvārī - decembrī sniegtie ambulatorie  un stacionārie veselības aprūpes pakalpojumi personām, kurām atbilstoši rīcības plānam nepieciešama starptautiskā aizsardzība, pārvietošanai un uzņemšanai Latvijā</t>
  </si>
  <si>
    <t>Nr.p.k.</t>
  </si>
  <si>
    <t>Rīcības plāna pasākums/ Ārstniecības iestāde</t>
  </si>
  <si>
    <t>Aprūpes epizožu/ hospitalizāciju skaits</t>
  </si>
  <si>
    <t>Summa par pakalpojumu EUR</t>
  </si>
  <si>
    <t>Valsts kompensētās pacienta iemaksas EUR</t>
  </si>
  <si>
    <t>Izdevumi  kopā, EUR</t>
  </si>
  <si>
    <t>t.sk. bērniem</t>
  </si>
  <si>
    <t>t.sk. pieaugušajiem</t>
  </si>
  <si>
    <t>kopā</t>
  </si>
  <si>
    <t>1.</t>
  </si>
  <si>
    <t>Atsevišķu pasākumu ( neatliekamās zobārstniecības palīdzība akūtos gadījumos) apmaksa pēc fakta, t.sk.:</t>
  </si>
  <si>
    <t>1.1.</t>
  </si>
  <si>
    <t>BF-ESSE, SABIEDRĪBA AR IEROBEŽOTU ATBILDĪBU FIRMA</t>
  </si>
  <si>
    <t>1.2.</t>
  </si>
  <si>
    <t>Jelgavas poliklīnika, SIA</t>
  </si>
  <si>
    <t>1.3.</t>
  </si>
  <si>
    <t>Rīgas Stradiņa universitātes Stomatoloģijas institūts, Sabiedrība ar ierobežotu atbildību</t>
  </si>
  <si>
    <t>1.4.</t>
  </si>
  <si>
    <t>Veselības centru apvienība, AS</t>
  </si>
  <si>
    <t>2.</t>
  </si>
  <si>
    <t xml:space="preserve">Primārās veselības aprūpes nodrošināšana </t>
  </si>
  <si>
    <t>2.1.</t>
  </si>
  <si>
    <t>2.2.</t>
  </si>
  <si>
    <t>Liepziedi ārsta prakse, SIA</t>
  </si>
  <si>
    <t>2.3.</t>
  </si>
  <si>
    <t>MOŽUMS-1, Sabiedrība ar ierobežotu atbildību</t>
  </si>
  <si>
    <t>2.4.</t>
  </si>
  <si>
    <t>Rīgas 1. slimnīca, SIA</t>
  </si>
  <si>
    <t>2.5.</t>
  </si>
  <si>
    <t>Rīgas veselības centrs, SIA</t>
  </si>
  <si>
    <t>2.6.</t>
  </si>
  <si>
    <t>3.</t>
  </si>
  <si>
    <t xml:space="preserve">Sekundārās ambulatorās veselības aprūpes nodrošināšana </t>
  </si>
  <si>
    <t>3.1.</t>
  </si>
  <si>
    <t>Bērnu klīniskā universitātes slimnīca, Valsts sabiedrība ar ierobežotu atbildību</t>
  </si>
  <si>
    <t>3.2.</t>
  </si>
  <si>
    <t>CENTRĀLĀ LABORATORIJA, Sabiedrība ar ierobežotu atbildību</t>
  </si>
  <si>
    <t>3.3.</t>
  </si>
  <si>
    <t>Daugavpils bērnu veselības centrs, Sabiedrība ar ierobežotu atbildību</t>
  </si>
  <si>
    <t>3.4.</t>
  </si>
  <si>
    <t>Daugavpils reģionālā slimnīca, Sabiedrība ar ierobežotu atbildību</t>
  </si>
  <si>
    <t>3.5.</t>
  </si>
  <si>
    <t>Jūrmalas slimnīca, Sabiedrība ar ierobežotu atbildību</t>
  </si>
  <si>
    <t>3.6.</t>
  </si>
  <si>
    <t>Rīgas Austrumu klīniskā universitātes slimnīca, Sabiedrība ar ierobežotu atbildību</t>
  </si>
  <si>
    <t>3.7.</t>
  </si>
  <si>
    <t>Rīgas psihiatrijas un narkoloģijas centrs, Valsts sabiedrība ar ierobežotu atbildību</t>
  </si>
  <si>
    <t>3.8.</t>
  </si>
  <si>
    <t>3.9.</t>
  </si>
  <si>
    <t>3.10.</t>
  </si>
  <si>
    <t>Traumatoloģijas un ortopēdijas slimnīca, Valsts sabiedrība ar ierobežotu atbildību</t>
  </si>
  <si>
    <t>3.11.</t>
  </si>
  <si>
    <t xml:space="preserve">Stacionārās veselības aprūpes nodrošināšana </t>
  </si>
  <si>
    <t>4.1.</t>
  </si>
  <si>
    <t>4.2.</t>
  </si>
  <si>
    <t>4.3.</t>
  </si>
  <si>
    <t>Rīgas Dzemdību nams, SIA</t>
  </si>
  <si>
    <t>4.4.</t>
  </si>
  <si>
    <t>PAVISAM KOPĀ</t>
  </si>
  <si>
    <t xml:space="preserve">Veselības ministre </t>
  </si>
  <si>
    <t>I. Viņķele</t>
  </si>
  <si>
    <t xml:space="preserve">Vīza: Valsts sekretāre                                          </t>
  </si>
  <si>
    <t>D. Mūrmane-Umbraško</t>
  </si>
  <si>
    <t>Lazdiņa 67876169</t>
  </si>
  <si>
    <t>Ivita.Lazdina@vm.gov.lv</t>
  </si>
  <si>
    <t>4.</t>
  </si>
  <si>
    <t>Pielikums 
Ministru kabineta rīkojuma “Par finanšu līdzekļu piešķiršanu no valsts budžeta programmas “Līdzekļi neparedzētiem gadījumiem”” projekta sākotnējās ietekmes novērtējuma ziņojumam (anotācijai)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</si>
</sst>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14"/>
      <color theme="1"/>
      <name val="Times New Roman"/>
      <family val="1"/>
    </font>
    <font>
      <sz val="14"/>
      <color theme="1"/>
      <name val="Times New Roman"/>
      <family val="1"/>
      <charset val="186"/>
    </font>
    <font>
      <sz val="14"/>
      <color rgb="FF000000"/>
      <name val="Times New Roman"/>
      <family val="1"/>
    </font>
    <font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49" fontId="1" fillId="2" borderId="22" xfId="0" applyNumberFormat="1" applyFont="1" applyFill="1" applyBorder="1" applyAlignment="1">
      <alignment horizontal="center" vertical="center"/>
    </xf>
    <xf numFmtId="0" fontId="1" fillId="2" borderId="23" xfId="1" applyFont="1" applyFill="1" applyBorder="1" applyAlignment="1">
      <alignment vertical="center" wrapText="1"/>
    </xf>
    <xf numFmtId="3" fontId="1" fillId="2" borderId="24" xfId="1" applyNumberFormat="1" applyFont="1" applyFill="1" applyBorder="1" applyAlignment="1">
      <alignment horizontal="right" vertical="center"/>
    </xf>
    <xf numFmtId="4" fontId="1" fillId="2" borderId="25" xfId="1" applyNumberFormat="1" applyFont="1" applyFill="1" applyBorder="1" applyAlignment="1">
      <alignment horizontal="right" vertical="center"/>
    </xf>
    <xf numFmtId="4" fontId="1" fillId="2" borderId="26" xfId="1" applyNumberFormat="1" applyFont="1" applyFill="1" applyBorder="1" applyAlignment="1">
      <alignment horizontal="right" vertical="center"/>
    </xf>
    <xf numFmtId="4" fontId="1" fillId="2" borderId="23" xfId="1" applyNumberFormat="1" applyFont="1" applyFill="1" applyBorder="1" applyAlignment="1">
      <alignment horizontal="right" vertical="center"/>
    </xf>
    <xf numFmtId="49" fontId="4" fillId="0" borderId="22" xfId="0" applyNumberFormat="1" applyFont="1" applyBorder="1" applyAlignment="1">
      <alignment horizontal="center" vertical="center"/>
    </xf>
    <xf numFmtId="0" fontId="5" fillId="0" borderId="23" xfId="1" applyFont="1" applyFill="1" applyBorder="1" applyAlignment="1">
      <alignment vertical="center" wrapText="1"/>
    </xf>
    <xf numFmtId="3" fontId="4" fillId="0" borderId="24" xfId="1" applyNumberFormat="1" applyFont="1" applyFill="1" applyBorder="1" applyAlignment="1">
      <alignment horizontal="right" vertical="center"/>
    </xf>
    <xf numFmtId="4" fontId="4" fillId="0" borderId="25" xfId="1" applyNumberFormat="1" applyFont="1" applyFill="1" applyBorder="1" applyAlignment="1">
      <alignment horizontal="right" vertical="center"/>
    </xf>
    <xf numFmtId="4" fontId="4" fillId="0" borderId="26" xfId="1" applyNumberFormat="1" applyFont="1" applyFill="1" applyBorder="1" applyAlignment="1">
      <alignment horizontal="right" vertical="center"/>
    </xf>
    <xf numFmtId="4" fontId="4" fillId="0" borderId="23" xfId="1" applyNumberFormat="1" applyFont="1" applyFill="1" applyBorder="1" applyAlignment="1">
      <alignment horizontal="right" vertical="center"/>
    </xf>
    <xf numFmtId="0" fontId="5" fillId="0" borderId="23" xfId="2" applyFont="1" applyFill="1" applyBorder="1" applyAlignment="1">
      <alignment vertical="center" wrapText="1"/>
    </xf>
    <xf numFmtId="0" fontId="1" fillId="2" borderId="23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horizontal="left" vertical="center" wrapText="1"/>
    </xf>
    <xf numFmtId="0" fontId="4" fillId="0" borderId="23" xfId="1" applyFont="1" applyFill="1" applyBorder="1" applyAlignment="1">
      <alignment vertical="center" wrapText="1"/>
    </xf>
    <xf numFmtId="4" fontId="5" fillId="0" borderId="26" xfId="1" applyNumberFormat="1" applyFont="1" applyFill="1" applyBorder="1" applyAlignment="1">
      <alignment horizontal="right" vertical="center"/>
    </xf>
    <xf numFmtId="4" fontId="5" fillId="0" borderId="23" xfId="1" applyNumberFormat="1" applyFont="1" applyFill="1" applyBorder="1" applyAlignment="1">
      <alignment horizontal="right" vertical="center"/>
    </xf>
    <xf numFmtId="4" fontId="5" fillId="0" borderId="25" xfId="1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left" vertical="center" wrapText="1"/>
    </xf>
    <xf numFmtId="3" fontId="4" fillId="0" borderId="28" xfId="1" applyNumberFormat="1" applyFont="1" applyFill="1" applyBorder="1" applyAlignment="1">
      <alignment horizontal="right" vertical="center"/>
    </xf>
    <xf numFmtId="4" fontId="4" fillId="0" borderId="29" xfId="1" applyNumberFormat="1" applyFont="1" applyFill="1" applyBorder="1" applyAlignment="1">
      <alignment horizontal="right" vertical="center"/>
    </xf>
    <xf numFmtId="4" fontId="4" fillId="0" borderId="30" xfId="1" applyNumberFormat="1" applyFont="1" applyFill="1" applyBorder="1" applyAlignment="1">
      <alignment horizontal="right" vertical="center"/>
    </xf>
    <xf numFmtId="4" fontId="4" fillId="0" borderId="27" xfId="1" applyNumberFormat="1" applyFont="1" applyFill="1" applyBorder="1" applyAlignment="1">
      <alignment horizontal="right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1" fillId="2" borderId="9" xfId="1" applyFont="1" applyFill="1" applyBorder="1" applyAlignment="1">
      <alignment horizontal="left" vertical="center" wrapText="1"/>
    </xf>
    <xf numFmtId="3" fontId="1" fillId="2" borderId="10" xfId="1" applyNumberFormat="1" applyFont="1" applyFill="1" applyBorder="1" applyAlignment="1">
      <alignment horizontal="right" vertical="center"/>
    </xf>
    <xf numFmtId="4" fontId="1" fillId="2" borderId="14" xfId="1" applyNumberFormat="1" applyFont="1" applyFill="1" applyBorder="1" applyAlignment="1">
      <alignment horizontal="right" vertical="center"/>
    </xf>
    <xf numFmtId="4" fontId="1" fillId="2" borderId="12" xfId="1" applyNumberFormat="1" applyFont="1" applyFill="1" applyBorder="1" applyAlignment="1">
      <alignment horizontal="right" vertical="center"/>
    </xf>
    <xf numFmtId="4" fontId="1" fillId="2" borderId="9" xfId="1" applyNumberFormat="1" applyFont="1" applyFill="1" applyBorder="1" applyAlignment="1">
      <alignment horizontal="right" vertical="center"/>
    </xf>
    <xf numFmtId="4" fontId="4" fillId="0" borderId="31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2" fillId="0" borderId="0" xfId="0" applyFont="1"/>
    <xf numFmtId="0" fontId="6" fillId="0" borderId="0" xfId="3" applyAlignment="1">
      <alignment vertic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</cellXfs>
  <cellStyles count="4">
    <cellStyle name="Hyperlink" xfId="3" builtinId="8"/>
    <cellStyle name="Normal" xfId="0" builtinId="0"/>
    <cellStyle name="Normal 2 2" xfId="2" xr:uid="{00000000-0005-0000-0000-000001000000}"/>
    <cellStyle name="Normal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vita.Lazdina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5"/>
  <sheetViews>
    <sheetView tabSelected="1" zoomScale="64" zoomScaleNormal="64" workbookViewId="0">
      <selection activeCell="B41" sqref="B41:B47"/>
    </sheetView>
  </sheetViews>
  <sheetFormatPr defaultRowHeight="15" x14ac:dyDescent="0.25"/>
  <cols>
    <col min="2" max="2" width="72.5703125" customWidth="1"/>
    <col min="5" max="5" width="11" customWidth="1"/>
    <col min="6" max="6" width="11.140625" customWidth="1"/>
    <col min="11" max="11" width="13.42578125" customWidth="1"/>
    <col min="12" max="12" width="11" customWidth="1"/>
  </cols>
  <sheetData>
    <row r="1" spans="1:20" ht="53.25" customHeight="1" x14ac:dyDescent="0.25">
      <c r="H1" s="57" t="s">
        <v>67</v>
      </c>
      <c r="I1" s="57"/>
      <c r="J1" s="57"/>
      <c r="K1" s="57"/>
      <c r="L1" s="57"/>
    </row>
    <row r="3" spans="1:20" ht="33" customHeight="1" thickBot="1" x14ac:dyDescent="0.3">
      <c r="A3" s="58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20" ht="15.75" x14ac:dyDescent="0.25">
      <c r="A4" s="59" t="s">
        <v>1</v>
      </c>
      <c r="B4" s="61" t="s">
        <v>2</v>
      </c>
      <c r="C4" s="63" t="s">
        <v>3</v>
      </c>
      <c r="D4" s="65" t="s">
        <v>4</v>
      </c>
      <c r="E4" s="66"/>
      <c r="F4" s="67"/>
      <c r="G4" s="68" t="s">
        <v>5</v>
      </c>
      <c r="H4" s="68"/>
      <c r="I4" s="69"/>
      <c r="J4" s="70" t="s">
        <v>6</v>
      </c>
      <c r="K4" s="71"/>
      <c r="L4" s="72"/>
    </row>
    <row r="5" spans="1:20" ht="48" thickBot="1" x14ac:dyDescent="0.3">
      <c r="A5" s="60"/>
      <c r="B5" s="62"/>
      <c r="C5" s="64"/>
      <c r="D5" s="1" t="s">
        <v>7</v>
      </c>
      <c r="E5" s="2" t="s">
        <v>8</v>
      </c>
      <c r="F5" s="3" t="s">
        <v>9</v>
      </c>
      <c r="G5" s="4" t="s">
        <v>7</v>
      </c>
      <c r="H5" s="1" t="s">
        <v>8</v>
      </c>
      <c r="I5" s="5" t="s">
        <v>9</v>
      </c>
      <c r="J5" s="1" t="s">
        <v>7</v>
      </c>
      <c r="K5" s="2" t="s">
        <v>8</v>
      </c>
      <c r="L5" s="5" t="s">
        <v>9</v>
      </c>
    </row>
    <row r="6" spans="1:20" x14ac:dyDescent="0.25">
      <c r="A6" s="6">
        <v>1</v>
      </c>
      <c r="B6" s="7">
        <v>2</v>
      </c>
      <c r="C6" s="8">
        <v>3</v>
      </c>
      <c r="D6" s="9">
        <v>4</v>
      </c>
      <c r="E6" s="10">
        <v>5</v>
      </c>
      <c r="F6" s="11">
        <v>6</v>
      </c>
      <c r="G6" s="12">
        <v>7</v>
      </c>
      <c r="H6" s="9">
        <v>8</v>
      </c>
      <c r="I6" s="13">
        <v>9</v>
      </c>
      <c r="J6" s="9">
        <v>10</v>
      </c>
      <c r="K6" s="10">
        <v>11</v>
      </c>
      <c r="L6" s="13">
        <v>12</v>
      </c>
    </row>
    <row r="7" spans="1:20" ht="31.5" x14ac:dyDescent="0.25">
      <c r="A7" s="14" t="s">
        <v>10</v>
      </c>
      <c r="B7" s="15" t="s">
        <v>11</v>
      </c>
      <c r="C7" s="16">
        <f>SUM(C8:C11)</f>
        <v>67</v>
      </c>
      <c r="D7" s="17">
        <f>SUM(D8:D11)</f>
        <v>1137.6699999999998</v>
      </c>
      <c r="E7" s="18">
        <f>SUM(E8:E11)</f>
        <v>206.24999999999994</v>
      </c>
      <c r="F7" s="19">
        <f>D7+E7</f>
        <v>1343.9199999999998</v>
      </c>
      <c r="G7" s="17">
        <f t="shared" ref="G7:H7" si="0">SUM(G8:G11)</f>
        <v>0</v>
      </c>
      <c r="H7" s="18">
        <f t="shared" si="0"/>
        <v>0</v>
      </c>
      <c r="I7" s="19">
        <f t="shared" ref="I7" si="1">G7+H7</f>
        <v>0</v>
      </c>
      <c r="J7" s="17">
        <f t="shared" ref="J7:K7" si="2">D7+G7</f>
        <v>1137.6699999999998</v>
      </c>
      <c r="K7" s="18">
        <f t="shared" si="2"/>
        <v>206.24999999999994</v>
      </c>
      <c r="L7" s="19">
        <f t="shared" ref="L7" si="3">J7+K7</f>
        <v>1343.9199999999998</v>
      </c>
    </row>
    <row r="8" spans="1:20" ht="15.75" x14ac:dyDescent="0.25">
      <c r="A8" s="20" t="s">
        <v>12</v>
      </c>
      <c r="B8" s="21" t="s">
        <v>13</v>
      </c>
      <c r="C8" s="22">
        <v>25</v>
      </c>
      <c r="D8" s="23">
        <v>711.61</v>
      </c>
      <c r="E8" s="24"/>
      <c r="F8" s="25">
        <f>D8+E8</f>
        <v>711.61</v>
      </c>
      <c r="G8" s="23"/>
      <c r="H8" s="24"/>
      <c r="I8" s="25"/>
      <c r="J8" s="23">
        <f>D8+G8</f>
        <v>711.61</v>
      </c>
      <c r="K8" s="23"/>
      <c r="L8" s="45">
        <f>J8+K8</f>
        <v>711.61</v>
      </c>
    </row>
    <row r="9" spans="1:20" ht="15.75" x14ac:dyDescent="0.25">
      <c r="A9" s="20" t="s">
        <v>14</v>
      </c>
      <c r="B9" s="26" t="s">
        <v>15</v>
      </c>
      <c r="C9" s="22">
        <v>1</v>
      </c>
      <c r="D9" s="23">
        <v>105.46</v>
      </c>
      <c r="E9" s="24"/>
      <c r="F9" s="25">
        <f t="shared" ref="F9:F35" si="4">D9+E9</f>
        <v>105.46</v>
      </c>
      <c r="G9" s="23"/>
      <c r="H9" s="24"/>
      <c r="I9" s="25"/>
      <c r="J9" s="23">
        <f t="shared" ref="J9:K24" si="5">D9+G9</f>
        <v>105.46</v>
      </c>
      <c r="K9" s="23"/>
      <c r="L9" s="45">
        <f t="shared" ref="L9:L36" si="6">J9+K9</f>
        <v>105.46</v>
      </c>
    </row>
    <row r="10" spans="1:20" ht="31.5" x14ac:dyDescent="0.25">
      <c r="A10" s="20" t="s">
        <v>16</v>
      </c>
      <c r="B10" s="26" t="s">
        <v>17</v>
      </c>
      <c r="C10" s="22">
        <v>4</v>
      </c>
      <c r="D10" s="23">
        <v>207.74</v>
      </c>
      <c r="E10" s="24"/>
      <c r="F10" s="25">
        <f t="shared" si="4"/>
        <v>207.74</v>
      </c>
      <c r="G10" s="23"/>
      <c r="H10" s="24"/>
      <c r="I10" s="25"/>
      <c r="J10" s="23">
        <f t="shared" si="5"/>
        <v>207.74</v>
      </c>
      <c r="K10" s="23"/>
      <c r="L10" s="45">
        <f t="shared" si="6"/>
        <v>207.74</v>
      </c>
      <c r="O10" s="55"/>
      <c r="P10" s="56"/>
      <c r="Q10" s="56"/>
      <c r="R10" s="56"/>
      <c r="S10" s="56"/>
      <c r="T10" s="56"/>
    </row>
    <row r="11" spans="1:20" ht="15.75" x14ac:dyDescent="0.25">
      <c r="A11" s="20" t="s">
        <v>18</v>
      </c>
      <c r="B11" s="21" t="s">
        <v>19</v>
      </c>
      <c r="C11" s="22">
        <v>37</v>
      </c>
      <c r="D11" s="23">
        <v>112.85999999999999</v>
      </c>
      <c r="E11" s="24">
        <v>206.24999999999994</v>
      </c>
      <c r="F11" s="25">
        <f t="shared" si="4"/>
        <v>319.1099999999999</v>
      </c>
      <c r="G11" s="23"/>
      <c r="H11" s="24"/>
      <c r="I11" s="25"/>
      <c r="J11" s="23">
        <f t="shared" si="5"/>
        <v>112.85999999999999</v>
      </c>
      <c r="K11" s="23">
        <v>206.25</v>
      </c>
      <c r="L11" s="45">
        <f t="shared" si="6"/>
        <v>319.11</v>
      </c>
    </row>
    <row r="12" spans="1:20" ht="15.75" x14ac:dyDescent="0.25">
      <c r="A12" s="14" t="s">
        <v>20</v>
      </c>
      <c r="B12" s="27" t="s">
        <v>21</v>
      </c>
      <c r="C12" s="16">
        <f>SUM(C13:C18)</f>
        <v>10</v>
      </c>
      <c r="D12" s="17">
        <f>SUM(D13:D18)</f>
        <v>0</v>
      </c>
      <c r="E12" s="18">
        <f>SUM(E13:E18)</f>
        <v>54.2</v>
      </c>
      <c r="F12" s="19">
        <f t="shared" si="4"/>
        <v>54.2</v>
      </c>
      <c r="G12" s="17">
        <f t="shared" ref="G12:H12" si="7">SUM(G13:G18)</f>
        <v>0</v>
      </c>
      <c r="H12" s="18">
        <f t="shared" si="7"/>
        <v>15.62</v>
      </c>
      <c r="I12" s="19">
        <f t="shared" ref="I12:I35" si="8">G12+H12</f>
        <v>15.62</v>
      </c>
      <c r="J12" s="17">
        <f t="shared" si="5"/>
        <v>0</v>
      </c>
      <c r="K12" s="18">
        <f t="shared" si="5"/>
        <v>69.820000000000007</v>
      </c>
      <c r="L12" s="19">
        <f t="shared" si="6"/>
        <v>69.820000000000007</v>
      </c>
    </row>
    <row r="13" spans="1:20" ht="15.75" x14ac:dyDescent="0.25">
      <c r="A13" s="20" t="s">
        <v>22</v>
      </c>
      <c r="B13" s="28" t="s">
        <v>15</v>
      </c>
      <c r="C13" s="22">
        <v>4</v>
      </c>
      <c r="D13" s="23"/>
      <c r="E13" s="24">
        <v>21.68</v>
      </c>
      <c r="F13" s="25">
        <f t="shared" si="4"/>
        <v>21.68</v>
      </c>
      <c r="G13" s="23"/>
      <c r="H13" s="24">
        <v>5.68</v>
      </c>
      <c r="I13" s="25">
        <f t="shared" si="8"/>
        <v>5.68</v>
      </c>
      <c r="J13" s="23"/>
      <c r="K13" s="24">
        <f t="shared" si="5"/>
        <v>27.36</v>
      </c>
      <c r="L13" s="25">
        <f t="shared" si="6"/>
        <v>27.36</v>
      </c>
    </row>
    <row r="14" spans="1:20" ht="15.75" x14ac:dyDescent="0.25">
      <c r="A14" s="20" t="s">
        <v>23</v>
      </c>
      <c r="B14" s="28" t="s">
        <v>24</v>
      </c>
      <c r="C14" s="22">
        <v>1</v>
      </c>
      <c r="D14" s="23"/>
      <c r="E14" s="24">
        <v>5.42</v>
      </c>
      <c r="F14" s="25">
        <f t="shared" si="4"/>
        <v>5.42</v>
      </c>
      <c r="G14" s="23"/>
      <c r="H14" s="24">
        <v>1.42</v>
      </c>
      <c r="I14" s="25">
        <f t="shared" si="8"/>
        <v>1.42</v>
      </c>
      <c r="J14" s="23"/>
      <c r="K14" s="24">
        <f t="shared" si="5"/>
        <v>6.84</v>
      </c>
      <c r="L14" s="25">
        <f t="shared" si="6"/>
        <v>6.84</v>
      </c>
    </row>
    <row r="15" spans="1:20" ht="15.75" x14ac:dyDescent="0.25">
      <c r="A15" s="20" t="s">
        <v>25</v>
      </c>
      <c r="B15" s="28" t="s">
        <v>26</v>
      </c>
      <c r="C15" s="22">
        <v>2</v>
      </c>
      <c r="D15" s="23"/>
      <c r="E15" s="24">
        <v>10.84</v>
      </c>
      <c r="F15" s="25">
        <f t="shared" si="4"/>
        <v>10.84</v>
      </c>
      <c r="G15" s="23"/>
      <c r="H15" s="24">
        <v>2.84</v>
      </c>
      <c r="I15" s="25">
        <f t="shared" si="8"/>
        <v>2.84</v>
      </c>
      <c r="J15" s="23"/>
      <c r="K15" s="24">
        <f t="shared" si="5"/>
        <v>13.68</v>
      </c>
      <c r="L15" s="25">
        <f t="shared" si="6"/>
        <v>13.68</v>
      </c>
    </row>
    <row r="16" spans="1:20" ht="15.75" x14ac:dyDescent="0.25">
      <c r="A16" s="20" t="s">
        <v>27</v>
      </c>
      <c r="B16" s="28" t="s">
        <v>28</v>
      </c>
      <c r="C16" s="22">
        <v>1</v>
      </c>
      <c r="D16" s="23"/>
      <c r="E16" s="24">
        <v>5.42</v>
      </c>
      <c r="F16" s="25">
        <f t="shared" si="4"/>
        <v>5.42</v>
      </c>
      <c r="G16" s="23"/>
      <c r="H16" s="24">
        <v>2.84</v>
      </c>
      <c r="I16" s="25">
        <f t="shared" si="8"/>
        <v>2.84</v>
      </c>
      <c r="J16" s="23"/>
      <c r="K16" s="24">
        <f t="shared" si="5"/>
        <v>8.26</v>
      </c>
      <c r="L16" s="25">
        <f t="shared" si="6"/>
        <v>8.26</v>
      </c>
    </row>
    <row r="17" spans="1:12" ht="15.75" x14ac:dyDescent="0.25">
      <c r="A17" s="20" t="s">
        <v>29</v>
      </c>
      <c r="B17" s="28" t="s">
        <v>30</v>
      </c>
      <c r="C17" s="22">
        <v>1</v>
      </c>
      <c r="D17" s="23"/>
      <c r="E17" s="24">
        <v>5.42</v>
      </c>
      <c r="F17" s="25">
        <f t="shared" si="4"/>
        <v>5.42</v>
      </c>
      <c r="G17" s="23"/>
      <c r="H17" s="24">
        <v>1.42</v>
      </c>
      <c r="I17" s="25">
        <f t="shared" si="8"/>
        <v>1.42</v>
      </c>
      <c r="J17" s="23"/>
      <c r="K17" s="24">
        <f t="shared" si="5"/>
        <v>6.84</v>
      </c>
      <c r="L17" s="25">
        <f t="shared" si="6"/>
        <v>6.84</v>
      </c>
    </row>
    <row r="18" spans="1:12" ht="15.75" x14ac:dyDescent="0.25">
      <c r="A18" s="20" t="s">
        <v>31</v>
      </c>
      <c r="B18" s="28" t="s">
        <v>19</v>
      </c>
      <c r="C18" s="22">
        <v>1</v>
      </c>
      <c r="D18" s="23"/>
      <c r="E18" s="24">
        <v>5.42</v>
      </c>
      <c r="F18" s="25">
        <f t="shared" si="4"/>
        <v>5.42</v>
      </c>
      <c r="G18" s="23"/>
      <c r="H18" s="24">
        <v>1.42</v>
      </c>
      <c r="I18" s="25">
        <f t="shared" si="8"/>
        <v>1.42</v>
      </c>
      <c r="J18" s="23"/>
      <c r="K18" s="24">
        <f t="shared" si="5"/>
        <v>6.84</v>
      </c>
      <c r="L18" s="25">
        <f t="shared" si="6"/>
        <v>6.84</v>
      </c>
    </row>
    <row r="19" spans="1:12" ht="15.75" x14ac:dyDescent="0.25">
      <c r="A19" s="14" t="s">
        <v>32</v>
      </c>
      <c r="B19" s="27" t="s">
        <v>33</v>
      </c>
      <c r="C19" s="16">
        <f>SUM(C20:C30)</f>
        <v>342</v>
      </c>
      <c r="D19" s="17">
        <f>SUM(D20:D30)</f>
        <v>918.5799999999997</v>
      </c>
      <c r="E19" s="18">
        <f t="shared" ref="E19:H19" si="9">SUM(E20:E30)</f>
        <v>4689.0500000000011</v>
      </c>
      <c r="F19" s="19">
        <f t="shared" si="4"/>
        <v>5607.630000000001</v>
      </c>
      <c r="G19" s="17">
        <f t="shared" si="9"/>
        <v>106.79000000000002</v>
      </c>
      <c r="H19" s="18">
        <f t="shared" si="9"/>
        <v>962.64000000000101</v>
      </c>
      <c r="I19" s="19">
        <f t="shared" si="8"/>
        <v>1069.430000000001</v>
      </c>
      <c r="J19" s="17">
        <f t="shared" si="5"/>
        <v>1025.3699999999997</v>
      </c>
      <c r="K19" s="18">
        <f t="shared" si="5"/>
        <v>5651.6900000000023</v>
      </c>
      <c r="L19" s="19">
        <f t="shared" si="6"/>
        <v>6677.0600000000022</v>
      </c>
    </row>
    <row r="20" spans="1:12" ht="15.75" x14ac:dyDescent="0.25">
      <c r="A20" s="20" t="s">
        <v>34</v>
      </c>
      <c r="B20" s="29" t="s">
        <v>35</v>
      </c>
      <c r="C20" s="22">
        <v>9</v>
      </c>
      <c r="D20" s="23">
        <v>169.39</v>
      </c>
      <c r="E20" s="24"/>
      <c r="F20" s="25">
        <f t="shared" si="4"/>
        <v>169.39</v>
      </c>
      <c r="G20" s="23">
        <v>12.809999999999999</v>
      </c>
      <c r="H20" s="24"/>
      <c r="I20" s="25">
        <f t="shared" si="8"/>
        <v>12.809999999999999</v>
      </c>
      <c r="J20" s="23">
        <f t="shared" si="5"/>
        <v>182.2</v>
      </c>
      <c r="K20" s="24"/>
      <c r="L20" s="25">
        <f t="shared" si="6"/>
        <v>182.2</v>
      </c>
    </row>
    <row r="21" spans="1:12" ht="15.75" x14ac:dyDescent="0.25">
      <c r="A21" s="20" t="s">
        <v>36</v>
      </c>
      <c r="B21" s="29" t="s">
        <v>37</v>
      </c>
      <c r="C21" s="22">
        <v>46</v>
      </c>
      <c r="D21" s="23">
        <v>33.369999999999997</v>
      </c>
      <c r="E21" s="24">
        <v>465.1</v>
      </c>
      <c r="F21" s="25">
        <f t="shared" si="4"/>
        <v>498.47</v>
      </c>
      <c r="G21" s="23">
        <v>0</v>
      </c>
      <c r="H21" s="24">
        <v>0</v>
      </c>
      <c r="I21" s="25">
        <f t="shared" si="8"/>
        <v>0</v>
      </c>
      <c r="J21" s="23">
        <f t="shared" si="5"/>
        <v>33.369999999999997</v>
      </c>
      <c r="K21" s="24">
        <f t="shared" si="5"/>
        <v>465.1</v>
      </c>
      <c r="L21" s="25">
        <f t="shared" si="6"/>
        <v>498.47</v>
      </c>
    </row>
    <row r="22" spans="1:12" ht="15.75" x14ac:dyDescent="0.25">
      <c r="A22" s="20" t="s">
        <v>38</v>
      </c>
      <c r="B22" s="29" t="s">
        <v>39</v>
      </c>
      <c r="C22" s="22">
        <v>1</v>
      </c>
      <c r="D22" s="23">
        <v>20.54</v>
      </c>
      <c r="E22" s="24"/>
      <c r="F22" s="25">
        <f t="shared" si="4"/>
        <v>20.54</v>
      </c>
      <c r="G22" s="23">
        <v>4.2699999999999996</v>
      </c>
      <c r="H22" s="24"/>
      <c r="I22" s="25">
        <f t="shared" si="8"/>
        <v>4.2699999999999996</v>
      </c>
      <c r="J22" s="23">
        <f t="shared" si="5"/>
        <v>24.81</v>
      </c>
      <c r="K22" s="24"/>
      <c r="L22" s="25">
        <f t="shared" si="6"/>
        <v>24.81</v>
      </c>
    </row>
    <row r="23" spans="1:12" ht="15.75" x14ac:dyDescent="0.25">
      <c r="A23" s="20" t="s">
        <v>40</v>
      </c>
      <c r="B23" s="29" t="s">
        <v>41</v>
      </c>
      <c r="C23" s="22">
        <v>73</v>
      </c>
      <c r="D23" s="23">
        <v>214.36999999999989</v>
      </c>
      <c r="E23" s="24">
        <v>582.25999999999988</v>
      </c>
      <c r="F23" s="25">
        <f t="shared" si="4"/>
        <v>796.62999999999977</v>
      </c>
      <c r="G23" s="23">
        <v>39.890000000000008</v>
      </c>
      <c r="H23" s="24">
        <v>166.68999999999983</v>
      </c>
      <c r="I23" s="25">
        <f t="shared" si="8"/>
        <v>206.57999999999984</v>
      </c>
      <c r="J23" s="23">
        <f t="shared" si="5"/>
        <v>254.25999999999991</v>
      </c>
      <c r="K23" s="24">
        <f t="shared" si="5"/>
        <v>748.9499999999997</v>
      </c>
      <c r="L23" s="25">
        <f t="shared" si="6"/>
        <v>1003.2099999999996</v>
      </c>
    </row>
    <row r="24" spans="1:12" ht="15.75" x14ac:dyDescent="0.25">
      <c r="A24" s="20" t="s">
        <v>42</v>
      </c>
      <c r="B24" s="28" t="s">
        <v>43</v>
      </c>
      <c r="C24" s="22">
        <v>3</v>
      </c>
      <c r="D24" s="23"/>
      <c r="E24" s="24">
        <v>158.75</v>
      </c>
      <c r="F24" s="25">
        <f t="shared" si="4"/>
        <v>158.75</v>
      </c>
      <c r="G24" s="23"/>
      <c r="H24" s="24">
        <v>5.6899999999999995</v>
      </c>
      <c r="I24" s="25">
        <f t="shared" si="8"/>
        <v>5.6899999999999995</v>
      </c>
      <c r="J24" s="23">
        <f t="shared" si="5"/>
        <v>0</v>
      </c>
      <c r="K24" s="24">
        <f t="shared" si="5"/>
        <v>164.44</v>
      </c>
      <c r="L24" s="25">
        <f t="shared" si="6"/>
        <v>164.44</v>
      </c>
    </row>
    <row r="25" spans="1:12" ht="15.75" x14ac:dyDescent="0.25">
      <c r="A25" s="20" t="s">
        <v>44</v>
      </c>
      <c r="B25" s="29" t="s">
        <v>45</v>
      </c>
      <c r="C25" s="22">
        <v>28</v>
      </c>
      <c r="D25" s="23"/>
      <c r="E25" s="24">
        <v>948.97000000000014</v>
      </c>
      <c r="F25" s="25">
        <f t="shared" si="4"/>
        <v>948.97000000000014</v>
      </c>
      <c r="G25" s="23"/>
      <c r="H25" s="24">
        <v>167.93</v>
      </c>
      <c r="I25" s="25">
        <f t="shared" si="8"/>
        <v>167.93</v>
      </c>
      <c r="J25" s="23">
        <f t="shared" ref="J25:K36" si="10">D25+G25</f>
        <v>0</v>
      </c>
      <c r="K25" s="24">
        <f t="shared" si="10"/>
        <v>1116.9000000000001</v>
      </c>
      <c r="L25" s="25">
        <f t="shared" si="6"/>
        <v>1116.9000000000001</v>
      </c>
    </row>
    <row r="26" spans="1:12" ht="15.75" x14ac:dyDescent="0.25">
      <c r="A26" s="20" t="s">
        <v>46</v>
      </c>
      <c r="B26" s="29" t="s">
        <v>47</v>
      </c>
      <c r="C26" s="22">
        <v>1</v>
      </c>
      <c r="D26" s="23">
        <v>53.66</v>
      </c>
      <c r="E26" s="30"/>
      <c r="F26" s="31">
        <f t="shared" si="4"/>
        <v>53.66</v>
      </c>
      <c r="G26" s="32">
        <v>4.2699999999999996</v>
      </c>
      <c r="H26" s="30"/>
      <c r="I26" s="31">
        <f t="shared" si="8"/>
        <v>4.2699999999999996</v>
      </c>
      <c r="J26" s="23">
        <f t="shared" si="10"/>
        <v>57.929999999999993</v>
      </c>
      <c r="K26" s="24"/>
      <c r="L26" s="25">
        <f t="shared" si="6"/>
        <v>57.929999999999993</v>
      </c>
    </row>
    <row r="27" spans="1:12" ht="31.5" x14ac:dyDescent="0.25">
      <c r="A27" s="20" t="s">
        <v>48</v>
      </c>
      <c r="B27" s="29" t="s">
        <v>17</v>
      </c>
      <c r="C27" s="22">
        <v>1</v>
      </c>
      <c r="D27" s="23">
        <v>193.2</v>
      </c>
      <c r="E27" s="24"/>
      <c r="F27" s="25">
        <f t="shared" si="4"/>
        <v>193.2</v>
      </c>
      <c r="G27" s="23">
        <v>7.11</v>
      </c>
      <c r="H27" s="24"/>
      <c r="I27" s="25">
        <f t="shared" si="8"/>
        <v>7.11</v>
      </c>
      <c r="J27" s="23">
        <f t="shared" si="10"/>
        <v>200.31</v>
      </c>
      <c r="K27" s="24"/>
      <c r="L27" s="25">
        <f t="shared" si="6"/>
        <v>200.31</v>
      </c>
    </row>
    <row r="28" spans="1:12" ht="15.75" x14ac:dyDescent="0.25">
      <c r="A28" s="20" t="s">
        <v>49</v>
      </c>
      <c r="B28" s="29" t="s">
        <v>30</v>
      </c>
      <c r="C28" s="22">
        <v>1</v>
      </c>
      <c r="D28" s="23"/>
      <c r="E28" s="24">
        <v>11.75</v>
      </c>
      <c r="F28" s="25">
        <f t="shared" si="4"/>
        <v>11.75</v>
      </c>
      <c r="G28" s="23"/>
      <c r="H28" s="24">
        <v>2.85</v>
      </c>
      <c r="I28" s="25">
        <f t="shared" si="8"/>
        <v>2.85</v>
      </c>
      <c r="J28" s="23">
        <f t="shared" si="10"/>
        <v>0</v>
      </c>
      <c r="K28" s="24">
        <f t="shared" si="10"/>
        <v>14.6</v>
      </c>
      <c r="L28" s="25">
        <f t="shared" si="6"/>
        <v>14.6</v>
      </c>
    </row>
    <row r="29" spans="1:12" ht="15.75" x14ac:dyDescent="0.25">
      <c r="A29" s="20" t="s">
        <v>50</v>
      </c>
      <c r="B29" s="29" t="s">
        <v>51</v>
      </c>
      <c r="C29" s="22">
        <v>12</v>
      </c>
      <c r="D29" s="23"/>
      <c r="E29" s="24">
        <v>230.48000000000005</v>
      </c>
      <c r="F29" s="25">
        <f t="shared" si="4"/>
        <v>230.48000000000005</v>
      </c>
      <c r="G29" s="23"/>
      <c r="H29" s="24">
        <v>54.099999999999994</v>
      </c>
      <c r="I29" s="25">
        <f t="shared" si="8"/>
        <v>54.099999999999994</v>
      </c>
      <c r="J29" s="23">
        <f t="shared" si="10"/>
        <v>0</v>
      </c>
      <c r="K29" s="24">
        <f t="shared" si="10"/>
        <v>284.58000000000004</v>
      </c>
      <c r="L29" s="25">
        <f t="shared" si="6"/>
        <v>284.58000000000004</v>
      </c>
    </row>
    <row r="30" spans="1:12" ht="15.75" x14ac:dyDescent="0.25">
      <c r="A30" s="20" t="s">
        <v>52</v>
      </c>
      <c r="B30" s="29" t="s">
        <v>19</v>
      </c>
      <c r="C30" s="22">
        <v>167</v>
      </c>
      <c r="D30" s="23">
        <v>234.05</v>
      </c>
      <c r="E30" s="24">
        <v>2291.7400000000011</v>
      </c>
      <c r="F30" s="25">
        <f t="shared" si="4"/>
        <v>2525.7900000000013</v>
      </c>
      <c r="G30" s="23">
        <v>38.440000000000005</v>
      </c>
      <c r="H30" s="24">
        <v>565.38000000000113</v>
      </c>
      <c r="I30" s="25">
        <f t="shared" si="8"/>
        <v>603.82000000000119</v>
      </c>
      <c r="J30" s="23">
        <f t="shared" si="10"/>
        <v>272.49</v>
      </c>
      <c r="K30" s="24">
        <f t="shared" si="10"/>
        <v>2857.1200000000022</v>
      </c>
      <c r="L30" s="25">
        <f t="shared" si="6"/>
        <v>3129.6100000000024</v>
      </c>
    </row>
    <row r="31" spans="1:12" ht="15.75" x14ac:dyDescent="0.25">
      <c r="A31" s="14" t="s">
        <v>66</v>
      </c>
      <c r="B31" s="27" t="s">
        <v>53</v>
      </c>
      <c r="C31" s="16">
        <f>SUM(C32:C35)</f>
        <v>7</v>
      </c>
      <c r="D31" s="17">
        <f>SUM(D32:D35)</f>
        <v>0</v>
      </c>
      <c r="E31" s="18">
        <f t="shared" ref="E31" si="11">SUM(E32:E35)</f>
        <v>5672.77</v>
      </c>
      <c r="F31" s="19">
        <f t="shared" si="4"/>
        <v>5672.77</v>
      </c>
      <c r="G31" s="17">
        <f>SUM(G32:G35)</f>
        <v>0</v>
      </c>
      <c r="H31" s="17">
        <f t="shared" ref="H31:I31" si="12">SUM(H32:H35)</f>
        <v>575.56999999999994</v>
      </c>
      <c r="I31" s="17">
        <f t="shared" si="12"/>
        <v>575.56999999999994</v>
      </c>
      <c r="J31" s="17">
        <f t="shared" si="10"/>
        <v>0</v>
      </c>
      <c r="K31" s="18">
        <f t="shared" si="10"/>
        <v>6248.34</v>
      </c>
      <c r="L31" s="19">
        <f t="shared" si="6"/>
        <v>6248.34</v>
      </c>
    </row>
    <row r="32" spans="1:12" ht="15.75" x14ac:dyDescent="0.25">
      <c r="A32" s="33" t="s">
        <v>54</v>
      </c>
      <c r="B32" s="28" t="s">
        <v>41</v>
      </c>
      <c r="C32" s="22">
        <v>1</v>
      </c>
      <c r="D32" s="23"/>
      <c r="E32" s="24">
        <v>425.39</v>
      </c>
      <c r="F32" s="25">
        <f t="shared" si="4"/>
        <v>425.39</v>
      </c>
      <c r="G32" s="23"/>
      <c r="H32" s="24">
        <v>90</v>
      </c>
      <c r="I32" s="25">
        <f t="shared" si="8"/>
        <v>90</v>
      </c>
      <c r="J32" s="23"/>
      <c r="K32" s="24">
        <f t="shared" si="10"/>
        <v>515.39</v>
      </c>
      <c r="L32" s="25">
        <f t="shared" si="6"/>
        <v>515.39</v>
      </c>
    </row>
    <row r="33" spans="1:12" ht="15.75" x14ac:dyDescent="0.25">
      <c r="A33" s="33" t="s">
        <v>55</v>
      </c>
      <c r="B33" s="26" t="s">
        <v>45</v>
      </c>
      <c r="C33" s="22">
        <v>4</v>
      </c>
      <c r="D33" s="23"/>
      <c r="E33" s="24">
        <v>2605.71</v>
      </c>
      <c r="F33" s="25">
        <f t="shared" si="4"/>
        <v>2605.71</v>
      </c>
      <c r="G33" s="23"/>
      <c r="H33" s="24">
        <v>305.57</v>
      </c>
      <c r="I33" s="25">
        <f t="shared" si="8"/>
        <v>305.57</v>
      </c>
      <c r="J33" s="23"/>
      <c r="K33" s="24">
        <f t="shared" si="10"/>
        <v>2911.28</v>
      </c>
      <c r="L33" s="25">
        <f t="shared" si="6"/>
        <v>2911.28</v>
      </c>
    </row>
    <row r="34" spans="1:12" ht="15.75" x14ac:dyDescent="0.25">
      <c r="A34" s="33" t="s">
        <v>56</v>
      </c>
      <c r="B34" s="28" t="s">
        <v>57</v>
      </c>
      <c r="C34" s="22">
        <v>1</v>
      </c>
      <c r="D34" s="23"/>
      <c r="E34" s="24">
        <v>760.49</v>
      </c>
      <c r="F34" s="25">
        <f t="shared" si="4"/>
        <v>760.49</v>
      </c>
      <c r="G34" s="23"/>
      <c r="H34" s="24">
        <v>30</v>
      </c>
      <c r="I34" s="25">
        <f t="shared" si="8"/>
        <v>30</v>
      </c>
      <c r="J34" s="23"/>
      <c r="K34" s="24">
        <f t="shared" si="10"/>
        <v>790.49</v>
      </c>
      <c r="L34" s="25">
        <f t="shared" si="6"/>
        <v>790.49</v>
      </c>
    </row>
    <row r="35" spans="1:12" ht="15.75" x14ac:dyDescent="0.25">
      <c r="A35" s="33" t="s">
        <v>58</v>
      </c>
      <c r="B35" s="34" t="s">
        <v>47</v>
      </c>
      <c r="C35" s="35">
        <v>1</v>
      </c>
      <c r="D35" s="36"/>
      <c r="E35" s="37">
        <v>1881.18</v>
      </c>
      <c r="F35" s="38">
        <f t="shared" si="4"/>
        <v>1881.18</v>
      </c>
      <c r="G35" s="36"/>
      <c r="H35" s="37">
        <v>150</v>
      </c>
      <c r="I35" s="38">
        <f t="shared" si="8"/>
        <v>150</v>
      </c>
      <c r="J35" s="36"/>
      <c r="K35" s="37">
        <f t="shared" si="10"/>
        <v>2031.18</v>
      </c>
      <c r="L35" s="38">
        <f t="shared" si="6"/>
        <v>2031.18</v>
      </c>
    </row>
    <row r="36" spans="1:12" ht="16.5" thickBot="1" x14ac:dyDescent="0.3">
      <c r="A36" s="39"/>
      <c r="B36" s="40" t="s">
        <v>59</v>
      </c>
      <c r="C36" s="41">
        <f>C7+C12+C19+C31</f>
        <v>426</v>
      </c>
      <c r="D36" s="42">
        <f t="shared" ref="D36:I36" si="13">D7+D12+D19+D31</f>
        <v>2056.2499999999995</v>
      </c>
      <c r="E36" s="43">
        <f t="shared" si="13"/>
        <v>10622.27</v>
      </c>
      <c r="F36" s="44">
        <f t="shared" si="13"/>
        <v>12678.52</v>
      </c>
      <c r="G36" s="42">
        <f t="shared" si="13"/>
        <v>106.79000000000002</v>
      </c>
      <c r="H36" s="43">
        <f t="shared" si="13"/>
        <v>1553.8300000000008</v>
      </c>
      <c r="I36" s="44">
        <f t="shared" si="13"/>
        <v>1660.6200000000008</v>
      </c>
      <c r="J36" s="42">
        <f t="shared" si="10"/>
        <v>2163.0399999999995</v>
      </c>
      <c r="K36" s="43">
        <f t="shared" si="10"/>
        <v>12176.100000000002</v>
      </c>
      <c r="L36" s="44">
        <f t="shared" si="6"/>
        <v>14339.140000000001</v>
      </c>
    </row>
    <row r="38" spans="1:12" ht="18.75" x14ac:dyDescent="0.3">
      <c r="A38" s="46"/>
      <c r="B38" s="47" t="s">
        <v>60</v>
      </c>
      <c r="C38" s="48"/>
      <c r="D38" s="47" t="s">
        <v>61</v>
      </c>
    </row>
    <row r="39" spans="1:12" ht="18.75" x14ac:dyDescent="0.3">
      <c r="A39" s="46"/>
      <c r="B39" s="47"/>
      <c r="C39" s="48"/>
      <c r="D39" s="47"/>
    </row>
    <row r="40" spans="1:12" ht="18.75" x14ac:dyDescent="0.3">
      <c r="A40" s="46"/>
      <c r="B40" s="47"/>
      <c r="C40" s="48"/>
    </row>
    <row r="41" spans="1:12" ht="18.75" x14ac:dyDescent="0.3">
      <c r="A41" s="46"/>
      <c r="B41" s="48" t="s">
        <v>62</v>
      </c>
      <c r="D41" s="49" t="s">
        <v>63</v>
      </c>
      <c r="E41" s="50"/>
      <c r="F41" s="50"/>
    </row>
    <row r="42" spans="1:12" x14ac:dyDescent="0.25">
      <c r="A42" s="46"/>
      <c r="B42" s="51"/>
      <c r="D42" s="50"/>
      <c r="E42" s="50"/>
      <c r="F42" s="50"/>
    </row>
    <row r="43" spans="1:12" x14ac:dyDescent="0.25">
      <c r="A43" s="46"/>
      <c r="B43" s="51"/>
      <c r="D43" s="50"/>
      <c r="E43" s="50"/>
      <c r="F43" s="50"/>
    </row>
    <row r="44" spans="1:12" ht="15.75" x14ac:dyDescent="0.25">
      <c r="A44" s="46"/>
      <c r="B44" s="52" t="s">
        <v>64</v>
      </c>
      <c r="C44" s="53"/>
      <c r="D44" s="50"/>
      <c r="E44" s="50"/>
      <c r="F44" s="50"/>
    </row>
    <row r="45" spans="1:12" x14ac:dyDescent="0.25">
      <c r="A45" s="46"/>
      <c r="B45" s="54" t="s">
        <v>65</v>
      </c>
      <c r="C45" s="53"/>
      <c r="D45" s="50"/>
      <c r="E45" s="50"/>
      <c r="F45" s="50"/>
    </row>
  </sheetData>
  <mergeCells count="9">
    <mergeCell ref="O10:T10"/>
    <mergeCell ref="H1:L1"/>
    <mergeCell ref="A3:L3"/>
    <mergeCell ref="A4:A5"/>
    <mergeCell ref="B4:B5"/>
    <mergeCell ref="C4:C5"/>
    <mergeCell ref="D4:F4"/>
    <mergeCell ref="G4:I4"/>
    <mergeCell ref="J4:L4"/>
  </mergeCells>
  <hyperlinks>
    <hyperlink ref="B45" r:id="rId1" xr:uid="{41504CA4-0FAC-4411-B16C-834D3FC5B1F8}"/>
  </hyperlinks>
  <pageMargins left="0.7" right="0.7" top="0.75" bottom="0.75" header="0.3" footer="0.3"/>
  <pageSetup paperSize="9" scale="72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Kopsavilkums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Signe Širova</dc:creator>
  <cp:lastModifiedBy>Ivita Lazdiņa</cp:lastModifiedBy>
  <cp:lastPrinted>2020-02-10T06:27:32Z</cp:lastPrinted>
  <dcterms:created xsi:type="dcterms:W3CDTF">2020-02-10T06:27:11Z</dcterms:created>
  <dcterms:modified xsi:type="dcterms:W3CDTF">2020-02-18T07:04:13Z</dcterms:modified>
</cp:coreProperties>
</file>