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idrite.kiesnere.RS\Desktop\My Documents\MAKSAS PAKALPOJUMI - VRS jaunais cenradis 2019\AKTUALIE LABOJUMI uz IEM 06.04.20. nr.112\"/>
    </mc:Choice>
  </mc:AlternateContent>
  <bookViews>
    <workbookView xWindow="0" yWindow="0" windowWidth="23040" windowHeight="10344"/>
  </bookViews>
  <sheets>
    <sheet name="1.pielikums" sheetId="3" r:id="rId1"/>
    <sheet name="3.pielikums" sheetId="1" r:id="rId2"/>
    <sheet name="4.pielikums" sheetId="2" r:id="rId3"/>
  </sheets>
  <definedNames>
    <definedName name="_xlnm.Print_Area" localSheetId="0">'1.pielikums'!$A$1:$P$34</definedName>
  </definedNames>
  <calcPr calcId="152511"/>
</workbook>
</file>

<file path=xl/calcChain.xml><?xml version="1.0" encoding="utf-8"?>
<calcChain xmlns="http://schemas.openxmlformats.org/spreadsheetml/2006/main">
  <c r="K18" i="3" l="1"/>
  <c r="K17" i="3"/>
  <c r="K16" i="3"/>
  <c r="J12" i="1" l="1"/>
  <c r="L12" i="1" s="1"/>
  <c r="M16" i="3" l="1"/>
  <c r="M18" i="3"/>
  <c r="K19" i="3"/>
  <c r="K20" i="3"/>
  <c r="M20" i="3" s="1"/>
  <c r="K15" i="3"/>
  <c r="O12" i="3" l="1"/>
  <c r="M19" i="3"/>
  <c r="M17" i="3"/>
  <c r="M15" i="3"/>
  <c r="N12" i="3"/>
  <c r="F15" i="3"/>
  <c r="F16" i="3"/>
  <c r="O16" i="3" s="1"/>
  <c r="H17" i="3"/>
  <c r="F18" i="3"/>
  <c r="O18" i="3" s="1"/>
  <c r="H20" i="3"/>
  <c r="O20" i="3" s="1"/>
  <c r="H21" i="3" l="1"/>
  <c r="N16" i="3"/>
  <c r="N20" i="3"/>
  <c r="O15" i="3"/>
  <c r="O19" i="3"/>
  <c r="N19" i="3"/>
  <c r="N18" i="3"/>
  <c r="O17" i="3"/>
  <c r="N17" i="3"/>
  <c r="N15" i="3"/>
  <c r="M21" i="3"/>
  <c r="N21" i="3" l="1"/>
  <c r="O21" i="3"/>
</calcChain>
</file>

<file path=xl/sharedStrings.xml><?xml version="1.0" encoding="utf-8"?>
<sst xmlns="http://schemas.openxmlformats.org/spreadsheetml/2006/main" count="127" uniqueCount="87">
  <si>
    <t>Tiešās izmaksas</t>
  </si>
  <si>
    <t>Netiešās izmaksas</t>
  </si>
  <si>
    <t>EKK 1100</t>
  </si>
  <si>
    <t>EKK 1200</t>
  </si>
  <si>
    <t>EKK 2000</t>
  </si>
  <si>
    <t>EKK 5000</t>
  </si>
  <si>
    <t>apjoms</t>
  </si>
  <si>
    <t>mērvienība</t>
  </si>
  <si>
    <t>Kopā</t>
  </si>
  <si>
    <t>Vienas vienības cena (EUR)</t>
  </si>
  <si>
    <t>Prognozētais</t>
  </si>
  <si>
    <t>bez PVN</t>
  </si>
  <si>
    <t>PVN</t>
  </si>
  <si>
    <t>ar PVN</t>
  </si>
  <si>
    <t>Informācija par maksas pakalpojumu cenu un plānoto ieņēmumu izmaiņām</t>
  </si>
  <si>
    <t>Nr.p.k.</t>
  </si>
  <si>
    <t>Pakalpojuma veids</t>
  </si>
  <si>
    <t>Precizētais cenrādis</t>
  </si>
  <si>
    <r>
      <t xml:space="preserve">Izmaiņas, </t>
    </r>
    <r>
      <rPr>
        <i/>
        <sz val="8"/>
        <color rgb="FF000000"/>
        <rFont val="Times New Roman"/>
        <family val="1"/>
        <charset val="186"/>
      </rPr>
      <t>euro</t>
    </r>
  </si>
  <si>
    <t>Paskaidrojums par cenu izmaiņām</t>
  </si>
  <si>
    <r>
      <t>Cena bez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</si>
  <si>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r>
      <t>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</si>
  <si>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r>
      <t>Cena ar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</si>
  <si>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t>Plānotie ieņēmumi kopā ar PVN</t>
  </si>
  <si>
    <t>Cena ar PVN</t>
  </si>
  <si>
    <t>14 = (11-6)</t>
  </si>
  <si>
    <t>15=(13-8)</t>
  </si>
  <si>
    <t>Mērvienība</t>
  </si>
  <si>
    <t>Pakalpojums nav pieprasīts</t>
  </si>
  <si>
    <t>Spēkā esošais cenrādis</t>
  </si>
  <si>
    <t>(EUR)</t>
  </si>
  <si>
    <t>Prognozētie ieņēmumi (EUR)</t>
  </si>
  <si>
    <t>Plānotais skaits gadā</t>
  </si>
  <si>
    <r>
      <t>Plānotie ieņēmumi kopā ar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</si>
  <si>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t>4. pielikums</t>
  </si>
  <si>
    <t xml:space="preserve">pakalpojumu cenrādis” sākotnējās ietekmes novērtējuma ziņojumam (anotācijai)
</t>
  </si>
  <si>
    <t>Maksas pakalpojumu izcenojuma aprēķina kopsavilkums</t>
  </si>
  <si>
    <t>3. pielikums</t>
  </si>
  <si>
    <t>1. pielikums</t>
  </si>
  <si>
    <t>Iekšlietu ministrs</t>
  </si>
  <si>
    <t xml:space="preserve">    </t>
  </si>
  <si>
    <t xml:space="preserve">             </t>
  </si>
  <si>
    <t xml:space="preserve">                 </t>
  </si>
  <si>
    <r>
      <t>Atalgojums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</si>
  <si>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Darba devēja valsts sociālās apdrošināšanas obligātās iemaksas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</si>
  <si>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Preces un pakalpojumi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</si>
  <si>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Pamatkapitāla veidošana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</si>
  <si>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Vienas vienības cena bez 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</si>
  <si>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</si>
  <si>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Vienas vienības cena ar 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</si>
  <si>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 xml:space="preserve">    S. Ģirģens</t>
  </si>
  <si>
    <t>S. Ģirģens</t>
  </si>
  <si>
    <t>D.Trofimovs</t>
  </si>
  <si>
    <t xml:space="preserve">    D.Trofimovs</t>
  </si>
  <si>
    <t xml:space="preserve">Vīza: 
valsts sekretārs   </t>
  </si>
  <si>
    <t xml:space="preserve">Vīza: 
valsts sekretārs  </t>
  </si>
  <si>
    <t xml:space="preserve">Ministru kabineta noteikumu projekta “Valsts robežsardzes  maksas </t>
  </si>
  <si>
    <t>Dokumentu tehniskā ekspertīze</t>
  </si>
  <si>
    <t>Valsts robežsardzes kuģošanas līdzekļu iesaistīšana palīdzības sniegšanā kuģošanas līdzekļiem Latvijas Republikas jurisdikcijai pakļautajos ūdeņos, ledus laušanā ostu akvatorijās</t>
  </si>
  <si>
    <t>1.</t>
  </si>
  <si>
    <t>2.</t>
  </si>
  <si>
    <t>2.1.</t>
  </si>
  <si>
    <t>kuģis:</t>
  </si>
  <si>
    <t>2.1.1.</t>
  </si>
  <si>
    <t>virs 500 bruto tonnām</t>
  </si>
  <si>
    <t>1 stunda</t>
  </si>
  <si>
    <t>2.1.2.</t>
  </si>
  <si>
    <t>līdz 500 bruto tonnām</t>
  </si>
  <si>
    <t>kuteris</t>
  </si>
  <si>
    <t>2.2.</t>
  </si>
  <si>
    <t>2.3.</t>
  </si>
  <si>
    <t>motorlaiva</t>
  </si>
  <si>
    <t>2.4.</t>
  </si>
  <si>
    <t>kuteris uz gaisa spilvena</t>
  </si>
  <si>
    <t>3.</t>
  </si>
  <si>
    <t>Valsts robežsardzes amatpersonu ar speciālajām dienesta pakāpēm iesaistīšana zemūdens darbu veikšanā</t>
  </si>
  <si>
    <t>Kiesnere-Pierhuroviča 67075744</t>
  </si>
  <si>
    <t>skaidrite.kiesnere@rs.gov.lv</t>
  </si>
  <si>
    <t xml:space="preserve">Ministru kabineta noteikumu projekta “Valsts robežsardzes maksas </t>
  </si>
  <si>
    <t>stunda</t>
  </si>
  <si>
    <t>valsts sekretārs</t>
  </si>
  <si>
    <t>Valsts robežsardzes personālam nav atbilstošas kvalifikācijas zemūdens darbu veikšanai</t>
  </si>
  <si>
    <t>D. Trofimovs</t>
  </si>
  <si>
    <t>Ieņēmumu prognoze no maksas pakalpojumiem</t>
  </si>
  <si>
    <t>Kiesnere-Pierhuroviča 67075744,</t>
  </si>
  <si>
    <t xml:space="preserve">
Vīza: 
valsts sekretārs        
</t>
  </si>
  <si>
    <t xml:space="preserve">Palielinājums sakarā ar tiešo un netiešo izmaksu palielināšanos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</si>
</sst>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0"/>
      <name val="Times New Roman"/>
      <family val="1"/>
    </font>
    <font>
      <sz val="9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9"/>
      <color theme="10"/>
      <name val="Calibri"/>
      <family val="2"/>
      <charset val="186"/>
      <scheme val="minor"/>
    </font>
    <font>
      <i/>
      <sz val="10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3" fillId="0" borderId="0" xfId="0" applyFont="1"/>
    <xf numFmtId="2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5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1" xfId="0" applyNumberFormat="1" applyFont="1" applyBorder="1"/>
    <xf numFmtId="2" fontId="13" fillId="0" borderId="3" xfId="0" applyNumberFormat="1" applyFont="1" applyBorder="1"/>
    <xf numFmtId="2" fontId="13" fillId="2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0" fillId="0" borderId="1" xfId="0" applyBorder="1"/>
    <xf numFmtId="0" fontId="6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4" fillId="0" borderId="5" xfId="0" applyFont="1" applyBorder="1" applyAlignment="1">
      <alignment wrapText="1"/>
    </xf>
    <xf numFmtId="0" fontId="1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0" fontId="19" fillId="0" borderId="0" xfId="1"/>
    <xf numFmtId="0" fontId="20" fillId="0" borderId="0" xfId="1" applyFont="1"/>
    <xf numFmtId="0" fontId="6" fillId="0" borderId="0" xfId="0" applyFont="1"/>
    <xf numFmtId="0" fontId="16" fillId="0" borderId="0" xfId="0" applyFont="1"/>
    <xf numFmtId="0" fontId="5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aidrite.kiesnere@rs.gov.l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kaidrite.kiesnere@rs.gov.l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kaidrite.kiesnere@rs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5" zoomScale="91" zoomScaleNormal="91" zoomScaleSheetLayoutView="100" zoomScalePageLayoutView="87" workbookViewId="0">
      <selection activeCell="P12" sqref="P12"/>
    </sheetView>
  </sheetViews>
  <sheetFormatPr defaultRowHeight="14.4" x14ac:dyDescent="0.3"/>
  <cols>
    <col min="1" max="1" width="9.109375" style="8"/>
    <col min="2" max="2" width="37.33203125" customWidth="1"/>
    <col min="3" max="3" width="11" customWidth="1"/>
    <col min="4" max="6" width="9.109375" style="6"/>
    <col min="8" max="8" width="6.44140625" customWidth="1"/>
    <col min="13" max="13" width="6.88671875" customWidth="1"/>
    <col min="15" max="15" width="10.5546875" customWidth="1"/>
    <col min="16" max="16" width="14.88671875" customWidth="1"/>
  </cols>
  <sheetData>
    <row r="1" spans="1:18" ht="15.6" x14ac:dyDescent="0.3">
      <c r="I1" s="68" t="s">
        <v>38</v>
      </c>
      <c r="J1" s="68"/>
      <c r="K1" s="68"/>
      <c r="L1" s="68"/>
      <c r="M1" s="68"/>
      <c r="N1" s="68"/>
      <c r="O1" s="68"/>
    </row>
    <row r="2" spans="1:18" ht="15.6" x14ac:dyDescent="0.3">
      <c r="I2" s="68" t="s">
        <v>56</v>
      </c>
      <c r="J2" s="68"/>
      <c r="K2" s="68"/>
      <c r="L2" s="68"/>
      <c r="M2" s="68"/>
      <c r="N2" s="68"/>
      <c r="O2" s="68"/>
    </row>
    <row r="3" spans="1:18" ht="15.6" x14ac:dyDescent="0.3">
      <c r="I3" s="69" t="s">
        <v>35</v>
      </c>
      <c r="J3" s="69"/>
      <c r="K3" s="69"/>
      <c r="L3" s="69"/>
      <c r="M3" s="69"/>
      <c r="N3" s="69"/>
      <c r="O3" s="69"/>
    </row>
    <row r="4" spans="1:18" ht="15.6" x14ac:dyDescent="0.3">
      <c r="A4" s="9"/>
      <c r="M4" s="1"/>
    </row>
    <row r="5" spans="1:18" ht="17.399999999999999" x14ac:dyDescent="0.3">
      <c r="A5" s="70" t="s">
        <v>14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8" ht="6.6" customHeight="1" x14ac:dyDescent="0.3">
      <c r="A6" s="9"/>
    </row>
    <row r="7" spans="1:18" ht="15.6" x14ac:dyDescent="0.3">
      <c r="A7" s="9"/>
    </row>
    <row r="8" spans="1:18" x14ac:dyDescent="0.3">
      <c r="A8" s="67" t="s">
        <v>15</v>
      </c>
      <c r="B8" s="67" t="s">
        <v>16</v>
      </c>
      <c r="C8" s="67" t="s">
        <v>27</v>
      </c>
      <c r="D8" s="67" t="s">
        <v>29</v>
      </c>
      <c r="E8" s="67"/>
      <c r="F8" s="67"/>
      <c r="G8" s="67"/>
      <c r="H8" s="67"/>
      <c r="I8" s="67" t="s">
        <v>17</v>
      </c>
      <c r="J8" s="67"/>
      <c r="K8" s="67"/>
      <c r="L8" s="67"/>
      <c r="M8" s="67"/>
      <c r="N8" s="67" t="s">
        <v>18</v>
      </c>
      <c r="O8" s="67"/>
      <c r="P8" s="67" t="s">
        <v>19</v>
      </c>
    </row>
    <row r="9" spans="1:18" ht="30.6" x14ac:dyDescent="0.3">
      <c r="A9" s="67"/>
      <c r="B9" s="67"/>
      <c r="C9" s="67"/>
      <c r="D9" s="67" t="s">
        <v>20</v>
      </c>
      <c r="E9" s="67" t="s">
        <v>21</v>
      </c>
      <c r="F9" s="67" t="s">
        <v>22</v>
      </c>
      <c r="G9" s="67" t="s">
        <v>32</v>
      </c>
      <c r="H9" s="67" t="s">
        <v>33</v>
      </c>
      <c r="I9" s="67" t="s">
        <v>20</v>
      </c>
      <c r="J9" s="67" t="s">
        <v>21</v>
      </c>
      <c r="K9" s="67" t="s">
        <v>22</v>
      </c>
      <c r="L9" s="67" t="s">
        <v>32</v>
      </c>
      <c r="M9" s="67" t="s">
        <v>33</v>
      </c>
      <c r="N9" s="29" t="s">
        <v>24</v>
      </c>
      <c r="O9" s="29" t="s">
        <v>23</v>
      </c>
      <c r="P9" s="67"/>
    </row>
    <row r="10" spans="1:18" ht="20.399999999999999" customHeigh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9" t="s">
        <v>25</v>
      </c>
      <c r="O10" s="29" t="s">
        <v>26</v>
      </c>
      <c r="P10" s="67"/>
    </row>
    <row r="11" spans="1:18" x14ac:dyDescent="0.3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</row>
    <row r="12" spans="1:18" ht="30.6" x14ac:dyDescent="0.3">
      <c r="A12" s="29" t="s">
        <v>59</v>
      </c>
      <c r="B12" s="30" t="s">
        <v>57</v>
      </c>
      <c r="C12" s="29" t="s">
        <v>65</v>
      </c>
      <c r="D12" s="31">
        <v>15.08</v>
      </c>
      <c r="E12" s="31">
        <v>0</v>
      </c>
      <c r="F12" s="31">
        <v>15.08</v>
      </c>
      <c r="G12" s="29">
        <v>0</v>
      </c>
      <c r="H12" s="34">
        <v>0</v>
      </c>
      <c r="I12" s="32">
        <v>35.119999999999997</v>
      </c>
      <c r="J12" s="32">
        <v>0</v>
      </c>
      <c r="K12" s="32">
        <v>35.119999999999997</v>
      </c>
      <c r="L12" s="56">
        <v>1</v>
      </c>
      <c r="M12" s="57">
        <v>36</v>
      </c>
      <c r="N12" s="58">
        <f>K12-F12</f>
        <v>20.04</v>
      </c>
      <c r="O12" s="57">
        <f>M12-H12</f>
        <v>36</v>
      </c>
      <c r="P12" s="45" t="s">
        <v>86</v>
      </c>
      <c r="R12" s="47"/>
    </row>
    <row r="13" spans="1:18" ht="55.2" customHeight="1" x14ac:dyDescent="0.3">
      <c r="A13" s="29" t="s">
        <v>60</v>
      </c>
      <c r="B13" s="30" t="s">
        <v>58</v>
      </c>
      <c r="C13" s="29"/>
      <c r="D13" s="31"/>
      <c r="E13" s="31"/>
      <c r="F13" s="31"/>
      <c r="G13" s="29"/>
      <c r="H13" s="34"/>
      <c r="I13" s="32"/>
      <c r="J13" s="32"/>
      <c r="K13" s="32"/>
      <c r="L13" s="29"/>
      <c r="M13" s="34"/>
      <c r="N13" s="32"/>
      <c r="O13" s="34"/>
      <c r="P13" s="46"/>
      <c r="R13" s="47"/>
    </row>
    <row r="14" spans="1:18" x14ac:dyDescent="0.3">
      <c r="A14" s="29" t="s">
        <v>61</v>
      </c>
      <c r="B14" s="30" t="s">
        <v>62</v>
      </c>
      <c r="C14" s="29"/>
      <c r="D14" s="31"/>
      <c r="E14" s="31"/>
      <c r="F14" s="31"/>
      <c r="G14" s="29"/>
      <c r="H14" s="34"/>
      <c r="I14" s="32"/>
      <c r="J14" s="32"/>
      <c r="K14" s="32"/>
      <c r="L14" s="29"/>
      <c r="M14" s="34"/>
      <c r="N14" s="32"/>
      <c r="O14" s="34"/>
      <c r="P14" s="46"/>
      <c r="R14" s="47"/>
    </row>
    <row r="15" spans="1:18" ht="20.399999999999999" x14ac:dyDescent="0.3">
      <c r="A15" s="29" t="s">
        <v>63</v>
      </c>
      <c r="B15" s="30" t="s">
        <v>64</v>
      </c>
      <c r="C15" s="29" t="s">
        <v>65</v>
      </c>
      <c r="D15" s="31">
        <v>286.81</v>
      </c>
      <c r="E15" s="31">
        <v>60.23</v>
      </c>
      <c r="F15" s="31">
        <f t="shared" ref="F15:F18" si="0">D15+E15</f>
        <v>347.04</v>
      </c>
      <c r="G15" s="29">
        <v>0</v>
      </c>
      <c r="H15" s="34">
        <v>0</v>
      </c>
      <c r="I15" s="32">
        <v>0</v>
      </c>
      <c r="J15" s="32">
        <v>0</v>
      </c>
      <c r="K15" s="32">
        <f t="shared" ref="K15:K20" si="1">I15+J15</f>
        <v>0</v>
      </c>
      <c r="L15" s="29">
        <v>0</v>
      </c>
      <c r="M15" s="34">
        <f t="shared" ref="M15:M20" si="2">L15*K15</f>
        <v>0</v>
      </c>
      <c r="N15" s="32">
        <f t="shared" ref="N15:N20" si="3">K15-F15</f>
        <v>-347.04</v>
      </c>
      <c r="O15" s="34">
        <f t="shared" ref="O15:O20" si="4">M15-H15</f>
        <v>0</v>
      </c>
      <c r="P15" s="33" t="s">
        <v>28</v>
      </c>
    </row>
    <row r="16" spans="1:18" ht="20.399999999999999" x14ac:dyDescent="0.3">
      <c r="A16" s="29" t="s">
        <v>66</v>
      </c>
      <c r="B16" s="30" t="s">
        <v>67</v>
      </c>
      <c r="C16" s="44" t="s">
        <v>65</v>
      </c>
      <c r="D16" s="31">
        <v>169.79</v>
      </c>
      <c r="E16" s="31">
        <v>35.659999999999997</v>
      </c>
      <c r="F16" s="31">
        <f t="shared" si="0"/>
        <v>205.45</v>
      </c>
      <c r="G16" s="29">
        <v>0</v>
      </c>
      <c r="H16" s="34">
        <v>0</v>
      </c>
      <c r="I16" s="32">
        <v>0</v>
      </c>
      <c r="J16" s="32">
        <v>0</v>
      </c>
      <c r="K16" s="32">
        <f t="shared" si="1"/>
        <v>0</v>
      </c>
      <c r="L16" s="29">
        <v>0</v>
      </c>
      <c r="M16" s="34">
        <f t="shared" si="2"/>
        <v>0</v>
      </c>
      <c r="N16" s="32">
        <f t="shared" si="3"/>
        <v>-205.45</v>
      </c>
      <c r="O16" s="34">
        <f t="shared" si="4"/>
        <v>0</v>
      </c>
      <c r="P16" s="45" t="s">
        <v>28</v>
      </c>
    </row>
    <row r="17" spans="1:16" ht="20.399999999999999" x14ac:dyDescent="0.3">
      <c r="A17" s="29" t="s">
        <v>69</v>
      </c>
      <c r="B17" s="30" t="s">
        <v>68</v>
      </c>
      <c r="C17" s="29" t="s">
        <v>65</v>
      </c>
      <c r="D17" s="31">
        <v>108.09</v>
      </c>
      <c r="E17" s="31">
        <v>22.7</v>
      </c>
      <c r="F17" s="31">
        <v>130.79</v>
      </c>
      <c r="G17" s="29">
        <v>0</v>
      </c>
      <c r="H17" s="34">
        <f t="shared" ref="H17:H20" si="5">F17*G17</f>
        <v>0</v>
      </c>
      <c r="I17" s="32">
        <v>0</v>
      </c>
      <c r="J17" s="32">
        <v>0</v>
      </c>
      <c r="K17" s="32">
        <f t="shared" si="1"/>
        <v>0</v>
      </c>
      <c r="L17" s="29">
        <v>0</v>
      </c>
      <c r="M17" s="34">
        <f t="shared" si="2"/>
        <v>0</v>
      </c>
      <c r="N17" s="32">
        <f t="shared" si="3"/>
        <v>-130.79</v>
      </c>
      <c r="O17" s="34">
        <f t="shared" si="4"/>
        <v>0</v>
      </c>
      <c r="P17" s="45" t="s">
        <v>28</v>
      </c>
    </row>
    <row r="18" spans="1:16" ht="20.399999999999999" x14ac:dyDescent="0.3">
      <c r="A18" s="48" t="s">
        <v>70</v>
      </c>
      <c r="B18" s="30" t="s">
        <v>71</v>
      </c>
      <c r="C18" s="29" t="s">
        <v>65</v>
      </c>
      <c r="D18" s="31">
        <v>42.76</v>
      </c>
      <c r="E18" s="31">
        <v>8.98</v>
      </c>
      <c r="F18" s="31">
        <f t="shared" si="0"/>
        <v>51.739999999999995</v>
      </c>
      <c r="G18" s="29">
        <v>0</v>
      </c>
      <c r="H18" s="34">
        <v>0</v>
      </c>
      <c r="I18" s="32">
        <v>0</v>
      </c>
      <c r="J18" s="32">
        <v>0</v>
      </c>
      <c r="K18" s="32">
        <f t="shared" si="1"/>
        <v>0</v>
      </c>
      <c r="L18" s="29">
        <v>0</v>
      </c>
      <c r="M18" s="34">
        <f t="shared" si="2"/>
        <v>0</v>
      </c>
      <c r="N18" s="32">
        <f t="shared" si="3"/>
        <v>-51.739999999999995</v>
      </c>
      <c r="O18" s="34">
        <f t="shared" si="4"/>
        <v>0</v>
      </c>
      <c r="P18" s="45" t="s">
        <v>28</v>
      </c>
    </row>
    <row r="19" spans="1:16" ht="20.399999999999999" x14ac:dyDescent="0.3">
      <c r="A19" s="29" t="s">
        <v>72</v>
      </c>
      <c r="B19" s="30" t="s">
        <v>73</v>
      </c>
      <c r="C19" s="29" t="s">
        <v>65</v>
      </c>
      <c r="D19" s="31">
        <v>50.28</v>
      </c>
      <c r="E19" s="31">
        <v>10.56</v>
      </c>
      <c r="F19" s="31">
        <v>60.84</v>
      </c>
      <c r="G19" s="29">
        <v>0</v>
      </c>
      <c r="H19" s="34">
        <v>0</v>
      </c>
      <c r="I19" s="32">
        <v>0</v>
      </c>
      <c r="J19" s="32">
        <v>0</v>
      </c>
      <c r="K19" s="32">
        <f t="shared" si="1"/>
        <v>0</v>
      </c>
      <c r="L19" s="29">
        <v>0</v>
      </c>
      <c r="M19" s="34">
        <f t="shared" si="2"/>
        <v>0</v>
      </c>
      <c r="N19" s="32">
        <f t="shared" si="3"/>
        <v>-60.84</v>
      </c>
      <c r="O19" s="34">
        <f t="shared" si="4"/>
        <v>0</v>
      </c>
      <c r="P19" s="45" t="s">
        <v>28</v>
      </c>
    </row>
    <row r="20" spans="1:16" ht="51" x14ac:dyDescent="0.3">
      <c r="A20" s="29" t="s">
        <v>74</v>
      </c>
      <c r="B20" s="30" t="s">
        <v>75</v>
      </c>
      <c r="C20" s="29" t="s">
        <v>65</v>
      </c>
      <c r="D20" s="31">
        <v>58.61</v>
      </c>
      <c r="E20" s="31">
        <v>12.31</v>
      </c>
      <c r="F20" s="31">
        <v>70.92</v>
      </c>
      <c r="G20" s="29">
        <v>0</v>
      </c>
      <c r="H20" s="34">
        <f t="shared" si="5"/>
        <v>0</v>
      </c>
      <c r="I20" s="32">
        <v>0</v>
      </c>
      <c r="J20" s="32">
        <v>0</v>
      </c>
      <c r="K20" s="32">
        <f t="shared" si="1"/>
        <v>0</v>
      </c>
      <c r="L20" s="29">
        <v>0</v>
      </c>
      <c r="M20" s="34">
        <f t="shared" si="2"/>
        <v>0</v>
      </c>
      <c r="N20" s="32">
        <f t="shared" si="3"/>
        <v>-70.92</v>
      </c>
      <c r="O20" s="34">
        <f t="shared" si="4"/>
        <v>0</v>
      </c>
      <c r="P20" s="45" t="s">
        <v>81</v>
      </c>
    </row>
    <row r="21" spans="1:16" x14ac:dyDescent="0.3">
      <c r="A21" s="35"/>
      <c r="B21" s="30" t="s">
        <v>8</v>
      </c>
      <c r="C21" s="36"/>
      <c r="D21" s="37"/>
      <c r="E21" s="37"/>
      <c r="F21" s="37"/>
      <c r="G21" s="38"/>
      <c r="H21" s="64">
        <f>SUM(H12:H20)</f>
        <v>0</v>
      </c>
      <c r="I21" s="38"/>
      <c r="J21" s="38"/>
      <c r="K21" s="38"/>
      <c r="L21" s="38"/>
      <c r="M21" s="64">
        <f>SUM(M12:M20)</f>
        <v>36</v>
      </c>
      <c r="N21" s="49">
        <f>SUM(N12:N20)</f>
        <v>-846.74</v>
      </c>
      <c r="O21" s="65">
        <f>SUM(O12:O20)</f>
        <v>36</v>
      </c>
      <c r="P21" s="38"/>
    </row>
    <row r="22" spans="1:16" x14ac:dyDescent="0.3">
      <c r="C22" s="4"/>
    </row>
    <row r="23" spans="1:16" ht="18" customHeight="1" x14ac:dyDescent="0.3">
      <c r="C23" s="4"/>
    </row>
    <row r="24" spans="1:16" ht="22.8" customHeight="1" x14ac:dyDescent="0.35">
      <c r="B24" s="40" t="s">
        <v>39</v>
      </c>
      <c r="C24" s="13" t="s">
        <v>40</v>
      </c>
      <c r="D24"/>
      <c r="E24"/>
      <c r="F24"/>
      <c r="G24" s="13" t="s">
        <v>41</v>
      </c>
      <c r="H24" s="2"/>
      <c r="I24" s="2"/>
      <c r="N24" s="40" t="s">
        <v>50</v>
      </c>
    </row>
    <row r="25" spans="1:16" ht="25.2" customHeight="1" x14ac:dyDescent="0.3"/>
    <row r="26" spans="1:16" ht="49.8" customHeight="1" x14ac:dyDescent="0.35">
      <c r="B26" s="43" t="s">
        <v>85</v>
      </c>
      <c r="N26" s="55" t="s">
        <v>53</v>
      </c>
      <c r="O26" s="40"/>
    </row>
    <row r="27" spans="1:16" x14ac:dyDescent="0.3">
      <c r="B27" s="4"/>
    </row>
    <row r="28" spans="1:16" x14ac:dyDescent="0.3">
      <c r="B28" s="51"/>
    </row>
    <row r="30" spans="1:16" x14ac:dyDescent="0.3">
      <c r="B30" s="4" t="s">
        <v>76</v>
      </c>
    </row>
    <row r="31" spans="1:16" x14ac:dyDescent="0.3">
      <c r="B31" s="51" t="s">
        <v>77</v>
      </c>
    </row>
    <row r="35" spans="2:2" ht="36" customHeight="1" x14ac:dyDescent="0.3"/>
    <row r="45" spans="2:2" ht="15.6" x14ac:dyDescent="0.3">
      <c r="B45" s="13"/>
    </row>
    <row r="46" spans="2:2" ht="15.6" x14ac:dyDescent="0.3">
      <c r="B46" s="13"/>
    </row>
  </sheetData>
  <mergeCells count="21">
    <mergeCell ref="I1:O1"/>
    <mergeCell ref="I2:O2"/>
    <mergeCell ref="I3:O3"/>
    <mergeCell ref="L9:L10"/>
    <mergeCell ref="A8:A10"/>
    <mergeCell ref="B8:B10"/>
    <mergeCell ref="C8:C10"/>
    <mergeCell ref="D8:H8"/>
    <mergeCell ref="I8:M8"/>
    <mergeCell ref="A5:M5"/>
    <mergeCell ref="P8:P10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M9:M10"/>
  </mergeCells>
  <hyperlinks>
    <hyperlink ref="B31" r:id="rId1"/>
  </hyperlinks>
  <pageMargins left="0" right="0" top="0.11811023622047245" bottom="0" header="0" footer="0"/>
  <pageSetup paperSize="9" scale="81" fitToHeight="0" orientation="landscape" r:id="rId2"/>
  <headerFooter differentFirst="1">
    <firstFooter>&amp;L&amp;"Times New Roman,Regular"&amp;10IEMAnotp1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5" zoomScaleNormal="100" zoomScalePageLayoutView="90" workbookViewId="0">
      <selection activeCell="F20" sqref="F20"/>
    </sheetView>
  </sheetViews>
  <sheetFormatPr defaultColWidth="9.109375" defaultRowHeight="10.199999999999999" x14ac:dyDescent="0.2"/>
  <cols>
    <col min="1" max="1" width="25" style="5" customWidth="1"/>
    <col min="2" max="2" width="9.5546875" style="5" customWidth="1"/>
    <col min="3" max="3" width="10.33203125" style="5" customWidth="1"/>
    <col min="4" max="4" width="10.109375" style="5" customWidth="1"/>
    <col min="5" max="5" width="11.33203125" style="5" customWidth="1"/>
    <col min="6" max="6" width="9.6640625" style="5" customWidth="1"/>
    <col min="7" max="7" width="10" style="5" customWidth="1"/>
    <col min="8" max="8" width="10.6640625" style="5" customWidth="1"/>
    <col min="9" max="9" width="10.33203125" style="5" customWidth="1"/>
    <col min="10" max="10" width="8.33203125" style="5" customWidth="1"/>
    <col min="11" max="11" width="7.109375" style="10" customWidth="1"/>
    <col min="12" max="12" width="8" style="5" customWidth="1"/>
    <col min="13" max="16384" width="9.109375" style="5"/>
  </cols>
  <sheetData>
    <row r="1" spans="1:13" ht="15.6" x14ac:dyDescent="0.3">
      <c r="G1" s="68" t="s">
        <v>37</v>
      </c>
      <c r="H1" s="68"/>
      <c r="I1" s="68"/>
      <c r="J1" s="68"/>
      <c r="K1" s="68"/>
      <c r="L1" s="68"/>
      <c r="M1" s="68"/>
    </row>
    <row r="2" spans="1:13" ht="15.6" x14ac:dyDescent="0.3">
      <c r="G2" s="68" t="s">
        <v>78</v>
      </c>
      <c r="H2" s="68"/>
      <c r="I2" s="68"/>
      <c r="J2" s="68"/>
      <c r="K2" s="68"/>
      <c r="L2" s="68"/>
      <c r="M2" s="68"/>
    </row>
    <row r="3" spans="1:13" ht="15.6" x14ac:dyDescent="0.3">
      <c r="G3" s="69" t="s">
        <v>35</v>
      </c>
      <c r="H3" s="69"/>
      <c r="I3" s="69"/>
      <c r="J3" s="69"/>
      <c r="K3" s="69"/>
      <c r="L3" s="69"/>
      <c r="M3" s="69"/>
    </row>
    <row r="5" spans="1:13" ht="18.75" customHeight="1" x14ac:dyDescent="0.2">
      <c r="E5" s="7" t="s">
        <v>36</v>
      </c>
    </row>
    <row r="6" spans="1:13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3" x14ac:dyDescent="0.2">
      <c r="B7" s="11"/>
    </row>
    <row r="8" spans="1:13" ht="11.25" customHeight="1" x14ac:dyDescent="0.2">
      <c r="A8" s="72" t="s">
        <v>16</v>
      </c>
      <c r="B8" s="72" t="s">
        <v>0</v>
      </c>
      <c r="C8" s="72"/>
      <c r="D8" s="72"/>
      <c r="E8" s="72"/>
      <c r="F8" s="72" t="s">
        <v>1</v>
      </c>
      <c r="G8" s="72"/>
      <c r="H8" s="72"/>
      <c r="I8" s="72"/>
      <c r="J8" s="19"/>
      <c r="K8" s="19"/>
      <c r="L8" s="19"/>
    </row>
    <row r="9" spans="1:13" ht="118.8" x14ac:dyDescent="0.2">
      <c r="A9" s="72"/>
      <c r="B9" s="20" t="s">
        <v>43</v>
      </c>
      <c r="C9" s="20" t="s">
        <v>44</v>
      </c>
      <c r="D9" s="20" t="s">
        <v>45</v>
      </c>
      <c r="E9" s="20" t="s">
        <v>46</v>
      </c>
      <c r="F9" s="20" t="s">
        <v>43</v>
      </c>
      <c r="G9" s="20" t="s">
        <v>44</v>
      </c>
      <c r="H9" s="20" t="s">
        <v>45</v>
      </c>
      <c r="I9" s="21" t="s">
        <v>46</v>
      </c>
      <c r="J9" s="20" t="s">
        <v>47</v>
      </c>
      <c r="K9" s="20" t="s">
        <v>48</v>
      </c>
      <c r="L9" s="20" t="s">
        <v>49</v>
      </c>
    </row>
    <row r="10" spans="1:13" ht="13.2" x14ac:dyDescent="0.2">
      <c r="A10" s="72"/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2</v>
      </c>
      <c r="G10" s="20" t="s">
        <v>3</v>
      </c>
      <c r="H10" s="20" t="s">
        <v>4</v>
      </c>
      <c r="I10" s="21" t="s">
        <v>5</v>
      </c>
      <c r="J10" s="20" t="s">
        <v>30</v>
      </c>
      <c r="K10" s="20" t="s">
        <v>30</v>
      </c>
      <c r="L10" s="20" t="s">
        <v>30</v>
      </c>
    </row>
    <row r="11" spans="1:13" ht="13.2" x14ac:dyDescent="0.2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3">
        <v>10</v>
      </c>
      <c r="K11" s="23">
        <v>11</v>
      </c>
      <c r="L11" s="23">
        <v>12</v>
      </c>
    </row>
    <row r="12" spans="1:13" ht="13.2" x14ac:dyDescent="0.25">
      <c r="A12" s="30" t="s">
        <v>57</v>
      </c>
      <c r="B12" s="24">
        <v>13</v>
      </c>
      <c r="C12" s="24">
        <v>3.13</v>
      </c>
      <c r="D12" s="24">
        <v>2.63</v>
      </c>
      <c r="E12" s="24">
        <v>13.62</v>
      </c>
      <c r="F12" s="24">
        <v>1.68</v>
      </c>
      <c r="G12" s="24">
        <v>0.39</v>
      </c>
      <c r="H12" s="24">
        <v>0.67</v>
      </c>
      <c r="I12" s="24">
        <v>0</v>
      </c>
      <c r="J12" s="25">
        <f>B12+C12+D12+E12+F12+G12+H12+I12</f>
        <v>35.119999999999997</v>
      </c>
      <c r="K12" s="25">
        <v>0</v>
      </c>
      <c r="L12" s="24">
        <f>J12+K12</f>
        <v>35.119999999999997</v>
      </c>
    </row>
    <row r="13" spans="1:13" ht="10.199999999999999" hidden="1" customHeight="1" x14ac:dyDescent="0.25">
      <c r="A13" s="18"/>
      <c r="B13" s="27"/>
      <c r="C13" s="27"/>
      <c r="D13" s="27"/>
      <c r="E13" s="27"/>
      <c r="F13" s="27"/>
      <c r="G13" s="27"/>
      <c r="H13" s="27"/>
      <c r="I13" s="27"/>
      <c r="J13" s="26"/>
      <c r="K13" s="28"/>
      <c r="L13" s="26"/>
    </row>
    <row r="14" spans="1:13" x14ac:dyDescent="0.2">
      <c r="J14" s="12"/>
    </row>
    <row r="15" spans="1:13" ht="18" x14ac:dyDescent="0.35">
      <c r="A15" s="40" t="s">
        <v>39</v>
      </c>
      <c r="B15"/>
      <c r="C15"/>
      <c r="D15" s="13" t="s">
        <v>40</v>
      </c>
      <c r="E15"/>
      <c r="F15"/>
      <c r="G15"/>
      <c r="H15" s="13" t="s">
        <v>42</v>
      </c>
      <c r="K15" s="41" t="s">
        <v>51</v>
      </c>
    </row>
    <row r="16" spans="1:13" ht="33.6" customHeight="1" x14ac:dyDescent="0.2"/>
    <row r="17" spans="1:11" ht="36" x14ac:dyDescent="0.35">
      <c r="A17" s="43" t="s">
        <v>54</v>
      </c>
      <c r="K17" s="41" t="s">
        <v>52</v>
      </c>
    </row>
    <row r="18" spans="1:11" ht="46.95" customHeight="1" x14ac:dyDescent="0.2"/>
    <row r="19" spans="1:11" ht="13.2" x14ac:dyDescent="0.25">
      <c r="A19" s="52" t="s">
        <v>84</v>
      </c>
    </row>
    <row r="20" spans="1:11" ht="14.4" x14ac:dyDescent="0.3">
      <c r="A20" s="50" t="s">
        <v>77</v>
      </c>
    </row>
    <row r="21" spans="1:11" ht="14.4" x14ac:dyDescent="0.3">
      <c r="A21" s="50"/>
    </row>
    <row r="28" spans="1:11" ht="24.75" customHeight="1" x14ac:dyDescent="0.2"/>
  </sheetData>
  <mergeCells count="7">
    <mergeCell ref="G1:M1"/>
    <mergeCell ref="G2:M2"/>
    <mergeCell ref="G3:M3"/>
    <mergeCell ref="A6:L6"/>
    <mergeCell ref="A8:A10"/>
    <mergeCell ref="B8:E8"/>
    <mergeCell ref="F8:I8"/>
  </mergeCells>
  <hyperlinks>
    <hyperlink ref="A20" r:id="rId1"/>
  </hyperlinks>
  <pageMargins left="0.59055118110236227" right="0" top="1.1811023622047245" bottom="0.78740157480314965" header="0.31496062992125984" footer="0.31496062992125984"/>
  <pageSetup paperSize="9" scale="90" fitToHeight="0" orientation="landscape" r:id="rId2"/>
  <headerFooter differentFirst="1">
    <oddHeader>&amp;C&amp;"Times New Roman,Regular"&amp;12&amp;P</oddHeader>
    <oddFooter>&amp;L&amp;"Times New Roman,Regular"&amp;10IEMAnotp3_060919</oddFooter>
    <firstFooter>&amp;L&amp;"Times New Roman,Regular"&amp;10IEMAnotp3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zoomScalePageLayoutView="70" workbookViewId="0">
      <selection activeCell="I11" sqref="I11"/>
    </sheetView>
  </sheetViews>
  <sheetFormatPr defaultRowHeight="14.4" x14ac:dyDescent="0.3"/>
  <cols>
    <col min="1" max="1" width="27.33203125" customWidth="1"/>
    <col min="2" max="4" width="9.33203125" bestFit="1" customWidth="1"/>
    <col min="5" max="5" width="9.5546875" style="1" customWidth="1"/>
    <col min="6" max="6" width="14.5546875" customWidth="1"/>
    <col min="7" max="7" width="10.109375" bestFit="1" customWidth="1"/>
    <col min="8" max="9" width="9.5546875" bestFit="1" customWidth="1"/>
    <col min="12" max="12" width="9.5546875" bestFit="1" customWidth="1"/>
  </cols>
  <sheetData>
    <row r="1" spans="1:12" x14ac:dyDescent="0.3">
      <c r="C1" s="1" t="s">
        <v>34</v>
      </c>
    </row>
    <row r="2" spans="1:12" x14ac:dyDescent="0.3">
      <c r="C2" s="74" t="s">
        <v>78</v>
      </c>
      <c r="D2" s="74"/>
      <c r="E2" s="74"/>
      <c r="F2" s="74"/>
      <c r="G2" s="74"/>
      <c r="H2" s="74"/>
      <c r="I2" s="74"/>
    </row>
    <row r="3" spans="1:12" ht="19.95" customHeight="1" x14ac:dyDescent="0.3">
      <c r="C3" s="73" t="s">
        <v>35</v>
      </c>
      <c r="D3" s="73"/>
      <c r="E3" s="73"/>
      <c r="F3" s="73"/>
      <c r="G3" s="73"/>
      <c r="H3" s="73"/>
      <c r="I3" s="73"/>
    </row>
    <row r="4" spans="1:12" ht="17.399999999999999" x14ac:dyDescent="0.3">
      <c r="A4" s="75" t="s">
        <v>83</v>
      </c>
      <c r="B4" s="76"/>
      <c r="C4" s="76"/>
      <c r="D4" s="76"/>
      <c r="E4" s="76"/>
      <c r="F4" s="76"/>
      <c r="G4" s="76"/>
      <c r="H4" s="76"/>
      <c r="I4" s="76"/>
    </row>
    <row r="5" spans="1:12" ht="15.6" x14ac:dyDescent="0.3">
      <c r="A5" s="15" t="s">
        <v>16</v>
      </c>
      <c r="B5" s="77" t="s">
        <v>9</v>
      </c>
      <c r="C5" s="77"/>
      <c r="D5" s="77"/>
      <c r="E5" s="78" t="s">
        <v>10</v>
      </c>
      <c r="F5" s="78"/>
      <c r="G5" s="78" t="s">
        <v>31</v>
      </c>
      <c r="H5" s="78"/>
      <c r="I5" s="78"/>
    </row>
    <row r="6" spans="1:12" ht="15.6" x14ac:dyDescent="0.3">
      <c r="A6" s="14"/>
      <c r="B6" s="16" t="s">
        <v>11</v>
      </c>
      <c r="C6" s="16" t="s">
        <v>12</v>
      </c>
      <c r="D6" s="15" t="s">
        <v>13</v>
      </c>
      <c r="E6" s="15" t="s">
        <v>6</v>
      </c>
      <c r="F6" s="15" t="s">
        <v>7</v>
      </c>
      <c r="G6" s="15">
        <v>2020</v>
      </c>
      <c r="H6" s="15">
        <v>2021</v>
      </c>
      <c r="I6" s="15">
        <v>2022</v>
      </c>
    </row>
    <row r="7" spans="1:12" x14ac:dyDescent="0.3">
      <c r="A7" s="62">
        <v>1</v>
      </c>
      <c r="B7" s="63">
        <v>2</v>
      </c>
      <c r="C7" s="63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</row>
    <row r="8" spans="1:12" ht="15.6" x14ac:dyDescent="0.3">
      <c r="A8" s="30" t="s">
        <v>57</v>
      </c>
      <c r="B8" s="60">
        <v>35.119999999999997</v>
      </c>
      <c r="C8" s="61">
        <v>0</v>
      </c>
      <c r="D8" s="60">
        <v>35.119999999999997</v>
      </c>
      <c r="E8" s="66">
        <v>1</v>
      </c>
      <c r="F8" s="17" t="s">
        <v>79</v>
      </c>
      <c r="G8" s="59">
        <v>36</v>
      </c>
      <c r="H8" s="59">
        <v>36</v>
      </c>
      <c r="I8" s="59">
        <v>36</v>
      </c>
      <c r="L8" s="3"/>
    </row>
    <row r="9" spans="1:12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12" x14ac:dyDescent="0.3">
      <c r="A10" s="39"/>
      <c r="B10" s="39"/>
      <c r="C10" s="39"/>
      <c r="D10" s="39"/>
      <c r="E10" s="39"/>
      <c r="F10" s="39"/>
      <c r="G10" s="39"/>
      <c r="H10" s="39"/>
      <c r="I10" s="39"/>
    </row>
    <row r="11" spans="1:12" x14ac:dyDescent="0.3">
      <c r="I11" s="2"/>
    </row>
    <row r="12" spans="1:12" ht="15.6" x14ac:dyDescent="0.3">
      <c r="A12" s="13" t="s">
        <v>39</v>
      </c>
      <c r="B12" s="53"/>
      <c r="C12" s="13" t="s">
        <v>40</v>
      </c>
      <c r="D12" s="53"/>
      <c r="E12" s="53"/>
      <c r="F12" s="13" t="s">
        <v>51</v>
      </c>
      <c r="G12" s="13"/>
      <c r="H12" s="13"/>
      <c r="I12" s="13"/>
      <c r="J12" s="53"/>
    </row>
    <row r="13" spans="1:12" ht="15.6" x14ac:dyDescent="0.3">
      <c r="A13" s="53"/>
      <c r="B13" s="53"/>
      <c r="C13" s="53"/>
      <c r="D13" s="53"/>
      <c r="E13" s="13"/>
      <c r="F13" s="53"/>
      <c r="G13" s="53"/>
      <c r="H13" s="53"/>
      <c r="I13" s="53"/>
      <c r="J13" s="53"/>
    </row>
    <row r="14" spans="1:12" ht="15.6" x14ac:dyDescent="0.3">
      <c r="A14" s="53"/>
      <c r="B14" s="53"/>
      <c r="C14" s="53"/>
      <c r="D14" s="53"/>
      <c r="E14" s="13"/>
      <c r="F14" s="53"/>
      <c r="G14" s="53"/>
      <c r="H14" s="53"/>
      <c r="I14" s="53"/>
      <c r="J14" s="53"/>
    </row>
    <row r="15" spans="1:12" ht="15" customHeight="1" x14ac:dyDescent="0.3">
      <c r="A15" s="54" t="s">
        <v>55</v>
      </c>
      <c r="B15" s="53"/>
      <c r="C15" s="53"/>
      <c r="D15" s="53"/>
      <c r="E15" s="13"/>
      <c r="F15" s="53"/>
      <c r="G15" s="53"/>
      <c r="H15" s="53"/>
      <c r="I15" s="53"/>
      <c r="J15" s="53"/>
    </row>
    <row r="16" spans="1:12" ht="15" customHeight="1" x14ac:dyDescent="0.3">
      <c r="A16" s="54" t="s">
        <v>80</v>
      </c>
      <c r="B16" s="53"/>
      <c r="C16" s="53"/>
      <c r="D16" s="53"/>
      <c r="E16" s="13"/>
      <c r="F16" s="13" t="s">
        <v>82</v>
      </c>
      <c r="G16" s="53"/>
      <c r="H16" s="13"/>
      <c r="I16" s="13"/>
      <c r="J16" s="53"/>
    </row>
    <row r="17" spans="1:1" ht="15" customHeight="1" x14ac:dyDescent="0.3"/>
    <row r="18" spans="1:1" ht="18" customHeight="1" x14ac:dyDescent="0.3">
      <c r="A18" s="2" t="s">
        <v>76</v>
      </c>
    </row>
    <row r="19" spans="1:1" x14ac:dyDescent="0.3">
      <c r="A19" s="51" t="s">
        <v>77</v>
      </c>
    </row>
    <row r="20" spans="1:1" ht="15" customHeight="1" x14ac:dyDescent="0.3"/>
    <row r="31" spans="1:1" ht="15.6" x14ac:dyDescent="0.3">
      <c r="A31" s="13"/>
    </row>
    <row r="32" spans="1:1" ht="15.6" x14ac:dyDescent="0.3">
      <c r="A32" s="13"/>
    </row>
  </sheetData>
  <mergeCells count="6">
    <mergeCell ref="C3:I3"/>
    <mergeCell ref="C2:I2"/>
    <mergeCell ref="A4:I4"/>
    <mergeCell ref="B5:D5"/>
    <mergeCell ref="E5:F5"/>
    <mergeCell ref="G5:I5"/>
  </mergeCells>
  <hyperlinks>
    <hyperlink ref="A19" r:id="rId1"/>
  </hyperlinks>
  <pageMargins left="1.1811023622047245" right="0.78740157480314965" top="0.98425196850393704" bottom="0.78740157480314965" header="0.31496062992125984" footer="0.31496062992125984"/>
  <pageSetup paperSize="9" fitToHeight="0" orientation="landscape" r:id="rId2"/>
  <headerFooter differentFirst="1">
    <oddHeader>&amp;C&amp;"Times New Roman,Regular"&amp;12&amp;P</oddHeader>
    <oddFooter>&amp;L&amp;"Times New Roman,Regular"&amp;10IEMAnotp4_060619</oddFooter>
    <firstFooter>&amp;L&amp;"Times New Roman,Regular"&amp;10IEMAnotp4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1.pielikums</vt:lpstr>
      <vt:lpstr>3.pielikums</vt:lpstr>
      <vt:lpstr>4.pielikums</vt:lpstr>
      <vt:lpstr>'1.pielikums'!Print_Area</vt:lpstr>
    </vt:vector>
  </TitlesOfParts>
  <Company>Valsts robežsardzes koledža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"Valsts robežsardzes koledžas maksas pakalpojumu cenrādis" sākotnējās ietekmes novērtējuma ziņojuma pielikumi</dc:title>
  <dc:subject>Pielikumi</dc:subject>
  <dc:creator>Velta Grecka</dc:creator>
  <dc:description>64603688, velta.grecka@rs.gov.lv</dc:description>
  <cp:lastModifiedBy>Skaidrite Kiesnere-Pierhuroviča</cp:lastModifiedBy>
  <cp:lastPrinted>2020-04-14T10:54:16Z</cp:lastPrinted>
  <dcterms:created xsi:type="dcterms:W3CDTF">2017-12-04T12:01:01Z</dcterms:created>
  <dcterms:modified xsi:type="dcterms:W3CDTF">2020-04-16T10:24:57Z</dcterms:modified>
</cp:coreProperties>
</file>