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vs-vraa.namejs.lv/webdav/629fedbd-bdc7-48a4-9aa8-bd9b43a3caae/"/>
    </mc:Choice>
  </mc:AlternateContent>
  <bookViews>
    <workbookView xWindow="0" yWindow="0" windowWidth="24000" windowHeight="9345"/>
  </bookViews>
  <sheets>
    <sheet name="Pielikums" sheetId="1" r:id="rId1"/>
  </sheets>
  <definedNames>
    <definedName name="_xlnm._FilterDatabase" localSheetId="0" hidden="1">Pielikums!$B$6:$N$157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8" i="1" l="1"/>
  <c r="K98" i="1"/>
  <c r="J98" i="1" l="1"/>
  <c r="N97" i="1"/>
  <c r="L97" i="1"/>
  <c r="I97" i="1"/>
  <c r="G97" i="1"/>
  <c r="N96" i="1"/>
  <c r="L96" i="1"/>
  <c r="I96" i="1"/>
  <c r="G96" i="1"/>
  <c r="N95" i="1"/>
  <c r="L95" i="1"/>
  <c r="I95" i="1"/>
  <c r="G95" i="1"/>
  <c r="N94" i="1"/>
  <c r="L94" i="1"/>
  <c r="G94" i="1"/>
  <c r="N93" i="1"/>
  <c r="L93" i="1"/>
  <c r="G93" i="1"/>
  <c r="N92" i="1"/>
  <c r="L92" i="1"/>
  <c r="G92" i="1"/>
  <c r="N91" i="1"/>
  <c r="L91" i="1"/>
  <c r="G91" i="1"/>
  <c r="N90" i="1"/>
  <c r="L90" i="1"/>
  <c r="G90" i="1"/>
  <c r="N89" i="1"/>
  <c r="L89" i="1"/>
  <c r="G89" i="1"/>
  <c r="N88" i="1"/>
  <c r="L88" i="1"/>
  <c r="G88" i="1"/>
  <c r="N87" i="1"/>
  <c r="L87" i="1"/>
  <c r="G87" i="1"/>
  <c r="N86" i="1"/>
  <c r="L86" i="1"/>
  <c r="G86" i="1"/>
  <c r="N85" i="1"/>
  <c r="L85" i="1"/>
  <c r="G85" i="1"/>
  <c r="N84" i="1"/>
  <c r="L84" i="1"/>
  <c r="G84" i="1"/>
  <c r="N83" i="1"/>
  <c r="L83" i="1"/>
  <c r="G83" i="1"/>
  <c r="N82" i="1"/>
  <c r="L82" i="1"/>
  <c r="G82" i="1"/>
  <c r="N81" i="1"/>
  <c r="L81" i="1"/>
  <c r="G81" i="1"/>
  <c r="N80" i="1"/>
  <c r="L80" i="1"/>
  <c r="I80" i="1"/>
  <c r="G80" i="1"/>
  <c r="N79" i="1"/>
  <c r="L79" i="1"/>
  <c r="I79" i="1"/>
  <c r="G79" i="1"/>
  <c r="N78" i="1"/>
  <c r="L78" i="1"/>
  <c r="I78" i="1"/>
  <c r="G78" i="1"/>
  <c r="N77" i="1"/>
  <c r="L77" i="1"/>
  <c r="I77" i="1"/>
  <c r="G77" i="1"/>
  <c r="N76" i="1"/>
  <c r="L76" i="1"/>
  <c r="I76" i="1"/>
  <c r="G76" i="1"/>
  <c r="N75" i="1"/>
  <c r="L75" i="1"/>
  <c r="I75" i="1"/>
  <c r="G75" i="1"/>
  <c r="N74" i="1"/>
  <c r="L74" i="1"/>
  <c r="I74" i="1"/>
  <c r="G74" i="1"/>
  <c r="N73" i="1"/>
  <c r="L73" i="1"/>
  <c r="I73" i="1"/>
  <c r="G73" i="1"/>
  <c r="N72" i="1"/>
  <c r="L72" i="1"/>
  <c r="I72" i="1"/>
  <c r="G72" i="1"/>
  <c r="N71" i="1"/>
  <c r="L71" i="1"/>
  <c r="I71" i="1"/>
  <c r="G71" i="1"/>
  <c r="N70" i="1"/>
  <c r="L70" i="1"/>
  <c r="I70" i="1"/>
  <c r="G70" i="1"/>
  <c r="N69" i="1"/>
  <c r="L69" i="1"/>
  <c r="I69" i="1"/>
  <c r="G69" i="1"/>
  <c r="N68" i="1"/>
  <c r="L68" i="1"/>
  <c r="I68" i="1"/>
  <c r="G68" i="1"/>
  <c r="N67" i="1"/>
  <c r="L67" i="1"/>
  <c r="I67" i="1"/>
  <c r="G67" i="1"/>
  <c r="N66" i="1"/>
  <c r="L66" i="1"/>
  <c r="I66" i="1"/>
  <c r="G66" i="1"/>
  <c r="N65" i="1"/>
  <c r="L65" i="1"/>
  <c r="I65" i="1"/>
  <c r="G65" i="1"/>
  <c r="N64" i="1"/>
  <c r="L64" i="1"/>
  <c r="I64" i="1"/>
  <c r="G64" i="1"/>
  <c r="N63" i="1"/>
  <c r="L63" i="1"/>
  <c r="I63" i="1"/>
  <c r="G63" i="1"/>
  <c r="N62" i="1"/>
  <c r="L62" i="1"/>
  <c r="I62" i="1"/>
  <c r="G62" i="1"/>
  <c r="N61" i="1"/>
  <c r="L61" i="1"/>
  <c r="I61" i="1"/>
  <c r="G61" i="1"/>
  <c r="N60" i="1"/>
  <c r="L60" i="1"/>
  <c r="I60" i="1"/>
  <c r="G60" i="1"/>
  <c r="N59" i="1"/>
  <c r="L59" i="1"/>
  <c r="I59" i="1"/>
  <c r="G59" i="1"/>
  <c r="N58" i="1"/>
  <c r="L58" i="1"/>
  <c r="I58" i="1"/>
  <c r="G58" i="1"/>
  <c r="N57" i="1"/>
  <c r="L57" i="1"/>
  <c r="I57" i="1"/>
  <c r="G57" i="1"/>
  <c r="N56" i="1"/>
  <c r="L56" i="1"/>
  <c r="I56" i="1"/>
  <c r="G56" i="1"/>
  <c r="N55" i="1"/>
  <c r="L55" i="1"/>
  <c r="I55" i="1"/>
  <c r="G55" i="1"/>
  <c r="D55" i="1"/>
  <c r="D98" i="1" s="1"/>
  <c r="N54" i="1"/>
  <c r="L54" i="1"/>
  <c r="I54" i="1"/>
  <c r="G54" i="1"/>
  <c r="N53" i="1"/>
  <c r="L53" i="1"/>
  <c r="I53" i="1"/>
  <c r="G53" i="1"/>
  <c r="N52" i="1"/>
  <c r="L52" i="1"/>
  <c r="I52" i="1"/>
  <c r="G52" i="1"/>
  <c r="N51" i="1"/>
  <c r="L51" i="1"/>
  <c r="G51" i="1"/>
  <c r="N50" i="1"/>
  <c r="L50" i="1"/>
  <c r="G50" i="1"/>
  <c r="N49" i="1"/>
  <c r="L49" i="1"/>
  <c r="G49" i="1"/>
  <c r="N48" i="1"/>
  <c r="L48" i="1"/>
  <c r="G48" i="1"/>
  <c r="N47" i="1"/>
  <c r="L47" i="1"/>
  <c r="G47" i="1"/>
  <c r="N46" i="1"/>
  <c r="L46" i="1"/>
  <c r="G46" i="1"/>
  <c r="N45" i="1"/>
  <c r="L45" i="1"/>
  <c r="G45" i="1"/>
  <c r="N44" i="1"/>
  <c r="L44" i="1"/>
  <c r="G44" i="1"/>
  <c r="N43" i="1"/>
  <c r="L43" i="1"/>
  <c r="G43" i="1"/>
  <c r="N42" i="1"/>
  <c r="L42" i="1"/>
  <c r="G42" i="1"/>
  <c r="N41" i="1"/>
  <c r="L41" i="1"/>
  <c r="G41" i="1"/>
  <c r="N40" i="1"/>
  <c r="L40" i="1"/>
  <c r="G40" i="1"/>
  <c r="N39" i="1"/>
  <c r="L39" i="1"/>
  <c r="G39" i="1"/>
  <c r="N38" i="1"/>
  <c r="L38" i="1"/>
  <c r="G38" i="1"/>
  <c r="N37" i="1"/>
  <c r="L37" i="1"/>
  <c r="G37" i="1"/>
  <c r="N36" i="1"/>
  <c r="L36" i="1"/>
  <c r="G36" i="1"/>
  <c r="N35" i="1"/>
  <c r="L35" i="1"/>
  <c r="G35" i="1"/>
  <c r="N34" i="1"/>
  <c r="L34" i="1"/>
  <c r="G34" i="1"/>
  <c r="N33" i="1"/>
  <c r="L33" i="1"/>
  <c r="G33" i="1"/>
  <c r="N32" i="1"/>
  <c r="L32" i="1"/>
  <c r="G32" i="1"/>
  <c r="N31" i="1"/>
  <c r="L31" i="1"/>
  <c r="G31" i="1"/>
  <c r="N30" i="1"/>
  <c r="L30" i="1"/>
  <c r="G30" i="1"/>
  <c r="N29" i="1"/>
  <c r="L29" i="1"/>
  <c r="G29" i="1"/>
  <c r="N28" i="1"/>
  <c r="L28" i="1"/>
  <c r="G28" i="1"/>
  <c r="N27" i="1"/>
  <c r="L27" i="1"/>
  <c r="G27" i="1"/>
  <c r="N26" i="1"/>
  <c r="L26" i="1"/>
  <c r="G26" i="1"/>
  <c r="N25" i="1"/>
  <c r="L25" i="1"/>
  <c r="G25" i="1"/>
  <c r="N24" i="1"/>
  <c r="L24" i="1"/>
  <c r="G24" i="1"/>
  <c r="N23" i="1"/>
  <c r="L23" i="1"/>
  <c r="G23" i="1"/>
  <c r="N22" i="1"/>
  <c r="L22" i="1"/>
  <c r="G22" i="1"/>
  <c r="N21" i="1"/>
  <c r="L21" i="1"/>
  <c r="G21" i="1"/>
  <c r="N20" i="1"/>
  <c r="L20" i="1"/>
  <c r="G20" i="1"/>
  <c r="N19" i="1"/>
  <c r="L19" i="1"/>
  <c r="G19" i="1"/>
  <c r="N18" i="1"/>
  <c r="L18" i="1"/>
  <c r="G18" i="1"/>
  <c r="N17" i="1"/>
  <c r="L17" i="1"/>
  <c r="G17" i="1"/>
  <c r="N16" i="1"/>
  <c r="L16" i="1"/>
  <c r="G16" i="1"/>
  <c r="N15" i="1"/>
  <c r="L15" i="1"/>
  <c r="G15" i="1"/>
  <c r="N14" i="1"/>
  <c r="L14" i="1"/>
  <c r="G14" i="1"/>
  <c r="N13" i="1"/>
  <c r="L13" i="1"/>
  <c r="G13" i="1"/>
  <c r="N12" i="1"/>
  <c r="L12" i="1"/>
  <c r="G12" i="1"/>
  <c r="N11" i="1"/>
  <c r="L11" i="1"/>
  <c r="G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N10" i="1"/>
  <c r="L10" i="1"/>
  <c r="G10" i="1"/>
</calcChain>
</file>

<file path=xl/sharedStrings.xml><?xml version="1.0" encoding="utf-8"?>
<sst xmlns="http://schemas.openxmlformats.org/spreadsheetml/2006/main" count="213" uniqueCount="142">
  <si>
    <t>Nr. p.k.</t>
  </si>
  <si>
    <t>Pašvaldības nosaukums</t>
  </si>
  <si>
    <t>Investīciju projekta nosaukums</t>
  </si>
  <si>
    <t>Kopējais investīciju projekta finasējums būvdarbiem, EUR</t>
  </si>
  <si>
    <t>Kopējais līdzfinansējums</t>
  </si>
  <si>
    <t>2020.gadā</t>
  </si>
  <si>
    <t>2021.gadā</t>
  </si>
  <si>
    <t>Kopējais aizņēmums</t>
  </si>
  <si>
    <t>euro</t>
  </si>
  <si>
    <t>% no projekta kopējām 2020.gada izmaksām</t>
  </si>
  <si>
    <t>% no projekta  kopējām 2021.gada izmaksām</t>
  </si>
  <si>
    <t xml:space="preserve">% no kopējās aizņēmuma summas </t>
  </si>
  <si>
    <t>Nr.p.k.</t>
  </si>
  <si>
    <t>n/a9</t>
  </si>
  <si>
    <t>n/a11</t>
  </si>
  <si>
    <t>n/a12</t>
  </si>
  <si>
    <t>n/a13</t>
  </si>
  <si>
    <t>n/a14</t>
  </si>
  <si>
    <t>Kopējais aizņēmums, EUR</t>
  </si>
  <si>
    <t>n/a16</t>
  </si>
  <si>
    <t>n/a17</t>
  </si>
  <si>
    <t>Dobeles novada pašvaldība</t>
  </si>
  <si>
    <t>Dainu ielas atjaunošana Dobelē , Dobeles novadā</t>
  </si>
  <si>
    <t>Babītes novada pašvaldība</t>
  </si>
  <si>
    <t>Pašvaldības autoceļa C-27, Dzilnu ceļa posma pārbūve Dzilnuciemā, Babītes pagastā, Babītes novadā</t>
  </si>
  <si>
    <t>Veloceliņa Rīga- Jūrmala posma atjaunošana Babītes novada teritorijā</t>
  </si>
  <si>
    <t>Kalna ielas posma pārbūve “Brīvkalnos”</t>
  </si>
  <si>
    <t>Pļavu un Sila ielu posma pārbūve Spuņciemā, Salas pagastā, Babītes novadā</t>
  </si>
  <si>
    <t>Valkas novada pašvaldība</t>
  </si>
  <si>
    <t xml:space="preserve">Raiņa ielas seguma atjaunošana </t>
  </si>
  <si>
    <t>Dagdas novada pašvaldība</t>
  </si>
  <si>
    <t>Pašvaldības autoceļa “Pasta iela” km 0,00-0,486 seguma pārbūve</t>
  </si>
  <si>
    <t>Rēzeknes pilsētas pašvaldība</t>
  </si>
  <si>
    <t>Viļakas ielas posma no Rīgas ielas līdz pilsētas robežai  rekonstrukcija</t>
  </si>
  <si>
    <t>Ludzas novada pašvaldība</t>
  </si>
  <si>
    <t>Video konferenču zāles izveide Ludzas novada pašvaldībā</t>
  </si>
  <si>
    <t>Iecavas novada pašvaldība</t>
  </si>
  <si>
    <t>Autoceļa “A7-Papardes-Gāršas-Spītes-Podāzeļi” pārbūve 1.kārta</t>
  </si>
  <si>
    <t>Lauku ielas pārbūve posmā no Lauku ielas un Baldones ielas krustojuma līdz Iecavas vidusskolas iebrauktuvei</t>
  </si>
  <si>
    <t>Salaspils novada pašvaldība</t>
  </si>
  <si>
    <t>Gājēju ietves izbūve Gaismas ielā (no Ābeļu ielas līdz Zemeņu ielai)</t>
  </si>
  <si>
    <t>Maskavas ielas asfaltbetona seguma virskārtas atjaunošana un gājēju ietves izbūve</t>
  </si>
  <si>
    <t>Botāniķu ielas asfaltbetona seguma izbūve</t>
  </si>
  <si>
    <t>Salacgrīvas novada pašvaldība</t>
  </si>
  <si>
    <t xml:space="preserve">Bocmaņa laukuma, Krīperu un Kalna ielas pārbūve Salacgrīvā, Salacgrīvas novadā </t>
  </si>
  <si>
    <t>Gājēju ietves, stāvlaukumu, ielas apgaismojuma un pieturas paviljona rekonstrukcija pie Liepupes pamatskolas</t>
  </si>
  <si>
    <t>Skrīveru novada pašvaldība</t>
  </si>
  <si>
    <t>Sprīdīša ielas posma un stāvlaukuma pārbūve pie PII “Sprīdītis” Skrīveru novadā</t>
  </si>
  <si>
    <t>Kokneses novada pašvaldība</t>
  </si>
  <si>
    <t>Transporta infrastruktūras izbūve pie I.Gaiša Kokneses vidusskolas</t>
  </si>
  <si>
    <t>Ceļa “Ziediņi - Sala” seguma atjaunošana Kokneses novadā</t>
  </si>
  <si>
    <t>Rīgas pilsētas pašvaldība</t>
  </si>
  <si>
    <t>Kompleksi energoefektivitātes pasākumi siltumnīcefekta gāzu emisijas samazināšanai Rīgas 252. pirmsskolas izglītības iestādes ēkā Purvciema ielā 32, Rīgā</t>
  </si>
  <si>
    <t>Kompleksi energoefektivitātes pasākumi siltumnīcefekta gāzu emisijas samazināšanai Rīgas pirmsskolas izglītības iestādes ēkā "Laimiņa", Kalngales ielā 2, Rīgā</t>
  </si>
  <si>
    <t>Kompleksi energoefektivitātes pasākumi siltumnīcefekta gāzu emisijas samazināšanai Rīgas Ostvalda vidusskolas ēkā Dammes ielā 20, Rīgā</t>
  </si>
  <si>
    <t>Kompleksi energoefektivitātes pasākumi siltumnīcefekta gāzu emisijas samazināšanai Rīgas Iļģuciema vidusskolas ēkā Dzirciema ielā 109, Rīgā</t>
  </si>
  <si>
    <t>Kompleksi energoefektivitātes pasākumi siltumnīcefekta gāzu emisijas samazināšanai Rīgas 47. vidusskolas ēkā Skaistkalnes ielā 7, Rīgā</t>
  </si>
  <si>
    <t>Kompleksi energoefektivitātes pasākumi siltumnīcefekta gāzu emisijas samazināšanai Rīgas 31. vidusskolas ēkā Skuju ielā 11, Rīgā</t>
  </si>
  <si>
    <t>Kompleksi energoefektivitātes pasākumi siltumnīcefekta gāzu emisijas samazināšanai Rīgas 93. vidusskolas ēkā Sesku ielā 72, Rīgā</t>
  </si>
  <si>
    <t>Kompleksi energoefektivitātes pasākumi siltumnīcefekta gāzu emisijas samazināšanai Rīgas 88. vidusskolas ēkā Ilūkstes ielā 30, Rīgā</t>
  </si>
  <si>
    <t>Kompleksi energoefektivitātes pasākumi siltumnīcefekta gāzu emisijas samazināšanai Rīgas 75. vidusskolas ēkā Ogres ielā 9, Rīgā</t>
  </si>
  <si>
    <t>Kompleksi energoefektivitātes pasākumi siltumnīcefekta gāzu emisijas samazināšanai Rīgas 89. vidusskolas ēkā Hipokrāta ielā 27/29, Rīgā</t>
  </si>
  <si>
    <t>Kompleksi energoefektivitātes pasākumi siltumnīcefekta gāzu emisijas samazināšanai Rīgas Imantas vidusskolas ēkā Kurzemes prospektā 158, Rīgā</t>
  </si>
  <si>
    <t>Kompleksi energoefektivitātes pasākumi siltumnīcefekta gāzu emisijas samazināšanai Rīgas 84. vidusskolas ēkā Lielvārdes ielā 141, Rīgā</t>
  </si>
  <si>
    <t>Kompleksi energoefektivitātes pasākumi siltumnīcefekta gāzu emisijas samazināšanai Rīgas Juglas vidusskolas ēkā Malienas ielā 89, Rīgā</t>
  </si>
  <si>
    <t>Kompleksi energoefektivitātes pasākumi siltumnīcefekta gāzu emisijas samazināšanai Rīgas 86. vidusskolas ēkā Ilūkstes ielā 10, Rīgā</t>
  </si>
  <si>
    <t>Kompleksi energoefektivitātes pasākumi siltumnīcefekta gāzu emisijas samazināšanai Rīgas Rīnūžu vidusskolas ēkā A.Dombrovska ielā 88, Rīgā</t>
  </si>
  <si>
    <t>Kompleksi energoefektivitātes pasākumi siltumnīcefekta gāzu emisijas samazināšanai Rīgas Valsts 3.ģimnāzijas ēkā Grēcinieku ielā 10, Rīgā</t>
  </si>
  <si>
    <t>Ozolnieku novada pašvaldība</t>
  </si>
  <si>
    <t>Rīgas ielas gājēju celiņa pārbūve Ozolniekos</t>
  </si>
  <si>
    <t>Gājēju un velo drošības satiksmes infrastruktūras uzlabošanas pasākumi Ozolnieku novadā</t>
  </si>
  <si>
    <t>Saldus novada pašvaldība</t>
  </si>
  <si>
    <t>Saldus novada pašvaldības Druvas vidusskolas iekšējo inženiertīklu būvniecība</t>
  </si>
  <si>
    <t>Ropažu novada pašvaldība</t>
  </si>
  <si>
    <t>Ceļa Ropaži-Oliņas seguma atjaunošana</t>
  </si>
  <si>
    <t>Skrundas novada pašvaldība</t>
  </si>
  <si>
    <t>Pērkona, Upes un Klusās ielas Skrundā seguma atjaunošana – asfaltbetona ieklāšana</t>
  </si>
  <si>
    <t>Krustpils novada pašvaldība</t>
  </si>
  <si>
    <t>Jaunmuižas ielas lietus ūdens novades, energoefektīva apgaismojuma un asfaltbetona seguma izbūve</t>
  </si>
  <si>
    <t>Saulkrastu novada pašvaldība</t>
  </si>
  <si>
    <t>Jūras prospekta pārbūve no Upes ielas, virzienā uz Aģes upi, Zvejniekciemā</t>
  </si>
  <si>
    <t>Ogres novada pašvaldība</t>
  </si>
  <si>
    <t>Skolas ielas posma, Ogrē un stāvlaukuma pārbūve</t>
  </si>
  <si>
    <t>Parka ielas pārbūves 1. kārta</t>
  </si>
  <si>
    <t>Pretkritienu sistēmas tehnoloģijas ieviešana sociālos aprūpes centros un klientu mājās – viedā pacientu uzraudzības sistēma</t>
  </si>
  <si>
    <t>Durbes novada pašvaldība</t>
  </si>
  <si>
    <t>Transporta infrastruktūras atjaunošana Lieģos, Tadaiķu pagasts, Durbes novads</t>
  </si>
  <si>
    <t>Zemgales ielas pārbūve posmā no Rīgas ielas līdz Dārza ielai un Tirgus ielas pārbūve posmā no Skolas ielas līdz Zemgales ielai</t>
  </si>
  <si>
    <t>Poruka ielas pārbūve</t>
  </si>
  <si>
    <t>Ventspils pilsētas pašvaldība</t>
  </si>
  <si>
    <t>Zvanu ielas infrastruktūras pilnveidošana Vecpilsētas teritorijā, Ventspilī</t>
  </si>
  <si>
    <t>Rīgas pilsētas videonovērošanas sistēmas attīstība</t>
  </si>
  <si>
    <t>Auces novada pašvaldība</t>
  </si>
  <si>
    <t>Atbalsta pasākumi iedzīvotāju nekustamā īpašuma pievienošanai sabiedrisko pakalpojumu sniedzēja centralizētiem kanalizācijas un ūdensapgādes tīkliem</t>
  </si>
  <si>
    <t>Ielejas ielas un Asnu ielas posma rekonstrukcija</t>
  </si>
  <si>
    <t>Viļānu novada pašvaldība</t>
  </si>
  <si>
    <t>Dārzu ielas, Viļānos pārbūve</t>
  </si>
  <si>
    <t>Autonovietņu, kā īslaicīgas lietošanas būves, izbūve ielu sarkano līniju robežās</t>
  </si>
  <si>
    <t xml:space="preserve">Veloceļš “Imanta-Daugavgrīva” </t>
  </si>
  <si>
    <t>Aknīstes novada pašvaldība</t>
  </si>
  <si>
    <t>Avotu ielas posma pārbūve Aknīstē, Aknīstes novadā</t>
  </si>
  <si>
    <t>Daugavpils pilsētas pašvaldība</t>
  </si>
  <si>
    <t>Līksnas ielas no Līksnas ielas 1 līdz Ormaņu ielai pārbūve, Daugavpilī</t>
  </si>
  <si>
    <t>Skolas ielas posmā no Komunālās ielas līdz Blaumaņa ielai, Pieneņu ielas posmā no Komunālās ielas līdz Blaumaņa ielai, Staru ielas posmā no Dostojevska ielas līdz Staru ielai 80 pārbūve, Daugavpilī</t>
  </si>
  <si>
    <t xml:space="preserve">J. Soikāna, Kārsavas, Smilšu, Miera ielu posmu pārbūve Ludzā </t>
  </si>
  <si>
    <t>Gājēju un veloceliņa izbūve gar autoceļu V996 "Ogre – Viskāļi - Koknese"</t>
  </si>
  <si>
    <t>Alūksnes novada pašvaldība</t>
  </si>
  <si>
    <t>Baložu bulvāra pārbūve, Alūksnē, Alūksnes novadā</t>
  </si>
  <si>
    <t>Autoceļa Mālupe-Priednieki transporta infrastruktūras atjaunošana</t>
  </si>
  <si>
    <t>Veloceļš “Centrs-Ziepniekkalns”</t>
  </si>
  <si>
    <t>Mežrozīšu ielas pārbūve no Stūrmaņu ielas līdz ielas galam pie ēkas Nr.34</t>
  </si>
  <si>
    <t>Veloceļa “Centrs-Ķengarags-Rumbula-Dārziņi” posma no Dienvidu tilta līdz Ķengaraga ielai izbūve</t>
  </si>
  <si>
    <t>Krasta ielas veloceļa izbūve</t>
  </si>
  <si>
    <t>Miera ielas posmā no Grodņas ielas līdz Smilšu ielai pārbūve, Daugavpilī</t>
  </si>
  <si>
    <t>Auto stāvlaukuma pārbūve Jātnieku ielā, zemes gabalā ar kadastra Nr.05000052826, Daugavpilī</t>
  </si>
  <si>
    <t>Atbalsts iedzīvotāju nekustamā īpašuma pieslēgšanai pie centralizētās ūdensapgādes un/vai kanalizācijas sistēmām, kas tika izbūvētas ES projektu ietvaros, pamatojoties uz 24.11.2017. Daugavpils pilsētas domes saistošiem noteikumiem Nr.44 “Par līdzfinansējumu nekustamā īpašuma pieslēgšanai centralizētajai ūdensapgādes vai kanalizācijas sistēmai”</t>
  </si>
  <si>
    <t>Gājēju celiņa ierīkošana Ropažu parkā un pieslēguma izveide ar valsts reģionālo autoceļu P10 (Inčukalns – Ropaži – Ikšķile )</t>
  </si>
  <si>
    <t>Ietves izbūve Sarkandaugavas ielas posmā no Ceļinieku ielas līdz Allažu ielai</t>
  </si>
  <si>
    <t>Kompleksi energoefektivitātes pasākumi siltumnīcefekta gāzu emisijas samazināšanai Rīgas 267.pirmsskolas izglītības iestādes ēkā Dravnieku ielā 8, Rīgā</t>
  </si>
  <si>
    <t>Kompleksi energoefektivitātes pasākumi siltumnīcefekta gāzu emisijas samazināšanai Rīgas 232.pirmsskolas izglītības iestādes ēkā Augusta Dombrovska ielā 87, Rīgā</t>
  </si>
  <si>
    <t>Kompleksi energoefektivitātes pasākumi siltumnīcefekta gāzu emisijas samazināšanai Rīgas 244.pirmsskolas izglītības iestādes ēkā Marsa gatvē 8, Rīgā</t>
  </si>
  <si>
    <t>Kompleksi energoefektivitātes pasākumi siltumnīcefekta gāzu emisijas samazināšanai Rīgas 233.pirmsskolas izglītības iestādes ēkā Madonas ielā 24b, Rīgā</t>
  </si>
  <si>
    <t>Kompleksi energoefektivitātes pasākumi siltumnīcefekta gāzu emisijas samazināšanai Rīgas pirmsskolas izglītības iestādes ēkā "Zilbīte", Malnavas ielā 4, Rīgā</t>
  </si>
  <si>
    <t>Kompleksi energoefektivitātes pasākumi siltumnīcefekta gāzu emisijas samazināšanai Rīgas pirmsskolas izglītības iestādes ēkā "Zvaigznīte", Zvaigžņu ielā 6, Rīgā</t>
  </si>
  <si>
    <t>Kompleksi energoefektivitātes pasākumi siltumnīcefekta gāzu emisijas samazināšanai Rīgas pirmsskolas izglītības iestādes ēkā "Mežrozīte", Rododendru ielā 6, Rīgā</t>
  </si>
  <si>
    <t>Kompleksi energoefektivitātes pasākumi siltumnīcefekta gāzu emisijas samazināšanai Rīgas 66.pirmsskolas izglītības iestādes ēkā Vesetas ielā 13, Rīgā</t>
  </si>
  <si>
    <t>Kompleksi energoefektivitātes pasākumi siltumnīcefekta gāzu emisijas samazināšanai Rīgas pirmsskolas izglītības iestādes ēkā "Bizmārītes", Motoru ielā 8, Rīgā</t>
  </si>
  <si>
    <t>Kompleksi energoefektivitātes pasākumi siltumnīcefekta gāzu emisijas samazināšanai Rīgas 123.pirmsskolas izglītības iestādes ēkā Kristapa ielā 39, Rīgā</t>
  </si>
  <si>
    <t>Kompleksi energoefektivitātes pasākumi siltumnīcefekta gāzu emisijas samazināšanai Rīgas 210.pirmsskolas izglītības iestādes ēkā Brūžu ielā 6, Rīgā</t>
  </si>
  <si>
    <t>Kompleksi energoefektivitātes pasākumi siltumnīcefekta gāzu emisijas samazināšanai Rīgas 223.pirmsskolas izglītības iestādes ēkā Aptiekas ielā 12, Rīgā</t>
  </si>
  <si>
    <t>Kompleksi energoefektivitātes pasākumi siltumnīcefekta gāzu emisijas samazināšanai Rīgas 4. pamatskolas izglītības iestādes ēkā Mārkalnes ielā 2, Rīgā</t>
  </si>
  <si>
    <t>Kompleksi energoefektivitātes pasākumi siltumnīcefekta gāzu emisijas samazināšanai Rīgas 4. pamatskolas izglītības iestādes ēkā Īslīces ielā, Rīgā</t>
  </si>
  <si>
    <t>Engures novada pašvaldība</t>
  </si>
  <si>
    <t>Engures novada ielu un ceļu attīstība</t>
  </si>
  <si>
    <t>Daugavpils novada pašvaldība</t>
  </si>
  <si>
    <t xml:space="preserve">Baznīcas ielas pārbūve ciemā "Silene", Skrudalienas pagastā, Daugavpils novadā </t>
  </si>
  <si>
    <t>Daudzdzīvokļu dzīvojamās mājas energoefektivitātes paaugstināšana un remonts Šaurā ielā 26, Daugavpilī</t>
  </si>
  <si>
    <t>Pielikums
Ministru kabineta 
2020. gada                      ____
rīkojumam Nr.       ____</t>
  </si>
  <si>
    <t>Par atbalstītajiem pašvaldību investīciju projektiem valsts aizdevumu piešķiršanai ārkārtējās situācijas ietekmes mazināšanai un novēršanai saistībā ar Covid-19 izplatību</t>
  </si>
  <si>
    <t>Kopā</t>
  </si>
  <si>
    <t xml:space="preserve">Līdzfinansējuma apmērs </t>
  </si>
  <si>
    <t xml:space="preserve">Aizņēmuma apmērs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</si>
</sst>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%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9.5"/>
      <name val="Cambria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3" fontId="2" fillId="0" borderId="0" xfId="0" applyNumberFormat="1" applyFont="1"/>
    <xf numFmtId="3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4" fontId="3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9" fontId="2" fillId="0" borderId="1" xfId="2" applyFont="1" applyBorder="1" applyAlignment="1">
      <alignment horizontal="center" wrapText="1"/>
    </xf>
    <xf numFmtId="9" fontId="3" fillId="0" borderId="1" xfId="2" applyFont="1" applyBorder="1" applyAlignment="1">
      <alignment horizontal="center" wrapText="1"/>
    </xf>
    <xf numFmtId="9" fontId="2" fillId="0" borderId="1" xfId="2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1" xfId="0" applyNumberFormat="1" applyFont="1" applyBorder="1"/>
    <xf numFmtId="3" fontId="3" fillId="0" borderId="2" xfId="0" applyNumberFormat="1" applyFont="1" applyBorder="1" applyAlignment="1">
      <alignment horizontal="left" wrapText="1"/>
    </xf>
    <xf numFmtId="3" fontId="3" fillId="0" borderId="3" xfId="0" applyNumberFormat="1" applyFont="1" applyBorder="1" applyAlignment="1">
      <alignment horizontal="left" wrapText="1"/>
    </xf>
    <xf numFmtId="3" fontId="3" fillId="0" borderId="4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" fontId="5" fillId="0" borderId="1" xfId="1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/>
    <xf numFmtId="4" fontId="6" fillId="0" borderId="1" xfId="0" applyNumberFormat="1" applyFont="1" applyBorder="1"/>
    <xf numFmtId="3" fontId="3" fillId="2" borderId="0" xfId="0" applyNumberFormat="1" applyFont="1" applyFill="1"/>
    <xf numFmtId="9" fontId="2" fillId="0" borderId="0" xfId="2" applyFont="1" applyAlignment="1">
      <alignment horizontal="center" wrapText="1"/>
    </xf>
    <xf numFmtId="9" fontId="3" fillId="0" borderId="0" xfId="2" applyFont="1" applyAlignment="1">
      <alignment horizontal="center" wrapText="1"/>
    </xf>
    <xf numFmtId="9" fontId="2" fillId="0" borderId="0" xfId="2" applyFont="1" applyAlignment="1">
      <alignment horizontal="center"/>
    </xf>
    <xf numFmtId="9" fontId="3" fillId="0" borderId="0" xfId="2" applyFont="1" applyAlignment="1">
      <alignment horizontal="center"/>
    </xf>
    <xf numFmtId="9" fontId="2" fillId="0" borderId="0" xfId="0" applyNumberFormat="1" applyFont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3" fontId="10" fillId="0" borderId="0" xfId="0" applyNumberFormat="1" applyFont="1"/>
    <xf numFmtId="9" fontId="10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wrapText="1"/>
    </xf>
    <xf numFmtId="3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8"/>
  <sheetViews>
    <sheetView tabSelected="1" zoomScale="70" zoomScaleNormal="70" workbookViewId="0">
      <pane xSplit="1" topLeftCell="B1" activePane="topRight" state="frozen"/>
      <selection pane="topRight" activeCell="J7" sqref="J7:J8"/>
    </sheetView>
  </sheetViews>
  <sheetFormatPr defaultColWidth="11.28515625" defaultRowHeight="12.75" x14ac:dyDescent="0.2"/>
  <cols>
    <col min="1" max="1" width="7.28515625" style="8" customWidth="1"/>
    <col min="2" max="2" width="11.28515625" style="2"/>
    <col min="3" max="3" width="17.85546875" style="2" customWidth="1"/>
    <col min="4" max="4" width="19.140625" style="3" customWidth="1"/>
    <col min="5" max="6" width="11.28515625" style="3"/>
    <col min="7" max="7" width="11.28515625" style="4"/>
    <col min="8" max="8" width="11.28515625" style="3"/>
    <col min="9" max="9" width="11.28515625" style="4"/>
    <col min="10" max="10" width="11.85546875" style="5" bestFit="1" customWidth="1"/>
    <col min="11" max="11" width="11.28515625" style="5"/>
    <col min="12" max="13" width="11.28515625" style="6"/>
    <col min="14" max="14" width="11.28515625" style="7"/>
    <col min="15" max="16384" width="11.28515625" style="8"/>
  </cols>
  <sheetData>
    <row r="1" spans="1:15" s="41" customFormat="1" ht="78.75" customHeight="1" x14ac:dyDescent="0.2">
      <c r="B1" s="42"/>
      <c r="C1" s="42"/>
      <c r="D1" s="43"/>
      <c r="E1" s="43"/>
      <c r="F1" s="44"/>
      <c r="G1" s="43"/>
      <c r="H1" s="45"/>
      <c r="K1" s="61" t="s">
        <v>137</v>
      </c>
      <c r="L1" s="61"/>
      <c r="M1" s="61"/>
      <c r="N1" s="61"/>
      <c r="O1" s="55"/>
    </row>
    <row r="2" spans="1:15" s="41" customFormat="1" x14ac:dyDescent="0.2">
      <c r="B2" s="42"/>
      <c r="C2" s="42"/>
      <c r="D2" s="43"/>
      <c r="E2" s="43"/>
      <c r="F2" s="44"/>
      <c r="G2" s="43"/>
      <c r="H2" s="46"/>
      <c r="K2" s="43"/>
      <c r="L2" s="43"/>
      <c r="M2" s="47"/>
      <c r="N2" s="43"/>
      <c r="O2" s="48"/>
    </row>
    <row r="3" spans="1:15" s="53" customFormat="1" x14ac:dyDescent="0.2">
      <c r="A3" s="49" t="s">
        <v>138</v>
      </c>
      <c r="B3" s="49"/>
      <c r="C3" s="49"/>
      <c r="D3" s="50"/>
      <c r="E3" s="50"/>
      <c r="F3" s="51"/>
      <c r="G3" s="50"/>
      <c r="H3" s="52"/>
      <c r="K3" s="50"/>
      <c r="L3" s="50"/>
      <c r="M3" s="50"/>
      <c r="N3" s="50"/>
      <c r="O3" s="54"/>
    </row>
    <row r="5" spans="1:15" x14ac:dyDescent="0.2">
      <c r="A5" s="1"/>
    </row>
    <row r="6" spans="1:15" ht="24.95" customHeight="1" x14ac:dyDescent="0.2">
      <c r="A6" s="62" t="s">
        <v>0</v>
      </c>
      <c r="B6" s="62" t="s">
        <v>1</v>
      </c>
      <c r="C6" s="62" t="s">
        <v>2</v>
      </c>
      <c r="D6" s="63" t="s">
        <v>3</v>
      </c>
      <c r="E6" s="64" t="s">
        <v>140</v>
      </c>
      <c r="F6" s="64"/>
      <c r="G6" s="64"/>
      <c r="H6" s="64"/>
      <c r="I6" s="64"/>
      <c r="J6" s="64" t="s">
        <v>141</v>
      </c>
      <c r="K6" s="64"/>
      <c r="L6" s="64"/>
      <c r="M6" s="64"/>
      <c r="N6" s="64"/>
    </row>
    <row r="7" spans="1:15" ht="72.599999999999994" customHeight="1" x14ac:dyDescent="0.2">
      <c r="A7" s="62"/>
      <c r="B7" s="62"/>
      <c r="C7" s="62"/>
      <c r="D7" s="63"/>
      <c r="E7" s="65" t="s">
        <v>4</v>
      </c>
      <c r="F7" s="60" t="s">
        <v>5</v>
      </c>
      <c r="G7" s="60"/>
      <c r="H7" s="60" t="s">
        <v>6</v>
      </c>
      <c r="I7" s="60"/>
      <c r="J7" s="59" t="s">
        <v>7</v>
      </c>
      <c r="K7" s="60" t="s">
        <v>5</v>
      </c>
      <c r="L7" s="60"/>
      <c r="M7" s="60" t="s">
        <v>6</v>
      </c>
      <c r="N7" s="60"/>
    </row>
    <row r="8" spans="1:15" ht="63.75" x14ac:dyDescent="0.2">
      <c r="A8" s="62"/>
      <c r="B8" s="62"/>
      <c r="C8" s="62"/>
      <c r="D8" s="63"/>
      <c r="E8" s="65"/>
      <c r="F8" s="9" t="s">
        <v>8</v>
      </c>
      <c r="G8" s="10" t="s">
        <v>9</v>
      </c>
      <c r="H8" s="9" t="s">
        <v>8</v>
      </c>
      <c r="I8" s="10" t="s">
        <v>10</v>
      </c>
      <c r="J8" s="59"/>
      <c r="K8" s="11" t="s">
        <v>8</v>
      </c>
      <c r="L8" s="12" t="s">
        <v>11</v>
      </c>
      <c r="M8" s="12" t="s">
        <v>8</v>
      </c>
      <c r="N8" s="12" t="s">
        <v>11</v>
      </c>
    </row>
    <row r="9" spans="1:15" ht="38.25" hidden="1" x14ac:dyDescent="0.2">
      <c r="A9" s="13" t="s">
        <v>12</v>
      </c>
      <c r="B9" s="13" t="s">
        <v>1</v>
      </c>
      <c r="C9" s="13" t="s">
        <v>2</v>
      </c>
      <c r="D9" s="13" t="s">
        <v>3</v>
      </c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  <c r="K9" s="13" t="s">
        <v>5</v>
      </c>
      <c r="L9" s="13" t="s">
        <v>19</v>
      </c>
      <c r="M9" s="13" t="s">
        <v>6</v>
      </c>
      <c r="N9" s="13" t="s">
        <v>20</v>
      </c>
    </row>
    <row r="10" spans="1:15" s="22" customFormat="1" ht="38.25" x14ac:dyDescent="0.2">
      <c r="A10" s="14">
        <v>1</v>
      </c>
      <c r="B10" s="15" t="s">
        <v>21</v>
      </c>
      <c r="C10" s="16" t="s">
        <v>22</v>
      </c>
      <c r="D10" s="3">
        <v>165817</v>
      </c>
      <c r="E10" s="17">
        <v>41455</v>
      </c>
      <c r="F10" s="17">
        <v>41455</v>
      </c>
      <c r="G10" s="18">
        <f t="shared" ref="G10:G41" si="0">F10/(F10+K10)</f>
        <v>0.25000452305855247</v>
      </c>
      <c r="H10" s="9">
        <v>0</v>
      </c>
      <c r="I10" s="19">
        <v>0</v>
      </c>
      <c r="J10" s="17">
        <v>124362</v>
      </c>
      <c r="K10" s="17">
        <v>124362</v>
      </c>
      <c r="L10" s="20">
        <f t="shared" ref="L10:L41" si="1">K10/J10</f>
        <v>1</v>
      </c>
      <c r="M10" s="17">
        <v>0</v>
      </c>
      <c r="N10" s="21">
        <f t="shared" ref="N10:N41" si="2">M10/J10</f>
        <v>0</v>
      </c>
    </row>
    <row r="11" spans="1:15" ht="76.5" x14ac:dyDescent="0.2">
      <c r="A11" s="23">
        <f t="shared" ref="A11:A42" si="3">A10+1</f>
        <v>2</v>
      </c>
      <c r="B11" s="15" t="s">
        <v>23</v>
      </c>
      <c r="C11" s="2" t="s">
        <v>24</v>
      </c>
      <c r="D11" s="17">
        <v>160500</v>
      </c>
      <c r="E11" s="17">
        <v>40125</v>
      </c>
      <c r="F11" s="17">
        <v>40125</v>
      </c>
      <c r="G11" s="18">
        <f t="shared" si="0"/>
        <v>0.25</v>
      </c>
      <c r="H11" s="17">
        <v>0</v>
      </c>
      <c r="I11" s="19">
        <v>0</v>
      </c>
      <c r="J11" s="17">
        <v>120375</v>
      </c>
      <c r="K11" s="17">
        <v>120375</v>
      </c>
      <c r="L11" s="20">
        <f t="shared" si="1"/>
        <v>1</v>
      </c>
      <c r="M11" s="17">
        <v>0</v>
      </c>
      <c r="N11" s="21">
        <f t="shared" si="2"/>
        <v>0</v>
      </c>
    </row>
    <row r="12" spans="1:15" ht="51" x14ac:dyDescent="0.2">
      <c r="A12" s="23">
        <f t="shared" si="3"/>
        <v>3</v>
      </c>
      <c r="B12" s="24" t="s">
        <v>23</v>
      </c>
      <c r="C12" s="25" t="s">
        <v>25</v>
      </c>
      <c r="D12" s="17">
        <v>217500</v>
      </c>
      <c r="E12" s="17">
        <v>54375</v>
      </c>
      <c r="F12" s="17">
        <v>54375</v>
      </c>
      <c r="G12" s="18">
        <f t="shared" si="0"/>
        <v>0.25</v>
      </c>
      <c r="H12" s="17">
        <v>0</v>
      </c>
      <c r="I12" s="19">
        <v>0</v>
      </c>
      <c r="J12" s="17">
        <v>163125</v>
      </c>
      <c r="K12" s="17">
        <v>163125</v>
      </c>
      <c r="L12" s="20">
        <f t="shared" si="1"/>
        <v>1</v>
      </c>
      <c r="M12" s="17">
        <v>0</v>
      </c>
      <c r="N12" s="21">
        <f t="shared" si="2"/>
        <v>0</v>
      </c>
    </row>
    <row r="13" spans="1:15" ht="38.25" x14ac:dyDescent="0.2">
      <c r="A13" s="23">
        <f t="shared" si="3"/>
        <v>4</v>
      </c>
      <c r="B13" s="24" t="s">
        <v>23</v>
      </c>
      <c r="C13" s="26" t="s">
        <v>26</v>
      </c>
      <c r="D13" s="17">
        <v>89000</v>
      </c>
      <c r="E13" s="17">
        <v>22250</v>
      </c>
      <c r="F13" s="17">
        <v>22250</v>
      </c>
      <c r="G13" s="18">
        <f t="shared" si="0"/>
        <v>0.25</v>
      </c>
      <c r="H13" s="17">
        <v>0</v>
      </c>
      <c r="I13" s="19">
        <v>0</v>
      </c>
      <c r="J13" s="17">
        <v>66750</v>
      </c>
      <c r="K13" s="17">
        <v>66750</v>
      </c>
      <c r="L13" s="20">
        <f t="shared" si="1"/>
        <v>1</v>
      </c>
      <c r="M13" s="17">
        <v>0</v>
      </c>
      <c r="N13" s="21">
        <f t="shared" si="2"/>
        <v>0</v>
      </c>
    </row>
    <row r="14" spans="1:15" ht="63.75" x14ac:dyDescent="0.2">
      <c r="A14" s="23">
        <f t="shared" si="3"/>
        <v>5</v>
      </c>
      <c r="B14" s="24" t="s">
        <v>23</v>
      </c>
      <c r="C14" s="26" t="s">
        <v>27</v>
      </c>
      <c r="D14" s="17">
        <v>97000</v>
      </c>
      <c r="E14" s="17">
        <v>24250</v>
      </c>
      <c r="F14" s="17">
        <v>24250</v>
      </c>
      <c r="G14" s="18">
        <f t="shared" si="0"/>
        <v>0.25</v>
      </c>
      <c r="H14" s="17">
        <v>0</v>
      </c>
      <c r="I14" s="19">
        <v>0</v>
      </c>
      <c r="J14" s="17">
        <v>72750</v>
      </c>
      <c r="K14" s="17">
        <v>72750</v>
      </c>
      <c r="L14" s="20">
        <f t="shared" si="1"/>
        <v>1</v>
      </c>
      <c r="M14" s="17">
        <v>0</v>
      </c>
      <c r="N14" s="21">
        <f t="shared" si="2"/>
        <v>0</v>
      </c>
    </row>
    <row r="15" spans="1:15" ht="38.25" x14ac:dyDescent="0.2">
      <c r="A15" s="23">
        <f t="shared" si="3"/>
        <v>6</v>
      </c>
      <c r="B15" s="24" t="s">
        <v>28</v>
      </c>
      <c r="C15" s="26" t="s">
        <v>29</v>
      </c>
      <c r="D15" s="17">
        <v>267018</v>
      </c>
      <c r="E15" s="17">
        <v>70000</v>
      </c>
      <c r="F15" s="17">
        <v>70000</v>
      </c>
      <c r="G15" s="18">
        <f t="shared" si="0"/>
        <v>0.26215461129961276</v>
      </c>
      <c r="H15" s="17">
        <v>0</v>
      </c>
      <c r="I15" s="19">
        <v>0</v>
      </c>
      <c r="J15" s="17">
        <v>197018</v>
      </c>
      <c r="K15" s="17">
        <v>197018</v>
      </c>
      <c r="L15" s="20">
        <f t="shared" si="1"/>
        <v>1</v>
      </c>
      <c r="M15" s="17">
        <v>0</v>
      </c>
      <c r="N15" s="21">
        <f t="shared" si="2"/>
        <v>0</v>
      </c>
    </row>
    <row r="16" spans="1:15" ht="51" x14ac:dyDescent="0.2">
      <c r="A16" s="23">
        <f t="shared" si="3"/>
        <v>7</v>
      </c>
      <c r="B16" s="27" t="s">
        <v>30</v>
      </c>
      <c r="C16" s="28" t="s">
        <v>31</v>
      </c>
      <c r="D16" s="17">
        <v>120000</v>
      </c>
      <c r="E16" s="17">
        <v>30000</v>
      </c>
      <c r="F16" s="17">
        <v>30000</v>
      </c>
      <c r="G16" s="18">
        <f t="shared" si="0"/>
        <v>0.25</v>
      </c>
      <c r="H16" s="17">
        <v>0</v>
      </c>
      <c r="I16" s="19">
        <v>0</v>
      </c>
      <c r="J16" s="17">
        <v>90000</v>
      </c>
      <c r="K16" s="17">
        <v>90000</v>
      </c>
      <c r="L16" s="20">
        <f t="shared" si="1"/>
        <v>1</v>
      </c>
      <c r="M16" s="17">
        <v>0</v>
      </c>
      <c r="N16" s="21">
        <f t="shared" si="2"/>
        <v>0</v>
      </c>
    </row>
    <row r="17" spans="1:14" ht="51" x14ac:dyDescent="0.2">
      <c r="A17" s="23">
        <f t="shared" si="3"/>
        <v>8</v>
      </c>
      <c r="B17" s="29" t="s">
        <v>32</v>
      </c>
      <c r="C17" s="30" t="s">
        <v>33</v>
      </c>
      <c r="D17" s="17">
        <v>200000</v>
      </c>
      <c r="E17" s="17">
        <v>50000</v>
      </c>
      <c r="F17" s="17">
        <v>50000</v>
      </c>
      <c r="G17" s="18">
        <f t="shared" si="0"/>
        <v>0.25</v>
      </c>
      <c r="H17" s="17">
        <v>0</v>
      </c>
      <c r="I17" s="19">
        <v>0</v>
      </c>
      <c r="J17" s="17">
        <v>150000</v>
      </c>
      <c r="K17" s="17">
        <v>150000</v>
      </c>
      <c r="L17" s="20">
        <f t="shared" si="1"/>
        <v>1</v>
      </c>
      <c r="M17" s="17">
        <v>0</v>
      </c>
      <c r="N17" s="21">
        <f t="shared" si="2"/>
        <v>0</v>
      </c>
    </row>
    <row r="18" spans="1:14" ht="38.25" x14ac:dyDescent="0.2">
      <c r="A18" s="23">
        <f t="shared" si="3"/>
        <v>9</v>
      </c>
      <c r="B18" s="15" t="s">
        <v>34</v>
      </c>
      <c r="C18" s="15" t="s">
        <v>35</v>
      </c>
      <c r="D18" s="17">
        <v>155815.65</v>
      </c>
      <c r="E18" s="17">
        <v>38953.910000000003</v>
      </c>
      <c r="F18" s="17">
        <v>38953.910000000003</v>
      </c>
      <c r="G18" s="18">
        <f t="shared" si="0"/>
        <v>0.24999998395539855</v>
      </c>
      <c r="H18" s="17">
        <v>0</v>
      </c>
      <c r="I18" s="19">
        <v>0</v>
      </c>
      <c r="J18" s="17">
        <v>116861.74</v>
      </c>
      <c r="K18" s="17">
        <v>116861.74</v>
      </c>
      <c r="L18" s="20">
        <f t="shared" si="1"/>
        <v>1</v>
      </c>
      <c r="M18" s="17">
        <v>0</v>
      </c>
      <c r="N18" s="21">
        <f t="shared" si="2"/>
        <v>0</v>
      </c>
    </row>
    <row r="19" spans="1:14" ht="51" x14ac:dyDescent="0.2">
      <c r="A19" s="23">
        <f t="shared" si="3"/>
        <v>10</v>
      </c>
      <c r="B19" s="29" t="s">
        <v>36</v>
      </c>
      <c r="C19" s="15" t="s">
        <v>37</v>
      </c>
      <c r="D19" s="17">
        <v>162068.21</v>
      </c>
      <c r="E19" s="17">
        <v>41068.21</v>
      </c>
      <c r="F19" s="17">
        <v>41068.21</v>
      </c>
      <c r="G19" s="18">
        <f t="shared" si="0"/>
        <v>0.25340077489595275</v>
      </c>
      <c r="H19" s="17">
        <v>0</v>
      </c>
      <c r="I19" s="19">
        <v>0</v>
      </c>
      <c r="J19" s="17">
        <v>121000</v>
      </c>
      <c r="K19" s="17">
        <v>121000</v>
      </c>
      <c r="L19" s="20">
        <f t="shared" si="1"/>
        <v>1</v>
      </c>
      <c r="M19" s="17">
        <v>0</v>
      </c>
      <c r="N19" s="21">
        <f t="shared" si="2"/>
        <v>0</v>
      </c>
    </row>
    <row r="20" spans="1:14" ht="76.5" x14ac:dyDescent="0.2">
      <c r="A20" s="23">
        <f t="shared" si="3"/>
        <v>11</v>
      </c>
      <c r="B20" s="29" t="s">
        <v>36</v>
      </c>
      <c r="C20" s="15" t="s">
        <v>38</v>
      </c>
      <c r="D20" s="17">
        <v>159879.87</v>
      </c>
      <c r="E20" s="17">
        <v>40879.870000000003</v>
      </c>
      <c r="F20" s="17">
        <v>40879.870000000003</v>
      </c>
      <c r="G20" s="18">
        <f t="shared" si="0"/>
        <v>0.25569116362178679</v>
      </c>
      <c r="H20" s="17">
        <v>0</v>
      </c>
      <c r="I20" s="19">
        <v>0</v>
      </c>
      <c r="J20" s="17">
        <v>119000</v>
      </c>
      <c r="K20" s="17">
        <v>119000</v>
      </c>
      <c r="L20" s="20">
        <f t="shared" si="1"/>
        <v>1</v>
      </c>
      <c r="M20" s="17">
        <v>0</v>
      </c>
      <c r="N20" s="21">
        <f t="shared" si="2"/>
        <v>0</v>
      </c>
    </row>
    <row r="21" spans="1:14" ht="51" x14ac:dyDescent="0.2">
      <c r="A21" s="23">
        <f t="shared" si="3"/>
        <v>12</v>
      </c>
      <c r="B21" s="15" t="s">
        <v>39</v>
      </c>
      <c r="C21" s="15" t="s">
        <v>40</v>
      </c>
      <c r="D21" s="17">
        <v>102594.54</v>
      </c>
      <c r="E21" s="17">
        <v>25648.639999999999</v>
      </c>
      <c r="F21" s="17">
        <v>25648.639999999999</v>
      </c>
      <c r="G21" s="18">
        <f t="shared" si="0"/>
        <v>0.25000004873553699</v>
      </c>
      <c r="H21" s="17">
        <v>0</v>
      </c>
      <c r="I21" s="19">
        <v>0</v>
      </c>
      <c r="J21" s="17">
        <v>76945.899999999994</v>
      </c>
      <c r="K21" s="17">
        <v>76945.899999999994</v>
      </c>
      <c r="L21" s="20">
        <f t="shared" si="1"/>
        <v>1</v>
      </c>
      <c r="M21" s="17">
        <v>0</v>
      </c>
      <c r="N21" s="21">
        <f t="shared" si="2"/>
        <v>0</v>
      </c>
    </row>
    <row r="22" spans="1:14" ht="63.75" x14ac:dyDescent="0.2">
      <c r="A22" s="23">
        <f t="shared" si="3"/>
        <v>13</v>
      </c>
      <c r="B22" s="15" t="s">
        <v>39</v>
      </c>
      <c r="C22" s="15" t="s">
        <v>41</v>
      </c>
      <c r="D22" s="17">
        <v>550000</v>
      </c>
      <c r="E22" s="17">
        <v>137500</v>
      </c>
      <c r="F22" s="17">
        <v>137500</v>
      </c>
      <c r="G22" s="18">
        <f t="shared" si="0"/>
        <v>0.25</v>
      </c>
      <c r="H22" s="17">
        <v>0</v>
      </c>
      <c r="I22" s="19">
        <v>0</v>
      </c>
      <c r="J22" s="17">
        <v>412500</v>
      </c>
      <c r="K22" s="17">
        <v>412500</v>
      </c>
      <c r="L22" s="20">
        <f t="shared" si="1"/>
        <v>1</v>
      </c>
      <c r="M22" s="17">
        <v>0</v>
      </c>
      <c r="N22" s="21">
        <f t="shared" si="2"/>
        <v>0</v>
      </c>
    </row>
    <row r="23" spans="1:14" ht="38.25" x14ac:dyDescent="0.2">
      <c r="A23" s="23">
        <f t="shared" si="3"/>
        <v>14</v>
      </c>
      <c r="B23" s="15" t="s">
        <v>39</v>
      </c>
      <c r="C23" s="15" t="s">
        <v>42</v>
      </c>
      <c r="D23" s="17">
        <v>341906.09</v>
      </c>
      <c r="E23" s="17">
        <v>85476.52</v>
      </c>
      <c r="F23" s="17">
        <v>85476.52</v>
      </c>
      <c r="G23" s="18">
        <f t="shared" si="0"/>
        <v>0.24999999268805068</v>
      </c>
      <c r="H23" s="17">
        <v>0</v>
      </c>
      <c r="I23" s="19">
        <v>0</v>
      </c>
      <c r="J23" s="17">
        <v>256429.57</v>
      </c>
      <c r="K23" s="17">
        <v>256429.57</v>
      </c>
      <c r="L23" s="20">
        <f t="shared" si="1"/>
        <v>1</v>
      </c>
      <c r="M23" s="17">
        <v>0</v>
      </c>
      <c r="N23" s="21">
        <f t="shared" si="2"/>
        <v>0</v>
      </c>
    </row>
    <row r="24" spans="1:14" ht="63.75" x14ac:dyDescent="0.2">
      <c r="A24" s="23">
        <f t="shared" si="3"/>
        <v>15</v>
      </c>
      <c r="B24" s="15" t="s">
        <v>43</v>
      </c>
      <c r="C24" s="15" t="s">
        <v>44</v>
      </c>
      <c r="D24" s="17">
        <v>283000</v>
      </c>
      <c r="E24" s="17">
        <v>70750</v>
      </c>
      <c r="F24" s="17">
        <v>70750</v>
      </c>
      <c r="G24" s="18">
        <f t="shared" si="0"/>
        <v>0.25</v>
      </c>
      <c r="H24" s="17">
        <v>0</v>
      </c>
      <c r="I24" s="19">
        <v>0</v>
      </c>
      <c r="J24" s="17">
        <v>212250</v>
      </c>
      <c r="K24" s="17">
        <v>212250</v>
      </c>
      <c r="L24" s="20">
        <f t="shared" si="1"/>
        <v>1</v>
      </c>
      <c r="M24" s="17">
        <v>0</v>
      </c>
      <c r="N24" s="21">
        <f t="shared" si="2"/>
        <v>0</v>
      </c>
    </row>
    <row r="25" spans="1:14" ht="89.25" x14ac:dyDescent="0.2">
      <c r="A25" s="23">
        <f t="shared" si="3"/>
        <v>16</v>
      </c>
      <c r="B25" s="15" t="s">
        <v>43</v>
      </c>
      <c r="C25" s="15" t="s">
        <v>45</v>
      </c>
      <c r="D25" s="17">
        <v>193596</v>
      </c>
      <c r="E25" s="17">
        <v>48399</v>
      </c>
      <c r="F25" s="17">
        <v>48399</v>
      </c>
      <c r="G25" s="18">
        <f t="shared" si="0"/>
        <v>0.25</v>
      </c>
      <c r="H25" s="17">
        <v>0</v>
      </c>
      <c r="I25" s="19">
        <v>0</v>
      </c>
      <c r="J25" s="17">
        <v>145197</v>
      </c>
      <c r="K25" s="17">
        <v>145197</v>
      </c>
      <c r="L25" s="20">
        <f t="shared" si="1"/>
        <v>1</v>
      </c>
      <c r="M25" s="17">
        <v>0</v>
      </c>
      <c r="N25" s="21">
        <f t="shared" si="2"/>
        <v>0</v>
      </c>
    </row>
    <row r="26" spans="1:14" ht="63.75" x14ac:dyDescent="0.2">
      <c r="A26" s="23">
        <f t="shared" si="3"/>
        <v>17</v>
      </c>
      <c r="B26" s="15" t="s">
        <v>46</v>
      </c>
      <c r="C26" s="15" t="s">
        <v>47</v>
      </c>
      <c r="D26" s="17">
        <v>69000</v>
      </c>
      <c r="E26" s="17">
        <v>17250</v>
      </c>
      <c r="F26" s="17">
        <v>17250</v>
      </c>
      <c r="G26" s="18">
        <f t="shared" si="0"/>
        <v>0.25</v>
      </c>
      <c r="H26" s="17">
        <v>0</v>
      </c>
      <c r="I26" s="19">
        <v>0</v>
      </c>
      <c r="J26" s="17">
        <v>51750</v>
      </c>
      <c r="K26" s="17">
        <v>51750</v>
      </c>
      <c r="L26" s="20">
        <f t="shared" si="1"/>
        <v>1</v>
      </c>
      <c r="M26" s="17">
        <v>0</v>
      </c>
      <c r="N26" s="21">
        <f t="shared" si="2"/>
        <v>0</v>
      </c>
    </row>
    <row r="27" spans="1:14" ht="51" x14ac:dyDescent="0.2">
      <c r="A27" s="23">
        <f t="shared" si="3"/>
        <v>18</v>
      </c>
      <c r="B27" s="15" t="s">
        <v>48</v>
      </c>
      <c r="C27" s="15" t="s">
        <v>49</v>
      </c>
      <c r="D27" s="17">
        <v>104803.87</v>
      </c>
      <c r="E27" s="17">
        <v>26200.97</v>
      </c>
      <c r="F27" s="17">
        <v>26200.97</v>
      </c>
      <c r="G27" s="18">
        <f t="shared" si="0"/>
        <v>0.25000002385408099</v>
      </c>
      <c r="H27" s="17">
        <v>0</v>
      </c>
      <c r="I27" s="19">
        <v>0</v>
      </c>
      <c r="J27" s="17">
        <v>78602.899999999994</v>
      </c>
      <c r="K27" s="17">
        <v>78602.899999999994</v>
      </c>
      <c r="L27" s="20">
        <f t="shared" si="1"/>
        <v>1</v>
      </c>
      <c r="M27" s="17">
        <v>0</v>
      </c>
      <c r="N27" s="21">
        <f t="shared" si="2"/>
        <v>0</v>
      </c>
    </row>
    <row r="28" spans="1:14" ht="38.25" x14ac:dyDescent="0.2">
      <c r="A28" s="23">
        <f t="shared" si="3"/>
        <v>19</v>
      </c>
      <c r="B28" s="15" t="s">
        <v>48</v>
      </c>
      <c r="C28" s="15" t="s">
        <v>50</v>
      </c>
      <c r="D28" s="17">
        <v>132710.37</v>
      </c>
      <c r="E28" s="17">
        <v>33177.589999999997</v>
      </c>
      <c r="F28" s="17">
        <v>33177.589999999997</v>
      </c>
      <c r="G28" s="18">
        <f t="shared" si="0"/>
        <v>0.24999998116198455</v>
      </c>
      <c r="H28" s="17">
        <v>0</v>
      </c>
      <c r="I28" s="19">
        <v>0</v>
      </c>
      <c r="J28" s="17">
        <v>99532.78</v>
      </c>
      <c r="K28" s="17">
        <v>99532.78</v>
      </c>
      <c r="L28" s="20">
        <f t="shared" si="1"/>
        <v>1</v>
      </c>
      <c r="M28" s="17">
        <v>0</v>
      </c>
      <c r="N28" s="21">
        <f t="shared" si="2"/>
        <v>0</v>
      </c>
    </row>
    <row r="29" spans="1:14" ht="127.5" x14ac:dyDescent="0.2">
      <c r="A29" s="23">
        <f t="shared" si="3"/>
        <v>20</v>
      </c>
      <c r="B29" s="15" t="s">
        <v>51</v>
      </c>
      <c r="C29" s="15" t="s">
        <v>52</v>
      </c>
      <c r="D29" s="17">
        <v>67000</v>
      </c>
      <c r="E29" s="17">
        <v>16750</v>
      </c>
      <c r="F29" s="17">
        <v>16750</v>
      </c>
      <c r="G29" s="18">
        <f t="shared" si="0"/>
        <v>0.25</v>
      </c>
      <c r="H29" s="17">
        <v>0</v>
      </c>
      <c r="I29" s="19">
        <v>0</v>
      </c>
      <c r="J29" s="17">
        <v>50250</v>
      </c>
      <c r="K29" s="17">
        <v>50250</v>
      </c>
      <c r="L29" s="20">
        <f t="shared" si="1"/>
        <v>1</v>
      </c>
      <c r="M29" s="17">
        <v>0</v>
      </c>
      <c r="N29" s="21">
        <f t="shared" si="2"/>
        <v>0</v>
      </c>
    </row>
    <row r="30" spans="1:14" ht="127.5" x14ac:dyDescent="0.2">
      <c r="A30" s="23">
        <f t="shared" si="3"/>
        <v>21</v>
      </c>
      <c r="B30" s="15" t="s">
        <v>51</v>
      </c>
      <c r="C30" s="15" t="s">
        <v>53</v>
      </c>
      <c r="D30" s="17">
        <v>85000</v>
      </c>
      <c r="E30" s="17">
        <v>21250</v>
      </c>
      <c r="F30" s="17">
        <v>21250</v>
      </c>
      <c r="G30" s="18">
        <f t="shared" si="0"/>
        <v>0.25</v>
      </c>
      <c r="H30" s="17">
        <v>0</v>
      </c>
      <c r="I30" s="19">
        <v>0</v>
      </c>
      <c r="J30" s="17">
        <v>63750</v>
      </c>
      <c r="K30" s="17">
        <v>63750</v>
      </c>
      <c r="L30" s="20">
        <f t="shared" si="1"/>
        <v>1</v>
      </c>
      <c r="M30" s="17">
        <v>0</v>
      </c>
      <c r="N30" s="21">
        <f t="shared" si="2"/>
        <v>0</v>
      </c>
    </row>
    <row r="31" spans="1:14" ht="114.75" x14ac:dyDescent="0.2">
      <c r="A31" s="23">
        <f t="shared" si="3"/>
        <v>22</v>
      </c>
      <c r="B31" s="15" t="s">
        <v>51</v>
      </c>
      <c r="C31" s="15" t="s">
        <v>54</v>
      </c>
      <c r="D31" s="17">
        <v>270000</v>
      </c>
      <c r="E31" s="17">
        <v>67500</v>
      </c>
      <c r="F31" s="17">
        <v>67500</v>
      </c>
      <c r="G31" s="18">
        <f t="shared" si="0"/>
        <v>0.25</v>
      </c>
      <c r="H31" s="17">
        <v>0</v>
      </c>
      <c r="I31" s="19">
        <v>0</v>
      </c>
      <c r="J31" s="17">
        <v>202500</v>
      </c>
      <c r="K31" s="17">
        <v>202500</v>
      </c>
      <c r="L31" s="20">
        <f t="shared" si="1"/>
        <v>1</v>
      </c>
      <c r="M31" s="17">
        <v>0</v>
      </c>
      <c r="N31" s="21">
        <f t="shared" si="2"/>
        <v>0</v>
      </c>
    </row>
    <row r="32" spans="1:14" ht="127.5" x14ac:dyDescent="0.2">
      <c r="A32" s="23">
        <f t="shared" si="3"/>
        <v>23</v>
      </c>
      <c r="B32" s="15" t="s">
        <v>51</v>
      </c>
      <c r="C32" s="15" t="s">
        <v>55</v>
      </c>
      <c r="D32" s="31">
        <v>270000</v>
      </c>
      <c r="E32" s="32">
        <v>67500</v>
      </c>
      <c r="F32" s="32">
        <v>67500</v>
      </c>
      <c r="G32" s="18">
        <f t="shared" si="0"/>
        <v>0.25</v>
      </c>
      <c r="H32" s="17">
        <v>0</v>
      </c>
      <c r="I32" s="19">
        <v>0</v>
      </c>
      <c r="J32" s="32">
        <v>202500</v>
      </c>
      <c r="K32" s="32">
        <v>202500</v>
      </c>
      <c r="L32" s="20">
        <f t="shared" si="1"/>
        <v>1</v>
      </c>
      <c r="M32" s="17">
        <v>0</v>
      </c>
      <c r="N32" s="21">
        <f t="shared" si="2"/>
        <v>0</v>
      </c>
    </row>
    <row r="33" spans="1:14" ht="114.75" x14ac:dyDescent="0.2">
      <c r="A33" s="23">
        <f t="shared" si="3"/>
        <v>24</v>
      </c>
      <c r="B33" s="15" t="s">
        <v>51</v>
      </c>
      <c r="C33" s="15" t="s">
        <v>56</v>
      </c>
      <c r="D33" s="31">
        <v>270000</v>
      </c>
      <c r="E33" s="32">
        <v>67500</v>
      </c>
      <c r="F33" s="32">
        <v>67500</v>
      </c>
      <c r="G33" s="18">
        <f t="shared" si="0"/>
        <v>0.25</v>
      </c>
      <c r="H33" s="17">
        <v>0</v>
      </c>
      <c r="I33" s="19">
        <v>0</v>
      </c>
      <c r="J33" s="17">
        <v>202500</v>
      </c>
      <c r="K33" s="17">
        <v>202500</v>
      </c>
      <c r="L33" s="20">
        <f t="shared" si="1"/>
        <v>1</v>
      </c>
      <c r="M33" s="17">
        <v>0</v>
      </c>
      <c r="N33" s="21">
        <f t="shared" si="2"/>
        <v>0</v>
      </c>
    </row>
    <row r="34" spans="1:14" ht="102" x14ac:dyDescent="0.2">
      <c r="A34" s="23">
        <f t="shared" si="3"/>
        <v>25</v>
      </c>
      <c r="B34" s="15" t="s">
        <v>51</v>
      </c>
      <c r="C34" s="15" t="s">
        <v>57</v>
      </c>
      <c r="D34" s="17">
        <v>270000</v>
      </c>
      <c r="E34" s="17">
        <v>67500</v>
      </c>
      <c r="F34" s="32">
        <v>67500</v>
      </c>
      <c r="G34" s="18">
        <f t="shared" si="0"/>
        <v>0.25</v>
      </c>
      <c r="H34" s="17">
        <v>0</v>
      </c>
      <c r="I34" s="19">
        <v>0</v>
      </c>
      <c r="J34" s="17">
        <v>202500</v>
      </c>
      <c r="K34" s="17">
        <v>202500</v>
      </c>
      <c r="L34" s="20">
        <f t="shared" si="1"/>
        <v>1</v>
      </c>
      <c r="M34" s="17">
        <v>0</v>
      </c>
      <c r="N34" s="21">
        <f t="shared" si="2"/>
        <v>0</v>
      </c>
    </row>
    <row r="35" spans="1:14" ht="102" x14ac:dyDescent="0.2">
      <c r="A35" s="23">
        <f t="shared" si="3"/>
        <v>26</v>
      </c>
      <c r="B35" s="15" t="s">
        <v>51</v>
      </c>
      <c r="C35" s="15" t="s">
        <v>58</v>
      </c>
      <c r="D35" s="17">
        <v>310000</v>
      </c>
      <c r="E35" s="17">
        <v>77500</v>
      </c>
      <c r="F35" s="17">
        <v>77500</v>
      </c>
      <c r="G35" s="18">
        <f t="shared" si="0"/>
        <v>0.25</v>
      </c>
      <c r="H35" s="17">
        <v>0</v>
      </c>
      <c r="I35" s="19">
        <v>0</v>
      </c>
      <c r="J35" s="17">
        <v>232500</v>
      </c>
      <c r="K35" s="17">
        <v>232500</v>
      </c>
      <c r="L35" s="20">
        <f t="shared" si="1"/>
        <v>1</v>
      </c>
      <c r="M35" s="17">
        <v>0</v>
      </c>
      <c r="N35" s="21">
        <f t="shared" si="2"/>
        <v>0</v>
      </c>
    </row>
    <row r="36" spans="1:14" ht="102" x14ac:dyDescent="0.2">
      <c r="A36" s="23">
        <f t="shared" si="3"/>
        <v>27</v>
      </c>
      <c r="B36" s="15" t="s">
        <v>51</v>
      </c>
      <c r="C36" s="15" t="s">
        <v>59</v>
      </c>
      <c r="D36" s="17">
        <v>262000</v>
      </c>
      <c r="E36" s="17">
        <v>65500</v>
      </c>
      <c r="F36" s="17">
        <v>65500</v>
      </c>
      <c r="G36" s="18">
        <f t="shared" si="0"/>
        <v>0.25</v>
      </c>
      <c r="H36" s="17">
        <v>0</v>
      </c>
      <c r="I36" s="19">
        <v>0</v>
      </c>
      <c r="J36" s="17">
        <v>196500</v>
      </c>
      <c r="K36" s="17">
        <v>196500</v>
      </c>
      <c r="L36" s="20">
        <f t="shared" si="1"/>
        <v>1</v>
      </c>
      <c r="M36" s="17">
        <v>0</v>
      </c>
      <c r="N36" s="21">
        <f t="shared" si="2"/>
        <v>0</v>
      </c>
    </row>
    <row r="37" spans="1:14" ht="102" x14ac:dyDescent="0.2">
      <c r="A37" s="23">
        <f t="shared" si="3"/>
        <v>28</v>
      </c>
      <c r="B37" s="15" t="s">
        <v>51</v>
      </c>
      <c r="C37" s="15" t="s">
        <v>60</v>
      </c>
      <c r="D37" s="17">
        <v>302000</v>
      </c>
      <c r="E37" s="17">
        <v>75500</v>
      </c>
      <c r="F37" s="17">
        <v>75500</v>
      </c>
      <c r="G37" s="18">
        <f t="shared" si="0"/>
        <v>0.25</v>
      </c>
      <c r="H37" s="17">
        <v>0</v>
      </c>
      <c r="I37" s="19">
        <v>0</v>
      </c>
      <c r="J37" s="17">
        <v>226500</v>
      </c>
      <c r="K37" s="17">
        <v>226500</v>
      </c>
      <c r="L37" s="20">
        <f t="shared" si="1"/>
        <v>1</v>
      </c>
      <c r="M37" s="17">
        <v>0</v>
      </c>
      <c r="N37" s="21">
        <f t="shared" si="2"/>
        <v>0</v>
      </c>
    </row>
    <row r="38" spans="1:14" ht="114.75" x14ac:dyDescent="0.2">
      <c r="A38" s="23">
        <f t="shared" si="3"/>
        <v>29</v>
      </c>
      <c r="B38" s="15" t="s">
        <v>51</v>
      </c>
      <c r="C38" s="15" t="s">
        <v>61</v>
      </c>
      <c r="D38" s="17">
        <v>272000</v>
      </c>
      <c r="E38" s="17">
        <v>68000</v>
      </c>
      <c r="F38" s="17">
        <v>68000</v>
      </c>
      <c r="G38" s="18">
        <f t="shared" si="0"/>
        <v>0.25</v>
      </c>
      <c r="H38" s="17">
        <v>0</v>
      </c>
      <c r="I38" s="19">
        <v>0</v>
      </c>
      <c r="J38" s="17">
        <v>204000</v>
      </c>
      <c r="K38" s="17">
        <v>204000</v>
      </c>
      <c r="L38" s="20">
        <f t="shared" si="1"/>
        <v>1</v>
      </c>
      <c r="M38" s="17">
        <v>0</v>
      </c>
      <c r="N38" s="21">
        <f t="shared" si="2"/>
        <v>0</v>
      </c>
    </row>
    <row r="39" spans="1:14" ht="114.75" x14ac:dyDescent="0.2">
      <c r="A39" s="23">
        <f t="shared" si="3"/>
        <v>30</v>
      </c>
      <c r="B39" s="15" t="s">
        <v>51</v>
      </c>
      <c r="C39" s="15" t="s">
        <v>62</v>
      </c>
      <c r="D39" s="17">
        <v>270000</v>
      </c>
      <c r="E39" s="17">
        <v>67500</v>
      </c>
      <c r="F39" s="17">
        <v>67500</v>
      </c>
      <c r="G39" s="18">
        <f t="shared" si="0"/>
        <v>0.25</v>
      </c>
      <c r="H39" s="17">
        <v>0</v>
      </c>
      <c r="I39" s="19">
        <v>0</v>
      </c>
      <c r="J39" s="17">
        <v>202500</v>
      </c>
      <c r="K39" s="17">
        <v>202500</v>
      </c>
      <c r="L39" s="20">
        <f t="shared" si="1"/>
        <v>1</v>
      </c>
      <c r="M39" s="17">
        <v>0</v>
      </c>
      <c r="N39" s="21">
        <f t="shared" si="2"/>
        <v>0</v>
      </c>
    </row>
    <row r="40" spans="1:14" ht="114.75" x14ac:dyDescent="0.2">
      <c r="A40" s="23">
        <f t="shared" si="3"/>
        <v>31</v>
      </c>
      <c r="B40" s="15" t="s">
        <v>51</v>
      </c>
      <c r="C40" s="15" t="s">
        <v>63</v>
      </c>
      <c r="D40" s="17">
        <v>333000</v>
      </c>
      <c r="E40" s="17">
        <v>83250</v>
      </c>
      <c r="F40" s="17">
        <v>83250</v>
      </c>
      <c r="G40" s="18">
        <f t="shared" si="0"/>
        <v>0.25</v>
      </c>
      <c r="H40" s="17">
        <v>0</v>
      </c>
      <c r="I40" s="19">
        <v>0</v>
      </c>
      <c r="J40" s="17">
        <v>249750</v>
      </c>
      <c r="K40" s="17">
        <v>249750</v>
      </c>
      <c r="L40" s="20">
        <f t="shared" si="1"/>
        <v>1</v>
      </c>
      <c r="M40" s="17">
        <v>0</v>
      </c>
      <c r="N40" s="21">
        <f t="shared" si="2"/>
        <v>0</v>
      </c>
    </row>
    <row r="41" spans="1:14" ht="114.75" x14ac:dyDescent="0.2">
      <c r="A41" s="23">
        <f t="shared" si="3"/>
        <v>32</v>
      </c>
      <c r="B41" s="15" t="s">
        <v>51</v>
      </c>
      <c r="C41" s="15" t="s">
        <v>64</v>
      </c>
      <c r="D41" s="17">
        <v>290000</v>
      </c>
      <c r="E41" s="17">
        <v>72500</v>
      </c>
      <c r="F41" s="17">
        <v>72500</v>
      </c>
      <c r="G41" s="18">
        <f t="shared" si="0"/>
        <v>0.25</v>
      </c>
      <c r="H41" s="17">
        <v>0</v>
      </c>
      <c r="I41" s="19">
        <v>0</v>
      </c>
      <c r="J41" s="17">
        <v>217500</v>
      </c>
      <c r="K41" s="17">
        <v>217500</v>
      </c>
      <c r="L41" s="20">
        <f t="shared" si="1"/>
        <v>1</v>
      </c>
      <c r="M41" s="17">
        <v>0</v>
      </c>
      <c r="N41" s="21">
        <f t="shared" si="2"/>
        <v>0</v>
      </c>
    </row>
    <row r="42" spans="1:14" ht="102" x14ac:dyDescent="0.2">
      <c r="A42" s="23">
        <f t="shared" si="3"/>
        <v>33</v>
      </c>
      <c r="B42" s="15" t="s">
        <v>51</v>
      </c>
      <c r="C42" s="15" t="s">
        <v>65</v>
      </c>
      <c r="D42" s="17">
        <v>290000</v>
      </c>
      <c r="E42" s="17">
        <v>72500</v>
      </c>
      <c r="F42" s="17">
        <v>72500</v>
      </c>
      <c r="G42" s="18">
        <f t="shared" ref="G42:G73" si="4">F42/(F42+K42)</f>
        <v>0.25</v>
      </c>
      <c r="H42" s="17">
        <v>0</v>
      </c>
      <c r="I42" s="19">
        <v>0</v>
      </c>
      <c r="J42" s="17">
        <v>217500</v>
      </c>
      <c r="K42" s="17">
        <v>217500</v>
      </c>
      <c r="L42" s="20">
        <f t="shared" ref="L42:L73" si="5">K42/J42</f>
        <v>1</v>
      </c>
      <c r="M42" s="17">
        <v>0</v>
      </c>
      <c r="N42" s="21">
        <f t="shared" ref="N42:N73" si="6">M42/J42</f>
        <v>0</v>
      </c>
    </row>
    <row r="43" spans="1:14" ht="114.75" x14ac:dyDescent="0.2">
      <c r="A43" s="23">
        <f t="shared" ref="A43:A74" si="7">A42+1</f>
        <v>34</v>
      </c>
      <c r="B43" s="15" t="s">
        <v>51</v>
      </c>
      <c r="C43" s="15" t="s">
        <v>66</v>
      </c>
      <c r="D43" s="17">
        <v>369000</v>
      </c>
      <c r="E43" s="17">
        <v>92250</v>
      </c>
      <c r="F43" s="17">
        <v>92250</v>
      </c>
      <c r="G43" s="18">
        <f t="shared" si="4"/>
        <v>0.25</v>
      </c>
      <c r="H43" s="17">
        <v>0</v>
      </c>
      <c r="I43" s="19">
        <v>0</v>
      </c>
      <c r="J43" s="17">
        <v>276750</v>
      </c>
      <c r="K43" s="17">
        <v>276750</v>
      </c>
      <c r="L43" s="20">
        <f t="shared" si="5"/>
        <v>1</v>
      </c>
      <c r="M43" s="17">
        <v>0</v>
      </c>
      <c r="N43" s="21">
        <f t="shared" si="6"/>
        <v>0</v>
      </c>
    </row>
    <row r="44" spans="1:14" ht="114.75" x14ac:dyDescent="0.2">
      <c r="A44" s="23">
        <f t="shared" si="7"/>
        <v>35</v>
      </c>
      <c r="B44" s="15" t="s">
        <v>51</v>
      </c>
      <c r="C44" s="15" t="s">
        <v>67</v>
      </c>
      <c r="D44" s="17">
        <v>147000</v>
      </c>
      <c r="E44" s="17">
        <v>36750</v>
      </c>
      <c r="F44" s="17">
        <v>36750</v>
      </c>
      <c r="G44" s="18">
        <f t="shared" si="4"/>
        <v>0.25</v>
      </c>
      <c r="H44" s="17">
        <v>0</v>
      </c>
      <c r="I44" s="19">
        <v>0</v>
      </c>
      <c r="J44" s="17">
        <v>110250</v>
      </c>
      <c r="K44" s="17">
        <v>110250</v>
      </c>
      <c r="L44" s="20">
        <f t="shared" si="5"/>
        <v>1</v>
      </c>
      <c r="M44" s="17">
        <v>0</v>
      </c>
      <c r="N44" s="21">
        <f t="shared" si="6"/>
        <v>0</v>
      </c>
    </row>
    <row r="45" spans="1:14" ht="38.25" x14ac:dyDescent="0.2">
      <c r="A45" s="23">
        <f t="shared" si="7"/>
        <v>36</v>
      </c>
      <c r="B45" s="15" t="s">
        <v>68</v>
      </c>
      <c r="C45" s="15" t="s">
        <v>69</v>
      </c>
      <c r="D45" s="17">
        <v>127528.95</v>
      </c>
      <c r="E45" s="17">
        <v>31882.240000000002</v>
      </c>
      <c r="F45" s="17">
        <v>31882.240000000002</v>
      </c>
      <c r="G45" s="18">
        <f t="shared" si="4"/>
        <v>0.25000001960339202</v>
      </c>
      <c r="H45" s="17">
        <v>0</v>
      </c>
      <c r="I45" s="19">
        <v>0</v>
      </c>
      <c r="J45" s="17">
        <v>95646.71</v>
      </c>
      <c r="K45" s="17">
        <v>95646.71</v>
      </c>
      <c r="L45" s="20">
        <f t="shared" si="5"/>
        <v>1</v>
      </c>
      <c r="M45" s="17">
        <v>0</v>
      </c>
      <c r="N45" s="21">
        <f t="shared" si="6"/>
        <v>0</v>
      </c>
    </row>
    <row r="46" spans="1:14" ht="76.5" x14ac:dyDescent="0.2">
      <c r="A46" s="23">
        <f t="shared" si="7"/>
        <v>37</v>
      </c>
      <c r="B46" s="15" t="s">
        <v>68</v>
      </c>
      <c r="C46" s="15" t="s">
        <v>70</v>
      </c>
      <c r="D46" s="17">
        <v>79625.42</v>
      </c>
      <c r="E46" s="17">
        <v>19906.36</v>
      </c>
      <c r="F46" s="17">
        <v>19906.36</v>
      </c>
      <c r="G46" s="18">
        <f t="shared" si="4"/>
        <v>0.25000006279401732</v>
      </c>
      <c r="H46" s="17">
        <v>0</v>
      </c>
      <c r="I46" s="19">
        <v>0</v>
      </c>
      <c r="J46" s="17">
        <v>59719.06</v>
      </c>
      <c r="K46" s="17">
        <v>59719.06</v>
      </c>
      <c r="L46" s="20">
        <f t="shared" si="5"/>
        <v>1</v>
      </c>
      <c r="M46" s="17">
        <v>0</v>
      </c>
      <c r="N46" s="21">
        <f t="shared" si="6"/>
        <v>0</v>
      </c>
    </row>
    <row r="47" spans="1:14" ht="63.75" x14ac:dyDescent="0.2">
      <c r="A47" s="23">
        <f t="shared" si="7"/>
        <v>38</v>
      </c>
      <c r="B47" s="29" t="s">
        <v>71</v>
      </c>
      <c r="C47" s="15" t="s">
        <v>72</v>
      </c>
      <c r="D47" s="17">
        <v>300000</v>
      </c>
      <c r="E47" s="17">
        <v>75000</v>
      </c>
      <c r="F47" s="17">
        <v>75000</v>
      </c>
      <c r="G47" s="18">
        <f t="shared" si="4"/>
        <v>0.25</v>
      </c>
      <c r="H47" s="17">
        <v>0</v>
      </c>
      <c r="I47" s="19">
        <v>0</v>
      </c>
      <c r="J47" s="17">
        <v>225000</v>
      </c>
      <c r="K47" s="17">
        <v>225000</v>
      </c>
      <c r="L47" s="20">
        <f t="shared" si="5"/>
        <v>1</v>
      </c>
      <c r="M47" s="17">
        <v>0</v>
      </c>
      <c r="N47" s="21">
        <f t="shared" si="6"/>
        <v>0</v>
      </c>
    </row>
    <row r="48" spans="1:14" ht="38.25" customHeight="1" x14ac:dyDescent="0.25">
      <c r="A48" s="33">
        <f t="shared" si="7"/>
        <v>39</v>
      </c>
      <c r="B48" s="29" t="s">
        <v>73</v>
      </c>
      <c r="C48" s="15" t="s">
        <v>74</v>
      </c>
      <c r="D48" s="17">
        <v>130740.5</v>
      </c>
      <c r="E48" s="34">
        <v>32685.13</v>
      </c>
      <c r="F48" s="34">
        <v>32685.13</v>
      </c>
      <c r="G48" s="18">
        <f t="shared" si="4"/>
        <v>0.25000003824369649</v>
      </c>
      <c r="H48" s="17">
        <v>0</v>
      </c>
      <c r="I48" s="19">
        <v>0</v>
      </c>
      <c r="J48" s="17">
        <v>98055.37</v>
      </c>
      <c r="K48" s="34">
        <v>98055.37</v>
      </c>
      <c r="L48" s="20">
        <f t="shared" si="5"/>
        <v>1</v>
      </c>
      <c r="M48" s="17">
        <v>0</v>
      </c>
      <c r="N48" s="21">
        <f t="shared" si="6"/>
        <v>0</v>
      </c>
    </row>
    <row r="49" spans="1:14" ht="63.75" x14ac:dyDescent="0.2">
      <c r="A49" s="23">
        <f t="shared" si="7"/>
        <v>40</v>
      </c>
      <c r="B49" s="29" t="s">
        <v>75</v>
      </c>
      <c r="C49" s="15" t="s">
        <v>76</v>
      </c>
      <c r="D49" s="17">
        <v>160000</v>
      </c>
      <c r="E49" s="17">
        <v>40000</v>
      </c>
      <c r="F49" s="17">
        <v>40000</v>
      </c>
      <c r="G49" s="18">
        <f t="shared" si="4"/>
        <v>0.25</v>
      </c>
      <c r="H49" s="17">
        <v>0</v>
      </c>
      <c r="I49" s="19">
        <v>0</v>
      </c>
      <c r="J49" s="17">
        <v>120000</v>
      </c>
      <c r="K49" s="17">
        <v>120000</v>
      </c>
      <c r="L49" s="20">
        <f t="shared" si="5"/>
        <v>1</v>
      </c>
      <c r="M49" s="17">
        <v>0</v>
      </c>
      <c r="N49" s="21">
        <f t="shared" si="6"/>
        <v>0</v>
      </c>
    </row>
    <row r="50" spans="1:14" ht="89.25" x14ac:dyDescent="0.2">
      <c r="A50" s="23">
        <f t="shared" si="7"/>
        <v>41</v>
      </c>
      <c r="B50" s="29" t="s">
        <v>77</v>
      </c>
      <c r="C50" s="29" t="s">
        <v>78</v>
      </c>
      <c r="D50" s="17">
        <v>68000</v>
      </c>
      <c r="E50" s="17">
        <v>17000</v>
      </c>
      <c r="F50" s="17">
        <v>17000</v>
      </c>
      <c r="G50" s="18">
        <f t="shared" si="4"/>
        <v>0.25</v>
      </c>
      <c r="H50" s="17">
        <v>0</v>
      </c>
      <c r="I50" s="19">
        <v>0</v>
      </c>
      <c r="J50" s="17">
        <v>51000</v>
      </c>
      <c r="K50" s="17">
        <v>51000</v>
      </c>
      <c r="L50" s="20">
        <f t="shared" si="5"/>
        <v>1</v>
      </c>
      <c r="M50" s="17">
        <v>0</v>
      </c>
      <c r="N50" s="21">
        <f t="shared" si="6"/>
        <v>0</v>
      </c>
    </row>
    <row r="51" spans="1:14" ht="63.75" x14ac:dyDescent="0.2">
      <c r="A51" s="23">
        <f t="shared" si="7"/>
        <v>42</v>
      </c>
      <c r="B51" s="29" t="s">
        <v>79</v>
      </c>
      <c r="C51" s="29" t="s">
        <v>80</v>
      </c>
      <c r="D51" s="17">
        <v>84615.84</v>
      </c>
      <c r="E51" s="17">
        <v>21153.96</v>
      </c>
      <c r="F51" s="17">
        <v>21153.96</v>
      </c>
      <c r="G51" s="18">
        <f t="shared" si="4"/>
        <v>0.25</v>
      </c>
      <c r="H51" s="17">
        <v>0</v>
      </c>
      <c r="I51" s="19">
        <v>0</v>
      </c>
      <c r="J51" s="17">
        <v>63461.88</v>
      </c>
      <c r="K51" s="17">
        <v>63461.88</v>
      </c>
      <c r="L51" s="20">
        <f t="shared" si="5"/>
        <v>1</v>
      </c>
      <c r="M51" s="17">
        <v>0</v>
      </c>
      <c r="N51" s="21">
        <f t="shared" si="6"/>
        <v>0</v>
      </c>
    </row>
    <row r="52" spans="1:14" ht="38.25" x14ac:dyDescent="0.2">
      <c r="A52" s="23">
        <f t="shared" si="7"/>
        <v>43</v>
      </c>
      <c r="B52" s="15" t="s">
        <v>81</v>
      </c>
      <c r="C52" s="16" t="s">
        <v>82</v>
      </c>
      <c r="D52" s="17">
        <v>430000</v>
      </c>
      <c r="E52" s="17">
        <v>107500</v>
      </c>
      <c r="F52" s="17">
        <v>96750</v>
      </c>
      <c r="G52" s="18">
        <f t="shared" si="4"/>
        <v>0.25</v>
      </c>
      <c r="H52" s="17">
        <v>10750</v>
      </c>
      <c r="I52" s="19">
        <f t="shared" ref="I52:I80" si="8">H52/(H52+M52)</f>
        <v>0.25</v>
      </c>
      <c r="J52" s="17">
        <v>322500</v>
      </c>
      <c r="K52" s="17">
        <v>290250</v>
      </c>
      <c r="L52" s="20">
        <f t="shared" si="5"/>
        <v>0.9</v>
      </c>
      <c r="M52" s="17">
        <v>32250</v>
      </c>
      <c r="N52" s="21">
        <f t="shared" si="6"/>
        <v>0.1</v>
      </c>
    </row>
    <row r="53" spans="1:14" ht="38.25" x14ac:dyDescent="0.2">
      <c r="A53" s="23">
        <f t="shared" si="7"/>
        <v>44</v>
      </c>
      <c r="B53" s="15" t="s">
        <v>81</v>
      </c>
      <c r="C53" s="16" t="s">
        <v>83</v>
      </c>
      <c r="D53" s="9">
        <v>120000</v>
      </c>
      <c r="E53" s="17">
        <v>30000</v>
      </c>
      <c r="F53" s="17">
        <v>27000</v>
      </c>
      <c r="G53" s="18">
        <f t="shared" si="4"/>
        <v>0.25</v>
      </c>
      <c r="H53" s="17">
        <v>3000</v>
      </c>
      <c r="I53" s="19">
        <f t="shared" si="8"/>
        <v>0.25</v>
      </c>
      <c r="J53" s="17">
        <v>90000</v>
      </c>
      <c r="K53" s="17">
        <v>81000</v>
      </c>
      <c r="L53" s="20">
        <f t="shared" si="5"/>
        <v>0.9</v>
      </c>
      <c r="M53" s="17">
        <v>9000</v>
      </c>
      <c r="N53" s="21">
        <f t="shared" si="6"/>
        <v>0.1</v>
      </c>
    </row>
    <row r="54" spans="1:14" ht="89.25" x14ac:dyDescent="0.2">
      <c r="A54" s="23">
        <f t="shared" si="7"/>
        <v>45</v>
      </c>
      <c r="B54" s="15" t="s">
        <v>51</v>
      </c>
      <c r="C54" s="15" t="s">
        <v>84</v>
      </c>
      <c r="D54" s="17">
        <v>406600</v>
      </c>
      <c r="E54" s="17">
        <v>101650</v>
      </c>
      <c r="F54" s="17">
        <v>76600</v>
      </c>
      <c r="G54" s="18">
        <f t="shared" si="4"/>
        <v>0.25</v>
      </c>
      <c r="H54" s="17">
        <v>25050</v>
      </c>
      <c r="I54" s="19">
        <f t="shared" si="8"/>
        <v>0.25</v>
      </c>
      <c r="J54" s="17">
        <v>304950</v>
      </c>
      <c r="K54" s="17">
        <v>229800</v>
      </c>
      <c r="L54" s="20">
        <f t="shared" si="5"/>
        <v>0.75356615838662078</v>
      </c>
      <c r="M54" s="17">
        <v>75150</v>
      </c>
      <c r="N54" s="21">
        <f t="shared" si="6"/>
        <v>0.24643384161337925</v>
      </c>
    </row>
    <row r="55" spans="1:14" ht="49.5" customHeight="1" x14ac:dyDescent="0.2">
      <c r="A55" s="23">
        <f t="shared" si="7"/>
        <v>46</v>
      </c>
      <c r="B55" s="29" t="s">
        <v>85</v>
      </c>
      <c r="C55" s="15" t="s">
        <v>86</v>
      </c>
      <c r="D55" s="17">
        <f>550000+186813.96</f>
        <v>736813.96</v>
      </c>
      <c r="E55" s="17">
        <v>186813.96</v>
      </c>
      <c r="F55" s="17">
        <v>113884.58</v>
      </c>
      <c r="G55" s="18">
        <f t="shared" si="4"/>
        <v>0.25354289572679628</v>
      </c>
      <c r="H55" s="17">
        <v>72929.38</v>
      </c>
      <c r="I55" s="19">
        <f t="shared" si="8"/>
        <v>0.25354294776967395</v>
      </c>
      <c r="J55" s="17">
        <v>550000</v>
      </c>
      <c r="K55" s="17">
        <v>335288.25</v>
      </c>
      <c r="L55" s="20">
        <f t="shared" si="5"/>
        <v>0.60961500000000002</v>
      </c>
      <c r="M55" s="17">
        <v>214711.75</v>
      </c>
      <c r="N55" s="21">
        <f t="shared" si="6"/>
        <v>0.39038499999999998</v>
      </c>
    </row>
    <row r="56" spans="1:14" ht="89.25" x14ac:dyDescent="0.2">
      <c r="A56" s="23">
        <f t="shared" si="7"/>
        <v>47</v>
      </c>
      <c r="B56" s="29" t="s">
        <v>36</v>
      </c>
      <c r="C56" s="15" t="s">
        <v>87</v>
      </c>
      <c r="D56" s="17">
        <v>310097.02</v>
      </c>
      <c r="E56" s="17">
        <v>78097.02</v>
      </c>
      <c r="F56" s="17">
        <v>44982.02</v>
      </c>
      <c r="G56" s="18">
        <f t="shared" si="4"/>
        <v>0.25202549814261405</v>
      </c>
      <c r="H56" s="17">
        <v>33115</v>
      </c>
      <c r="I56" s="19">
        <f t="shared" si="8"/>
        <v>0.25160506021350149</v>
      </c>
      <c r="J56" s="17">
        <v>232000</v>
      </c>
      <c r="K56" s="17">
        <v>133500</v>
      </c>
      <c r="L56" s="20">
        <f t="shared" si="5"/>
        <v>0.57543103448275867</v>
      </c>
      <c r="M56" s="17">
        <v>98500</v>
      </c>
      <c r="N56" s="21">
        <f t="shared" si="6"/>
        <v>0.42456896551724138</v>
      </c>
    </row>
    <row r="57" spans="1:14" ht="38.25" x14ac:dyDescent="0.2">
      <c r="A57" s="23">
        <f t="shared" si="7"/>
        <v>48</v>
      </c>
      <c r="B57" s="15" t="s">
        <v>81</v>
      </c>
      <c r="C57" s="16" t="s">
        <v>88</v>
      </c>
      <c r="D57" s="9">
        <v>662596</v>
      </c>
      <c r="E57" s="17">
        <v>165649</v>
      </c>
      <c r="F57" s="17">
        <v>82824</v>
      </c>
      <c r="G57" s="18">
        <f t="shared" si="4"/>
        <v>0.24999924539008805</v>
      </c>
      <c r="H57" s="17">
        <v>82825</v>
      </c>
      <c r="I57" s="19">
        <f t="shared" si="8"/>
        <v>0.25000075460535648</v>
      </c>
      <c r="J57" s="17">
        <v>496947</v>
      </c>
      <c r="K57" s="17">
        <v>248473</v>
      </c>
      <c r="L57" s="20">
        <f t="shared" si="5"/>
        <v>0.49999899385648772</v>
      </c>
      <c r="M57" s="17">
        <v>248474</v>
      </c>
      <c r="N57" s="21">
        <f t="shared" si="6"/>
        <v>0.50000100614351228</v>
      </c>
    </row>
    <row r="58" spans="1:14" ht="63.75" x14ac:dyDescent="0.2">
      <c r="A58" s="23">
        <f t="shared" si="7"/>
        <v>49</v>
      </c>
      <c r="B58" s="15" t="s">
        <v>89</v>
      </c>
      <c r="C58" s="15" t="s">
        <v>90</v>
      </c>
      <c r="D58" s="17">
        <v>90000</v>
      </c>
      <c r="E58" s="17">
        <v>22500</v>
      </c>
      <c r="F58" s="17">
        <v>9000</v>
      </c>
      <c r="G58" s="18">
        <f t="shared" si="4"/>
        <v>0.25</v>
      </c>
      <c r="H58" s="17">
        <v>13500</v>
      </c>
      <c r="I58" s="19">
        <f t="shared" si="8"/>
        <v>0.25</v>
      </c>
      <c r="J58" s="17">
        <v>67500</v>
      </c>
      <c r="K58" s="17">
        <v>27000</v>
      </c>
      <c r="L58" s="20">
        <f t="shared" si="5"/>
        <v>0.4</v>
      </c>
      <c r="M58" s="17">
        <v>40500</v>
      </c>
      <c r="N58" s="21">
        <f t="shared" si="6"/>
        <v>0.6</v>
      </c>
    </row>
    <row r="59" spans="1:14" ht="38.25" x14ac:dyDescent="0.2">
      <c r="A59" s="23">
        <f t="shared" si="7"/>
        <v>50</v>
      </c>
      <c r="B59" s="15" t="s">
        <v>51</v>
      </c>
      <c r="C59" s="15" t="s">
        <v>91</v>
      </c>
      <c r="D59" s="17">
        <v>755298</v>
      </c>
      <c r="E59" s="17">
        <v>188824.5</v>
      </c>
      <c r="F59" s="17">
        <v>75501</v>
      </c>
      <c r="G59" s="18">
        <f t="shared" si="4"/>
        <v>0.25</v>
      </c>
      <c r="H59" s="17">
        <v>113323.5</v>
      </c>
      <c r="I59" s="19">
        <f t="shared" si="8"/>
        <v>0.25</v>
      </c>
      <c r="J59" s="17">
        <v>566473.5</v>
      </c>
      <c r="K59" s="17">
        <v>226503</v>
      </c>
      <c r="L59" s="20">
        <f t="shared" si="5"/>
        <v>0.3998474774195086</v>
      </c>
      <c r="M59" s="17">
        <v>339970.5</v>
      </c>
      <c r="N59" s="21">
        <f t="shared" si="6"/>
        <v>0.60015252258049145</v>
      </c>
    </row>
    <row r="60" spans="1:14" ht="127.5" x14ac:dyDescent="0.2">
      <c r="A60" s="23">
        <f t="shared" si="7"/>
        <v>51</v>
      </c>
      <c r="B60" s="29" t="s">
        <v>92</v>
      </c>
      <c r="C60" s="15" t="s">
        <v>93</v>
      </c>
      <c r="D60" s="17">
        <v>167500</v>
      </c>
      <c r="E60" s="17">
        <v>41875</v>
      </c>
      <c r="F60" s="17">
        <v>12563</v>
      </c>
      <c r="G60" s="18">
        <f t="shared" si="4"/>
        <v>0.25000497502537261</v>
      </c>
      <c r="H60" s="17">
        <v>29312</v>
      </c>
      <c r="I60" s="19">
        <f t="shared" si="8"/>
        <v>0.24999786778565275</v>
      </c>
      <c r="J60" s="17">
        <v>125625</v>
      </c>
      <c r="K60" s="17">
        <v>37688</v>
      </c>
      <c r="L60" s="20">
        <f t="shared" si="5"/>
        <v>0.30000398009950247</v>
      </c>
      <c r="M60" s="17">
        <v>87937</v>
      </c>
      <c r="N60" s="21">
        <f t="shared" si="6"/>
        <v>0.69999601990049753</v>
      </c>
    </row>
    <row r="61" spans="1:14" ht="38.25" x14ac:dyDescent="0.2">
      <c r="A61" s="23">
        <f t="shared" si="7"/>
        <v>52</v>
      </c>
      <c r="B61" s="15" t="s">
        <v>51</v>
      </c>
      <c r="C61" s="15" t="s">
        <v>94</v>
      </c>
      <c r="D61" s="17">
        <v>383681</v>
      </c>
      <c r="E61" s="17">
        <v>95920.25</v>
      </c>
      <c r="F61" s="17">
        <v>28776.25</v>
      </c>
      <c r="G61" s="18">
        <f t="shared" si="4"/>
        <v>0.25</v>
      </c>
      <c r="H61" s="17">
        <v>67144</v>
      </c>
      <c r="I61" s="19">
        <f t="shared" si="8"/>
        <v>0.25</v>
      </c>
      <c r="J61" s="17">
        <v>287760.75</v>
      </c>
      <c r="K61" s="17">
        <v>86328.75</v>
      </c>
      <c r="L61" s="20">
        <f t="shared" si="5"/>
        <v>0.30000182443227574</v>
      </c>
      <c r="M61" s="17">
        <v>201432</v>
      </c>
      <c r="N61" s="21">
        <f t="shared" si="6"/>
        <v>0.69999817556772426</v>
      </c>
    </row>
    <row r="62" spans="1:14" ht="38.25" x14ac:dyDescent="0.2">
      <c r="A62" s="23">
        <f t="shared" si="7"/>
        <v>53</v>
      </c>
      <c r="B62" s="29" t="s">
        <v>95</v>
      </c>
      <c r="C62" s="29" t="s">
        <v>96</v>
      </c>
      <c r="D62" s="17">
        <v>357137</v>
      </c>
      <c r="E62" s="17">
        <v>89285</v>
      </c>
      <c r="F62" s="17">
        <v>26786</v>
      </c>
      <c r="G62" s="18">
        <f t="shared" si="4"/>
        <v>0.25000466670400029</v>
      </c>
      <c r="H62" s="17">
        <v>62499</v>
      </c>
      <c r="I62" s="19">
        <f t="shared" si="8"/>
        <v>0.25000100002000042</v>
      </c>
      <c r="J62" s="17">
        <v>267852</v>
      </c>
      <c r="K62" s="17">
        <v>80356</v>
      </c>
      <c r="L62" s="20">
        <f t="shared" si="5"/>
        <v>0.30000149336200588</v>
      </c>
      <c r="M62" s="17">
        <v>187496</v>
      </c>
      <c r="N62" s="21">
        <f t="shared" si="6"/>
        <v>0.69999850663799412</v>
      </c>
    </row>
    <row r="63" spans="1:14" ht="51" x14ac:dyDescent="0.2">
      <c r="A63" s="23">
        <f t="shared" si="7"/>
        <v>54</v>
      </c>
      <c r="B63" s="15" t="s">
        <v>51</v>
      </c>
      <c r="C63" s="15" t="s">
        <v>97</v>
      </c>
      <c r="D63" s="17">
        <v>1572362</v>
      </c>
      <c r="E63" s="17">
        <v>393090.5</v>
      </c>
      <c r="F63" s="17">
        <v>117927.25</v>
      </c>
      <c r="G63" s="18">
        <f t="shared" si="4"/>
        <v>0.25</v>
      </c>
      <c r="H63" s="17">
        <v>275163.25</v>
      </c>
      <c r="I63" s="19">
        <f t="shared" si="8"/>
        <v>0.25</v>
      </c>
      <c r="J63" s="17">
        <v>1179271.5</v>
      </c>
      <c r="K63" s="17">
        <v>353781.75</v>
      </c>
      <c r="L63" s="20">
        <f t="shared" si="5"/>
        <v>0.3000002543943443</v>
      </c>
      <c r="M63" s="17">
        <v>825489.75</v>
      </c>
      <c r="N63" s="21">
        <f t="shared" si="6"/>
        <v>0.6999997456056557</v>
      </c>
    </row>
    <row r="64" spans="1:14" ht="38.25" x14ac:dyDescent="0.2">
      <c r="A64" s="23">
        <f t="shared" si="7"/>
        <v>55</v>
      </c>
      <c r="B64" s="15" t="s">
        <v>51</v>
      </c>
      <c r="C64" s="29" t="s">
        <v>98</v>
      </c>
      <c r="D64" s="17">
        <v>7607919</v>
      </c>
      <c r="E64" s="17">
        <v>1901979.75</v>
      </c>
      <c r="F64" s="17">
        <v>570594</v>
      </c>
      <c r="G64" s="18">
        <f t="shared" si="4"/>
        <v>0.25</v>
      </c>
      <c r="H64" s="17">
        <v>1331385.75</v>
      </c>
      <c r="I64" s="19">
        <f t="shared" si="8"/>
        <v>0.25</v>
      </c>
      <c r="J64" s="17">
        <v>5705939.25</v>
      </c>
      <c r="K64" s="17">
        <v>1711782</v>
      </c>
      <c r="L64" s="20">
        <f t="shared" si="5"/>
        <v>0.30000003943259651</v>
      </c>
      <c r="M64" s="17">
        <v>3994157.25</v>
      </c>
      <c r="N64" s="21">
        <f t="shared" si="6"/>
        <v>0.69999996056740355</v>
      </c>
    </row>
    <row r="65" spans="1:16" ht="38.25" x14ac:dyDescent="0.2">
      <c r="A65" s="23">
        <f t="shared" si="7"/>
        <v>56</v>
      </c>
      <c r="B65" s="15" t="s">
        <v>99</v>
      </c>
      <c r="C65" s="15" t="s">
        <v>100</v>
      </c>
      <c r="D65" s="17">
        <v>443919.66</v>
      </c>
      <c r="E65" s="17">
        <v>110979.91</v>
      </c>
      <c r="F65" s="17">
        <v>33293.97</v>
      </c>
      <c r="G65" s="18">
        <f t="shared" si="4"/>
        <v>0.24999996245566955</v>
      </c>
      <c r="H65" s="17">
        <v>77685.94</v>
      </c>
      <c r="I65" s="19">
        <f t="shared" si="8"/>
        <v>0.25</v>
      </c>
      <c r="J65" s="17">
        <v>332939.75</v>
      </c>
      <c r="K65" s="17">
        <v>99881.93</v>
      </c>
      <c r="L65" s="20">
        <f t="shared" si="5"/>
        <v>0.30000001501773216</v>
      </c>
      <c r="M65" s="17">
        <v>233057.82</v>
      </c>
      <c r="N65" s="21">
        <f t="shared" si="6"/>
        <v>0.69999998498226779</v>
      </c>
    </row>
    <row r="66" spans="1:16" ht="51" x14ac:dyDescent="0.2">
      <c r="A66" s="23">
        <f t="shared" si="7"/>
        <v>57</v>
      </c>
      <c r="B66" s="29" t="s">
        <v>101</v>
      </c>
      <c r="C66" s="29" t="s">
        <v>102</v>
      </c>
      <c r="D66" s="17">
        <v>666019.07999999996</v>
      </c>
      <c r="E66" s="17">
        <v>166504.76999999999</v>
      </c>
      <c r="F66" s="17">
        <v>49951.44</v>
      </c>
      <c r="G66" s="18">
        <f t="shared" si="4"/>
        <v>0.25000002502430613</v>
      </c>
      <c r="H66" s="17">
        <v>116553.33</v>
      </c>
      <c r="I66" s="19">
        <f t="shared" si="8"/>
        <v>0.24999998927529615</v>
      </c>
      <c r="J66" s="17">
        <v>499514.31</v>
      </c>
      <c r="K66" s="17">
        <v>149854.29999999999</v>
      </c>
      <c r="L66" s="20">
        <f t="shared" si="5"/>
        <v>0.30000001401361254</v>
      </c>
      <c r="M66" s="17">
        <v>349660.01</v>
      </c>
      <c r="N66" s="21">
        <f t="shared" si="6"/>
        <v>0.69999998598638746</v>
      </c>
    </row>
    <row r="67" spans="1:16" ht="127.5" x14ac:dyDescent="0.2">
      <c r="A67" s="23">
        <f t="shared" si="7"/>
        <v>58</v>
      </c>
      <c r="B67" s="29" t="s">
        <v>101</v>
      </c>
      <c r="C67" s="29" t="s">
        <v>103</v>
      </c>
      <c r="D67" s="17">
        <v>800774.64</v>
      </c>
      <c r="E67" s="17">
        <v>200193.66</v>
      </c>
      <c r="F67" s="17">
        <v>60058.1</v>
      </c>
      <c r="G67" s="18">
        <f t="shared" si="4"/>
        <v>0.25</v>
      </c>
      <c r="H67" s="17">
        <v>140135.56</v>
      </c>
      <c r="I67" s="19">
        <f t="shared" si="8"/>
        <v>0.25</v>
      </c>
      <c r="J67" s="17">
        <v>600580.98</v>
      </c>
      <c r="K67" s="17">
        <v>180174.3</v>
      </c>
      <c r="L67" s="20">
        <f t="shared" si="5"/>
        <v>0.30000000999032633</v>
      </c>
      <c r="M67" s="17">
        <v>420406.68</v>
      </c>
      <c r="N67" s="21">
        <f t="shared" si="6"/>
        <v>0.69999999000967361</v>
      </c>
    </row>
    <row r="68" spans="1:16" ht="51" x14ac:dyDescent="0.2">
      <c r="A68" s="23">
        <f t="shared" si="7"/>
        <v>59</v>
      </c>
      <c r="B68" s="15" t="s">
        <v>34</v>
      </c>
      <c r="C68" s="15" t="s">
        <v>104</v>
      </c>
      <c r="D68" s="17">
        <v>621699.47</v>
      </c>
      <c r="E68" s="17">
        <v>155424.87</v>
      </c>
      <c r="F68" s="17">
        <v>46627.46</v>
      </c>
      <c r="G68" s="18">
        <f t="shared" si="4"/>
        <v>0.25</v>
      </c>
      <c r="H68" s="17">
        <v>108797.41</v>
      </c>
      <c r="I68" s="19">
        <f t="shared" si="8"/>
        <v>0.25000000574462217</v>
      </c>
      <c r="J68" s="17">
        <v>466274.6</v>
      </c>
      <c r="K68" s="17">
        <v>139882.38</v>
      </c>
      <c r="L68" s="20">
        <f t="shared" si="5"/>
        <v>0.30000000000000004</v>
      </c>
      <c r="M68" s="17">
        <v>326392.21999999997</v>
      </c>
      <c r="N68" s="21">
        <f t="shared" si="6"/>
        <v>0.7</v>
      </c>
    </row>
    <row r="69" spans="1:16" ht="51" x14ac:dyDescent="0.2">
      <c r="A69" s="23">
        <f t="shared" si="7"/>
        <v>60</v>
      </c>
      <c r="B69" s="15" t="s">
        <v>81</v>
      </c>
      <c r="C69" s="16" t="s">
        <v>105</v>
      </c>
      <c r="D69" s="9">
        <v>1089000</v>
      </c>
      <c r="E69" s="17">
        <v>272250</v>
      </c>
      <c r="F69" s="17">
        <v>81675</v>
      </c>
      <c r="G69" s="18">
        <f t="shared" si="4"/>
        <v>0.25</v>
      </c>
      <c r="H69" s="17">
        <v>190575</v>
      </c>
      <c r="I69" s="19">
        <f t="shared" si="8"/>
        <v>0.25</v>
      </c>
      <c r="J69" s="17">
        <v>816750</v>
      </c>
      <c r="K69" s="17">
        <v>245025</v>
      </c>
      <c r="L69" s="20">
        <f t="shared" si="5"/>
        <v>0.3</v>
      </c>
      <c r="M69" s="17">
        <v>571725</v>
      </c>
      <c r="N69" s="21">
        <f t="shared" si="6"/>
        <v>0.7</v>
      </c>
    </row>
    <row r="70" spans="1:16" ht="38.25" x14ac:dyDescent="0.2">
      <c r="A70" s="23">
        <f t="shared" si="7"/>
        <v>61</v>
      </c>
      <c r="B70" s="15" t="s">
        <v>106</v>
      </c>
      <c r="C70" s="15" t="s">
        <v>107</v>
      </c>
      <c r="D70" s="17">
        <v>171419.34</v>
      </c>
      <c r="E70" s="17">
        <v>42854.84</v>
      </c>
      <c r="F70" s="17">
        <v>12856.45</v>
      </c>
      <c r="G70" s="18">
        <f t="shared" si="4"/>
        <v>0.25</v>
      </c>
      <c r="H70" s="17">
        <v>29998.39</v>
      </c>
      <c r="I70" s="19">
        <f t="shared" si="8"/>
        <v>0.25000004166890988</v>
      </c>
      <c r="J70" s="17">
        <v>128564.5</v>
      </c>
      <c r="K70" s="17">
        <v>38569.35</v>
      </c>
      <c r="L70" s="20">
        <f t="shared" si="5"/>
        <v>0.3</v>
      </c>
      <c r="M70" s="17">
        <v>89995.15</v>
      </c>
      <c r="N70" s="21">
        <f t="shared" si="6"/>
        <v>0.7</v>
      </c>
    </row>
    <row r="71" spans="1:16" ht="51" x14ac:dyDescent="0.2">
      <c r="A71" s="23">
        <f t="shared" si="7"/>
        <v>62</v>
      </c>
      <c r="B71" s="15" t="s">
        <v>106</v>
      </c>
      <c r="C71" s="15" t="s">
        <v>108</v>
      </c>
      <c r="D71" s="17">
        <v>103882.13</v>
      </c>
      <c r="E71" s="17">
        <v>25970.53</v>
      </c>
      <c r="F71" s="17">
        <v>7791.16</v>
      </c>
      <c r="G71" s="18">
        <f t="shared" si="4"/>
        <v>0.25</v>
      </c>
      <c r="H71" s="17">
        <v>18179.37</v>
      </c>
      <c r="I71" s="19">
        <f t="shared" si="8"/>
        <v>0.24999996562037549</v>
      </c>
      <c r="J71" s="17">
        <v>77911.600000000006</v>
      </c>
      <c r="K71" s="17">
        <v>23373.48</v>
      </c>
      <c r="L71" s="20">
        <f t="shared" si="5"/>
        <v>0.3</v>
      </c>
      <c r="M71" s="17">
        <v>54538.12</v>
      </c>
      <c r="N71" s="21">
        <f t="shared" si="6"/>
        <v>0.7</v>
      </c>
    </row>
    <row r="72" spans="1:16" ht="38.25" x14ac:dyDescent="0.2">
      <c r="A72" s="23">
        <f t="shared" si="7"/>
        <v>63</v>
      </c>
      <c r="B72" s="15" t="s">
        <v>51</v>
      </c>
      <c r="C72" s="15" t="s">
        <v>109</v>
      </c>
      <c r="D72" s="9">
        <v>2123360</v>
      </c>
      <c r="E72" s="17">
        <v>530840</v>
      </c>
      <c r="F72" s="17">
        <v>159252</v>
      </c>
      <c r="G72" s="18">
        <f t="shared" si="4"/>
        <v>0.25</v>
      </c>
      <c r="H72" s="17">
        <v>371588</v>
      </c>
      <c r="I72" s="19">
        <f t="shared" si="8"/>
        <v>0.25</v>
      </c>
      <c r="J72" s="17">
        <v>1592520</v>
      </c>
      <c r="K72" s="17">
        <v>477756</v>
      </c>
      <c r="L72" s="20">
        <f t="shared" si="5"/>
        <v>0.3</v>
      </c>
      <c r="M72" s="17">
        <v>1114764</v>
      </c>
      <c r="N72" s="21">
        <f t="shared" si="6"/>
        <v>0.7</v>
      </c>
    </row>
    <row r="73" spans="1:16" ht="51" x14ac:dyDescent="0.2">
      <c r="A73" s="23">
        <f t="shared" si="7"/>
        <v>64</v>
      </c>
      <c r="B73" s="15" t="s">
        <v>51</v>
      </c>
      <c r="C73" s="29" t="s">
        <v>110</v>
      </c>
      <c r="D73" s="17">
        <v>281500</v>
      </c>
      <c r="E73" s="17">
        <v>70375</v>
      </c>
      <c r="F73" s="17">
        <v>21112.5</v>
      </c>
      <c r="G73" s="18">
        <f t="shared" si="4"/>
        <v>0.25</v>
      </c>
      <c r="H73" s="17">
        <v>49262.5</v>
      </c>
      <c r="I73" s="19">
        <f t="shared" si="8"/>
        <v>0.25</v>
      </c>
      <c r="J73" s="17">
        <v>211125</v>
      </c>
      <c r="K73" s="17">
        <v>63337.5</v>
      </c>
      <c r="L73" s="20">
        <f t="shared" si="5"/>
        <v>0.3</v>
      </c>
      <c r="M73" s="17">
        <v>147787.5</v>
      </c>
      <c r="N73" s="21">
        <f t="shared" si="6"/>
        <v>0.7</v>
      </c>
    </row>
    <row r="74" spans="1:16" ht="76.5" x14ac:dyDescent="0.2">
      <c r="A74" s="23">
        <f t="shared" si="7"/>
        <v>65</v>
      </c>
      <c r="B74" s="15" t="s">
        <v>51</v>
      </c>
      <c r="C74" s="29" t="s">
        <v>111</v>
      </c>
      <c r="D74" s="17">
        <v>200000</v>
      </c>
      <c r="E74" s="17">
        <v>50000</v>
      </c>
      <c r="F74" s="17">
        <v>15000</v>
      </c>
      <c r="G74" s="18">
        <f t="shared" ref="G74:G97" si="9">F74/(F74+K74)</f>
        <v>0.25</v>
      </c>
      <c r="H74" s="17">
        <v>35000</v>
      </c>
      <c r="I74" s="19">
        <f t="shared" si="8"/>
        <v>0.25</v>
      </c>
      <c r="J74" s="17">
        <v>150000</v>
      </c>
      <c r="K74" s="17">
        <v>45000</v>
      </c>
      <c r="L74" s="20">
        <f t="shared" ref="L74:L97" si="10">K74/J74</f>
        <v>0.3</v>
      </c>
      <c r="M74" s="17">
        <v>105000</v>
      </c>
      <c r="N74" s="21">
        <f t="shared" ref="N74:N97" si="11">M74/J74</f>
        <v>0.7</v>
      </c>
    </row>
    <row r="75" spans="1:16" ht="38.25" x14ac:dyDescent="0.2">
      <c r="A75" s="23">
        <f t="shared" ref="A75:A97" si="12">A74+1</f>
        <v>66</v>
      </c>
      <c r="B75" s="15" t="s">
        <v>51</v>
      </c>
      <c r="C75" s="15" t="s">
        <v>112</v>
      </c>
      <c r="D75" s="17">
        <v>1390290</v>
      </c>
      <c r="E75" s="17">
        <v>347572.5</v>
      </c>
      <c r="F75" s="17">
        <v>104271.75</v>
      </c>
      <c r="G75" s="18">
        <f t="shared" si="9"/>
        <v>0.25</v>
      </c>
      <c r="H75" s="17">
        <v>243300.75</v>
      </c>
      <c r="I75" s="19">
        <f t="shared" si="8"/>
        <v>0.25</v>
      </c>
      <c r="J75" s="17">
        <v>1042717.5</v>
      </c>
      <c r="K75" s="17">
        <v>312815.25</v>
      </c>
      <c r="L75" s="20">
        <f t="shared" si="10"/>
        <v>0.3</v>
      </c>
      <c r="M75" s="17">
        <v>729902.25</v>
      </c>
      <c r="N75" s="21">
        <f t="shared" si="11"/>
        <v>0.7</v>
      </c>
    </row>
    <row r="76" spans="1:16" ht="51" x14ac:dyDescent="0.2">
      <c r="A76" s="23">
        <f t="shared" si="12"/>
        <v>67</v>
      </c>
      <c r="B76" s="29" t="s">
        <v>101</v>
      </c>
      <c r="C76" s="29" t="s">
        <v>113</v>
      </c>
      <c r="D76" s="17">
        <v>910000</v>
      </c>
      <c r="E76" s="17">
        <v>227500</v>
      </c>
      <c r="F76" s="17">
        <v>68250</v>
      </c>
      <c r="G76" s="18">
        <f t="shared" si="9"/>
        <v>0.25</v>
      </c>
      <c r="H76" s="17">
        <v>159250</v>
      </c>
      <c r="I76" s="19">
        <f t="shared" si="8"/>
        <v>0.25</v>
      </c>
      <c r="J76" s="17">
        <v>682500</v>
      </c>
      <c r="K76" s="17">
        <v>204750</v>
      </c>
      <c r="L76" s="20">
        <f t="shared" si="10"/>
        <v>0.3</v>
      </c>
      <c r="M76" s="17">
        <v>477750</v>
      </c>
      <c r="N76" s="21">
        <f t="shared" si="11"/>
        <v>0.7</v>
      </c>
    </row>
    <row r="77" spans="1:16" ht="76.5" x14ac:dyDescent="0.2">
      <c r="A77" s="23">
        <f t="shared" si="12"/>
        <v>68</v>
      </c>
      <c r="B77" s="29" t="s">
        <v>101</v>
      </c>
      <c r="C77" s="29" t="s">
        <v>114</v>
      </c>
      <c r="D77" s="17">
        <v>202500</v>
      </c>
      <c r="E77" s="17">
        <v>50625</v>
      </c>
      <c r="F77" s="17">
        <v>15187.5</v>
      </c>
      <c r="G77" s="18">
        <f t="shared" si="9"/>
        <v>0.25</v>
      </c>
      <c r="H77" s="17">
        <v>35437.5</v>
      </c>
      <c r="I77" s="19">
        <f t="shared" si="8"/>
        <v>0.25</v>
      </c>
      <c r="J77" s="17">
        <v>151875</v>
      </c>
      <c r="K77" s="17">
        <v>45562.5</v>
      </c>
      <c r="L77" s="20">
        <f t="shared" si="10"/>
        <v>0.3</v>
      </c>
      <c r="M77" s="17">
        <v>106312.5</v>
      </c>
      <c r="N77" s="21">
        <f t="shared" si="11"/>
        <v>0.7</v>
      </c>
    </row>
    <row r="78" spans="1:16" ht="267.75" x14ac:dyDescent="0.2">
      <c r="A78" s="23">
        <f t="shared" si="12"/>
        <v>69</v>
      </c>
      <c r="B78" s="29" t="s">
        <v>101</v>
      </c>
      <c r="C78" s="29" t="s">
        <v>115</v>
      </c>
      <c r="D78" s="17">
        <v>250000</v>
      </c>
      <c r="E78" s="17">
        <v>62500</v>
      </c>
      <c r="F78" s="17">
        <v>18750</v>
      </c>
      <c r="G78" s="18">
        <f t="shared" si="9"/>
        <v>0.25</v>
      </c>
      <c r="H78" s="17">
        <v>43750</v>
      </c>
      <c r="I78" s="19">
        <f t="shared" si="8"/>
        <v>0.25</v>
      </c>
      <c r="J78" s="17">
        <v>187500</v>
      </c>
      <c r="K78" s="17">
        <v>56250</v>
      </c>
      <c r="L78" s="20">
        <f t="shared" si="10"/>
        <v>0.3</v>
      </c>
      <c r="M78" s="17">
        <v>131250</v>
      </c>
      <c r="N78" s="21">
        <f t="shared" si="11"/>
        <v>0.7</v>
      </c>
    </row>
    <row r="79" spans="1:16" ht="89.25" x14ac:dyDescent="0.2">
      <c r="A79" s="23">
        <f t="shared" si="12"/>
        <v>70</v>
      </c>
      <c r="B79" s="29" t="s">
        <v>73</v>
      </c>
      <c r="C79" s="15" t="s">
        <v>116</v>
      </c>
      <c r="D79" s="17">
        <v>198372.14</v>
      </c>
      <c r="E79" s="17">
        <v>49593.04</v>
      </c>
      <c r="F79" s="17">
        <v>14877.91</v>
      </c>
      <c r="G79" s="18">
        <f t="shared" si="9"/>
        <v>0.25</v>
      </c>
      <c r="H79" s="17">
        <v>34715.129999999997</v>
      </c>
      <c r="I79" s="19">
        <f t="shared" si="8"/>
        <v>0.25000003600735987</v>
      </c>
      <c r="J79" s="17">
        <v>148779.1</v>
      </c>
      <c r="K79" s="17">
        <v>44633.73</v>
      </c>
      <c r="L79" s="20">
        <f t="shared" si="10"/>
        <v>0.3</v>
      </c>
      <c r="M79" s="17">
        <v>104145.37</v>
      </c>
      <c r="N79" s="21">
        <f t="shared" si="11"/>
        <v>0.7</v>
      </c>
    </row>
    <row r="80" spans="1:16" ht="51" x14ac:dyDescent="0.2">
      <c r="A80" s="23">
        <f t="shared" si="12"/>
        <v>71</v>
      </c>
      <c r="B80" s="15" t="s">
        <v>51</v>
      </c>
      <c r="C80" s="15" t="s">
        <v>117</v>
      </c>
      <c r="D80" s="17">
        <v>146825</v>
      </c>
      <c r="E80" s="17">
        <v>36706.25</v>
      </c>
      <c r="F80" s="17">
        <v>11011.87</v>
      </c>
      <c r="G80" s="18">
        <f t="shared" si="9"/>
        <v>0.24999994324307695</v>
      </c>
      <c r="H80" s="17">
        <v>25694.38</v>
      </c>
      <c r="I80" s="19">
        <f t="shared" si="8"/>
        <v>0.25000002432438767</v>
      </c>
      <c r="J80" s="17">
        <v>110118.75</v>
      </c>
      <c r="K80" s="17">
        <v>33035.620000000003</v>
      </c>
      <c r="L80" s="20">
        <f t="shared" si="10"/>
        <v>0.29999995459447187</v>
      </c>
      <c r="M80" s="17">
        <v>77083.13</v>
      </c>
      <c r="N80" s="21">
        <f t="shared" si="11"/>
        <v>0.70000004540552818</v>
      </c>
      <c r="O80" s="35"/>
      <c r="P80" s="35"/>
    </row>
    <row r="81" spans="1:14" ht="89.25" customHeight="1" x14ac:dyDescent="0.2">
      <c r="A81" s="23">
        <f t="shared" si="12"/>
        <v>72</v>
      </c>
      <c r="B81" s="15" t="s">
        <v>51</v>
      </c>
      <c r="C81" s="15" t="s">
        <v>118</v>
      </c>
      <c r="D81" s="17">
        <v>417000</v>
      </c>
      <c r="E81" s="17">
        <v>104250</v>
      </c>
      <c r="F81" s="17">
        <v>104250</v>
      </c>
      <c r="G81" s="18">
        <f t="shared" si="9"/>
        <v>0.25</v>
      </c>
      <c r="H81" s="17">
        <v>0</v>
      </c>
      <c r="I81" s="19">
        <v>0</v>
      </c>
      <c r="J81" s="17">
        <v>312750</v>
      </c>
      <c r="K81" s="17">
        <v>312750</v>
      </c>
      <c r="L81" s="20">
        <f t="shared" si="10"/>
        <v>1</v>
      </c>
      <c r="M81" s="17">
        <v>0</v>
      </c>
      <c r="N81" s="21">
        <f t="shared" si="11"/>
        <v>0</v>
      </c>
    </row>
    <row r="82" spans="1:14" ht="89.25" customHeight="1" x14ac:dyDescent="0.2">
      <c r="A82" s="23">
        <f t="shared" si="12"/>
        <v>73</v>
      </c>
      <c r="B82" s="15" t="s">
        <v>51</v>
      </c>
      <c r="C82" s="15" t="s">
        <v>119</v>
      </c>
      <c r="D82" s="17">
        <v>350000</v>
      </c>
      <c r="E82" s="17">
        <v>87500</v>
      </c>
      <c r="F82" s="17">
        <v>87500</v>
      </c>
      <c r="G82" s="18">
        <f t="shared" si="9"/>
        <v>0.25</v>
      </c>
      <c r="H82" s="17">
        <v>0</v>
      </c>
      <c r="I82" s="19">
        <v>0</v>
      </c>
      <c r="J82" s="17">
        <v>262500</v>
      </c>
      <c r="K82" s="17">
        <v>262500</v>
      </c>
      <c r="L82" s="20">
        <f t="shared" si="10"/>
        <v>1</v>
      </c>
      <c r="M82" s="17">
        <v>0</v>
      </c>
      <c r="N82" s="21">
        <f t="shared" si="11"/>
        <v>0</v>
      </c>
    </row>
    <row r="83" spans="1:14" ht="89.25" customHeight="1" x14ac:dyDescent="0.2">
      <c r="A83" s="23">
        <f t="shared" si="12"/>
        <v>74</v>
      </c>
      <c r="B83" s="15" t="s">
        <v>51</v>
      </c>
      <c r="C83" s="15" t="s">
        <v>120</v>
      </c>
      <c r="D83" s="17">
        <v>350000</v>
      </c>
      <c r="E83" s="17">
        <v>87500</v>
      </c>
      <c r="F83" s="17">
        <v>87500</v>
      </c>
      <c r="G83" s="18">
        <f t="shared" si="9"/>
        <v>0.25</v>
      </c>
      <c r="H83" s="17">
        <v>0</v>
      </c>
      <c r="I83" s="19">
        <v>0</v>
      </c>
      <c r="J83" s="17">
        <v>262500</v>
      </c>
      <c r="K83" s="17">
        <v>262500</v>
      </c>
      <c r="L83" s="20">
        <f t="shared" si="10"/>
        <v>1</v>
      </c>
      <c r="M83" s="17">
        <v>0</v>
      </c>
      <c r="N83" s="21">
        <f t="shared" si="11"/>
        <v>0</v>
      </c>
    </row>
    <row r="84" spans="1:14" ht="89.25" customHeight="1" x14ac:dyDescent="0.2">
      <c r="A84" s="23">
        <f t="shared" si="12"/>
        <v>75</v>
      </c>
      <c r="B84" s="15" t="s">
        <v>51</v>
      </c>
      <c r="C84" s="15" t="s">
        <v>121</v>
      </c>
      <c r="D84" s="17">
        <v>350000</v>
      </c>
      <c r="E84" s="17">
        <v>87500</v>
      </c>
      <c r="F84" s="17">
        <v>87500</v>
      </c>
      <c r="G84" s="18">
        <f t="shared" si="9"/>
        <v>0.25</v>
      </c>
      <c r="H84" s="17">
        <v>0</v>
      </c>
      <c r="I84" s="19">
        <v>0</v>
      </c>
      <c r="J84" s="17">
        <v>262500</v>
      </c>
      <c r="K84" s="17">
        <v>262500</v>
      </c>
      <c r="L84" s="20">
        <f t="shared" si="10"/>
        <v>1</v>
      </c>
      <c r="M84" s="17">
        <v>0</v>
      </c>
      <c r="N84" s="21">
        <f t="shared" si="11"/>
        <v>0</v>
      </c>
    </row>
    <row r="85" spans="1:14" ht="89.25" customHeight="1" x14ac:dyDescent="0.2">
      <c r="A85" s="23">
        <f t="shared" si="12"/>
        <v>76</v>
      </c>
      <c r="B85" s="15" t="s">
        <v>51</v>
      </c>
      <c r="C85" s="15" t="s">
        <v>122</v>
      </c>
      <c r="D85" s="17">
        <v>350000</v>
      </c>
      <c r="E85" s="17">
        <v>87500</v>
      </c>
      <c r="F85" s="17">
        <v>87500</v>
      </c>
      <c r="G85" s="18">
        <f t="shared" si="9"/>
        <v>0.25</v>
      </c>
      <c r="H85" s="17">
        <v>0</v>
      </c>
      <c r="I85" s="19">
        <v>0</v>
      </c>
      <c r="J85" s="17">
        <v>262500</v>
      </c>
      <c r="K85" s="17">
        <v>262500</v>
      </c>
      <c r="L85" s="20">
        <f t="shared" si="10"/>
        <v>1</v>
      </c>
      <c r="M85" s="17">
        <v>0</v>
      </c>
      <c r="N85" s="21">
        <f t="shared" si="11"/>
        <v>0</v>
      </c>
    </row>
    <row r="86" spans="1:14" ht="89.25" customHeight="1" x14ac:dyDescent="0.2">
      <c r="A86" s="23">
        <f t="shared" si="12"/>
        <v>77</v>
      </c>
      <c r="B86" s="15" t="s">
        <v>51</v>
      </c>
      <c r="C86" s="15" t="s">
        <v>123</v>
      </c>
      <c r="D86" s="17">
        <v>278000</v>
      </c>
      <c r="E86" s="17">
        <v>69500</v>
      </c>
      <c r="F86" s="17">
        <v>69500</v>
      </c>
      <c r="G86" s="18">
        <f t="shared" si="9"/>
        <v>0.25</v>
      </c>
      <c r="H86" s="17">
        <v>0</v>
      </c>
      <c r="I86" s="19">
        <v>0</v>
      </c>
      <c r="J86" s="17">
        <v>208500</v>
      </c>
      <c r="K86" s="17">
        <v>208500</v>
      </c>
      <c r="L86" s="20">
        <f t="shared" si="10"/>
        <v>1</v>
      </c>
      <c r="M86" s="17">
        <v>0</v>
      </c>
      <c r="N86" s="21">
        <f t="shared" si="11"/>
        <v>0</v>
      </c>
    </row>
    <row r="87" spans="1:14" ht="89.25" customHeight="1" x14ac:dyDescent="0.2">
      <c r="A87" s="23">
        <f t="shared" si="12"/>
        <v>78</v>
      </c>
      <c r="B87" s="15" t="s">
        <v>51</v>
      </c>
      <c r="C87" s="15" t="s">
        <v>124</v>
      </c>
      <c r="D87" s="17">
        <v>297000</v>
      </c>
      <c r="E87" s="17">
        <v>74250</v>
      </c>
      <c r="F87" s="17">
        <v>74250</v>
      </c>
      <c r="G87" s="18">
        <f t="shared" si="9"/>
        <v>0.25</v>
      </c>
      <c r="H87" s="17">
        <v>0</v>
      </c>
      <c r="I87" s="19">
        <v>0</v>
      </c>
      <c r="J87" s="17">
        <v>222750</v>
      </c>
      <c r="K87" s="17">
        <v>222750</v>
      </c>
      <c r="L87" s="20">
        <f t="shared" si="10"/>
        <v>1</v>
      </c>
      <c r="M87" s="17">
        <v>0</v>
      </c>
      <c r="N87" s="21">
        <f t="shared" si="11"/>
        <v>0</v>
      </c>
    </row>
    <row r="88" spans="1:14" ht="89.25" customHeight="1" x14ac:dyDescent="0.2">
      <c r="A88" s="23">
        <f t="shared" si="12"/>
        <v>79</v>
      </c>
      <c r="B88" s="15" t="s">
        <v>51</v>
      </c>
      <c r="C88" s="15" t="s">
        <v>125</v>
      </c>
      <c r="D88" s="17">
        <v>308000</v>
      </c>
      <c r="E88" s="17">
        <v>77000</v>
      </c>
      <c r="F88" s="17">
        <v>77000</v>
      </c>
      <c r="G88" s="18">
        <f t="shared" si="9"/>
        <v>0.25</v>
      </c>
      <c r="H88" s="17">
        <v>0</v>
      </c>
      <c r="I88" s="19">
        <v>0</v>
      </c>
      <c r="J88" s="17">
        <v>231000</v>
      </c>
      <c r="K88" s="17">
        <v>231000</v>
      </c>
      <c r="L88" s="20">
        <f t="shared" si="10"/>
        <v>1</v>
      </c>
      <c r="M88" s="17">
        <v>0</v>
      </c>
      <c r="N88" s="21">
        <f t="shared" si="11"/>
        <v>0</v>
      </c>
    </row>
    <row r="89" spans="1:14" ht="89.25" customHeight="1" x14ac:dyDescent="0.2">
      <c r="A89" s="23">
        <f t="shared" si="12"/>
        <v>80</v>
      </c>
      <c r="B89" s="15" t="s">
        <v>51</v>
      </c>
      <c r="C89" s="15" t="s">
        <v>126</v>
      </c>
      <c r="D89" s="17">
        <v>220000</v>
      </c>
      <c r="E89" s="17">
        <v>55000</v>
      </c>
      <c r="F89" s="17">
        <v>55000</v>
      </c>
      <c r="G89" s="18">
        <f t="shared" si="9"/>
        <v>0.25</v>
      </c>
      <c r="H89" s="17">
        <v>0</v>
      </c>
      <c r="I89" s="19">
        <v>0</v>
      </c>
      <c r="J89" s="17">
        <v>165000</v>
      </c>
      <c r="K89" s="17">
        <v>165000</v>
      </c>
      <c r="L89" s="20">
        <f t="shared" si="10"/>
        <v>1</v>
      </c>
      <c r="M89" s="17">
        <v>0</v>
      </c>
      <c r="N89" s="21">
        <f t="shared" si="11"/>
        <v>0</v>
      </c>
    </row>
    <row r="90" spans="1:14" ht="89.25" customHeight="1" x14ac:dyDescent="0.2">
      <c r="A90" s="23">
        <f t="shared" si="12"/>
        <v>81</v>
      </c>
      <c r="B90" s="15" t="s">
        <v>51</v>
      </c>
      <c r="C90" s="15" t="s">
        <v>127</v>
      </c>
      <c r="D90" s="17">
        <v>157000</v>
      </c>
      <c r="E90" s="17">
        <v>39250</v>
      </c>
      <c r="F90" s="17">
        <v>39250</v>
      </c>
      <c r="G90" s="18">
        <f t="shared" si="9"/>
        <v>0.25</v>
      </c>
      <c r="H90" s="17">
        <v>0</v>
      </c>
      <c r="I90" s="19">
        <v>0</v>
      </c>
      <c r="J90" s="17">
        <v>117750</v>
      </c>
      <c r="K90" s="17">
        <v>117750</v>
      </c>
      <c r="L90" s="20">
        <f t="shared" si="10"/>
        <v>1</v>
      </c>
      <c r="M90" s="17">
        <v>0</v>
      </c>
      <c r="N90" s="21">
        <f t="shared" si="11"/>
        <v>0</v>
      </c>
    </row>
    <row r="91" spans="1:14" ht="89.25" customHeight="1" x14ac:dyDescent="0.2">
      <c r="A91" s="23">
        <f t="shared" si="12"/>
        <v>82</v>
      </c>
      <c r="B91" s="15" t="s">
        <v>51</v>
      </c>
      <c r="C91" s="15" t="s">
        <v>128</v>
      </c>
      <c r="D91" s="17">
        <v>250000</v>
      </c>
      <c r="E91" s="17">
        <v>62500</v>
      </c>
      <c r="F91" s="17">
        <v>62500</v>
      </c>
      <c r="G91" s="18">
        <f t="shared" si="9"/>
        <v>0.25</v>
      </c>
      <c r="H91" s="17">
        <v>0</v>
      </c>
      <c r="I91" s="19">
        <v>0</v>
      </c>
      <c r="J91" s="17">
        <v>187500</v>
      </c>
      <c r="K91" s="17">
        <v>187500</v>
      </c>
      <c r="L91" s="20">
        <f t="shared" si="10"/>
        <v>1</v>
      </c>
      <c r="M91" s="17">
        <v>0</v>
      </c>
      <c r="N91" s="21">
        <f t="shared" si="11"/>
        <v>0</v>
      </c>
    </row>
    <row r="92" spans="1:14" ht="89.25" customHeight="1" x14ac:dyDescent="0.2">
      <c r="A92" s="23">
        <f t="shared" si="12"/>
        <v>83</v>
      </c>
      <c r="B92" s="15" t="s">
        <v>51</v>
      </c>
      <c r="C92" s="15" t="s">
        <v>129</v>
      </c>
      <c r="D92" s="17">
        <v>200000</v>
      </c>
      <c r="E92" s="17">
        <v>50000</v>
      </c>
      <c r="F92" s="17">
        <v>50000</v>
      </c>
      <c r="G92" s="18">
        <f t="shared" si="9"/>
        <v>0.25</v>
      </c>
      <c r="H92" s="17">
        <v>0</v>
      </c>
      <c r="I92" s="19">
        <v>0</v>
      </c>
      <c r="J92" s="17">
        <v>150000</v>
      </c>
      <c r="K92" s="17">
        <v>150000</v>
      </c>
      <c r="L92" s="20">
        <f t="shared" si="10"/>
        <v>1</v>
      </c>
      <c r="M92" s="17">
        <v>0</v>
      </c>
      <c r="N92" s="21">
        <f t="shared" si="11"/>
        <v>0</v>
      </c>
    </row>
    <row r="93" spans="1:14" ht="89.25" customHeight="1" x14ac:dyDescent="0.2">
      <c r="A93" s="23">
        <f t="shared" si="12"/>
        <v>84</v>
      </c>
      <c r="B93" s="15" t="s">
        <v>51</v>
      </c>
      <c r="C93" s="15" t="s">
        <v>130</v>
      </c>
      <c r="D93" s="17">
        <v>95000</v>
      </c>
      <c r="E93" s="17">
        <v>23750</v>
      </c>
      <c r="F93" s="17">
        <v>23750</v>
      </c>
      <c r="G93" s="18">
        <f t="shared" si="9"/>
        <v>0.25</v>
      </c>
      <c r="H93" s="17">
        <v>0</v>
      </c>
      <c r="I93" s="19">
        <v>0</v>
      </c>
      <c r="J93" s="17">
        <v>71250</v>
      </c>
      <c r="K93" s="17">
        <v>71250</v>
      </c>
      <c r="L93" s="20">
        <f t="shared" si="10"/>
        <v>1</v>
      </c>
      <c r="M93" s="17">
        <v>0</v>
      </c>
      <c r="N93" s="21">
        <f t="shared" si="11"/>
        <v>0</v>
      </c>
    </row>
    <row r="94" spans="1:14" ht="89.25" customHeight="1" x14ac:dyDescent="0.2">
      <c r="A94" s="23">
        <f t="shared" si="12"/>
        <v>85</v>
      </c>
      <c r="B94" s="15" t="s">
        <v>51</v>
      </c>
      <c r="C94" s="15" t="s">
        <v>131</v>
      </c>
      <c r="D94" s="17">
        <v>77000</v>
      </c>
      <c r="E94" s="17">
        <v>19250</v>
      </c>
      <c r="F94" s="17">
        <v>19250</v>
      </c>
      <c r="G94" s="18">
        <f t="shared" si="9"/>
        <v>0.25</v>
      </c>
      <c r="H94" s="17">
        <v>0</v>
      </c>
      <c r="I94" s="19">
        <v>0</v>
      </c>
      <c r="J94" s="17">
        <v>57750</v>
      </c>
      <c r="K94" s="17">
        <v>57750</v>
      </c>
      <c r="L94" s="20">
        <f t="shared" si="10"/>
        <v>1</v>
      </c>
      <c r="M94" s="17">
        <v>0</v>
      </c>
      <c r="N94" s="21">
        <f t="shared" si="11"/>
        <v>0</v>
      </c>
    </row>
    <row r="95" spans="1:14" ht="38.25" x14ac:dyDescent="0.2">
      <c r="A95" s="23">
        <f t="shared" si="12"/>
        <v>86</v>
      </c>
      <c r="B95" s="29" t="s">
        <v>132</v>
      </c>
      <c r="C95" s="29" t="s">
        <v>133</v>
      </c>
      <c r="D95" s="17">
        <v>410348</v>
      </c>
      <c r="E95" s="17">
        <v>102587</v>
      </c>
      <c r="F95" s="17">
        <v>71810.899999999994</v>
      </c>
      <c r="G95" s="18">
        <f t="shared" si="9"/>
        <v>0.25</v>
      </c>
      <c r="H95" s="17">
        <v>30776.1</v>
      </c>
      <c r="I95" s="19">
        <f>H95/(H95+M95)</f>
        <v>0.25</v>
      </c>
      <c r="J95" s="17">
        <v>307761</v>
      </c>
      <c r="K95" s="17">
        <v>215432.7</v>
      </c>
      <c r="L95" s="20">
        <f t="shared" si="10"/>
        <v>0.70000000000000007</v>
      </c>
      <c r="M95" s="17">
        <v>92328.3</v>
      </c>
      <c r="N95" s="21">
        <f t="shared" si="11"/>
        <v>0.3</v>
      </c>
    </row>
    <row r="96" spans="1:14" ht="63.75" x14ac:dyDescent="0.2">
      <c r="A96" s="23">
        <f t="shared" si="12"/>
        <v>87</v>
      </c>
      <c r="B96" s="15" t="s">
        <v>134</v>
      </c>
      <c r="C96" s="15" t="s">
        <v>135</v>
      </c>
      <c r="D96" s="17">
        <v>207450.36</v>
      </c>
      <c r="E96" s="17">
        <v>51862.59</v>
      </c>
      <c r="F96" s="17">
        <v>20745.04</v>
      </c>
      <c r="G96" s="18">
        <f t="shared" si="9"/>
        <v>0.25000003012768718</v>
      </c>
      <c r="H96" s="17">
        <v>31117.55</v>
      </c>
      <c r="I96" s="19">
        <f>H96/(H96+M96)</f>
        <v>0.24999997991487277</v>
      </c>
      <c r="J96" s="17">
        <v>155587.76999999999</v>
      </c>
      <c r="K96" s="17">
        <v>62235.11</v>
      </c>
      <c r="L96" s="20">
        <f t="shared" si="10"/>
        <v>0.40000001285448084</v>
      </c>
      <c r="M96" s="17">
        <v>93352.66</v>
      </c>
      <c r="N96" s="21">
        <f t="shared" si="11"/>
        <v>0.59999998714551928</v>
      </c>
    </row>
    <row r="97" spans="1:14" ht="76.5" x14ac:dyDescent="0.2">
      <c r="A97" s="23">
        <f t="shared" si="12"/>
        <v>88</v>
      </c>
      <c r="B97" s="29" t="s">
        <v>101</v>
      </c>
      <c r="C97" s="29" t="s">
        <v>136</v>
      </c>
      <c r="D97" s="17">
        <v>1882334.96</v>
      </c>
      <c r="E97" s="17">
        <v>470583.74</v>
      </c>
      <c r="F97" s="17">
        <v>141175.13</v>
      </c>
      <c r="G97" s="18">
        <f t="shared" si="9"/>
        <v>0.25000000885425105</v>
      </c>
      <c r="H97" s="17">
        <v>329408.61</v>
      </c>
      <c r="I97" s="19">
        <f>H97/(H97+M97)</f>
        <v>0.24999999620532085</v>
      </c>
      <c r="J97" s="17">
        <v>1411751.22</v>
      </c>
      <c r="K97" s="17">
        <v>423525.37</v>
      </c>
      <c r="L97" s="20">
        <f t="shared" si="10"/>
        <v>0.30000000283336042</v>
      </c>
      <c r="M97" s="17">
        <v>988225.85</v>
      </c>
      <c r="N97" s="21">
        <f t="shared" si="11"/>
        <v>0.69999999716663963</v>
      </c>
    </row>
    <row r="98" spans="1:14" s="1" customFormat="1" x14ac:dyDescent="0.2">
      <c r="B98" s="56"/>
      <c r="C98" s="57" t="s">
        <v>139</v>
      </c>
      <c r="D98" s="58">
        <f>SUM(D10:D97)</f>
        <v>37998419.07</v>
      </c>
      <c r="E98" s="58"/>
      <c r="F98" s="58"/>
      <c r="G98" s="36"/>
      <c r="H98" s="58"/>
      <c r="I98" s="36"/>
      <c r="J98" s="58">
        <f>SUM(J10:J97)</f>
        <v>28490922.990000002</v>
      </c>
      <c r="K98" s="58">
        <f>SUM(K10:K97)</f>
        <v>15922178.18</v>
      </c>
      <c r="L98" s="38"/>
      <c r="M98" s="58">
        <f>SUM(M10:M97)</f>
        <v>12568744.810000001</v>
      </c>
      <c r="N98" s="38"/>
    </row>
    <row r="99" spans="1:14" x14ac:dyDescent="0.2">
      <c r="B99" s="30"/>
      <c r="C99" s="30"/>
      <c r="G99" s="36"/>
      <c r="L99" s="38"/>
      <c r="N99" s="4"/>
    </row>
    <row r="100" spans="1:14" x14ac:dyDescent="0.2">
      <c r="B100" s="30"/>
      <c r="C100" s="30"/>
      <c r="G100" s="36"/>
      <c r="L100" s="38"/>
      <c r="N100" s="4"/>
    </row>
    <row r="101" spans="1:14" x14ac:dyDescent="0.2">
      <c r="B101" s="30"/>
      <c r="C101" s="30"/>
      <c r="G101" s="36"/>
      <c r="L101" s="38"/>
      <c r="N101" s="4"/>
    </row>
    <row r="102" spans="1:14" x14ac:dyDescent="0.2">
      <c r="C102" s="30"/>
      <c r="G102" s="36"/>
      <c r="I102" s="37"/>
      <c r="L102" s="38"/>
      <c r="N102" s="39"/>
    </row>
    <row r="103" spans="1:14" x14ac:dyDescent="0.2">
      <c r="C103" s="30"/>
      <c r="G103" s="36"/>
      <c r="L103" s="38"/>
      <c r="N103" s="39"/>
    </row>
    <row r="104" spans="1:14" x14ac:dyDescent="0.2">
      <c r="C104" s="30"/>
      <c r="G104" s="36"/>
      <c r="I104" s="37"/>
      <c r="L104" s="38"/>
      <c r="N104" s="39"/>
    </row>
    <row r="105" spans="1:14" x14ac:dyDescent="0.2">
      <c r="C105" s="30"/>
      <c r="G105" s="36"/>
      <c r="L105" s="38"/>
      <c r="N105" s="4"/>
    </row>
    <row r="106" spans="1:14" x14ac:dyDescent="0.2">
      <c r="B106" s="30"/>
      <c r="G106" s="40"/>
      <c r="L106" s="40"/>
      <c r="N106" s="4"/>
    </row>
    <row r="107" spans="1:14" x14ac:dyDescent="0.2">
      <c r="B107" s="30"/>
      <c r="G107" s="40"/>
      <c r="L107" s="40"/>
      <c r="N107" s="4"/>
    </row>
    <row r="108" spans="1:14" x14ac:dyDescent="0.2">
      <c r="B108" s="30"/>
      <c r="G108" s="40"/>
      <c r="L108" s="40"/>
      <c r="N108" s="4"/>
    </row>
    <row r="109" spans="1:14" x14ac:dyDescent="0.2">
      <c r="B109" s="30"/>
      <c r="G109" s="40"/>
      <c r="L109" s="40"/>
      <c r="N109" s="4"/>
    </row>
    <row r="110" spans="1:14" x14ac:dyDescent="0.2">
      <c r="B110" s="30"/>
      <c r="G110" s="40"/>
      <c r="L110" s="40"/>
      <c r="N110" s="4"/>
    </row>
    <row r="111" spans="1:14" x14ac:dyDescent="0.2">
      <c r="G111" s="40"/>
      <c r="L111" s="40"/>
      <c r="N111" s="4"/>
    </row>
    <row r="112" spans="1:14" x14ac:dyDescent="0.2">
      <c r="G112" s="40"/>
      <c r="L112" s="40"/>
      <c r="N112" s="4"/>
    </row>
    <row r="113" spans="7:14" x14ac:dyDescent="0.2">
      <c r="G113" s="40"/>
      <c r="L113" s="40"/>
      <c r="N113" s="4"/>
    </row>
    <row r="114" spans="7:14" x14ac:dyDescent="0.2">
      <c r="G114" s="40"/>
      <c r="L114" s="40"/>
      <c r="N114" s="4"/>
    </row>
    <row r="115" spans="7:14" x14ac:dyDescent="0.2">
      <c r="G115" s="40"/>
      <c r="L115" s="40"/>
      <c r="N115" s="4"/>
    </row>
    <row r="116" spans="7:14" x14ac:dyDescent="0.2">
      <c r="G116" s="38"/>
      <c r="L116" s="40"/>
      <c r="N116" s="4"/>
    </row>
    <row r="117" spans="7:14" x14ac:dyDescent="0.2">
      <c r="G117" s="38"/>
      <c r="L117" s="40"/>
      <c r="N117" s="4"/>
    </row>
    <row r="118" spans="7:14" x14ac:dyDescent="0.2">
      <c r="G118" s="38"/>
      <c r="L118" s="38"/>
      <c r="N118" s="4"/>
    </row>
    <row r="119" spans="7:14" x14ac:dyDescent="0.2">
      <c r="G119" s="38"/>
      <c r="L119" s="38"/>
      <c r="N119" s="4"/>
    </row>
    <row r="120" spans="7:14" x14ac:dyDescent="0.2">
      <c r="G120" s="38"/>
      <c r="L120" s="40"/>
      <c r="N120" s="4"/>
    </row>
    <row r="121" spans="7:14" x14ac:dyDescent="0.2">
      <c r="G121" s="38"/>
      <c r="L121" s="40"/>
      <c r="N121" s="4"/>
    </row>
    <row r="122" spans="7:14" x14ac:dyDescent="0.2">
      <c r="G122" s="38"/>
      <c r="L122" s="40"/>
      <c r="N122" s="4"/>
    </row>
    <row r="123" spans="7:14" x14ac:dyDescent="0.2">
      <c r="G123" s="38"/>
      <c r="L123" s="40"/>
      <c r="N123" s="4"/>
    </row>
    <row r="124" spans="7:14" x14ac:dyDescent="0.2">
      <c r="G124" s="38"/>
      <c r="L124" s="40"/>
      <c r="N124" s="4"/>
    </row>
    <row r="125" spans="7:14" x14ac:dyDescent="0.2">
      <c r="G125" s="38"/>
      <c r="L125" s="40"/>
      <c r="N125" s="4"/>
    </row>
    <row r="126" spans="7:14" x14ac:dyDescent="0.2">
      <c r="G126" s="38"/>
      <c r="L126" s="40"/>
      <c r="N126" s="4"/>
    </row>
    <row r="127" spans="7:14" x14ac:dyDescent="0.2">
      <c r="G127" s="38"/>
      <c r="L127" s="40"/>
      <c r="N127" s="4"/>
    </row>
    <row r="128" spans="7:14" x14ac:dyDescent="0.2">
      <c r="G128" s="38"/>
      <c r="L128" s="40"/>
      <c r="N128" s="4"/>
    </row>
    <row r="129" spans="3:14" x14ac:dyDescent="0.2">
      <c r="G129" s="38"/>
      <c r="I129" s="39"/>
      <c r="L129" s="38"/>
      <c r="N129" s="39"/>
    </row>
    <row r="130" spans="3:14" x14ac:dyDescent="0.2">
      <c r="G130" s="38"/>
      <c r="I130" s="39"/>
      <c r="L130" s="38"/>
      <c r="N130" s="39"/>
    </row>
    <row r="131" spans="3:14" x14ac:dyDescent="0.2">
      <c r="G131" s="38"/>
      <c r="I131" s="39"/>
      <c r="L131" s="38"/>
      <c r="N131" s="39"/>
    </row>
    <row r="132" spans="3:14" x14ac:dyDescent="0.2">
      <c r="G132" s="38"/>
      <c r="I132" s="39"/>
      <c r="L132" s="38"/>
      <c r="N132" s="39"/>
    </row>
    <row r="133" spans="3:14" x14ac:dyDescent="0.2">
      <c r="G133" s="38"/>
      <c r="I133" s="39"/>
      <c r="L133" s="38"/>
      <c r="N133" s="39"/>
    </row>
    <row r="134" spans="3:14" x14ac:dyDescent="0.2">
      <c r="C134" s="30"/>
      <c r="G134" s="38"/>
      <c r="I134" s="39"/>
      <c r="L134" s="38"/>
      <c r="N134" s="39"/>
    </row>
    <row r="135" spans="3:14" x14ac:dyDescent="0.2">
      <c r="C135" s="30"/>
      <c r="G135" s="38"/>
      <c r="L135" s="38"/>
      <c r="N135" s="39"/>
    </row>
    <row r="136" spans="3:14" x14ac:dyDescent="0.2">
      <c r="C136" s="30"/>
      <c r="G136" s="40"/>
      <c r="L136" s="40"/>
      <c r="N136" s="4"/>
    </row>
    <row r="137" spans="3:14" x14ac:dyDescent="0.2">
      <c r="C137" s="30"/>
      <c r="G137" s="40"/>
      <c r="L137" s="40"/>
      <c r="N137" s="4"/>
    </row>
    <row r="138" spans="3:14" x14ac:dyDescent="0.2">
      <c r="C138" s="30"/>
      <c r="G138" s="40"/>
      <c r="L138" s="40"/>
      <c r="N138" s="4"/>
    </row>
    <row r="139" spans="3:14" x14ac:dyDescent="0.2">
      <c r="C139" s="30"/>
      <c r="G139" s="40"/>
      <c r="L139" s="40"/>
      <c r="N139" s="4"/>
    </row>
    <row r="140" spans="3:14" x14ac:dyDescent="0.2">
      <c r="G140" s="38"/>
      <c r="L140" s="38"/>
      <c r="N140" s="4"/>
    </row>
    <row r="141" spans="3:14" x14ac:dyDescent="0.2">
      <c r="G141" s="38"/>
      <c r="L141" s="38"/>
      <c r="N141" s="4"/>
    </row>
    <row r="142" spans="3:14" x14ac:dyDescent="0.2">
      <c r="G142" s="38"/>
      <c r="L142" s="38"/>
      <c r="N142" s="4"/>
    </row>
    <row r="143" spans="3:14" x14ac:dyDescent="0.2">
      <c r="C143" s="30"/>
      <c r="G143" s="38"/>
      <c r="I143" s="39"/>
      <c r="L143" s="38"/>
      <c r="N143" s="39"/>
    </row>
    <row r="144" spans="3:14" x14ac:dyDescent="0.2">
      <c r="C144" s="30"/>
      <c r="G144" s="38"/>
      <c r="I144" s="39"/>
      <c r="L144" s="38"/>
      <c r="N144" s="39"/>
    </row>
    <row r="145" spans="2:14" x14ac:dyDescent="0.2">
      <c r="G145" s="38"/>
      <c r="L145" s="38"/>
      <c r="N145" s="39"/>
    </row>
    <row r="146" spans="2:14" x14ac:dyDescent="0.2">
      <c r="G146" s="38"/>
      <c r="L146" s="38"/>
      <c r="N146" s="4"/>
    </row>
    <row r="147" spans="2:14" x14ac:dyDescent="0.2">
      <c r="G147" s="38"/>
      <c r="I147" s="39"/>
      <c r="L147" s="38"/>
      <c r="N147" s="39"/>
    </row>
    <row r="148" spans="2:14" x14ac:dyDescent="0.2">
      <c r="G148" s="38"/>
      <c r="L148" s="38"/>
      <c r="N148" s="4"/>
    </row>
    <row r="149" spans="2:14" x14ac:dyDescent="0.2">
      <c r="B149" s="30"/>
      <c r="G149" s="38"/>
      <c r="L149" s="38"/>
      <c r="N149" s="4"/>
    </row>
    <row r="150" spans="2:14" x14ac:dyDescent="0.2">
      <c r="B150" s="30"/>
      <c r="G150" s="38"/>
      <c r="L150" s="38"/>
      <c r="N150" s="4"/>
    </row>
    <row r="151" spans="2:14" x14ac:dyDescent="0.2">
      <c r="B151" s="30"/>
      <c r="G151" s="38"/>
      <c r="L151" s="38"/>
      <c r="N151" s="4"/>
    </row>
    <row r="152" spans="2:14" x14ac:dyDescent="0.2">
      <c r="B152" s="30"/>
      <c r="G152" s="38"/>
      <c r="I152" s="39"/>
      <c r="L152" s="38"/>
      <c r="N152" s="39"/>
    </row>
    <row r="153" spans="2:14" x14ac:dyDescent="0.2">
      <c r="G153" s="38"/>
      <c r="I153" s="39"/>
      <c r="L153" s="38"/>
      <c r="N153" s="39"/>
    </row>
    <row r="154" spans="2:14" x14ac:dyDescent="0.2">
      <c r="G154" s="38"/>
      <c r="L154" s="38"/>
      <c r="N154" s="4"/>
    </row>
    <row r="155" spans="2:14" x14ac:dyDescent="0.2">
      <c r="G155" s="38"/>
      <c r="L155" s="38"/>
      <c r="N155" s="4"/>
    </row>
    <row r="156" spans="2:14" x14ac:dyDescent="0.2">
      <c r="J156" s="3"/>
    </row>
    <row r="157" spans="2:14" x14ac:dyDescent="0.2">
      <c r="J157" s="3"/>
    </row>
    <row r="158" spans="2:14" x14ac:dyDescent="0.2">
      <c r="J158" s="3"/>
    </row>
  </sheetData>
  <mergeCells count="13">
    <mergeCell ref="J7:J8"/>
    <mergeCell ref="K7:L7"/>
    <mergeCell ref="M7:N7"/>
    <mergeCell ref="K1:N1"/>
    <mergeCell ref="A6:A8"/>
    <mergeCell ref="B6:B8"/>
    <mergeCell ref="C6:C8"/>
    <mergeCell ref="D6:D8"/>
    <mergeCell ref="E6:I6"/>
    <mergeCell ref="J6:N6"/>
    <mergeCell ref="E7:E8"/>
    <mergeCell ref="F7:G7"/>
    <mergeCell ref="H7:I7"/>
  </mergeCells>
  <pageMargins left="0.7" right="0.7" top="0.75" bottom="0.75" header="0.3" footer="0.3"/>
  <pageSetup paperSize="9" scale="45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Jureviča</dc:creator>
  <cp:lastModifiedBy>Jevgēnija Butņicka</cp:lastModifiedBy>
  <cp:lastPrinted>2020-07-09T08:08:24Z</cp:lastPrinted>
  <dcterms:created xsi:type="dcterms:W3CDTF">2020-07-09T07:41:56Z</dcterms:created>
  <dcterms:modified xsi:type="dcterms:W3CDTF">2020-07-09T09:23:09Z</dcterms:modified>
</cp:coreProperties>
</file>