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y Documents\AntraDOC\ministrija\2020\Maijs\29\"/>
    </mc:Choice>
  </mc:AlternateContent>
  <bookViews>
    <workbookView xWindow="0" yWindow="0" windowWidth="28800" windowHeight="11685" tabRatio="724" firstSheet="5" activeTab="5"/>
  </bookViews>
  <sheets>
    <sheet name="16_00_P" sheetId="28" state="hidden" r:id="rId1"/>
    <sheet name="PVD 5" sheetId="3" state="hidden" r:id="rId2"/>
    <sheet name="PVD 7" sheetId="1" state="hidden" r:id="rId3"/>
    <sheet name="ZMca_2" sheetId="27" state="hidden" r:id="rId4"/>
    <sheet name="Šabloni" sheetId="2" state="hidden" r:id="rId5"/>
    <sheet name="auto iepirkuma plāns" sheetId="38" r:id="rId6"/>
  </sheets>
  <definedNames>
    <definedName name="_xlnm.Print_Area" localSheetId="0">'16_00_P'!$A$1:$J$42</definedName>
    <definedName name="_xlnm.Print_Area" localSheetId="1">'PVD 5'!$A$1:$J$42</definedName>
    <definedName name="_xlnm.Print_Area" localSheetId="2">'PVD 7'!$A$2:$J$42</definedName>
    <definedName name="_xlnm.Print_Area" localSheetId="3">ZMca_2!$A$1:$J$51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 i="38" l="1"/>
  <c r="N14" i="38" s="1"/>
  <c r="O12" i="38"/>
  <c r="P12" i="38"/>
  <c r="Q12" i="38"/>
  <c r="R12" i="38"/>
  <c r="S12" i="38"/>
  <c r="T12" i="38"/>
  <c r="M12" i="38"/>
  <c r="M14" i="38" s="1"/>
  <c r="U7" i="38"/>
  <c r="U8" i="38"/>
  <c r="U9" i="38"/>
  <c r="U10" i="38"/>
  <c r="U11" i="38"/>
  <c r="U6" i="38"/>
  <c r="K7" i="38"/>
  <c r="K8" i="38"/>
  <c r="K9" i="38"/>
  <c r="K10" i="38"/>
  <c r="K11" i="38"/>
  <c r="K6" i="38"/>
  <c r="D12" i="38"/>
  <c r="E12" i="38"/>
  <c r="F12" i="38"/>
  <c r="G12" i="38"/>
  <c r="H12" i="38"/>
  <c r="I12" i="38"/>
  <c r="J12" i="38"/>
  <c r="C12" i="38"/>
  <c r="K12" i="38" l="1"/>
  <c r="Q15" i="38"/>
  <c r="Q14" i="38"/>
  <c r="T15" i="38"/>
  <c r="T14" i="38"/>
  <c r="S15" i="38"/>
  <c r="S14" i="38"/>
  <c r="O14" i="38"/>
  <c r="O15" i="38"/>
  <c r="P15" i="38"/>
  <c r="P14" i="38"/>
  <c r="R14" i="38"/>
  <c r="R15" i="38"/>
  <c r="V12" i="38"/>
  <c r="U12" i="38"/>
  <c r="L14" i="3"/>
  <c r="L13" i="3"/>
  <c r="L10" i="3"/>
  <c r="L9" i="3"/>
  <c r="L14" i="27"/>
  <c r="L13" i="27"/>
  <c r="L10" i="27"/>
  <c r="L9" i="27"/>
  <c r="L14" i="28"/>
  <c r="L13" i="28"/>
  <c r="L10" i="28"/>
  <c r="L9" i="28"/>
  <c r="L15" i="38" l="1"/>
  <c r="L14" i="38"/>
  <c r="U14" i="38"/>
  <c r="W12" i="38"/>
  <c r="L10" i="1"/>
  <c r="L13" i="1"/>
  <c r="L14" i="1" l="1"/>
  <c r="L9" i="1"/>
</calcChain>
</file>

<file path=xl/sharedStrings.xml><?xml version="1.0" encoding="utf-8"?>
<sst xmlns="http://schemas.openxmlformats.org/spreadsheetml/2006/main" count="411" uniqueCount="185">
  <si>
    <t>A</t>
  </si>
  <si>
    <t>B</t>
  </si>
  <si>
    <t>D</t>
  </si>
  <si>
    <t>E</t>
  </si>
  <si>
    <t>F</t>
  </si>
  <si>
    <t>G</t>
  </si>
  <si>
    <t>papildus nepieciešamais valsts budžeta finansējums</t>
  </si>
  <si>
    <t>Finanšu rādītāji, informācija par amata vietām</t>
  </si>
  <si>
    <t>Darbības rezultāts</t>
  </si>
  <si>
    <t>Darbības rezultatīvais rādītājs</t>
  </si>
  <si>
    <t>(nosaukums)</t>
  </si>
  <si>
    <t xml:space="preserve">Kods: </t>
  </si>
  <si>
    <t>Nr.</t>
  </si>
  <si>
    <t>ieguldījuma teritorija 
(vietējā pašvaldība)</t>
  </si>
  <si>
    <t>objekta veids</t>
  </si>
  <si>
    <t xml:space="preserve">veicamā darbība </t>
  </si>
  <si>
    <t>Prioritārā pasākuma mērķis:</t>
  </si>
  <si>
    <t>Prioritārā pasākuma apraksts:</t>
  </si>
  <si>
    <t>Prioritārā pasākuma pieteikums vidējam termiņam</t>
  </si>
  <si>
    <t xml:space="preserve">Prioritārā pasākuma nosaukums: </t>
  </si>
  <si>
    <t>Prioritārā pasākuma rādītāji un pamatojums</t>
  </si>
  <si>
    <t xml:space="preserve">Sagatavoja: </t>
  </si>
  <si>
    <t>(amats)</t>
  </si>
  <si>
    <t>Valdības rīcības plāns:</t>
  </si>
  <si>
    <t>finansējums tiks rasts ministrijas budžeta ietvaros</t>
  </si>
  <si>
    <t>Prioritārā pasākuma raksturojošākie darbības rezultāti un to rezultatīvie rādītāji</t>
  </si>
  <si>
    <t>Ja kapitālie izdevumi ir saistīti ar ēkas, būves, zemes, inženiertehniskās un tehnoloģiskās iekārtas, specializētās iekārtas vai operatīvā transporta iegādi, būvniecību vai atjaunošanu, norāda:</t>
  </si>
  <si>
    <r>
      <t>(datums</t>
    </r>
    <r>
      <rPr>
        <vertAlign val="superscript"/>
        <sz val="9"/>
        <rFont val="Times New Roman"/>
        <family val="1"/>
        <charset val="186"/>
      </rPr>
      <t>2</t>
    </r>
    <r>
      <rPr>
        <sz val="9"/>
        <rFont val="Times New Roman"/>
        <family val="1"/>
        <charset val="186"/>
      </rPr>
      <t>)</t>
    </r>
  </si>
  <si>
    <t>5.2. Strukturālo reformu īstenošana:</t>
  </si>
  <si>
    <t>5.1. Ietekme uz tautsaimniecību, tai skaitā nacionālo drošību, un ekonomiskās izaugsmes veicināšanu:</t>
  </si>
  <si>
    <t>(tālrunis, elektroniskā pasta adrese)</t>
  </si>
  <si>
    <t>Atbilstība vidēja termiņa budžeta ietvara likumā noteiktajiem budžeta mērķiem un prioritārajiem attīstības virzieniem:</t>
  </si>
  <si>
    <t>Ietekme uz tautsaimniecību</t>
  </si>
  <si>
    <t>Reformas</t>
  </si>
  <si>
    <t>Reformas tiek īstenotas</t>
  </si>
  <si>
    <t>Reformas netiek īstenotas</t>
  </si>
  <si>
    <t>Valsts prezidenta kanceleja</t>
  </si>
  <si>
    <t>Saeima</t>
  </si>
  <si>
    <t>Ministru kabinets</t>
  </si>
  <si>
    <t>Korupcijas novēršanas un apkarošanas birojs</t>
  </si>
  <si>
    <t>Tiesībsarga birojs</t>
  </si>
  <si>
    <t>Sabiedrības integrācijas fonds</t>
  </si>
  <si>
    <t>Sabiedrisko pakalpojumu regulēšanas komisija</t>
  </si>
  <si>
    <t>Aizsardzības ministrija</t>
  </si>
  <si>
    <t>Ārlietu ministrija</t>
  </si>
  <si>
    <t>Ekonomikas ministrija</t>
  </si>
  <si>
    <t>Finanšu ministrija</t>
  </si>
  <si>
    <t>Iekšlietu ministrija</t>
  </si>
  <si>
    <t>Izglītības un zinātnes ministrija</t>
  </si>
  <si>
    <t>Zemkopības ministrija</t>
  </si>
  <si>
    <t>Satiksmes ministrija</t>
  </si>
  <si>
    <t>Labklājības ministrija</t>
  </si>
  <si>
    <t>Tieslietu ministrija</t>
  </si>
  <si>
    <t>Vides aizsardzības un reģionālās attīstības ministrija</t>
  </si>
  <si>
    <t>Kultūras ministrija</t>
  </si>
  <si>
    <t>Valsts kontrole</t>
  </si>
  <si>
    <t>Pārresoru koordinācijas centrs</t>
  </si>
  <si>
    <t>Augstākā tiesa</t>
  </si>
  <si>
    <t>Veselības ministrija</t>
  </si>
  <si>
    <t>Satversmes tiesa</t>
  </si>
  <si>
    <t>Prokuratūra</t>
  </si>
  <si>
    <t>Centrālā vēlēšanu komisija</t>
  </si>
  <si>
    <t>Centrālā zemes komisija</t>
  </si>
  <si>
    <t>Radio un televīzija</t>
  </si>
  <si>
    <t>Ietekme uz tautsaimniecību ir tieša / pastarpināta/ nav attiecināma</t>
  </si>
  <si>
    <t>Iestādes</t>
  </si>
  <si>
    <t>Reformas tiek / netiek īstenotas</t>
  </si>
  <si>
    <t>Zīmes</t>
  </si>
  <si>
    <t>Vārdi</t>
  </si>
  <si>
    <t>Ministrija vai cita centrālā valsts iestāde:</t>
  </si>
  <si>
    <t>Ietekme ir tieša</t>
  </si>
  <si>
    <t>Ietekme ir pastarpināta</t>
  </si>
  <si>
    <t>Nav attiecināms</t>
  </si>
  <si>
    <t xml:space="preserve">Attīstības plānošanas dokumenti un normatīvie akti, kuros ir minēti attiecīgie politikas rezultatīvie rādītāji:
</t>
  </si>
  <si>
    <t xml:space="preserve">Prioritārā pasākuma būtiskākie politikas rezultatīvie rādītāji (tai skaitā to mērvienība), uz kuru sasniegšanu ir vērsts prioritārais pasākums:
</t>
  </si>
  <si>
    <t>1.</t>
  </si>
  <si>
    <t>2.</t>
  </si>
  <si>
    <t>3.</t>
  </si>
  <si>
    <t>4.</t>
  </si>
  <si>
    <t>5.</t>
  </si>
  <si>
    <t>6.</t>
  </si>
  <si>
    <t>7.</t>
  </si>
  <si>
    <t>8.</t>
  </si>
  <si>
    <t>9.</t>
  </si>
  <si>
    <t>10.</t>
  </si>
  <si>
    <t>2018.gads</t>
  </si>
  <si>
    <t>2019.gads</t>
  </si>
  <si>
    <t>2020.gads</t>
  </si>
  <si>
    <t>veicamās darbības:</t>
  </si>
  <si>
    <t>Iegāde</t>
  </si>
  <si>
    <t>Būvniecība</t>
  </si>
  <si>
    <t>Atjaunošana</t>
  </si>
  <si>
    <t>Jā</t>
  </si>
  <si>
    <t>Nē</t>
  </si>
  <si>
    <t>Vai pēdējo 3 gadu laikā ir bijis piešķirts finansējums šādam mērķim?</t>
  </si>
  <si>
    <r>
      <t>(vārds, uzvārds)                                                          (paraksts</t>
    </r>
    <r>
      <rPr>
        <vertAlign val="superscript"/>
        <sz val="8"/>
        <rFont val="Times New Roman"/>
        <family val="1"/>
        <charset val="186"/>
      </rPr>
      <t>2</t>
    </r>
    <r>
      <rPr>
        <sz val="9"/>
        <rFont val="Times New Roman"/>
        <family val="1"/>
        <charset val="186"/>
      </rPr>
      <t>)</t>
    </r>
  </si>
  <si>
    <t>Izdevumi kopā sadalījumā pa finansēšanas avotiem:</t>
  </si>
  <si>
    <r>
      <t xml:space="preserve">Cita būtiska informācija </t>
    </r>
    <r>
      <rPr>
        <sz val="9"/>
        <rFont val="Times New Roman"/>
        <family val="1"/>
        <charset val="186"/>
      </rPr>
      <t xml:space="preserve">(piemēram, papildu skaidrojums par ministrijas iespējām līdzfinansēt pasākumu no ministrijas budžeta (pārskatot citas aktivitātes); ES prasību nodrošināšana; tiesvedības riski; iespējas līdzfinansēt no ES fondiem; informācija par apstiprinātiem normatīvajiem aktiem, kas jāfinansē no valsts budžeta, kā arī atbilstība Ministru kabineta rīkojumiem un protokollēmumiem attiecībā uz pieprasīto finansējumu; detalizēti aprēķini, tai skaitā par izdevumiem, vai atsauce uz atbilstošo pamatojošo dokumentu, kurā pieejami attiecīgie aprēķini; skaidrojums par amata vietu skaita izmaiņām):
</t>
    </r>
  </si>
  <si>
    <t>Teksta garums</t>
  </si>
  <si>
    <t>Turpmākā laikposmā līdz pasākuma pabeigšanai (ja tas ir terminēts)</t>
  </si>
  <si>
    <t>Turpmāk katru gadu (ja pasākums nav terminēts)</t>
  </si>
  <si>
    <t>Pasākuma pabeigšanas gads (ja tas ir terminēts)</t>
  </si>
  <si>
    <t xml:space="preserve">Izdevumi kopā, euro </t>
  </si>
  <si>
    <t>tai skaitā atlīdzība</t>
  </si>
  <si>
    <r>
      <t>Ieņēmumi kopā, euro</t>
    </r>
    <r>
      <rPr>
        <b/>
        <vertAlign val="superscript"/>
        <sz val="8"/>
        <rFont val="Times New Roman"/>
        <family val="1"/>
        <charset val="186"/>
      </rPr>
      <t>1</t>
    </r>
  </si>
  <si>
    <r>
      <t xml:space="preserve">Piezīmes.
</t>
    </r>
    <r>
      <rPr>
        <vertAlign val="superscript"/>
        <sz val="8"/>
        <rFont val="Times New Roman"/>
        <family val="1"/>
        <charset val="186"/>
      </rPr>
      <t>1</t>
    </r>
    <r>
      <rPr>
        <sz val="8"/>
        <rFont val="Times New Roman"/>
        <family val="1"/>
        <charset val="186"/>
      </rPr>
      <t xml:space="preserve"> Norāda prognozēto kopējo ieņēmumu izmaiņas prioritārajam pasākumam, kura īstenošana ir vērsta uz jauna veida nodokļu vai nenodokļu ieņēmumu veidu radīšanu vai ieņēmumu no esoša ieņēmumu veida apmēra izmaiņām. Pārējās ieņēmumu izmaiņas no prioritārā pasākuma īstenošanas nenosaka.  
</t>
    </r>
    <r>
      <rPr>
        <vertAlign val="superscript"/>
        <sz val="8"/>
        <rFont val="Times New Roman"/>
        <family val="1"/>
        <charset val="186"/>
      </rPr>
      <t>2</t>
    </r>
    <r>
      <rPr>
        <sz val="8"/>
        <rFont val="Times New Roman"/>
        <family val="1"/>
        <charset val="186"/>
      </rPr>
      <t xml:space="preserve"> Dokumenta rekvizītus "paraksts" un "datums" neaizpilda, ja elektroniskais dokuments ir sagatavots atbilstoši normatīvajiem aktiem par elektronisko dokumentu noformēšanu.”.</t>
    </r>
  </si>
  <si>
    <t>Ar prioritārā pasākuma ieviešanu saistītās amata vietu skaita izmaiņas (+/-) pret 2017.gadu</t>
  </si>
  <si>
    <t>16_0x_P</t>
  </si>
  <si>
    <t xml:space="preserve"> Noturēt augsti kvalificētus speciālistus. Nodrošināt taisnīgas un konkurētspējīgas atlīdzības sistēmas noteikšanu atbilstoši amata kompetencei. Nodrošināt atlīdzības likumā noteikto piemaksu un prēmiju noteikšanu.</t>
  </si>
  <si>
    <t>PVD 2013.gadā no darba aizgājuši 46, 2014.gadā - 41, 2015.gadā - 41, 2016.gadā - 54  profesionāli spējīgi un kompetenti dažādu jomu speciālisti, par vienu no iemesliem minot atalgojuma apmēru. Pieaugot darba apjomam,var tikt apdraudēta iestādes pamatfunkciju izpilde, rodas pārslodze (darbinieku "Izdegšanas sindroms"), cieš darba kvalitāte. Esošās darba samaksas sistēmas/ finansējuma ietvaros, nav iespējams motivēt darbiniekus ar augstākiem darba rezultātiem un darba novērtējumu.
PVD speciālisti nodrošina valstī kritiski svarīgu funkciju izpildi - patērētājiem nekaitīgas un drošas pārtikas, dzīvnieku barības, dzīvnieku izcelsmes blakusproduktu un veterināro zāļu kvalificētu un efektīvu valsts uzraudzību un kontroli, kā arī dzīvnieku veselības un labturības, ciltsdarba, nepārtikas preču drošuma un fitosanitāro robežkontroles prasību ievērošanu, aktīvi piedalās eksporta veicināšanas un ēnu ekonomikas apkarošanas pasākumu īstenošanā, ir iekļauti darba grupās par aktīvu infekcijas slimību apkarošanu un tālākas izplatības ierobežošanu.
Kopš 2008.gada Pārtikas un veterinārā dienesta personāls strādā paaugstinātas intensitātes (noslodzes) režīmā, ko nosaka gan valsts pārvaldes iestāžu reformas rezultātā samazinātie personāla resursi (vairāk nekā par 50%), kā arī samazinātie finanšu resursi.
Lai sasniegtu nelielas, efektīvas, motivētas un uz rezultātu orientētas valsts pārvaldes mērķi, ilgstoši noturēt  augsti kvalificētus speciālistus valsts pārvaldē, ir nepieciešamas darba samaksas politikas izmaiņas, nodrošinot vienlīdzības principu valsts pārvaldes iestādēs strādājošajiem (tādā veidā izslēdzot darbinieku migrēšanu starp valsts iestādēm), nepieciešams nodrošināt vienādu darbinieku darba samaksas līmeni atbilstoši amata kompetencei, īstenot taisnīgas un konkurētspējīgas atlīdzības sistēmas noteikšanu, kā arī Valsts un pašvaldību institūciju amatpersonu un darbinieku atlīdzības likumā noteikto piemaksu un prēmiju (1 reizi gadā pēc darbinieka ikgadējā novērtējuma rezultāta; šobrīd pastāv darbinieku demotivācijas risks starp ZM padotības iestādēm) noteikšanu.</t>
  </si>
  <si>
    <t>Darba samaksas pieaugums rada pozītīvu ietekmi uz taustaimniecību, paaugstinoties strādājošo pirktspējai.</t>
  </si>
  <si>
    <t>Prioritārā pasākuma ietvaros strukturālās reformas netiek īstenotas.</t>
  </si>
  <si>
    <t>PVD strādājošo taisnīgas un konkurētspējīgas atlīdzības nodrošināšana</t>
  </si>
  <si>
    <t>Prioritārā pasākuma būtiskākie politikas rezultatīvie rādītāji (tai skaitā to mērvienība), uz kuru sasniegšanu ir vērsts prioritārais pasākums:</t>
  </si>
  <si>
    <t>Attīstības plānošanas dokumenti un normatīvie akti, kuros ir minēti attiecīgie politikas rezultatīvie rādītāji:</t>
  </si>
  <si>
    <t>Atvaļinājuma pabalstu nodrošināšana atbilstoši Valsts un pašvaldību institūciju amatpersonu un darbinieku atlīdzības likumam PVD strādājošajiem</t>
  </si>
  <si>
    <t>Strādājošo nodrošināšana ar atvaļinājuma pabalstiem.</t>
  </si>
  <si>
    <t>Valsts un pašvaldību institūciju amatpersonu un darbinieku atlīdzības likuma 3.panta 4.daļas 8.punkts paredz iespēju darbiniekiem izmaksāt atvaļinājuma pabalstu reizi gadā, aizejot ikgadējā apmaksātajā atvaļinājumā, 50% apmērā no noteiktās mēnešalgas.</t>
  </si>
  <si>
    <r>
      <t xml:space="preserve">Cita būtiska informācija </t>
    </r>
    <r>
      <rPr>
        <sz val="9"/>
        <rFont val="Times New Roman"/>
        <family val="1"/>
        <charset val="186"/>
      </rPr>
      <t>(piemēram, papildu skaidrojums par ministrijas iespējām līdzfinansēt pasākumu no ministrijas budžeta (pārskatot citas aktivitātes); ES prasību nodrošināšana; tiesvedības riski; iespējas līdzfinansēt no ES fondiem; informācija par apstiprinātiem normatīvajiem aktiem, kas jāfinansē no valsts budžeta, kā arī atbilstība Ministru kabineta rīkojumiem un protokollēmumiem attiecībā uz pieprasīto finansējumu; detalizēti aprēķini, tai skaitā par izdevumiem, vai atsauce uz atbilstošo pamatojošo dokumentu, kurā pieejami attiecīgie aprēķini; skaidrojums par amata vietu skaita izmaiņām):</t>
    </r>
  </si>
  <si>
    <t>Mēnešalgas pieauguma nodrošināšana Zemkopības ministrijas amatpersonām (darbiniekiem)</t>
  </si>
  <si>
    <t>Konkurentspējīga atalgojuma nodrošināšana darba tirgū, piesaistot kvalificētus speciālistus Zemkopības ministrijas funkciju veikšanai.</t>
  </si>
  <si>
    <t>ZM monetārās un nemonetārās stimulēšanas sistēma ir motivējoša</t>
  </si>
  <si>
    <t>ZM rīcībā jau esošie un ieplānotie resursi, kā arī institucionālās darbības spējas, kopumā ir pietiekamas, lai stratēģijas darbības laikā nodrošinātu tās īstenošanu un atbilstoši organizētu savu darbību. Stratēģijas īstenošanas risks pieaugtu palielinoties personāla mainībai, vai samazinoties pieejamajiem finanšu resursiem.</t>
  </si>
  <si>
    <t>Zemkopības ministrijas personāla mainības īpatsvars % no kopējā strādājošo skaita</t>
  </si>
  <si>
    <t>Zemkopības ministrijas darbības stratēģija 2017.-2019.gads</t>
  </si>
  <si>
    <t>Nodrošināt Zemkopības ministrijas darbiniekiem atbilstošu un konkurētspējīgu atalgojumu, kā arī lai novērstu iespējamo interešu  konfliktu rašanos un mazinātu kprupcijas iespējas.  Mēnešalgas pieaugums amatpersonām (darbiniekiem) atbilstoši kategorijai un mēnešalgu grupai un ar to saistītā atvaļinājuma pabalsta un ikgadējās novērtēšanas prēmijas pieaugums, saskaņā ar Valsts un pašvaldību institūciju amatpersonu un darbinieku atlīdzības likumu un Ministru kabineta 29.01.2013. noteikumiem Nr.66 "Noteikumi par valsts un pašvaldību institūciju amatpersonu un darbinieku darba samaksu un tās noteikšanas kārtību".</t>
  </si>
  <si>
    <t>Valsts un pašvaldību institūciju amatpersonu un darbinieku atlīdzības likums;
Ministru kabineta 29.01.2013. noteikumiem Nr.66 "Noteikumi par valsts un pašvaldību institūciju amatpersonu un darbinieku darba samaksu un tās noteikšanas kārtību"</t>
  </si>
  <si>
    <t xml:space="preserve"> </t>
  </si>
  <si>
    <t>Nodrošināts atbilstošs un konkurētspēj''igs atalgojums</t>
  </si>
  <si>
    <t xml:space="preserve">  % no MK noteikumos noteikto</t>
  </si>
  <si>
    <t xml:space="preserve">Lauku atbalsta dienesta informācijas sistēmu izmaiņām un attīstībai </t>
  </si>
  <si>
    <t>16_06_P</t>
  </si>
  <si>
    <t>Nodrošināt atbilstošu Lauku atbalsta dienesta informācijas sistēmas (turpmāk LAD IS) nepārtrauktu uzturēšanu, attīstību un pielāgošanu likumdošanas izmaiņām.</t>
  </si>
  <si>
    <t xml:space="preserve">LAD IS darbības mērķis ir nodrošināt ES fondu - Eiropas lauksaimniecības garantiju fonda (ELGF), Eiropas Lauksaimniecības Fonda lauku attīstībai (ELFLA), un Eiropas jūrlietu un zivsaimniecības fonda (EJZF) atbalsta pasākumu administrēšanu un atbalsta izmaksu. LAD IS ir izveidota saskaņā ar virkni Eiropas Komisijas regulu un tās veiksmīga darbība ir viens no galvenajiem priekšnosacījumiem ES atbalsta maksājumu saņemšanai lauksaimniecībā, lauku uzņēmējdarbībā, mežsaimniecībā, zivsaimniecībā un citās nozarēs.
Latvijai ir pilnā mērā jānodrošina LAD IS uzturēšana un jāveic jaunu sistēmas elementu izstrāde vai izmaiņas saskaņā ar Eiropsas Savienības (ES) noteikto regulējumu un grozījumiem tajos, lai ik gadu noadministrētu un lauksaimniekiem pilnā apjomā un savlaicīgi izmaksātu ES un valsts atbalsta pasākumu maksājumus. Ik gadu LAD IS ir jāpapildina ar jaunām IS daļām (moduļiem) vai arī esošās daļas ir modificējamas, lai nodrošinātu to funkcionalitāti atbilstoši jaunām regulu prasībām. Eiropas Komisija, turpinot kopējās lauksaimniecības politikas (turpmāk - KLP) vienkāršošanas procesu, periodiski veic izmaiņas ES likumdošanā, kā, piemēram, mainīt zaļināšanas maksājuma aprēķina metodi un paredz izmaiņas pārbaužu uz vietas veikšanas kārtībā, kā rezultātā nepieciešamas arī izmaiņas atlases algoritmā, atskaitēs EK un kontroles ziņojumā. Kā būtiskākās LAD IS sistēmas izmaiņas: izmaiņas platību maksājumu administrēšanā par klimatam un videi labvēlīgu lauksaimniecības praksi (zaļināšanas maksājums) un izmaiņas lauku reģistra sistēmā (ĢIS) un izmaiņas platību maksājumu sankciju aprēķināšanas algoritmos un maksājumu informācijas sistēmā.     </t>
  </si>
  <si>
    <t>055, 55.2; Ministru kabineta prioritārie rīcības virzieni tautsaimniecības attīstībai 1.7 punkts.</t>
  </si>
  <si>
    <t>Nodrošinot LAD IS izmaiņas, Latvijai būs iespējams korekti un savlaicīgi veikt ELGF, ELFLA un valsts atbalsta pasākumu administrēšanu un izmaksu, saņemot atpakaļ no EK ELGF un ELFLA ES līdzfinansējuma daļu, kas ikgadēji nodrošina to, ka Latvijas valsts budžetā tiek atgriezts finansējums vairāk nekā 80 % no lauksaimniekiem izmaksātā finansējuma apjoma dažādos atbalsta maksājumos. Šie atbalsta maksājumi dažādu pasākumu un projektu veidā nodrošina nozares izaugsmi un konkurētspēju, veicina produktivitātes un ražošanas apjomu pieaugumu, tai pašā laikā uzlabojot vides un lauku ainavu, palielinot dzīves kvalitāti lauku apvidos un dažādojot lauku ekonomiku, rezultātā fokusējoties uz pievienotās vērtības radīšanu (t.i., droša un augsta kvalitātes pārtika konkurētspējīgā ES tirgū), tāpēc jo īpaši svarīga Latvijas ekonomikai kopumā. LAD IS nodrošināja ES un valsts atbalsta maksājumu administrēšanu un izmaksas 2,9 miljardu euro apmērā iepriekšējā plānošanas periodā no 2004.-2013.gadam. Kārtējā ES fondu plānošanas periodā no 2014.-2020.gadam paredzēts administrēt un izmaksāt vairāk nekā 3 miljardi euro. Katru gadu LAD administrē un veic izmaksas vidēji 500 miljoni euro vairāk nekā 72 tūkstošiem saņēmējiem.</t>
  </si>
  <si>
    <t>Nozaru uzņēmējdarbības attīstība un konkurētspējas uzlabošanās.</t>
  </si>
  <si>
    <t>NAP: stratēģiskie rādītāji [422, 424-425], prioritāte [344, 349], virziens [366-367], [419], uzdevums [384].</t>
  </si>
  <si>
    <t>Nodrošināts platību "tiešais" atbalsts 1,6 milj.ha.</t>
  </si>
  <si>
    <t>Atbalstītā platība</t>
  </si>
  <si>
    <t>milj.ha</t>
  </si>
  <si>
    <t>Apstiprināti zaļināšanas maksājumi</t>
  </si>
  <si>
    <t>pieteikumi, skaits</t>
  </si>
  <si>
    <t>Adminstrēti LAD IS Elektroniskā pieteikšanās sistēmā (EPS)</t>
  </si>
  <si>
    <t>Isuzu D MAX</t>
  </si>
  <si>
    <t>Suzuki SX4</t>
  </si>
  <si>
    <t>Dacia Daster</t>
  </si>
  <si>
    <t>Nr. pk.</t>
  </si>
  <si>
    <t>Automašīnu marka</t>
  </si>
  <si>
    <t>Hilux Xtra</t>
  </si>
  <si>
    <t>Hilux 7B</t>
  </si>
  <si>
    <t>Hilux Double</t>
  </si>
  <si>
    <t>Kopā</t>
  </si>
  <si>
    <t>34 gab. - nov., dec. -  2021. gads;                                         117 gab. - jūlijs 2022. gads</t>
  </si>
  <si>
    <t>30 gab. - augusts -  2022. gads;                                         40 gab. - septembris 2022. gads;                                         70 gab. - okt. 2022. gads</t>
  </si>
  <si>
    <t>22 gab. - sept., okt. 2021. gads</t>
  </si>
  <si>
    <t>14 gab. - nov. 2026. gads;             1 gab.  - nov. 2027. gads</t>
  </si>
  <si>
    <t>Nomaiņas grafiks</t>
  </si>
  <si>
    <t>34 gab. - dec. 2027. gads;                       14 gab. - nov. 2028. gads</t>
  </si>
  <si>
    <t>euro</t>
  </si>
  <si>
    <t>Autotransporta iegādes īpašumā un nomaiņas grafiks</t>
  </si>
  <si>
    <t>Vidējā prognozētā cena euro</t>
  </si>
  <si>
    <t>Lietderīgās lietošanas laika beigu termiņš (10 gadi)</t>
  </si>
  <si>
    <t>Iegādes gads</t>
  </si>
  <si>
    <t>3.tabula</t>
  </si>
  <si>
    <t>2024.-2028. gads (euro)</t>
  </si>
  <si>
    <t>3.pielikums</t>
  </si>
  <si>
    <t>2011.</t>
  </si>
  <si>
    <t>2012.</t>
  </si>
  <si>
    <t>2013.</t>
  </si>
  <si>
    <t>2014.</t>
  </si>
  <si>
    <t>2015.</t>
  </si>
  <si>
    <t>2016.</t>
  </si>
  <si>
    <t>2017.</t>
  </si>
  <si>
    <t>2018.</t>
  </si>
  <si>
    <t>2021.</t>
  </si>
  <si>
    <t>2022.</t>
  </si>
  <si>
    <t>2023.</t>
  </si>
  <si>
    <t>2024.</t>
  </si>
  <si>
    <t>2025.</t>
  </si>
  <si>
    <t>2026.</t>
  </si>
  <si>
    <t>2027.</t>
  </si>
  <si>
    <t>2028.</t>
  </si>
  <si>
    <t>29 gab. - 24. aug., 3. sept., 2. dec. - 2023. gads;                                               3 gab. - dec. 2024. gads;                                   2 gab. - dec. 2025. gads</t>
  </si>
  <si>
    <t>Kopā no 2021. līdz 2028. gadam (euro)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</si>
</sst>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name val="Arial"/>
      <charset val="186"/>
    </font>
    <font>
      <sz val="10"/>
      <name val="Arial"/>
      <family val="2"/>
      <charset val="186"/>
    </font>
    <font>
      <b/>
      <sz val="12"/>
      <name val="Times New Roman"/>
      <family val="1"/>
      <charset val="186"/>
    </font>
    <font>
      <sz val="10"/>
      <name val="Times New Roman"/>
      <family val="1"/>
      <charset val="186"/>
    </font>
    <font>
      <sz val="10"/>
      <name val="Arial"/>
      <family val="2"/>
      <charset val="186"/>
    </font>
    <font>
      <b/>
      <sz val="10"/>
      <name val="Times New Roman"/>
      <family val="1"/>
      <charset val="186"/>
    </font>
    <font>
      <i/>
      <sz val="10"/>
      <name val="Times New Roman"/>
      <family val="1"/>
      <charset val="186"/>
    </font>
    <font>
      <sz val="5"/>
      <name val="Arial"/>
      <family val="2"/>
      <charset val="186"/>
    </font>
    <font>
      <b/>
      <sz val="8"/>
      <name val="Times New Roman"/>
      <family val="1"/>
      <charset val="186"/>
    </font>
    <font>
      <b/>
      <sz val="9"/>
      <name val="Times New Roman"/>
      <family val="1"/>
      <charset val="186"/>
    </font>
    <font>
      <i/>
      <sz val="10"/>
      <name val="Arial"/>
      <family val="2"/>
      <charset val="186"/>
    </font>
    <font>
      <sz val="9"/>
      <name val="Times New Roman"/>
      <family val="1"/>
      <charset val="186"/>
    </font>
    <font>
      <b/>
      <vertAlign val="superscript"/>
      <sz val="8"/>
      <name val="Times New Roman"/>
      <family val="1"/>
      <charset val="186"/>
    </font>
    <font>
      <vertAlign val="superscript"/>
      <sz val="9"/>
      <name val="Times New Roman"/>
      <family val="1"/>
      <charset val="186"/>
    </font>
    <font>
      <vertAlign val="superscript"/>
      <sz val="8"/>
      <name val="Times New Roman"/>
      <family val="1"/>
      <charset val="186"/>
    </font>
    <font>
      <sz val="9"/>
      <color rgb="FFFF0000"/>
      <name val="Times New Roman"/>
      <family val="1"/>
      <charset val="186"/>
    </font>
    <font>
      <sz val="8"/>
      <name val="Times New Roman"/>
      <family val="1"/>
      <charset val="186"/>
    </font>
    <font>
      <sz val="12"/>
      <name val="Times New Roman"/>
      <family val="1"/>
      <charset val="186"/>
    </font>
    <font>
      <sz val="12"/>
      <color theme="0"/>
      <name val="Times New Roman"/>
      <family val="1"/>
      <charset val="186"/>
    </font>
    <font>
      <b/>
      <sz val="12"/>
      <color theme="0"/>
      <name val="Times New Roman"/>
      <family val="1"/>
      <charset val="186"/>
    </font>
  </fonts>
  <fills count="6">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5">
    <xf numFmtId="0" fontId="0" fillId="0" borderId="0"/>
    <xf numFmtId="0" fontId="4" fillId="0" borderId="0"/>
    <xf numFmtId="0" fontId="1" fillId="0" borderId="0" applyBorder="0"/>
    <xf numFmtId="0" fontId="1" fillId="0" borderId="0"/>
    <xf numFmtId="0" fontId="1" fillId="0" borderId="0"/>
  </cellStyleXfs>
  <cellXfs count="217">
    <xf numFmtId="0" fontId="0" fillId="0" borderId="0" xfId="0"/>
    <xf numFmtId="0" fontId="8" fillId="0" borderId="2" xfId="0" applyFont="1" applyFill="1" applyBorder="1" applyAlignment="1">
      <alignment horizontal="center" wrapText="1"/>
    </xf>
    <xf numFmtId="0" fontId="3" fillId="0" borderId="0" xfId="1" applyFont="1" applyFill="1" applyAlignment="1">
      <alignment wrapText="1"/>
    </xf>
    <xf numFmtId="0" fontId="4" fillId="0" borderId="0" xfId="0" applyFont="1"/>
    <xf numFmtId="0" fontId="1" fillId="0" borderId="0" xfId="0" applyFont="1"/>
    <xf numFmtId="49" fontId="9" fillId="0" borderId="2" xfId="0" applyNumberFormat="1" applyFont="1" applyFill="1" applyBorder="1" applyAlignment="1">
      <alignment horizontal="left" vertical="top" wrapText="1"/>
    </xf>
    <xf numFmtId="49" fontId="9" fillId="0" borderId="2" xfId="0" applyNumberFormat="1" applyFont="1" applyBorder="1" applyAlignment="1">
      <alignment horizontal="left" vertical="top" wrapText="1"/>
    </xf>
    <xf numFmtId="0" fontId="7" fillId="0" borderId="0" xfId="0" applyFont="1" applyFill="1" applyAlignment="1">
      <alignment wrapText="1"/>
    </xf>
    <xf numFmtId="0" fontId="5" fillId="0" borderId="0" xfId="2" applyFont="1" applyFill="1" applyBorder="1" applyAlignment="1">
      <alignment vertical="center" wrapText="1"/>
    </xf>
    <xf numFmtId="0" fontId="15" fillId="0" borderId="0" xfId="0" applyFont="1" applyFill="1" applyBorder="1" applyAlignment="1">
      <alignment vertical="top" wrapText="1"/>
    </xf>
    <xf numFmtId="49" fontId="9" fillId="0" borderId="4" xfId="0" applyNumberFormat="1" applyFont="1" applyFill="1" applyBorder="1" applyAlignment="1">
      <alignment horizontal="left" vertical="top" wrapText="1"/>
    </xf>
    <xf numFmtId="49" fontId="9" fillId="0" borderId="5" xfId="0" applyNumberFormat="1" applyFont="1" applyFill="1" applyBorder="1" applyAlignment="1">
      <alignment horizontal="left" vertical="top" wrapText="1"/>
    </xf>
    <xf numFmtId="0" fontId="1" fillId="0" borderId="10" xfId="0" applyFont="1" applyFill="1" applyBorder="1" applyAlignment="1">
      <alignment wrapText="1"/>
    </xf>
    <xf numFmtId="1" fontId="3" fillId="3" borderId="0" xfId="0" applyNumberFormat="1" applyFont="1" applyFill="1" applyAlignment="1">
      <alignment wrapText="1"/>
    </xf>
    <xf numFmtId="0" fontId="3" fillId="0" borderId="0" xfId="0" applyFont="1" applyFill="1" applyAlignment="1">
      <alignment wrapText="1"/>
    </xf>
    <xf numFmtId="1" fontId="3" fillId="0" borderId="0" xfId="0" applyNumberFormat="1" applyFont="1" applyFill="1" applyAlignment="1">
      <alignment wrapText="1"/>
    </xf>
    <xf numFmtId="0" fontId="3" fillId="3" borderId="0" xfId="0" applyFont="1" applyFill="1" applyAlignment="1">
      <alignment wrapText="1"/>
    </xf>
    <xf numFmtId="0" fontId="9" fillId="0" borderId="0" xfId="0" applyFont="1" applyFill="1" applyBorder="1" applyAlignment="1">
      <alignment vertical="top" wrapText="1"/>
    </xf>
    <xf numFmtId="3" fontId="3" fillId="0" borderId="2"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3" fillId="0" borderId="2" xfId="0" applyNumberFormat="1" applyFont="1" applyFill="1" applyBorder="1" applyAlignment="1">
      <alignment horizontal="right" wrapText="1"/>
    </xf>
    <xf numFmtId="49" fontId="3" fillId="0" borderId="2" xfId="0" applyNumberFormat="1" applyFont="1" applyFill="1" applyBorder="1" applyAlignment="1">
      <alignment horizontal="right" vertical="center" wrapText="1"/>
    </xf>
    <xf numFmtId="0" fontId="5" fillId="2" borderId="0" xfId="0" applyFont="1" applyFill="1" applyBorder="1" applyAlignment="1">
      <alignment vertical="top" wrapText="1"/>
    </xf>
    <xf numFmtId="0" fontId="5" fillId="2" borderId="3" xfId="0" applyFont="1" applyFill="1" applyBorder="1" applyAlignment="1">
      <alignment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3" fillId="2" borderId="1" xfId="0" applyFont="1" applyFill="1" applyBorder="1" applyAlignment="1">
      <alignment horizontal="justify" vertical="top" wrapText="1"/>
    </xf>
    <xf numFmtId="0" fontId="3" fillId="0" borderId="3"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right" vertical="center" wrapText="1"/>
    </xf>
    <xf numFmtId="1" fontId="3" fillId="3" borderId="8" xfId="0" applyNumberFormat="1" applyFont="1" applyFill="1" applyBorder="1" applyAlignment="1">
      <alignment wrapText="1"/>
    </xf>
    <xf numFmtId="0" fontId="3" fillId="3" borderId="8" xfId="0" applyFont="1" applyFill="1" applyBorder="1" applyAlignment="1">
      <alignment wrapText="1"/>
    </xf>
    <xf numFmtId="1" fontId="3" fillId="3" borderId="6" xfId="0" applyNumberFormat="1" applyFont="1" applyFill="1" applyBorder="1" applyAlignment="1">
      <alignment wrapText="1"/>
    </xf>
    <xf numFmtId="0" fontId="3" fillId="3" borderId="6" xfId="0" applyFont="1" applyFill="1" applyBorder="1" applyAlignment="1">
      <alignment wrapText="1"/>
    </xf>
    <xf numFmtId="0" fontId="1" fillId="0" borderId="0" xfId="0" applyFont="1" applyFill="1" applyAlignment="1">
      <alignment wrapText="1"/>
    </xf>
    <xf numFmtId="1" fontId="1" fillId="0" borderId="0" xfId="0" applyNumberFormat="1" applyFont="1" applyFill="1" applyAlignment="1">
      <alignment wrapText="1"/>
    </xf>
    <xf numFmtId="0" fontId="1" fillId="0" borderId="0" xfId="2" applyFont="1" applyFill="1" applyAlignment="1">
      <alignment wrapText="1"/>
    </xf>
    <xf numFmtId="0" fontId="1" fillId="0" borderId="0" xfId="0" applyFont="1" applyBorder="1" applyAlignment="1">
      <alignment wrapText="1"/>
    </xf>
    <xf numFmtId="0" fontId="1" fillId="0" borderId="0" xfId="0" applyFont="1" applyAlignment="1">
      <alignment wrapText="1"/>
    </xf>
    <xf numFmtId="3" fontId="1" fillId="0" borderId="2" xfId="0" applyNumberFormat="1" applyFont="1" applyFill="1" applyBorder="1" applyAlignment="1">
      <alignment horizontal="right" vertical="center" wrapText="1"/>
    </xf>
    <xf numFmtId="0" fontId="5" fillId="2" borderId="2" xfId="0" applyFont="1" applyFill="1" applyBorder="1" applyAlignment="1">
      <alignment vertical="top" wrapText="1"/>
    </xf>
    <xf numFmtId="0" fontId="5" fillId="2" borderId="2" xfId="0" applyFont="1" applyFill="1" applyBorder="1" applyAlignment="1">
      <alignment vertical="center" wrapText="1"/>
    </xf>
    <xf numFmtId="0" fontId="7" fillId="0" borderId="0" xfId="0" applyFont="1" applyFill="1" applyAlignment="1">
      <alignment vertical="center" wrapText="1"/>
    </xf>
    <xf numFmtId="0" fontId="1" fillId="0" borderId="0" xfId="0" applyFont="1" applyFill="1" applyAlignment="1">
      <alignment vertical="center" wrapText="1"/>
    </xf>
    <xf numFmtId="1" fontId="1" fillId="0" borderId="0" xfId="0" applyNumberFormat="1" applyFont="1" applyFill="1" applyAlignment="1">
      <alignment vertical="center" wrapText="1"/>
    </xf>
    <xf numFmtId="0" fontId="3" fillId="0" borderId="0" xfId="0" applyFont="1" applyFill="1" applyAlignment="1">
      <alignment vertical="center" wrapText="1"/>
    </xf>
    <xf numFmtId="0" fontId="1" fillId="0" borderId="0" xfId="2" applyFont="1" applyFill="1" applyAlignment="1">
      <alignment vertical="center" wrapText="1"/>
    </xf>
    <xf numFmtId="1" fontId="3" fillId="0" borderId="0" xfId="0" applyNumberFormat="1" applyFont="1" applyFill="1" applyAlignment="1">
      <alignment vertical="center" wrapText="1"/>
    </xf>
    <xf numFmtId="0" fontId="5" fillId="2" borderId="0" xfId="0" applyFont="1" applyFill="1" applyBorder="1" applyAlignment="1">
      <alignment vertical="center" wrapText="1"/>
    </xf>
    <xf numFmtId="0" fontId="9" fillId="0" borderId="0" xfId="0" applyFont="1" applyFill="1" applyBorder="1" applyAlignment="1">
      <alignment vertical="center" wrapText="1"/>
    </xf>
    <xf numFmtId="0" fontId="15" fillId="0" borderId="0" xfId="0" applyFont="1" applyFill="1" applyBorder="1" applyAlignment="1">
      <alignment vertical="center" wrapText="1"/>
    </xf>
    <xf numFmtId="0" fontId="1" fillId="0" borderId="0" xfId="0" applyFont="1" applyBorder="1" applyAlignment="1">
      <alignment vertical="center" wrapText="1"/>
    </xf>
    <xf numFmtId="0" fontId="8" fillId="0" borderId="2" xfId="0" applyFont="1" applyFill="1" applyBorder="1" applyAlignment="1">
      <alignment horizontal="center" vertical="center" wrapText="1"/>
    </xf>
    <xf numFmtId="49" fontId="9" fillId="0" borderId="2" xfId="0" applyNumberFormat="1" applyFont="1" applyFill="1" applyBorder="1" applyAlignment="1">
      <alignment horizontal="left" vertical="center" wrapText="1"/>
    </xf>
    <xf numFmtId="1" fontId="3" fillId="3" borderId="6" xfId="0" applyNumberFormat="1" applyFont="1" applyFill="1" applyBorder="1" applyAlignment="1">
      <alignment vertical="center" wrapText="1"/>
    </xf>
    <xf numFmtId="0" fontId="3" fillId="3" borderId="6" xfId="0" applyFont="1" applyFill="1" applyBorder="1" applyAlignment="1">
      <alignment vertical="center" wrapText="1"/>
    </xf>
    <xf numFmtId="49" fontId="9" fillId="0" borderId="4" xfId="0" applyNumberFormat="1" applyFont="1" applyFill="1" applyBorder="1" applyAlignment="1">
      <alignment horizontal="left" vertical="center" wrapText="1"/>
    </xf>
    <xf numFmtId="1" fontId="3" fillId="3" borderId="8" xfId="0" applyNumberFormat="1" applyFont="1" applyFill="1" applyBorder="1" applyAlignment="1">
      <alignment vertical="center" wrapText="1"/>
    </xf>
    <xf numFmtId="0" fontId="3" fillId="3" borderId="8" xfId="0" applyFont="1" applyFill="1" applyBorder="1" applyAlignment="1">
      <alignment vertical="center" wrapText="1"/>
    </xf>
    <xf numFmtId="49" fontId="9" fillId="0" borderId="5" xfId="0" applyNumberFormat="1" applyFont="1" applyFill="1" applyBorder="1" applyAlignment="1">
      <alignment horizontal="left" vertical="center" wrapText="1"/>
    </xf>
    <xf numFmtId="0" fontId="5" fillId="2" borderId="3" xfId="0" applyFont="1" applyFill="1" applyBorder="1" applyAlignment="1">
      <alignment vertical="center" wrapText="1"/>
    </xf>
    <xf numFmtId="0" fontId="1" fillId="0" borderId="10" xfId="0" applyFont="1" applyFill="1" applyBorder="1" applyAlignment="1">
      <alignment vertical="center" wrapText="1"/>
    </xf>
    <xf numFmtId="0" fontId="1" fillId="0" borderId="0" xfId="0" applyFont="1" applyAlignment="1">
      <alignment vertical="center" wrapText="1"/>
    </xf>
    <xf numFmtId="1" fontId="3" fillId="3" borderId="0" xfId="0" applyNumberFormat="1" applyFont="1" applyFill="1" applyAlignment="1">
      <alignment vertical="center" wrapText="1"/>
    </xf>
    <xf numFmtId="0" fontId="3" fillId="3" borderId="0" xfId="0" applyFont="1" applyFill="1" applyAlignment="1">
      <alignment vertical="center" wrapText="1"/>
    </xf>
    <xf numFmtId="0" fontId="3" fillId="2" borderId="1" xfId="0" applyFont="1" applyFill="1" applyBorder="1" applyAlignment="1">
      <alignment horizontal="justify" vertical="center" wrapText="1"/>
    </xf>
    <xf numFmtId="49" fontId="9" fillId="0" borderId="2" xfId="0" applyNumberFormat="1" applyFont="1" applyBorder="1" applyAlignment="1">
      <alignment horizontal="left" vertical="center" wrapText="1"/>
    </xf>
    <xf numFmtId="0" fontId="3" fillId="0" borderId="0" xfId="1" applyFont="1" applyFill="1" applyAlignment="1">
      <alignment vertical="center" wrapText="1"/>
    </xf>
    <xf numFmtId="9" fontId="3" fillId="0" borderId="2" xfId="0" applyNumberFormat="1" applyFont="1" applyFill="1" applyBorder="1" applyAlignment="1">
      <alignment horizontal="center" vertical="center" wrapText="1"/>
    </xf>
    <xf numFmtId="0" fontId="5" fillId="2" borderId="2" xfId="0" applyFont="1" applyFill="1" applyBorder="1" applyAlignment="1">
      <alignment vertical="center" wrapText="1"/>
    </xf>
    <xf numFmtId="164" fontId="3" fillId="0" borderId="2" xfId="0" applyNumberFormat="1" applyFont="1" applyFill="1" applyBorder="1" applyAlignment="1">
      <alignment horizontal="center" vertical="center" wrapText="1"/>
    </xf>
    <xf numFmtId="0" fontId="2" fillId="0" borderId="0" xfId="0" applyFont="1"/>
    <xf numFmtId="0" fontId="17" fillId="0" borderId="0" xfId="0" applyFont="1"/>
    <xf numFmtId="0" fontId="17" fillId="0" borderId="7" xfId="0" applyFont="1" applyBorder="1"/>
    <xf numFmtId="0" fontId="17" fillId="0" borderId="2" xfId="0" applyFont="1" applyBorder="1" applyAlignment="1">
      <alignment wrapText="1"/>
    </xf>
    <xf numFmtId="0" fontId="17" fillId="0" borderId="2" xfId="0" applyFont="1" applyBorder="1"/>
    <xf numFmtId="0" fontId="17" fillId="5" borderId="2" xfId="0" applyFont="1" applyFill="1" applyBorder="1"/>
    <xf numFmtId="0" fontId="17" fillId="5" borderId="2" xfId="0" applyFont="1" applyFill="1" applyBorder="1" applyAlignment="1">
      <alignment wrapText="1"/>
    </xf>
    <xf numFmtId="3" fontId="17" fillId="0" borderId="0" xfId="0" applyNumberFormat="1" applyFont="1"/>
    <xf numFmtId="1" fontId="17" fillId="0" borderId="0" xfId="0" applyNumberFormat="1" applyFont="1"/>
    <xf numFmtId="3" fontId="18" fillId="0" borderId="0" xfId="0" applyNumberFormat="1" applyFont="1"/>
    <xf numFmtId="0" fontId="18" fillId="0" borderId="0" xfId="0" applyFont="1"/>
    <xf numFmtId="0" fontId="17" fillId="0" borderId="0" xfId="0" applyFont="1" applyAlignment="1">
      <alignment horizontal="right"/>
    </xf>
    <xf numFmtId="0" fontId="19" fillId="0" borderId="0" xfId="0" applyFont="1"/>
    <xf numFmtId="0" fontId="16" fillId="0" borderId="0" xfId="1" applyFont="1" applyFill="1" applyAlignment="1">
      <alignment horizontal="justify" wrapText="1"/>
    </xf>
    <xf numFmtId="0" fontId="5" fillId="0" borderId="1" xfId="0" applyFont="1" applyFill="1" applyBorder="1" applyAlignment="1">
      <alignment horizontal="center" vertical="top" wrapText="1"/>
    </xf>
    <xf numFmtId="0" fontId="5" fillId="0" borderId="7" xfId="0" applyFont="1" applyFill="1" applyBorder="1" applyAlignment="1">
      <alignment horizontal="center" vertical="top" wrapText="1"/>
    </xf>
    <xf numFmtId="0" fontId="3" fillId="0" borderId="1" xfId="0" applyFont="1" applyFill="1" applyBorder="1" applyAlignment="1">
      <alignment horizontal="justify" vertical="top" wrapText="1"/>
    </xf>
    <xf numFmtId="0" fontId="3" fillId="0" borderId="6" xfId="0" applyFont="1" applyFill="1" applyBorder="1" applyAlignment="1">
      <alignment horizontal="justify" vertical="top" wrapText="1"/>
    </xf>
    <xf numFmtId="0" fontId="3" fillId="0" borderId="7" xfId="0" applyFont="1" applyFill="1" applyBorder="1" applyAlignment="1">
      <alignment horizontal="justify" vertical="top" wrapText="1"/>
    </xf>
    <xf numFmtId="49" fontId="9" fillId="0" borderId="1" xfId="0" applyNumberFormat="1" applyFont="1" applyFill="1" applyBorder="1" applyAlignment="1">
      <alignment horizontal="justify" vertical="top" wrapText="1"/>
    </xf>
    <xf numFmtId="49" fontId="9" fillId="0" borderId="6" xfId="0" applyNumberFormat="1" applyFont="1" applyFill="1" applyBorder="1" applyAlignment="1">
      <alignment horizontal="justify" vertical="top" wrapText="1"/>
    </xf>
    <xf numFmtId="49" fontId="9" fillId="0" borderId="7" xfId="0" applyNumberFormat="1" applyFont="1" applyFill="1" applyBorder="1" applyAlignment="1">
      <alignment horizontal="justify" vertical="top" wrapText="1"/>
    </xf>
    <xf numFmtId="0" fontId="3" fillId="0" borderId="0" xfId="1" applyFont="1" applyFill="1" applyBorder="1" applyAlignment="1">
      <alignment wrapText="1"/>
    </xf>
    <xf numFmtId="0" fontId="1" fillId="0" borderId="0" xfId="1" applyFont="1" applyFill="1" applyAlignment="1">
      <alignment wrapText="1"/>
    </xf>
    <xf numFmtId="0" fontId="11" fillId="0" borderId="8" xfId="1" applyFont="1" applyFill="1" applyBorder="1" applyAlignment="1">
      <alignment horizontal="center" wrapText="1"/>
    </xf>
    <xf numFmtId="0" fontId="1" fillId="0" borderId="8" xfId="1" applyFont="1" applyFill="1" applyBorder="1" applyAlignment="1">
      <alignment horizontal="center" wrapText="1"/>
    </xf>
    <xf numFmtId="49" fontId="3" fillId="0" borderId="0" xfId="1" applyNumberFormat="1" applyFont="1" applyFill="1" applyBorder="1" applyAlignment="1">
      <alignment horizontal="center" vertical="center" wrapText="1"/>
    </xf>
    <xf numFmtId="49" fontId="1" fillId="0" borderId="0" xfId="1" applyNumberFormat="1" applyFont="1" applyFill="1" applyAlignment="1">
      <alignment wrapText="1"/>
    </xf>
    <xf numFmtId="49" fontId="3" fillId="0" borderId="0" xfId="1" applyNumberFormat="1" applyFont="1" applyFill="1" applyAlignment="1">
      <alignment horizontal="center" vertical="center" wrapText="1"/>
    </xf>
    <xf numFmtId="49" fontId="1" fillId="0" borderId="0" xfId="1" applyNumberFormat="1" applyFont="1" applyFill="1" applyAlignment="1">
      <alignment horizontal="center" vertical="center" wrapText="1"/>
    </xf>
    <xf numFmtId="49" fontId="3" fillId="0" borderId="1" xfId="0" applyNumberFormat="1"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7" xfId="0" applyFont="1" applyFill="1" applyBorder="1" applyAlignment="1">
      <alignment horizontal="justify" vertical="center" wrapText="1"/>
    </xf>
    <xf numFmtId="49" fontId="3" fillId="0" borderId="6" xfId="0" applyNumberFormat="1" applyFont="1" applyFill="1" applyBorder="1" applyAlignment="1">
      <alignment horizontal="justify" vertical="center" wrapText="1"/>
    </xf>
    <xf numFmtId="49" fontId="3" fillId="0" borderId="7" xfId="0" applyNumberFormat="1" applyFont="1" applyFill="1" applyBorder="1" applyAlignment="1">
      <alignment horizontal="justify" vertical="center" wrapText="1"/>
    </xf>
    <xf numFmtId="49" fontId="9" fillId="0" borderId="3" xfId="0" applyNumberFormat="1" applyFont="1" applyBorder="1" applyAlignment="1">
      <alignment horizontal="left" vertical="top" wrapText="1"/>
    </xf>
    <xf numFmtId="49" fontId="9" fillId="0" borderId="5" xfId="0" applyNumberFormat="1" applyFont="1" applyBorder="1" applyAlignment="1">
      <alignment horizontal="left" vertical="top" wrapText="1"/>
    </xf>
    <xf numFmtId="49" fontId="9" fillId="0" borderId="4" xfId="0" applyNumberFormat="1" applyFont="1" applyBorder="1" applyAlignment="1">
      <alignment horizontal="left" vertical="top" wrapText="1"/>
    </xf>
    <xf numFmtId="0" fontId="5" fillId="2" borderId="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49" fontId="3" fillId="0" borderId="1" xfId="0" applyNumberFormat="1" applyFont="1" applyFill="1" applyBorder="1" applyAlignment="1">
      <alignment horizontal="justify" vertical="top" wrapText="1"/>
    </xf>
    <xf numFmtId="49" fontId="3" fillId="0" borderId="6" xfId="0" applyNumberFormat="1" applyFont="1" applyFill="1" applyBorder="1" applyAlignment="1">
      <alignment horizontal="justify" vertical="top" wrapText="1"/>
    </xf>
    <xf numFmtId="49" fontId="3" fillId="0" borderId="7" xfId="0" applyNumberFormat="1" applyFont="1" applyFill="1" applyBorder="1" applyAlignment="1">
      <alignment horizontal="justify" vertical="top" wrapText="1"/>
    </xf>
    <xf numFmtId="49" fontId="3" fillId="0" borderId="2" xfId="0" applyNumberFormat="1" applyFont="1" applyFill="1" applyBorder="1" applyAlignment="1">
      <alignment horizontal="justify" vertical="top" wrapText="1"/>
    </xf>
    <xf numFmtId="0" fontId="3" fillId="2" borderId="1" xfId="0" applyFont="1" applyFill="1" applyBorder="1" applyAlignment="1">
      <alignment horizontal="left" vertical="top" wrapText="1"/>
    </xf>
    <xf numFmtId="0" fontId="3" fillId="2" borderId="6" xfId="0" applyFont="1" applyFill="1" applyBorder="1" applyAlignment="1">
      <alignment horizontal="left" vertical="top" wrapText="1"/>
    </xf>
    <xf numFmtId="49" fontId="3" fillId="2" borderId="7" xfId="0" applyNumberFormat="1" applyFont="1" applyFill="1" applyBorder="1" applyAlignment="1">
      <alignment horizontal="left" vertical="top" wrapText="1"/>
    </xf>
    <xf numFmtId="49" fontId="3" fillId="2" borderId="2" xfId="0" applyNumberFormat="1" applyFont="1" applyFill="1" applyBorder="1" applyAlignment="1">
      <alignment horizontal="left" vertical="top" wrapText="1"/>
    </xf>
    <xf numFmtId="0" fontId="5" fillId="2" borderId="7" xfId="0" applyFont="1" applyFill="1" applyBorder="1" applyAlignment="1">
      <alignment vertical="center" wrapText="1"/>
    </xf>
    <xf numFmtId="0" fontId="5" fillId="2" borderId="2"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49" fontId="1" fillId="0" borderId="2" xfId="0" applyNumberFormat="1" applyFont="1" applyFill="1" applyBorder="1" applyAlignment="1">
      <alignment horizontal="justify" vertical="top" wrapText="1"/>
    </xf>
    <xf numFmtId="0" fontId="8" fillId="2" borderId="2" xfId="0" applyFont="1" applyFill="1" applyBorder="1" applyAlignment="1">
      <alignment horizontal="left" wrapText="1"/>
    </xf>
    <xf numFmtId="0" fontId="5" fillId="2" borderId="1" xfId="0" applyFont="1" applyFill="1" applyBorder="1" applyAlignment="1">
      <alignment horizontal="left" wrapText="1"/>
    </xf>
    <xf numFmtId="0" fontId="1" fillId="2" borderId="6" xfId="0" applyFont="1" applyFill="1" applyBorder="1" applyAlignment="1">
      <alignment horizontal="left" wrapText="1"/>
    </xf>
    <xf numFmtId="0" fontId="1" fillId="2" borderId="7" xfId="0" applyFont="1" applyFill="1" applyBorder="1" applyAlignment="1">
      <alignment horizontal="left" wrapText="1"/>
    </xf>
    <xf numFmtId="49" fontId="1" fillId="0" borderId="5"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0" fontId="5" fillId="2" borderId="2" xfId="0" applyFont="1" applyFill="1" applyBorder="1" applyAlignment="1">
      <alignment horizontal="justify" vertical="top" wrapText="1"/>
    </xf>
    <xf numFmtId="0" fontId="1" fillId="2" borderId="2" xfId="0" applyFont="1" applyFill="1" applyBorder="1" applyAlignment="1">
      <alignment horizontal="justify" vertical="top" wrapText="1"/>
    </xf>
    <xf numFmtId="0" fontId="5" fillId="2" borderId="1"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7" xfId="0" applyFont="1" applyFill="1" applyBorder="1" applyAlignment="1">
      <alignment horizontal="justify" vertical="top" wrapText="1"/>
    </xf>
    <xf numFmtId="0" fontId="3" fillId="2" borderId="7" xfId="0" applyFont="1" applyFill="1" applyBorder="1" applyAlignment="1">
      <alignment horizontal="left" vertical="top" wrapText="1"/>
    </xf>
    <xf numFmtId="49" fontId="9" fillId="0" borderId="3" xfId="0" applyNumberFormat="1" applyFont="1" applyFill="1" applyBorder="1" applyAlignment="1">
      <alignment horizontal="left" vertical="top" wrapText="1"/>
    </xf>
    <xf numFmtId="0" fontId="6" fillId="0" borderId="2" xfId="0" applyFont="1" applyFill="1" applyBorder="1" applyAlignment="1">
      <alignment vertical="top" wrapText="1"/>
    </xf>
    <xf numFmtId="0" fontId="10" fillId="0" borderId="2" xfId="0" applyFont="1" applyFill="1" applyBorder="1" applyAlignment="1">
      <alignment vertical="top" wrapText="1"/>
    </xf>
    <xf numFmtId="49" fontId="1" fillId="0" borderId="6" xfId="0" applyNumberFormat="1" applyFont="1" applyFill="1" applyBorder="1" applyAlignment="1">
      <alignment horizontal="justify" vertical="top" wrapText="1"/>
    </xf>
    <xf numFmtId="49" fontId="1" fillId="0" borderId="7" xfId="0" applyNumberFormat="1" applyFont="1" applyFill="1" applyBorder="1" applyAlignment="1">
      <alignment horizontal="justify" vertical="top" wrapText="1"/>
    </xf>
    <xf numFmtId="1" fontId="3" fillId="3" borderId="0" xfId="0" applyNumberFormat="1" applyFont="1" applyFill="1" applyAlignment="1">
      <alignment horizontal="center" wrapText="1"/>
    </xf>
    <xf numFmtId="0" fontId="1" fillId="0" borderId="0" xfId="0" applyFont="1" applyAlignment="1">
      <alignment horizontal="center" wrapText="1"/>
    </xf>
    <xf numFmtId="0" fontId="1" fillId="0" borderId="6" xfId="0" applyFont="1" applyFill="1" applyBorder="1" applyAlignment="1">
      <alignment horizontal="justify" vertical="top" wrapText="1"/>
    </xf>
    <xf numFmtId="0" fontId="1" fillId="0" borderId="7" xfId="0" applyFont="1" applyFill="1" applyBorder="1" applyAlignment="1">
      <alignment horizontal="justify" vertical="top" wrapText="1"/>
    </xf>
    <xf numFmtId="49" fontId="3" fillId="0" borderId="8" xfId="0" applyNumberFormat="1" applyFont="1" applyFill="1" applyBorder="1" applyAlignment="1">
      <alignment horizontal="justify" vertical="top" wrapText="1"/>
    </xf>
    <xf numFmtId="49" fontId="3" fillId="0" borderId="9" xfId="0" applyNumberFormat="1" applyFont="1" applyFill="1" applyBorder="1" applyAlignment="1">
      <alignment horizontal="justify" vertical="top" wrapText="1"/>
    </xf>
    <xf numFmtId="0" fontId="5" fillId="2" borderId="2" xfId="0" applyFont="1" applyFill="1" applyBorder="1" applyAlignment="1">
      <alignment vertical="top" wrapText="1"/>
    </xf>
    <xf numFmtId="0" fontId="1" fillId="2" borderId="2" xfId="0" applyFont="1" applyFill="1" applyBorder="1" applyAlignment="1">
      <alignment vertical="top" wrapText="1"/>
    </xf>
    <xf numFmtId="0" fontId="5" fillId="0" borderId="2" xfId="0" applyFont="1" applyFill="1" applyBorder="1" applyAlignment="1">
      <alignment horizontal="center" vertical="center" wrapText="1"/>
    </xf>
    <xf numFmtId="0" fontId="2" fillId="0" borderId="0" xfId="2" applyFont="1" applyFill="1" applyAlignment="1">
      <alignment horizontal="center" vertical="top" wrapText="1"/>
    </xf>
    <xf numFmtId="0" fontId="5" fillId="2" borderId="0" xfId="0" applyFont="1" applyFill="1" applyBorder="1" applyAlignment="1">
      <alignment horizontal="left" vertical="top" wrapText="1"/>
    </xf>
    <xf numFmtId="0" fontId="5" fillId="0" borderId="0" xfId="0" applyFont="1" applyFill="1" applyAlignment="1">
      <alignment horizontal="left" wrapText="1"/>
    </xf>
    <xf numFmtId="0" fontId="5" fillId="2" borderId="0" xfId="2" applyFont="1" applyFill="1" applyBorder="1" applyAlignment="1">
      <alignment horizontal="left" vertical="top" wrapText="1"/>
    </xf>
    <xf numFmtId="0" fontId="5" fillId="0" borderId="0" xfId="2" applyFont="1" applyFill="1" applyBorder="1" applyAlignment="1">
      <alignment horizontal="justify" vertical="top" wrapText="1"/>
    </xf>
    <xf numFmtId="0" fontId="1" fillId="0" borderId="0" xfId="0" applyFont="1" applyFill="1" applyAlignment="1">
      <alignment horizontal="justify" vertical="top" wrapText="1"/>
    </xf>
    <xf numFmtId="0" fontId="16" fillId="0" borderId="0" xfId="1" applyFont="1" applyFill="1" applyAlignment="1">
      <alignment horizontal="justify"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7" xfId="0" applyFont="1" applyFill="1" applyBorder="1" applyAlignment="1">
      <alignment horizontal="justify" vertical="center" wrapText="1"/>
    </xf>
    <xf numFmtId="49" fontId="9" fillId="0" borderId="1" xfId="0" applyNumberFormat="1" applyFont="1" applyFill="1" applyBorder="1" applyAlignment="1">
      <alignment horizontal="justify" vertical="center" wrapText="1"/>
    </xf>
    <xf numFmtId="49" fontId="9" fillId="0" borderId="6" xfId="0" applyNumberFormat="1" applyFont="1" applyFill="1" applyBorder="1" applyAlignment="1">
      <alignment horizontal="justify" vertical="center" wrapText="1"/>
    </xf>
    <xf numFmtId="49" fontId="9" fillId="0" borderId="7" xfId="0" applyNumberFormat="1" applyFont="1" applyFill="1" applyBorder="1" applyAlignment="1">
      <alignment horizontal="justify" vertical="center" wrapText="1"/>
    </xf>
    <xf numFmtId="0" fontId="3" fillId="0" borderId="0" xfId="1" applyFont="1" applyFill="1" applyBorder="1" applyAlignment="1">
      <alignment vertical="center" wrapText="1"/>
    </xf>
    <xf numFmtId="0" fontId="1" fillId="0" borderId="0" xfId="1" applyFont="1" applyFill="1" applyAlignment="1">
      <alignment vertical="center" wrapText="1"/>
    </xf>
    <xf numFmtId="0" fontId="11" fillId="0" borderId="8" xfId="1" applyFont="1" applyFill="1" applyBorder="1" applyAlignment="1">
      <alignment horizontal="center" vertical="center" wrapText="1"/>
    </xf>
    <xf numFmtId="0" fontId="1" fillId="0" borderId="8" xfId="1" applyFont="1" applyFill="1" applyBorder="1" applyAlignment="1">
      <alignment horizontal="center" vertical="center" wrapText="1"/>
    </xf>
    <xf numFmtId="49" fontId="1" fillId="0" borderId="0" xfId="1" applyNumberFormat="1" applyFont="1" applyFill="1" applyAlignment="1">
      <alignment vertical="center" wrapText="1"/>
    </xf>
    <xf numFmtId="49" fontId="9" fillId="0" borderId="3"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49" fontId="3" fillId="0" borderId="2" xfId="0" applyNumberFormat="1" applyFont="1" applyFill="1" applyBorder="1" applyAlignment="1">
      <alignment horizontal="justify" vertical="center" wrapText="1"/>
    </xf>
    <xf numFmtId="49" fontId="3" fillId="2" borderId="7"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1" fillId="0" borderId="2" xfId="0" applyNumberFormat="1" applyFont="1" applyFill="1" applyBorder="1" applyAlignment="1">
      <alignment horizontal="justify" vertical="center" wrapText="1"/>
    </xf>
    <xf numFmtId="0" fontId="8" fillId="2" borderId="2"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4" xfId="0" applyNumberFormat="1" applyFont="1" applyBorder="1" applyAlignment="1">
      <alignment horizontal="left" vertical="center" wrapText="1"/>
    </xf>
    <xf numFmtId="0" fontId="5" fillId="2" borderId="2" xfId="0" applyFont="1" applyFill="1" applyBorder="1" applyAlignment="1">
      <alignment horizontal="justify" vertical="center" wrapText="1"/>
    </xf>
    <xf numFmtId="0" fontId="1" fillId="2" borderId="2"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1" fillId="2" borderId="6" xfId="0" applyFont="1" applyFill="1" applyBorder="1" applyAlignment="1">
      <alignment horizontal="justify" vertical="center" wrapText="1"/>
    </xf>
    <xf numFmtId="0" fontId="1" fillId="2" borderId="7" xfId="0" applyFont="1" applyFill="1" applyBorder="1" applyAlignment="1">
      <alignment horizontal="justify" vertical="center" wrapText="1"/>
    </xf>
    <xf numFmtId="49" fontId="9" fillId="0" borderId="3" xfId="0" applyNumberFormat="1" applyFont="1" applyFill="1" applyBorder="1" applyAlignment="1">
      <alignment horizontal="left" vertical="center" wrapText="1"/>
    </xf>
    <xf numFmtId="0" fontId="6" fillId="0" borderId="2" xfId="0" applyFont="1" applyFill="1" applyBorder="1" applyAlignment="1">
      <alignment vertical="center" wrapText="1"/>
    </xf>
    <xf numFmtId="0" fontId="10" fillId="0" borderId="2" xfId="0" applyFont="1" applyFill="1" applyBorder="1" applyAlignment="1">
      <alignment vertical="center" wrapText="1"/>
    </xf>
    <xf numFmtId="49" fontId="1" fillId="0" borderId="6" xfId="0" applyNumberFormat="1" applyFont="1" applyFill="1" applyBorder="1" applyAlignment="1">
      <alignment horizontal="justify" vertical="center" wrapText="1"/>
    </xf>
    <xf numFmtId="49" fontId="1" fillId="0" borderId="7" xfId="0" applyNumberFormat="1" applyFont="1" applyFill="1" applyBorder="1" applyAlignment="1">
      <alignment horizontal="justify" vertical="center" wrapText="1"/>
    </xf>
    <xf numFmtId="1" fontId="3" fillId="3" borderId="0" xfId="0" applyNumberFormat="1" applyFont="1" applyFill="1" applyAlignment="1">
      <alignment horizontal="center" vertical="center" wrapText="1"/>
    </xf>
    <xf numFmtId="0" fontId="1" fillId="0" borderId="0" xfId="0" applyFont="1" applyAlignment="1">
      <alignment horizontal="center" vertical="center" wrapText="1"/>
    </xf>
    <xf numFmtId="49" fontId="3" fillId="0" borderId="8" xfId="0" applyNumberFormat="1" applyFont="1" applyFill="1" applyBorder="1" applyAlignment="1">
      <alignment horizontal="justify" vertical="center" wrapText="1"/>
    </xf>
    <xf numFmtId="49" fontId="3" fillId="0" borderId="9" xfId="0" applyNumberFormat="1" applyFont="1" applyFill="1" applyBorder="1" applyAlignment="1">
      <alignment horizontal="justify" vertical="center" wrapText="1"/>
    </xf>
    <xf numFmtId="0" fontId="1" fillId="2" borderId="2" xfId="0" applyFont="1" applyFill="1" applyBorder="1" applyAlignment="1">
      <alignment vertical="center" wrapText="1"/>
    </xf>
    <xf numFmtId="49" fontId="3" fillId="4" borderId="2" xfId="0" applyNumberFormat="1" applyFont="1" applyFill="1" applyBorder="1" applyAlignment="1">
      <alignment horizontal="justify" vertical="center" wrapText="1"/>
    </xf>
    <xf numFmtId="49" fontId="1" fillId="4" borderId="2" xfId="0" applyNumberFormat="1" applyFont="1" applyFill="1" applyBorder="1" applyAlignment="1">
      <alignment horizontal="justify" vertical="center" wrapText="1"/>
    </xf>
    <xf numFmtId="0" fontId="2" fillId="0" borderId="0" xfId="2" applyFont="1" applyFill="1" applyAlignment="1">
      <alignment horizontal="center" vertical="center" wrapText="1"/>
    </xf>
    <xf numFmtId="0" fontId="5" fillId="2" borderId="0" xfId="0" applyFont="1" applyFill="1" applyBorder="1" applyAlignment="1">
      <alignment horizontal="left" vertical="center" wrapText="1"/>
    </xf>
    <xf numFmtId="0" fontId="5" fillId="0" borderId="0" xfId="0" applyFont="1" applyFill="1" applyAlignment="1">
      <alignment horizontal="left" vertical="center" wrapText="1"/>
    </xf>
    <xf numFmtId="0" fontId="5" fillId="2" borderId="0" xfId="2" applyFont="1" applyFill="1" applyBorder="1" applyAlignment="1">
      <alignment horizontal="left" vertical="center" wrapText="1"/>
    </xf>
    <xf numFmtId="0" fontId="5" fillId="0" borderId="0" xfId="2" applyFont="1" applyFill="1" applyBorder="1" applyAlignment="1">
      <alignment horizontal="justify" vertical="center" wrapText="1"/>
    </xf>
    <xf numFmtId="0" fontId="1" fillId="0" borderId="0" xfId="0" applyFont="1" applyFill="1" applyAlignment="1">
      <alignment horizontal="justify" vertical="center" wrapText="1"/>
    </xf>
    <xf numFmtId="49" fontId="3" fillId="0" borderId="1" xfId="0" applyNumberFormat="1" applyFont="1" applyFill="1" applyBorder="1" applyAlignment="1">
      <alignment horizontal="justify" vertical="center"/>
    </xf>
    <xf numFmtId="49" fontId="1" fillId="0" borderId="6" xfId="0" applyNumberFormat="1" applyFont="1" applyFill="1" applyBorder="1" applyAlignment="1">
      <alignment horizontal="justify" vertical="center"/>
    </xf>
    <xf numFmtId="49" fontId="1" fillId="0" borderId="7" xfId="0" applyNumberFormat="1" applyFont="1" applyFill="1" applyBorder="1" applyAlignment="1">
      <alignment horizontal="justify" vertical="center"/>
    </xf>
    <xf numFmtId="0" fontId="17" fillId="0" borderId="1"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cellXfs>
  <cellStyles count="5">
    <cellStyle name="Normal" xfId="0" builtinId="0"/>
    <cellStyle name="Normal 2" xfId="1"/>
    <cellStyle name="Normal 2 2" xfId="4"/>
    <cellStyle name="Normal 3" xfId="3"/>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51"/>
  <sheetViews>
    <sheetView view="pageBreakPreview" topLeftCell="A17" zoomScaleNormal="100" zoomScaleSheetLayoutView="100" workbookViewId="0">
      <selection activeCell="A51" sqref="A51:J51"/>
    </sheetView>
  </sheetViews>
  <sheetFormatPr defaultColWidth="8.85546875" defaultRowHeight="12.75" x14ac:dyDescent="0.2"/>
  <cols>
    <col min="1" max="1" width="3.5703125" style="35" customWidth="1"/>
    <col min="2" max="2" width="25.7109375" style="35" customWidth="1"/>
    <col min="3" max="3" width="13.7109375" style="35" customWidth="1"/>
    <col min="4" max="4" width="5.140625" style="35" customWidth="1"/>
    <col min="5" max="10" width="14.28515625" style="35" customWidth="1"/>
    <col min="11" max="11" width="8.85546875" style="35"/>
    <col min="12" max="12" width="8.85546875" style="36"/>
    <col min="13" max="16384" width="8.85546875" style="35"/>
  </cols>
  <sheetData>
    <row r="1" spans="1:15" hidden="1" x14ac:dyDescent="0.2">
      <c r="A1" s="7" t="s">
        <v>0</v>
      </c>
      <c r="B1" s="7" t="s">
        <v>1</v>
      </c>
      <c r="C1" s="7"/>
      <c r="D1" s="7" t="s">
        <v>2</v>
      </c>
      <c r="E1" s="7" t="s">
        <v>3</v>
      </c>
      <c r="F1" s="7" t="s">
        <v>4</v>
      </c>
      <c r="G1" s="7" t="s">
        <v>5</v>
      </c>
    </row>
    <row r="2" spans="1:15" ht="15.75" customHeight="1" x14ac:dyDescent="0.2">
      <c r="B2" s="156" t="s">
        <v>18</v>
      </c>
      <c r="C2" s="156"/>
      <c r="D2" s="156"/>
      <c r="E2" s="156"/>
      <c r="F2" s="156"/>
      <c r="G2" s="156"/>
      <c r="H2" s="156"/>
      <c r="I2" s="156"/>
      <c r="L2" s="35"/>
      <c r="M2" s="14"/>
    </row>
    <row r="3" spans="1:15" ht="13.5" customHeight="1" x14ac:dyDescent="0.2">
      <c r="A3" s="37"/>
      <c r="B3" s="8"/>
      <c r="C3" s="8"/>
      <c r="D3" s="8"/>
      <c r="E3" s="8"/>
      <c r="F3" s="8"/>
      <c r="G3" s="8"/>
      <c r="H3" s="8"/>
      <c r="I3" s="8"/>
      <c r="L3" s="15"/>
      <c r="M3" s="14"/>
    </row>
    <row r="4" spans="1:15" ht="13.5" customHeight="1" x14ac:dyDescent="0.2">
      <c r="A4" s="37"/>
      <c r="B4" s="157" t="s">
        <v>69</v>
      </c>
      <c r="C4" s="157"/>
      <c r="D4" s="158" t="s">
        <v>49</v>
      </c>
      <c r="E4" s="158"/>
      <c r="F4" s="158"/>
      <c r="G4" s="158"/>
      <c r="L4" s="15"/>
      <c r="M4" s="14"/>
    </row>
    <row r="5" spans="1:15" ht="27.75" customHeight="1" x14ac:dyDescent="0.2">
      <c r="A5" s="37"/>
      <c r="B5" s="159" t="s">
        <v>19</v>
      </c>
      <c r="C5" s="159"/>
      <c r="D5" s="160" t="s">
        <v>130</v>
      </c>
      <c r="E5" s="160"/>
      <c r="F5" s="160"/>
      <c r="G5" s="160"/>
      <c r="H5" s="160"/>
      <c r="I5" s="160"/>
      <c r="J5" s="161"/>
      <c r="L5" s="15"/>
      <c r="M5" s="14"/>
    </row>
    <row r="6" spans="1:15" x14ac:dyDescent="0.2">
      <c r="A6" s="37"/>
      <c r="B6" s="22" t="s">
        <v>11</v>
      </c>
      <c r="C6" s="17" t="s">
        <v>131</v>
      </c>
      <c r="D6" s="9"/>
      <c r="E6" s="9"/>
      <c r="F6" s="9"/>
      <c r="G6" s="9"/>
      <c r="H6" s="9"/>
      <c r="I6" s="9"/>
      <c r="L6" s="15"/>
      <c r="M6" s="14"/>
    </row>
    <row r="7" spans="1:15" x14ac:dyDescent="0.2">
      <c r="A7" s="37"/>
      <c r="B7" s="37"/>
      <c r="C7" s="37"/>
      <c r="D7" s="38"/>
      <c r="E7" s="38"/>
      <c r="F7" s="38"/>
      <c r="L7" s="15"/>
      <c r="M7" s="14"/>
    </row>
    <row r="8" spans="1:15" ht="12.75" customHeight="1" x14ac:dyDescent="0.2">
      <c r="A8" s="1" t="s">
        <v>12</v>
      </c>
      <c r="B8" s="155" t="s">
        <v>20</v>
      </c>
      <c r="C8" s="155"/>
      <c r="D8" s="155"/>
      <c r="E8" s="155"/>
      <c r="F8" s="155"/>
      <c r="G8" s="155"/>
      <c r="H8" s="155"/>
      <c r="I8" s="155"/>
      <c r="J8" s="155"/>
      <c r="L8" s="147" t="s">
        <v>98</v>
      </c>
      <c r="M8" s="148"/>
    </row>
    <row r="9" spans="1:15" ht="27.75" customHeight="1" x14ac:dyDescent="0.2">
      <c r="A9" s="5" t="s">
        <v>75</v>
      </c>
      <c r="B9" s="41" t="s">
        <v>16</v>
      </c>
      <c r="C9" s="114" t="s">
        <v>132</v>
      </c>
      <c r="D9" s="114"/>
      <c r="E9" s="114"/>
      <c r="F9" s="114"/>
      <c r="G9" s="114"/>
      <c r="H9" s="114"/>
      <c r="I9" s="114"/>
      <c r="J9" s="115"/>
      <c r="L9" s="33">
        <f>LEN(TRIM(C9))</f>
        <v>157</v>
      </c>
      <c r="M9" s="34" t="s">
        <v>67</v>
      </c>
    </row>
    <row r="10" spans="1:15" ht="168.75" customHeight="1" x14ac:dyDescent="0.2">
      <c r="A10" s="10" t="s">
        <v>76</v>
      </c>
      <c r="B10" s="41" t="s">
        <v>17</v>
      </c>
      <c r="C10" s="113" t="s">
        <v>133</v>
      </c>
      <c r="D10" s="149"/>
      <c r="E10" s="149"/>
      <c r="F10" s="149"/>
      <c r="G10" s="149"/>
      <c r="H10" s="149"/>
      <c r="I10" s="149"/>
      <c r="J10" s="150"/>
      <c r="L10" s="31">
        <f>LEN(TRIM(C10))-LEN(SUBSTITUTE(C10," ",""))+1</f>
        <v>210</v>
      </c>
      <c r="M10" s="32" t="s">
        <v>68</v>
      </c>
    </row>
    <row r="11" spans="1:15" ht="21.75" customHeight="1" x14ac:dyDescent="0.2">
      <c r="A11" s="11" t="s">
        <v>77</v>
      </c>
      <c r="B11" s="23" t="s">
        <v>23</v>
      </c>
      <c r="C11" s="151" t="s">
        <v>134</v>
      </c>
      <c r="D11" s="151"/>
      <c r="E11" s="151"/>
      <c r="F11" s="151"/>
      <c r="G11" s="151"/>
      <c r="H11" s="151"/>
      <c r="I11" s="151"/>
      <c r="J11" s="152"/>
      <c r="L11" s="15"/>
      <c r="M11" s="14"/>
    </row>
    <row r="12" spans="1:15" ht="38.25" customHeight="1" x14ac:dyDescent="0.2">
      <c r="A12" s="5" t="s">
        <v>78</v>
      </c>
      <c r="B12" s="153" t="s">
        <v>31</v>
      </c>
      <c r="C12" s="154"/>
      <c r="D12" s="154"/>
      <c r="E12" s="116"/>
      <c r="F12" s="129"/>
      <c r="G12" s="129"/>
      <c r="H12" s="129"/>
      <c r="I12" s="129"/>
      <c r="J12" s="129"/>
      <c r="K12" s="12"/>
      <c r="L12" s="14"/>
      <c r="M12" s="14"/>
      <c r="N12" s="39"/>
      <c r="O12" s="39"/>
    </row>
    <row r="13" spans="1:15" ht="157.5" customHeight="1" x14ac:dyDescent="0.2">
      <c r="A13" s="142" t="s">
        <v>79</v>
      </c>
      <c r="B13" s="41" t="s">
        <v>29</v>
      </c>
      <c r="C13" s="143" t="s">
        <v>70</v>
      </c>
      <c r="D13" s="144"/>
      <c r="E13" s="113" t="s">
        <v>135</v>
      </c>
      <c r="F13" s="145"/>
      <c r="G13" s="145"/>
      <c r="H13" s="145"/>
      <c r="I13" s="145"/>
      <c r="J13" s="146"/>
      <c r="L13" s="13">
        <f>LEN(TRIM(E13))-LEN(SUBSTITUTE(E13," ",""))+1</f>
        <v>163</v>
      </c>
      <c r="M13" s="16" t="s">
        <v>68</v>
      </c>
    </row>
    <row r="14" spans="1:15" ht="38.25" customHeight="1" x14ac:dyDescent="0.2">
      <c r="A14" s="135"/>
      <c r="B14" s="41" t="s">
        <v>28</v>
      </c>
      <c r="C14" s="143" t="s">
        <v>35</v>
      </c>
      <c r="D14" s="143"/>
      <c r="E14" s="113" t="s">
        <v>111</v>
      </c>
      <c r="F14" s="145"/>
      <c r="G14" s="145"/>
      <c r="H14" s="145"/>
      <c r="I14" s="145"/>
      <c r="J14" s="146"/>
      <c r="L14" s="31">
        <f>LEN(TRIM(E14))-LEN(SUBSTITUTE(E14," ",""))+1</f>
        <v>7</v>
      </c>
      <c r="M14" s="32" t="s">
        <v>68</v>
      </c>
    </row>
    <row r="15" spans="1:15" ht="38.25" customHeight="1" x14ac:dyDescent="0.2">
      <c r="A15" s="107" t="s">
        <v>80</v>
      </c>
      <c r="B15" s="136" t="s">
        <v>74</v>
      </c>
      <c r="C15" s="137"/>
      <c r="D15" s="137"/>
      <c r="E15" s="137"/>
      <c r="F15" s="138" t="s">
        <v>73</v>
      </c>
      <c r="G15" s="139"/>
      <c r="H15" s="139"/>
      <c r="I15" s="139"/>
      <c r="J15" s="140"/>
    </row>
    <row r="16" spans="1:15" ht="31.5" customHeight="1" x14ac:dyDescent="0.2">
      <c r="A16" s="134"/>
      <c r="B16" s="116" t="s">
        <v>136</v>
      </c>
      <c r="C16" s="129"/>
      <c r="D16" s="129"/>
      <c r="E16" s="129"/>
      <c r="F16" s="114" t="s">
        <v>137</v>
      </c>
      <c r="G16" s="114"/>
      <c r="H16" s="114"/>
      <c r="I16" s="114"/>
      <c r="J16" s="115"/>
    </row>
    <row r="17" spans="1:10" s="35" customFormat="1" ht="19.5" customHeight="1" x14ac:dyDescent="0.2">
      <c r="A17" s="134"/>
      <c r="B17" s="116" t="s">
        <v>138</v>
      </c>
      <c r="C17" s="129"/>
      <c r="D17" s="129"/>
      <c r="E17" s="129"/>
      <c r="F17" s="129"/>
      <c r="G17" s="129"/>
      <c r="H17" s="129"/>
      <c r="I17" s="129"/>
      <c r="J17" s="129"/>
    </row>
    <row r="18" spans="1:10" s="35" customFormat="1" x14ac:dyDescent="0.2">
      <c r="A18" s="135"/>
      <c r="B18" s="116"/>
      <c r="C18" s="129"/>
      <c r="D18" s="129"/>
      <c r="E18" s="129"/>
      <c r="F18" s="129"/>
      <c r="G18" s="129"/>
      <c r="H18" s="129"/>
      <c r="I18" s="129"/>
      <c r="J18" s="129"/>
    </row>
    <row r="19" spans="1:10" s="35" customFormat="1" ht="21" customHeight="1" x14ac:dyDescent="0.2">
      <c r="A19" s="107" t="s">
        <v>81</v>
      </c>
      <c r="B19" s="110" t="s">
        <v>7</v>
      </c>
      <c r="C19" s="111"/>
      <c r="D19" s="111"/>
      <c r="E19" s="111"/>
      <c r="F19" s="111"/>
      <c r="G19" s="111"/>
      <c r="H19" s="111"/>
      <c r="I19" s="111"/>
      <c r="J19" s="112"/>
    </row>
    <row r="20" spans="1:10" s="35" customFormat="1" ht="52.5" x14ac:dyDescent="0.2">
      <c r="A20" s="108"/>
      <c r="B20" s="130"/>
      <c r="C20" s="130"/>
      <c r="D20" s="130"/>
      <c r="E20" s="24" t="s">
        <v>85</v>
      </c>
      <c r="F20" s="24" t="s">
        <v>86</v>
      </c>
      <c r="G20" s="24" t="s">
        <v>87</v>
      </c>
      <c r="H20" s="25" t="s">
        <v>99</v>
      </c>
      <c r="I20" s="25" t="s">
        <v>100</v>
      </c>
      <c r="J20" s="25" t="s">
        <v>101</v>
      </c>
    </row>
    <row r="21" spans="1:10" s="35" customFormat="1" x14ac:dyDescent="0.2">
      <c r="A21" s="108"/>
      <c r="B21" s="131" t="s">
        <v>104</v>
      </c>
      <c r="C21" s="132"/>
      <c r="D21" s="133"/>
      <c r="E21" s="18"/>
      <c r="F21" s="18"/>
      <c r="G21" s="18"/>
      <c r="H21" s="19"/>
      <c r="I21" s="19"/>
      <c r="J21" s="28"/>
    </row>
    <row r="22" spans="1:10" s="35" customFormat="1" x14ac:dyDescent="0.2">
      <c r="A22" s="108"/>
      <c r="B22" s="121" t="s">
        <v>102</v>
      </c>
      <c r="C22" s="121"/>
      <c r="D22" s="122"/>
      <c r="E22" s="18">
        <v>199940</v>
      </c>
      <c r="F22" s="18">
        <v>199940</v>
      </c>
      <c r="G22" s="18">
        <v>199940</v>
      </c>
      <c r="H22" s="40"/>
      <c r="I22" s="18">
        <v>199940</v>
      </c>
      <c r="J22" s="29"/>
    </row>
    <row r="23" spans="1:10" s="35" customFormat="1" x14ac:dyDescent="0.2">
      <c r="A23" s="108"/>
      <c r="B23" s="117" t="s">
        <v>103</v>
      </c>
      <c r="C23" s="118"/>
      <c r="D23" s="118"/>
      <c r="E23" s="18"/>
      <c r="F23" s="18"/>
      <c r="G23" s="18"/>
      <c r="H23" s="18"/>
      <c r="I23" s="18"/>
      <c r="J23" s="29"/>
    </row>
    <row r="24" spans="1:10" s="35" customFormat="1" x14ac:dyDescent="0.2">
      <c r="A24" s="108"/>
      <c r="B24" s="117" t="s">
        <v>96</v>
      </c>
      <c r="C24" s="118"/>
      <c r="D24" s="118"/>
      <c r="E24" s="118"/>
      <c r="F24" s="118"/>
      <c r="G24" s="118"/>
      <c r="H24" s="118"/>
      <c r="I24" s="118"/>
      <c r="J24" s="141"/>
    </row>
    <row r="25" spans="1:10" s="35" customFormat="1" x14ac:dyDescent="0.2">
      <c r="A25" s="108"/>
      <c r="B25" s="119" t="s">
        <v>24</v>
      </c>
      <c r="C25" s="119"/>
      <c r="D25" s="120"/>
      <c r="E25" s="18"/>
      <c r="F25" s="18"/>
      <c r="G25" s="18"/>
      <c r="H25" s="18"/>
      <c r="I25" s="20"/>
      <c r="J25" s="29"/>
    </row>
    <row r="26" spans="1:10" s="35" customFormat="1" x14ac:dyDescent="0.2">
      <c r="A26" s="108"/>
      <c r="B26" s="119" t="s">
        <v>6</v>
      </c>
      <c r="C26" s="119"/>
      <c r="D26" s="120"/>
      <c r="E26" s="18">
        <v>199940</v>
      </c>
      <c r="F26" s="18">
        <v>199940</v>
      </c>
      <c r="G26" s="18">
        <v>199940</v>
      </c>
      <c r="H26" s="18"/>
      <c r="I26" s="18">
        <v>199940</v>
      </c>
      <c r="J26" s="29"/>
    </row>
    <row r="27" spans="1:10" s="35" customFormat="1" x14ac:dyDescent="0.2">
      <c r="A27" s="109"/>
      <c r="B27" s="121" t="s">
        <v>106</v>
      </c>
      <c r="C27" s="121"/>
      <c r="D27" s="122"/>
      <c r="E27" s="21"/>
      <c r="F27" s="21"/>
      <c r="G27" s="21"/>
      <c r="H27" s="21"/>
      <c r="I27" s="21"/>
      <c r="J27" s="30"/>
    </row>
    <row r="28" spans="1:10" s="35" customFormat="1" x14ac:dyDescent="0.2">
      <c r="A28" s="107" t="s">
        <v>82</v>
      </c>
      <c r="B28" s="123" t="s">
        <v>25</v>
      </c>
      <c r="C28" s="124"/>
      <c r="D28" s="124"/>
      <c r="E28" s="124"/>
      <c r="F28" s="124"/>
      <c r="G28" s="124"/>
      <c r="H28" s="124"/>
      <c r="I28" s="124"/>
      <c r="J28" s="125"/>
    </row>
    <row r="29" spans="1:10" s="35" customFormat="1" x14ac:dyDescent="0.2">
      <c r="A29" s="108"/>
      <c r="B29" s="126" t="s">
        <v>8</v>
      </c>
      <c r="C29" s="127"/>
      <c r="D29" s="128"/>
      <c r="E29" s="126" t="s">
        <v>9</v>
      </c>
      <c r="F29" s="127"/>
      <c r="G29" s="128"/>
      <c r="H29" s="26" t="s">
        <v>85</v>
      </c>
      <c r="I29" s="26" t="s">
        <v>86</v>
      </c>
      <c r="J29" s="26" t="s">
        <v>87</v>
      </c>
    </row>
    <row r="30" spans="1:10" s="35" customFormat="1" x14ac:dyDescent="0.2">
      <c r="A30" s="108"/>
      <c r="B30" s="102" t="s">
        <v>139</v>
      </c>
      <c r="C30" s="105"/>
      <c r="D30" s="106"/>
      <c r="E30" s="102" t="s">
        <v>140</v>
      </c>
      <c r="F30" s="105"/>
      <c r="G30" s="106"/>
      <c r="H30" s="71">
        <v>1.6</v>
      </c>
      <c r="I30" s="71">
        <v>1.6</v>
      </c>
      <c r="J30" s="71">
        <v>1.6</v>
      </c>
    </row>
    <row r="31" spans="1:10" s="35" customFormat="1" x14ac:dyDescent="0.2">
      <c r="A31" s="108"/>
      <c r="B31" s="102" t="s">
        <v>141</v>
      </c>
      <c r="C31" s="103"/>
      <c r="D31" s="104"/>
      <c r="E31" s="102" t="s">
        <v>142</v>
      </c>
      <c r="F31" s="103"/>
      <c r="G31" s="104"/>
      <c r="H31" s="18">
        <v>40000</v>
      </c>
      <c r="I31" s="18">
        <v>40000</v>
      </c>
      <c r="J31" s="18">
        <v>40000</v>
      </c>
    </row>
    <row r="32" spans="1:10" s="35" customFormat="1" x14ac:dyDescent="0.2">
      <c r="A32" s="108"/>
      <c r="B32" s="102" t="s">
        <v>143</v>
      </c>
      <c r="C32" s="103"/>
      <c r="D32" s="104"/>
      <c r="E32" s="102" t="s">
        <v>142</v>
      </c>
      <c r="F32" s="103"/>
      <c r="G32" s="104"/>
      <c r="H32" s="18">
        <v>72000</v>
      </c>
      <c r="I32" s="18">
        <v>72000</v>
      </c>
      <c r="J32" s="18">
        <v>72000</v>
      </c>
    </row>
    <row r="33" spans="1:10" s="35" customFormat="1" x14ac:dyDescent="0.2">
      <c r="A33" s="108"/>
      <c r="B33" s="102"/>
      <c r="C33" s="103"/>
      <c r="D33" s="104"/>
      <c r="E33" s="102"/>
      <c r="F33" s="103"/>
      <c r="G33" s="104"/>
      <c r="H33" s="18"/>
      <c r="I33" s="18"/>
      <c r="J33" s="18"/>
    </row>
    <row r="34" spans="1:10" s="35" customFormat="1" x14ac:dyDescent="0.2">
      <c r="A34" s="108"/>
      <c r="B34" s="102"/>
      <c r="C34" s="103"/>
      <c r="D34" s="104"/>
      <c r="E34" s="102"/>
      <c r="F34" s="103"/>
      <c r="G34" s="104"/>
      <c r="H34" s="18"/>
      <c r="I34" s="18"/>
      <c r="J34" s="18"/>
    </row>
    <row r="35" spans="1:10" s="35" customFormat="1" x14ac:dyDescent="0.2">
      <c r="A35" s="109"/>
      <c r="B35" s="102"/>
      <c r="C35" s="105"/>
      <c r="D35" s="106"/>
      <c r="E35" s="102"/>
      <c r="F35" s="105"/>
      <c r="G35" s="106"/>
      <c r="H35" s="18"/>
      <c r="I35" s="18"/>
      <c r="J35" s="18"/>
    </row>
    <row r="36" spans="1:10" s="35" customFormat="1" x14ac:dyDescent="0.2">
      <c r="A36" s="107" t="s">
        <v>83</v>
      </c>
      <c r="B36" s="110" t="s">
        <v>26</v>
      </c>
      <c r="C36" s="111"/>
      <c r="D36" s="111"/>
      <c r="E36" s="111"/>
      <c r="F36" s="111"/>
      <c r="G36" s="111"/>
      <c r="H36" s="111"/>
      <c r="I36" s="111"/>
      <c r="J36" s="112"/>
    </row>
    <row r="37" spans="1:10" s="35" customFormat="1" x14ac:dyDescent="0.2">
      <c r="A37" s="108"/>
      <c r="B37" s="27" t="s">
        <v>14</v>
      </c>
      <c r="C37" s="113"/>
      <c r="D37" s="114"/>
      <c r="E37" s="114"/>
      <c r="F37" s="114"/>
      <c r="G37" s="114"/>
      <c r="H37" s="114"/>
      <c r="I37" s="114"/>
      <c r="J37" s="115"/>
    </row>
    <row r="38" spans="1:10" s="35" customFormat="1" x14ac:dyDescent="0.2">
      <c r="A38" s="108"/>
      <c r="B38" s="27" t="s">
        <v>15</v>
      </c>
      <c r="C38" s="116"/>
      <c r="D38" s="116"/>
      <c r="E38" s="116"/>
      <c r="F38" s="116"/>
      <c r="G38" s="116"/>
      <c r="H38" s="116"/>
      <c r="I38" s="116"/>
      <c r="J38" s="116"/>
    </row>
    <row r="39" spans="1:10" s="35" customFormat="1" ht="25.5" x14ac:dyDescent="0.2">
      <c r="A39" s="108"/>
      <c r="B39" s="27" t="s">
        <v>13</v>
      </c>
      <c r="C39" s="116"/>
      <c r="D39" s="116"/>
      <c r="E39" s="116"/>
      <c r="F39" s="116"/>
      <c r="G39" s="116"/>
      <c r="H39" s="116"/>
      <c r="I39" s="116"/>
      <c r="J39" s="116"/>
    </row>
    <row r="40" spans="1:10" s="35" customFormat="1" x14ac:dyDescent="0.2">
      <c r="A40" s="108"/>
      <c r="B40" s="117" t="s">
        <v>94</v>
      </c>
      <c r="C40" s="118"/>
      <c r="D40" s="118"/>
      <c r="E40" s="118"/>
      <c r="F40" s="118"/>
      <c r="G40" s="118"/>
      <c r="H40" s="118"/>
      <c r="I40" s="86" t="s">
        <v>93</v>
      </c>
      <c r="J40" s="87"/>
    </row>
    <row r="41" spans="1:10" s="35" customFormat="1" x14ac:dyDescent="0.2">
      <c r="A41" s="109"/>
      <c r="B41" s="88"/>
      <c r="C41" s="89"/>
      <c r="D41" s="89"/>
      <c r="E41" s="89"/>
      <c r="F41" s="89"/>
      <c r="G41" s="89"/>
      <c r="H41" s="89"/>
      <c r="I41" s="89"/>
      <c r="J41" s="90"/>
    </row>
    <row r="42" spans="1:10" s="35" customFormat="1" ht="51" customHeight="1" x14ac:dyDescent="0.2">
      <c r="A42" s="6" t="s">
        <v>84</v>
      </c>
      <c r="B42" s="91" t="s">
        <v>118</v>
      </c>
      <c r="C42" s="92"/>
      <c r="D42" s="92"/>
      <c r="E42" s="92"/>
      <c r="F42" s="92"/>
      <c r="G42" s="92"/>
      <c r="H42" s="92"/>
      <c r="I42" s="92"/>
      <c r="J42" s="93"/>
    </row>
    <row r="43" spans="1:10" s="35" customFormat="1" x14ac:dyDescent="0.2">
      <c r="B43" s="94" t="s">
        <v>21</v>
      </c>
      <c r="C43" s="94"/>
      <c r="D43" s="94"/>
      <c r="E43" s="94"/>
      <c r="F43" s="95"/>
      <c r="G43" s="95"/>
    </row>
    <row r="44" spans="1:10" s="35" customFormat="1" x14ac:dyDescent="0.2">
      <c r="B44" s="96" t="s">
        <v>22</v>
      </c>
      <c r="C44" s="96"/>
      <c r="D44" s="96"/>
      <c r="E44" s="96"/>
      <c r="F44" s="97"/>
      <c r="G44" s="97"/>
    </row>
    <row r="45" spans="1:10" s="35" customFormat="1" x14ac:dyDescent="0.2">
      <c r="B45" s="98"/>
      <c r="C45" s="98"/>
      <c r="D45" s="98"/>
      <c r="E45" s="98"/>
      <c r="F45" s="99"/>
      <c r="G45" s="99"/>
    </row>
    <row r="46" spans="1:10" s="35" customFormat="1" x14ac:dyDescent="0.2">
      <c r="B46" s="96" t="s">
        <v>95</v>
      </c>
      <c r="C46" s="96"/>
      <c r="D46" s="96"/>
      <c r="E46" s="96"/>
      <c r="F46" s="97"/>
      <c r="G46" s="97"/>
    </row>
    <row r="47" spans="1:10" s="35" customFormat="1" x14ac:dyDescent="0.2">
      <c r="B47" s="100"/>
      <c r="C47" s="101"/>
      <c r="D47" s="2"/>
      <c r="E47" s="2"/>
      <c r="F47" s="2"/>
      <c r="G47" s="2"/>
    </row>
    <row r="48" spans="1:10" s="35" customFormat="1" x14ac:dyDescent="0.2">
      <c r="B48" s="96" t="s">
        <v>27</v>
      </c>
      <c r="C48" s="97"/>
      <c r="D48" s="2"/>
      <c r="E48" s="2"/>
      <c r="F48" s="2"/>
      <c r="G48" s="2"/>
    </row>
    <row r="49" spans="1:10" s="35" customFormat="1" x14ac:dyDescent="0.2">
      <c r="B49" s="100"/>
      <c r="C49" s="101"/>
      <c r="D49" s="2"/>
      <c r="E49" s="2"/>
      <c r="F49" s="2"/>
      <c r="G49" s="2"/>
    </row>
    <row r="50" spans="1:10" s="35" customFormat="1" x14ac:dyDescent="0.2">
      <c r="B50" s="96" t="s">
        <v>30</v>
      </c>
      <c r="C50" s="97"/>
      <c r="D50" s="2"/>
      <c r="E50" s="2"/>
      <c r="F50" s="2"/>
      <c r="G50" s="2"/>
    </row>
    <row r="51" spans="1:10" s="35" customFormat="1" x14ac:dyDescent="0.2">
      <c r="A51" s="85" t="s">
        <v>105</v>
      </c>
      <c r="B51" s="85"/>
      <c r="C51" s="85"/>
      <c r="D51" s="85"/>
      <c r="E51" s="85"/>
      <c r="F51" s="85"/>
      <c r="G51" s="85"/>
      <c r="H51" s="85"/>
      <c r="I51" s="85"/>
      <c r="J51" s="85"/>
    </row>
  </sheetData>
  <mergeCells count="70">
    <mergeCell ref="B2:I2"/>
    <mergeCell ref="B4:C4"/>
    <mergeCell ref="D4:G4"/>
    <mergeCell ref="B5:C5"/>
    <mergeCell ref="D5:J5"/>
    <mergeCell ref="L8:M8"/>
    <mergeCell ref="C9:J9"/>
    <mergeCell ref="C10:J10"/>
    <mergeCell ref="C11:J11"/>
    <mergeCell ref="B12:D12"/>
    <mergeCell ref="E12:J12"/>
    <mergeCell ref="B8:J8"/>
    <mergeCell ref="A13:A14"/>
    <mergeCell ref="C13:D13"/>
    <mergeCell ref="E13:J13"/>
    <mergeCell ref="C14:D14"/>
    <mergeCell ref="E14:J14"/>
    <mergeCell ref="B17:E17"/>
    <mergeCell ref="F17:J17"/>
    <mergeCell ref="B18:E18"/>
    <mergeCell ref="F18:J18"/>
    <mergeCell ref="A19:A27"/>
    <mergeCell ref="B19:J19"/>
    <mergeCell ref="B20:D20"/>
    <mergeCell ref="B21:D21"/>
    <mergeCell ref="B22:D22"/>
    <mergeCell ref="B23:D23"/>
    <mergeCell ref="A15:A18"/>
    <mergeCell ref="B15:E15"/>
    <mergeCell ref="F15:J15"/>
    <mergeCell ref="B16:E16"/>
    <mergeCell ref="F16:J16"/>
    <mergeCell ref="B24:J24"/>
    <mergeCell ref="B25:D25"/>
    <mergeCell ref="B26:D26"/>
    <mergeCell ref="B27:D27"/>
    <mergeCell ref="A28:A35"/>
    <mergeCell ref="B28:J28"/>
    <mergeCell ref="B29:D29"/>
    <mergeCell ref="E29:G29"/>
    <mergeCell ref="B30:D30"/>
    <mergeCell ref="E30:G30"/>
    <mergeCell ref="B31:D31"/>
    <mergeCell ref="E31:G31"/>
    <mergeCell ref="B32:D32"/>
    <mergeCell ref="E32:G32"/>
    <mergeCell ref="B33:D33"/>
    <mergeCell ref="E33:G33"/>
    <mergeCell ref="B34:D34"/>
    <mergeCell ref="E34:G34"/>
    <mergeCell ref="B35:D35"/>
    <mergeCell ref="E35:G35"/>
    <mergeCell ref="A36:A41"/>
    <mergeCell ref="B36:J36"/>
    <mergeCell ref="C37:J37"/>
    <mergeCell ref="C38:J38"/>
    <mergeCell ref="C39:J39"/>
    <mergeCell ref="B40:H40"/>
    <mergeCell ref="A51:J51"/>
    <mergeCell ref="I40:J40"/>
    <mergeCell ref="B41:J41"/>
    <mergeCell ref="B42:J42"/>
    <mergeCell ref="B43:G43"/>
    <mergeCell ref="B44:G44"/>
    <mergeCell ref="B45:G45"/>
    <mergeCell ref="B46:G46"/>
    <mergeCell ref="B47:C47"/>
    <mergeCell ref="B48:C48"/>
    <mergeCell ref="B49:C49"/>
    <mergeCell ref="B50:C50"/>
  </mergeCells>
  <dataValidations xWindow="660" yWindow="838" count="9">
    <dataValidation allowBlank="1" showInputMessage="1" showErrorMessage="1" prompt="Norāda Ministru kabineta vai Saeimas lēmumu, gadu, pasākuma kodu" sqref="B41:J41"/>
    <dataValidation allowBlank="1" showInputMessage="1" showErrorMessage="1" prompt="Citē atbilstošo vidēja termiņa budžeta ietvara likuma pantu, punktu. " sqref="E12:J12"/>
    <dataValidation allowBlank="1" showInputMessage="1" showErrorMessage="1" prompt="Norāda Valdības rīcības plāna punktu, kura izpildi nodrošinās attiecīgais prioritārais pasākums" sqref="C11:J11"/>
    <dataValidation type="custom" errorStyle="information" allowBlank="1" showInputMessage="1" showErrorMessage="1" error="Ir ievadīti vairāk nekā 250 vārdi" prompt="ne vairāk kā 250 vārdu" sqref="C10:J10">
      <formula1>LEN(TRIM(C10))-LEN(SUBSTITUTE(C10," ",""))+1&lt;251</formula1>
    </dataValidation>
    <dataValidation type="custom" errorStyle="information" allowBlank="1" showInputMessage="1" showErrorMessage="1" error="Ir ievadīti vairāk nekā 200 vārdi" prompt="apraksts, ne vairāk kā 200 vārdu" sqref="E13:J14">
      <formula1>LEN(TRIM(E13))-LEN(SUBSTITUTE(E13," ",""))+1&lt;201</formula1>
    </dataValidation>
    <dataValidation type="custom" errorStyle="information" allowBlank="1" showInputMessage="1" showErrorMessage="1" error="Ir ievadītas vairāk nekā 250 zīmes" prompt="ne vairāk kā 250 zīmju" sqref="C9:J9">
      <formula1>LEN(TRIM(C9))&lt;=250</formula1>
    </dataValidation>
    <dataValidation errorStyle="information" allowBlank="1" showInputMessage="1" showErrorMessage="1" sqref="D5:I5"/>
    <dataValidation type="whole" errorStyle="information" allowBlank="1" showInputMessage="1" showErrorMessage="1" error="Jāievada skaitlis" sqref="E21:J23">
      <formula1>-1000000000000</formula1>
      <formula2>1000000000000</formula2>
    </dataValidation>
    <dataValidation type="whole" errorStyle="information" allowBlank="1" showInputMessage="1" showErrorMessage="1" error="Jāievada skaitlis" sqref="E25:J26">
      <formula1>-100000000000000</formula1>
      <formula2>100000000000000</formula2>
    </dataValidation>
  </dataValidations>
  <printOptions horizontalCentered="1"/>
  <pageMargins left="0.11811023622047245" right="0.11811023622047245" top="0.15748031496062992" bottom="0.15748031496062992" header="0.31496062992125984" footer="0.31496062992125984"/>
  <pageSetup fitToHeight="0" orientation="landscape" r:id="rId1"/>
  <headerFooter>
    <oddFooter>&amp;C&amp;P</oddFooter>
  </headerFooter>
  <extLst>
    <ext xmlns:x14="http://schemas.microsoft.com/office/spreadsheetml/2009/9/main" uri="{CCE6A557-97BC-4b89-ADB6-D9C93CAAB3DF}">
      <x14:dataValidations xmlns:xm="http://schemas.microsoft.com/office/excel/2006/main" xWindow="660" yWindow="838" count="5">
        <x14:dataValidation type="list" allowBlank="1" showInputMessage="1" showErrorMessage="1" prompt="Izvēlieties no saraksta atbilstošo variantu">
          <x14:formula1>
            <xm:f>Šabloni!$A$49:$A$50</xm:f>
          </x14:formula1>
          <xm:sqref>I40:J40</xm:sqref>
        </x14:dataValidation>
        <x14:dataValidation type="list" errorStyle="information" allowBlank="1" showInputMessage="1" showErrorMessage="1" error="iespējama kļūda" prompt="Izvēlieties no saraksta iestādi">
          <x14:formula1>
            <xm:f>Šabloni!$A$13:$A$41</xm:f>
          </x14:formula1>
          <xm:sqref>D4:G4</xm:sqref>
        </x14:dataValidation>
        <x14:dataValidation type="list" errorStyle="information" allowBlank="1" showInputMessage="1" showErrorMessage="1" error="Varētu būt kļūda" prompt="Izvēlieties no saraksta atbilstošo variantu">
          <x14:formula1>
            <xm:f>Šabloni!$A$8:$A$9</xm:f>
          </x14:formula1>
          <xm:sqref>C14:D14</xm:sqref>
        </x14:dataValidation>
        <x14:dataValidation type="list" errorStyle="information" allowBlank="1" showInputMessage="1" showErrorMessage="1" error="Varētu būt kļūda" prompt="Izvēlieties no saraksta ietekmes variantu">
          <x14:formula1>
            <xm:f>Šabloni!$A$2:$A$4</xm:f>
          </x14:formula1>
          <xm:sqref>C13:D13</xm:sqref>
        </x14:dataValidation>
        <x14:dataValidation type="list" allowBlank="1" showInputMessage="1" showErrorMessage="1" prompt="Izvēlieties no saraksta veicamo darbību">
          <x14:formula1>
            <xm:f>Šabloni!A45:A47</xm:f>
          </x14:formula1>
          <xm:sqref>C38:J38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51"/>
  <sheetViews>
    <sheetView view="pageBreakPreview" topLeftCell="A2" zoomScaleNormal="100" zoomScaleSheetLayoutView="100" workbookViewId="0">
      <selection activeCell="L51" sqref="L51"/>
    </sheetView>
  </sheetViews>
  <sheetFormatPr defaultColWidth="8.85546875" defaultRowHeight="12.75" x14ac:dyDescent="0.2"/>
  <cols>
    <col min="1" max="1" width="3.5703125" style="44" customWidth="1"/>
    <col min="2" max="2" width="25.7109375" style="44" customWidth="1"/>
    <col min="3" max="3" width="13.7109375" style="44" customWidth="1"/>
    <col min="4" max="4" width="5.140625" style="44" customWidth="1"/>
    <col min="5" max="10" width="14.28515625" style="44" customWidth="1"/>
    <col min="11" max="11" width="8.85546875" style="44"/>
    <col min="12" max="12" width="8.85546875" style="45"/>
    <col min="13" max="16384" width="8.85546875" style="44"/>
  </cols>
  <sheetData>
    <row r="1" spans="1:15" hidden="1" x14ac:dyDescent="0.2">
      <c r="A1" s="43" t="s">
        <v>0</v>
      </c>
      <c r="B1" s="43" t="s">
        <v>1</v>
      </c>
      <c r="C1" s="43"/>
      <c r="D1" s="43" t="s">
        <v>2</v>
      </c>
      <c r="E1" s="43" t="s">
        <v>3</v>
      </c>
      <c r="F1" s="43" t="s">
        <v>4</v>
      </c>
      <c r="G1" s="43" t="s">
        <v>5</v>
      </c>
    </row>
    <row r="2" spans="1:15" ht="15.75" customHeight="1" x14ac:dyDescent="0.2">
      <c r="B2" s="205" t="s">
        <v>18</v>
      </c>
      <c r="C2" s="205"/>
      <c r="D2" s="205"/>
      <c r="E2" s="205"/>
      <c r="F2" s="205"/>
      <c r="G2" s="205"/>
      <c r="H2" s="205"/>
      <c r="I2" s="205"/>
      <c r="L2" s="44"/>
      <c r="M2" s="46"/>
    </row>
    <row r="3" spans="1:15" ht="13.5" customHeight="1" x14ac:dyDescent="0.2">
      <c r="A3" s="47"/>
      <c r="B3" s="8"/>
      <c r="C3" s="8"/>
      <c r="D3" s="8"/>
      <c r="E3" s="8"/>
      <c r="F3" s="8"/>
      <c r="G3" s="8"/>
      <c r="H3" s="8"/>
      <c r="I3" s="8"/>
      <c r="L3" s="48"/>
      <c r="M3" s="46"/>
    </row>
    <row r="4" spans="1:15" ht="13.5" customHeight="1" x14ac:dyDescent="0.2">
      <c r="A4" s="47"/>
      <c r="B4" s="206" t="s">
        <v>69</v>
      </c>
      <c r="C4" s="206"/>
      <c r="D4" s="207" t="s">
        <v>49</v>
      </c>
      <c r="E4" s="207"/>
      <c r="F4" s="207"/>
      <c r="G4" s="207"/>
      <c r="L4" s="48"/>
      <c r="M4" s="46"/>
    </row>
    <row r="5" spans="1:15" ht="27.75" customHeight="1" x14ac:dyDescent="0.2">
      <c r="A5" s="47"/>
      <c r="B5" s="208" t="s">
        <v>19</v>
      </c>
      <c r="C5" s="208"/>
      <c r="D5" s="209" t="s">
        <v>115</v>
      </c>
      <c r="E5" s="209"/>
      <c r="F5" s="209"/>
      <c r="G5" s="209"/>
      <c r="H5" s="209"/>
      <c r="I5" s="209"/>
      <c r="J5" s="210"/>
      <c r="L5" s="48"/>
      <c r="M5" s="46"/>
    </row>
    <row r="6" spans="1:15" x14ac:dyDescent="0.2">
      <c r="A6" s="47"/>
      <c r="B6" s="49" t="s">
        <v>11</v>
      </c>
      <c r="C6" s="50" t="s">
        <v>107</v>
      </c>
      <c r="D6" s="51"/>
      <c r="E6" s="51"/>
      <c r="F6" s="51"/>
      <c r="G6" s="51"/>
      <c r="H6" s="51"/>
      <c r="I6" s="51"/>
      <c r="L6" s="48"/>
      <c r="M6" s="46"/>
    </row>
    <row r="7" spans="1:15" x14ac:dyDescent="0.2">
      <c r="A7" s="47"/>
      <c r="B7" s="47"/>
      <c r="C7" s="47"/>
      <c r="D7" s="52"/>
      <c r="E7" s="52"/>
      <c r="F7" s="52"/>
      <c r="L7" s="48"/>
      <c r="M7" s="46"/>
    </row>
    <row r="8" spans="1:15" ht="12.75" customHeight="1" x14ac:dyDescent="0.2">
      <c r="A8" s="53" t="s">
        <v>12</v>
      </c>
      <c r="B8" s="155" t="s">
        <v>20</v>
      </c>
      <c r="C8" s="155"/>
      <c r="D8" s="155"/>
      <c r="E8" s="155"/>
      <c r="F8" s="155"/>
      <c r="G8" s="155"/>
      <c r="H8" s="155"/>
      <c r="I8" s="155"/>
      <c r="J8" s="155"/>
      <c r="L8" s="198" t="s">
        <v>98</v>
      </c>
      <c r="M8" s="199"/>
    </row>
    <row r="9" spans="1:15" ht="27.75" customHeight="1" x14ac:dyDescent="0.2">
      <c r="A9" s="54" t="s">
        <v>75</v>
      </c>
      <c r="B9" s="42" t="s">
        <v>16</v>
      </c>
      <c r="C9" s="105" t="s">
        <v>116</v>
      </c>
      <c r="D9" s="105"/>
      <c r="E9" s="105"/>
      <c r="F9" s="105"/>
      <c r="G9" s="105"/>
      <c r="H9" s="105"/>
      <c r="I9" s="105"/>
      <c r="J9" s="106"/>
      <c r="L9" s="55">
        <f>LEN(TRIM(C9))</f>
        <v>52</v>
      </c>
      <c r="M9" s="56" t="s">
        <v>67</v>
      </c>
    </row>
    <row r="10" spans="1:15" ht="27.75" customHeight="1" x14ac:dyDescent="0.2">
      <c r="A10" s="57" t="s">
        <v>76</v>
      </c>
      <c r="B10" s="42" t="s">
        <v>17</v>
      </c>
      <c r="C10" s="102" t="s">
        <v>117</v>
      </c>
      <c r="D10" s="103"/>
      <c r="E10" s="103"/>
      <c r="F10" s="103"/>
      <c r="G10" s="103"/>
      <c r="H10" s="103"/>
      <c r="I10" s="103"/>
      <c r="J10" s="104"/>
      <c r="L10" s="58">
        <f>LEN(TRIM(C10))-LEN(SUBSTITUTE(C10," ",""))+1</f>
        <v>29</v>
      </c>
      <c r="M10" s="59" t="s">
        <v>68</v>
      </c>
    </row>
    <row r="11" spans="1:15" ht="14.25" customHeight="1" x14ac:dyDescent="0.2">
      <c r="A11" s="60" t="s">
        <v>77</v>
      </c>
      <c r="B11" s="61" t="s">
        <v>23</v>
      </c>
      <c r="C11" s="200"/>
      <c r="D11" s="200"/>
      <c r="E11" s="200"/>
      <c r="F11" s="200"/>
      <c r="G11" s="200"/>
      <c r="H11" s="200"/>
      <c r="I11" s="200"/>
      <c r="J11" s="201"/>
      <c r="L11" s="48"/>
      <c r="M11" s="46"/>
    </row>
    <row r="12" spans="1:15" ht="38.25" customHeight="1" x14ac:dyDescent="0.2">
      <c r="A12" s="54" t="s">
        <v>78</v>
      </c>
      <c r="B12" s="122" t="s">
        <v>31</v>
      </c>
      <c r="C12" s="202"/>
      <c r="D12" s="202"/>
      <c r="E12" s="203"/>
      <c r="F12" s="204"/>
      <c r="G12" s="204"/>
      <c r="H12" s="204"/>
      <c r="I12" s="204"/>
      <c r="J12" s="204"/>
      <c r="K12" s="62"/>
      <c r="L12" s="46"/>
      <c r="M12" s="46"/>
      <c r="N12" s="63"/>
      <c r="O12" s="63"/>
    </row>
    <row r="13" spans="1:15" ht="63.75" customHeight="1" x14ac:dyDescent="0.2">
      <c r="A13" s="193" t="s">
        <v>79</v>
      </c>
      <c r="B13" s="42" t="s">
        <v>29</v>
      </c>
      <c r="C13" s="194" t="s">
        <v>71</v>
      </c>
      <c r="D13" s="195"/>
      <c r="E13" s="102" t="s">
        <v>110</v>
      </c>
      <c r="F13" s="196"/>
      <c r="G13" s="196"/>
      <c r="H13" s="196"/>
      <c r="I13" s="196"/>
      <c r="J13" s="197"/>
      <c r="L13" s="64">
        <f>LEN(TRIM(E13))-LEN(SUBSTITUTE(E13," ",""))+1</f>
        <v>11</v>
      </c>
      <c r="M13" s="65" t="s">
        <v>68</v>
      </c>
    </row>
    <row r="14" spans="1:15" ht="38.25" customHeight="1" x14ac:dyDescent="0.2">
      <c r="A14" s="187"/>
      <c r="B14" s="42" t="s">
        <v>28</v>
      </c>
      <c r="C14" s="194" t="s">
        <v>35</v>
      </c>
      <c r="D14" s="194"/>
      <c r="E14" s="102" t="s">
        <v>111</v>
      </c>
      <c r="F14" s="196"/>
      <c r="G14" s="196"/>
      <c r="H14" s="196"/>
      <c r="I14" s="196"/>
      <c r="J14" s="197"/>
      <c r="L14" s="58">
        <f>LEN(TRIM(E14))-LEN(SUBSTITUTE(E14," ",""))+1</f>
        <v>7</v>
      </c>
      <c r="M14" s="59" t="s">
        <v>68</v>
      </c>
    </row>
    <row r="15" spans="1:15" ht="38.25" customHeight="1" x14ac:dyDescent="0.2">
      <c r="A15" s="176" t="s">
        <v>80</v>
      </c>
      <c r="B15" s="188" t="s">
        <v>74</v>
      </c>
      <c r="C15" s="189"/>
      <c r="D15" s="189"/>
      <c r="E15" s="189"/>
      <c r="F15" s="190" t="s">
        <v>73</v>
      </c>
      <c r="G15" s="191"/>
      <c r="H15" s="191"/>
      <c r="I15" s="191"/>
      <c r="J15" s="192"/>
    </row>
    <row r="16" spans="1:15" ht="18" customHeight="1" x14ac:dyDescent="0.2">
      <c r="A16" s="186"/>
      <c r="B16" s="179"/>
      <c r="C16" s="182"/>
      <c r="D16" s="182"/>
      <c r="E16" s="182"/>
      <c r="F16" s="105"/>
      <c r="G16" s="105"/>
      <c r="H16" s="105"/>
      <c r="I16" s="105"/>
      <c r="J16" s="106"/>
    </row>
    <row r="17" spans="1:10" s="44" customFormat="1" x14ac:dyDescent="0.2">
      <c r="A17" s="186"/>
      <c r="B17" s="179"/>
      <c r="C17" s="182"/>
      <c r="D17" s="182"/>
      <c r="E17" s="182"/>
      <c r="F17" s="182"/>
      <c r="G17" s="182"/>
      <c r="H17" s="182"/>
      <c r="I17" s="182"/>
      <c r="J17" s="182"/>
    </row>
    <row r="18" spans="1:10" s="44" customFormat="1" x14ac:dyDescent="0.2">
      <c r="A18" s="187"/>
      <c r="B18" s="179"/>
      <c r="C18" s="182"/>
      <c r="D18" s="182"/>
      <c r="E18" s="182"/>
      <c r="F18" s="182"/>
      <c r="G18" s="182"/>
      <c r="H18" s="182"/>
      <c r="I18" s="182"/>
      <c r="J18" s="182"/>
    </row>
    <row r="19" spans="1:10" s="44" customFormat="1" x14ac:dyDescent="0.2">
      <c r="A19" s="176" t="s">
        <v>81</v>
      </c>
      <c r="B19" s="123" t="s">
        <v>7</v>
      </c>
      <c r="C19" s="124"/>
      <c r="D19" s="124"/>
      <c r="E19" s="124"/>
      <c r="F19" s="124"/>
      <c r="G19" s="124"/>
      <c r="H19" s="124"/>
      <c r="I19" s="124"/>
      <c r="J19" s="125"/>
    </row>
    <row r="20" spans="1:10" s="44" customFormat="1" ht="52.5" x14ac:dyDescent="0.2">
      <c r="A20" s="177"/>
      <c r="B20" s="183"/>
      <c r="C20" s="183"/>
      <c r="D20" s="183"/>
      <c r="E20" s="24" t="s">
        <v>85</v>
      </c>
      <c r="F20" s="24" t="s">
        <v>86</v>
      </c>
      <c r="G20" s="24" t="s">
        <v>87</v>
      </c>
      <c r="H20" s="25" t="s">
        <v>99</v>
      </c>
      <c r="I20" s="25" t="s">
        <v>100</v>
      </c>
      <c r="J20" s="25" t="s">
        <v>101</v>
      </c>
    </row>
    <row r="21" spans="1:10" s="44" customFormat="1" x14ac:dyDescent="0.2">
      <c r="A21" s="177"/>
      <c r="B21" s="123" t="s">
        <v>104</v>
      </c>
      <c r="C21" s="184"/>
      <c r="D21" s="185"/>
      <c r="E21" s="18"/>
      <c r="F21" s="18"/>
      <c r="G21" s="18"/>
      <c r="H21" s="19"/>
      <c r="I21" s="19"/>
      <c r="J21" s="28"/>
    </row>
    <row r="22" spans="1:10" s="44" customFormat="1" x14ac:dyDescent="0.2">
      <c r="A22" s="177"/>
      <c r="B22" s="121" t="s">
        <v>102</v>
      </c>
      <c r="C22" s="121"/>
      <c r="D22" s="122"/>
      <c r="E22" s="18">
        <v>292430</v>
      </c>
      <c r="F22" s="18">
        <v>292430</v>
      </c>
      <c r="G22" s="18">
        <v>307052</v>
      </c>
      <c r="H22" s="40"/>
      <c r="I22" s="18">
        <v>307052</v>
      </c>
      <c r="J22" s="29"/>
    </row>
    <row r="23" spans="1:10" s="44" customFormat="1" x14ac:dyDescent="0.2">
      <c r="A23" s="177"/>
      <c r="B23" s="126" t="s">
        <v>103</v>
      </c>
      <c r="C23" s="127"/>
      <c r="D23" s="127"/>
      <c r="E23" s="18">
        <v>292430</v>
      </c>
      <c r="F23" s="18">
        <v>292430</v>
      </c>
      <c r="G23" s="18">
        <v>307052</v>
      </c>
      <c r="H23" s="18"/>
      <c r="I23" s="18">
        <v>307052</v>
      </c>
      <c r="J23" s="29"/>
    </row>
    <row r="24" spans="1:10" s="44" customFormat="1" x14ac:dyDescent="0.2">
      <c r="A24" s="177"/>
      <c r="B24" s="126" t="s">
        <v>96</v>
      </c>
      <c r="C24" s="127"/>
      <c r="D24" s="127"/>
      <c r="E24" s="127"/>
      <c r="F24" s="127"/>
      <c r="G24" s="127"/>
      <c r="H24" s="127"/>
      <c r="I24" s="127"/>
      <c r="J24" s="128"/>
    </row>
    <row r="25" spans="1:10" s="44" customFormat="1" x14ac:dyDescent="0.2">
      <c r="A25" s="177"/>
      <c r="B25" s="180" t="s">
        <v>24</v>
      </c>
      <c r="C25" s="180"/>
      <c r="D25" s="181"/>
      <c r="E25" s="18"/>
      <c r="F25" s="18"/>
      <c r="G25" s="18"/>
      <c r="H25" s="18"/>
      <c r="I25" s="18"/>
      <c r="J25" s="29"/>
    </row>
    <row r="26" spans="1:10" s="44" customFormat="1" x14ac:dyDescent="0.2">
      <c r="A26" s="177"/>
      <c r="B26" s="180" t="s">
        <v>6</v>
      </c>
      <c r="C26" s="180"/>
      <c r="D26" s="181"/>
      <c r="E26" s="18">
        <v>292430</v>
      </c>
      <c r="F26" s="18">
        <v>292430</v>
      </c>
      <c r="G26" s="18">
        <v>307052</v>
      </c>
      <c r="H26" s="18"/>
      <c r="I26" s="18">
        <v>307052</v>
      </c>
      <c r="J26" s="29"/>
    </row>
    <row r="27" spans="1:10" s="44" customFormat="1" x14ac:dyDescent="0.2">
      <c r="A27" s="178"/>
      <c r="B27" s="121" t="s">
        <v>106</v>
      </c>
      <c r="C27" s="121"/>
      <c r="D27" s="122"/>
      <c r="E27" s="21"/>
      <c r="F27" s="21"/>
      <c r="G27" s="21"/>
      <c r="H27" s="21"/>
      <c r="I27" s="21"/>
      <c r="J27" s="30"/>
    </row>
    <row r="28" spans="1:10" s="44" customFormat="1" x14ac:dyDescent="0.2">
      <c r="A28" s="176" t="s">
        <v>82</v>
      </c>
      <c r="B28" s="123" t="s">
        <v>25</v>
      </c>
      <c r="C28" s="124"/>
      <c r="D28" s="124"/>
      <c r="E28" s="124"/>
      <c r="F28" s="124"/>
      <c r="G28" s="124"/>
      <c r="H28" s="124"/>
      <c r="I28" s="124"/>
      <c r="J28" s="125"/>
    </row>
    <row r="29" spans="1:10" s="44" customFormat="1" x14ac:dyDescent="0.2">
      <c r="A29" s="177"/>
      <c r="B29" s="126" t="s">
        <v>8</v>
      </c>
      <c r="C29" s="127"/>
      <c r="D29" s="128"/>
      <c r="E29" s="126" t="s">
        <v>9</v>
      </c>
      <c r="F29" s="127"/>
      <c r="G29" s="128"/>
      <c r="H29" s="26" t="s">
        <v>85</v>
      </c>
      <c r="I29" s="26" t="s">
        <v>86</v>
      </c>
      <c r="J29" s="26" t="s">
        <v>87</v>
      </c>
    </row>
    <row r="30" spans="1:10" s="44" customFormat="1" x14ac:dyDescent="0.2">
      <c r="A30" s="177"/>
      <c r="B30" s="102"/>
      <c r="C30" s="105"/>
      <c r="D30" s="106"/>
      <c r="E30" s="102"/>
      <c r="F30" s="105"/>
      <c r="G30" s="106"/>
      <c r="H30" s="18"/>
      <c r="I30" s="18"/>
      <c r="J30" s="18"/>
    </row>
    <row r="31" spans="1:10" s="44" customFormat="1" x14ac:dyDescent="0.2">
      <c r="A31" s="177"/>
      <c r="B31" s="102"/>
      <c r="C31" s="103"/>
      <c r="D31" s="104"/>
      <c r="E31" s="102"/>
      <c r="F31" s="103"/>
      <c r="G31" s="104"/>
      <c r="H31" s="18"/>
      <c r="I31" s="18"/>
      <c r="J31" s="18"/>
    </row>
    <row r="32" spans="1:10" s="44" customFormat="1" x14ac:dyDescent="0.2">
      <c r="A32" s="177"/>
      <c r="B32" s="102"/>
      <c r="C32" s="103"/>
      <c r="D32" s="104"/>
      <c r="E32" s="102"/>
      <c r="F32" s="103"/>
      <c r="G32" s="104"/>
      <c r="H32" s="18"/>
      <c r="I32" s="18"/>
      <c r="J32" s="18"/>
    </row>
    <row r="33" spans="1:10" s="44" customFormat="1" x14ac:dyDescent="0.2">
      <c r="A33" s="177"/>
      <c r="B33" s="102"/>
      <c r="C33" s="103"/>
      <c r="D33" s="104"/>
      <c r="E33" s="102"/>
      <c r="F33" s="103"/>
      <c r="G33" s="104"/>
      <c r="H33" s="18"/>
      <c r="I33" s="18"/>
      <c r="J33" s="18"/>
    </row>
    <row r="34" spans="1:10" s="44" customFormat="1" x14ac:dyDescent="0.2">
      <c r="A34" s="177"/>
      <c r="B34" s="102"/>
      <c r="C34" s="103"/>
      <c r="D34" s="104"/>
      <c r="E34" s="102"/>
      <c r="F34" s="103"/>
      <c r="G34" s="104"/>
      <c r="H34" s="18"/>
      <c r="I34" s="18"/>
      <c r="J34" s="18"/>
    </row>
    <row r="35" spans="1:10" s="44" customFormat="1" x14ac:dyDescent="0.2">
      <c r="A35" s="178"/>
      <c r="B35" s="102"/>
      <c r="C35" s="105"/>
      <c r="D35" s="106"/>
      <c r="E35" s="102"/>
      <c r="F35" s="105"/>
      <c r="G35" s="106"/>
      <c r="H35" s="18"/>
      <c r="I35" s="18"/>
      <c r="J35" s="18"/>
    </row>
    <row r="36" spans="1:10" s="44" customFormat="1" x14ac:dyDescent="0.2">
      <c r="A36" s="176" t="s">
        <v>83</v>
      </c>
      <c r="B36" s="123" t="s">
        <v>26</v>
      </c>
      <c r="C36" s="124"/>
      <c r="D36" s="124"/>
      <c r="E36" s="124"/>
      <c r="F36" s="124"/>
      <c r="G36" s="124"/>
      <c r="H36" s="124"/>
      <c r="I36" s="124"/>
      <c r="J36" s="125"/>
    </row>
    <row r="37" spans="1:10" s="44" customFormat="1" x14ac:dyDescent="0.2">
      <c r="A37" s="177"/>
      <c r="B37" s="66" t="s">
        <v>14</v>
      </c>
      <c r="C37" s="102"/>
      <c r="D37" s="105"/>
      <c r="E37" s="105"/>
      <c r="F37" s="105"/>
      <c r="G37" s="105"/>
      <c r="H37" s="105"/>
      <c r="I37" s="105"/>
      <c r="J37" s="106"/>
    </row>
    <row r="38" spans="1:10" s="44" customFormat="1" x14ac:dyDescent="0.2">
      <c r="A38" s="177"/>
      <c r="B38" s="66" t="s">
        <v>15</v>
      </c>
      <c r="C38" s="179"/>
      <c r="D38" s="179"/>
      <c r="E38" s="179"/>
      <c r="F38" s="179"/>
      <c r="G38" s="179"/>
      <c r="H38" s="179"/>
      <c r="I38" s="179"/>
      <c r="J38" s="179"/>
    </row>
    <row r="39" spans="1:10" s="44" customFormat="1" ht="25.5" x14ac:dyDescent="0.2">
      <c r="A39" s="177"/>
      <c r="B39" s="66" t="s">
        <v>13</v>
      </c>
      <c r="C39" s="179"/>
      <c r="D39" s="179"/>
      <c r="E39" s="179"/>
      <c r="F39" s="179"/>
      <c r="G39" s="179"/>
      <c r="H39" s="179"/>
      <c r="I39" s="179"/>
      <c r="J39" s="179"/>
    </row>
    <row r="40" spans="1:10" s="44" customFormat="1" x14ac:dyDescent="0.2">
      <c r="A40" s="177"/>
      <c r="B40" s="126" t="s">
        <v>94</v>
      </c>
      <c r="C40" s="127"/>
      <c r="D40" s="127"/>
      <c r="E40" s="127"/>
      <c r="F40" s="127"/>
      <c r="G40" s="127"/>
      <c r="H40" s="127"/>
      <c r="I40" s="163"/>
      <c r="J40" s="164"/>
    </row>
    <row r="41" spans="1:10" s="44" customFormat="1" x14ac:dyDescent="0.2">
      <c r="A41" s="178"/>
      <c r="B41" s="165"/>
      <c r="C41" s="166"/>
      <c r="D41" s="166"/>
      <c r="E41" s="166"/>
      <c r="F41" s="166"/>
      <c r="G41" s="166"/>
      <c r="H41" s="166"/>
      <c r="I41" s="166"/>
      <c r="J41" s="167"/>
    </row>
    <row r="42" spans="1:10" s="44" customFormat="1" ht="57" customHeight="1" x14ac:dyDescent="0.2">
      <c r="A42" s="67" t="s">
        <v>84</v>
      </c>
      <c r="B42" s="168" t="s">
        <v>118</v>
      </c>
      <c r="C42" s="169"/>
      <c r="D42" s="169"/>
      <c r="E42" s="169"/>
      <c r="F42" s="169"/>
      <c r="G42" s="169"/>
      <c r="H42" s="169"/>
      <c r="I42" s="169"/>
      <c r="J42" s="170"/>
    </row>
    <row r="43" spans="1:10" s="44" customFormat="1" x14ac:dyDescent="0.2">
      <c r="B43" s="171" t="s">
        <v>21</v>
      </c>
      <c r="C43" s="171"/>
      <c r="D43" s="171"/>
      <c r="E43" s="171"/>
      <c r="F43" s="172"/>
      <c r="G43" s="172"/>
    </row>
    <row r="44" spans="1:10" s="44" customFormat="1" x14ac:dyDescent="0.2">
      <c r="B44" s="173" t="s">
        <v>22</v>
      </c>
      <c r="C44" s="173"/>
      <c r="D44" s="173"/>
      <c r="E44" s="173"/>
      <c r="F44" s="174"/>
      <c r="G44" s="174"/>
    </row>
    <row r="45" spans="1:10" s="44" customFormat="1" x14ac:dyDescent="0.2">
      <c r="B45" s="98"/>
      <c r="C45" s="98"/>
      <c r="D45" s="98"/>
      <c r="E45" s="98"/>
      <c r="F45" s="175"/>
      <c r="G45" s="175"/>
    </row>
    <row r="46" spans="1:10" s="44" customFormat="1" x14ac:dyDescent="0.2">
      <c r="B46" s="173" t="s">
        <v>95</v>
      </c>
      <c r="C46" s="173"/>
      <c r="D46" s="173"/>
      <c r="E46" s="173"/>
      <c r="F46" s="174"/>
      <c r="G46" s="174"/>
    </row>
    <row r="47" spans="1:10" s="44" customFormat="1" x14ac:dyDescent="0.2">
      <c r="B47" s="100"/>
      <c r="C47" s="101"/>
      <c r="D47" s="68"/>
      <c r="E47" s="68"/>
      <c r="F47" s="68"/>
      <c r="G47" s="68"/>
    </row>
    <row r="48" spans="1:10" s="44" customFormat="1" x14ac:dyDescent="0.2">
      <c r="B48" s="173" t="s">
        <v>27</v>
      </c>
      <c r="C48" s="174"/>
      <c r="D48" s="68"/>
      <c r="E48" s="68"/>
      <c r="F48" s="68"/>
      <c r="G48" s="68"/>
    </row>
    <row r="49" spans="1:10" s="44" customFormat="1" x14ac:dyDescent="0.2">
      <c r="B49" s="100"/>
      <c r="C49" s="101"/>
      <c r="D49" s="68"/>
      <c r="E49" s="68"/>
      <c r="F49" s="68"/>
      <c r="G49" s="68"/>
    </row>
    <row r="50" spans="1:10" s="44" customFormat="1" x14ac:dyDescent="0.2">
      <c r="B50" s="173" t="s">
        <v>30</v>
      </c>
      <c r="C50" s="174"/>
      <c r="D50" s="68"/>
      <c r="E50" s="68"/>
      <c r="F50" s="68"/>
      <c r="G50" s="68"/>
    </row>
    <row r="51" spans="1:10" s="44" customFormat="1" x14ac:dyDescent="0.2">
      <c r="A51" s="162" t="s">
        <v>105</v>
      </c>
      <c r="B51" s="162"/>
      <c r="C51" s="162"/>
      <c r="D51" s="162"/>
      <c r="E51" s="162"/>
      <c r="F51" s="162"/>
      <c r="G51" s="162"/>
      <c r="H51" s="162"/>
      <c r="I51" s="162"/>
      <c r="J51" s="162"/>
    </row>
  </sheetData>
  <mergeCells count="70">
    <mergeCell ref="B2:I2"/>
    <mergeCell ref="B4:C4"/>
    <mergeCell ref="D4:G4"/>
    <mergeCell ref="B5:C5"/>
    <mergeCell ref="D5:J5"/>
    <mergeCell ref="L8:M8"/>
    <mergeCell ref="C9:J9"/>
    <mergeCell ref="C10:J10"/>
    <mergeCell ref="C11:J11"/>
    <mergeCell ref="B12:D12"/>
    <mergeCell ref="E12:J12"/>
    <mergeCell ref="B8:J8"/>
    <mergeCell ref="A13:A14"/>
    <mergeCell ref="C13:D13"/>
    <mergeCell ref="E13:J13"/>
    <mergeCell ref="C14:D14"/>
    <mergeCell ref="E14:J14"/>
    <mergeCell ref="B17:E17"/>
    <mergeCell ref="F17:J17"/>
    <mergeCell ref="B18:E18"/>
    <mergeCell ref="F18:J18"/>
    <mergeCell ref="A19:A27"/>
    <mergeCell ref="B19:J19"/>
    <mergeCell ref="B20:D20"/>
    <mergeCell ref="B21:D21"/>
    <mergeCell ref="B22:D22"/>
    <mergeCell ref="B23:D23"/>
    <mergeCell ref="A15:A18"/>
    <mergeCell ref="B15:E15"/>
    <mergeCell ref="F15:J15"/>
    <mergeCell ref="B16:E16"/>
    <mergeCell ref="F16:J16"/>
    <mergeCell ref="B24:J24"/>
    <mergeCell ref="B25:D25"/>
    <mergeCell ref="B26:D26"/>
    <mergeCell ref="B27:D27"/>
    <mergeCell ref="A28:A35"/>
    <mergeCell ref="B28:J28"/>
    <mergeCell ref="B29:D29"/>
    <mergeCell ref="E29:G29"/>
    <mergeCell ref="B30:D30"/>
    <mergeCell ref="E30:G30"/>
    <mergeCell ref="B31:D31"/>
    <mergeCell ref="E31:G31"/>
    <mergeCell ref="B32:D32"/>
    <mergeCell ref="E32:G32"/>
    <mergeCell ref="B33:D33"/>
    <mergeCell ref="E33:G33"/>
    <mergeCell ref="B34:D34"/>
    <mergeCell ref="E34:G34"/>
    <mergeCell ref="B35:D35"/>
    <mergeCell ref="E35:G35"/>
    <mergeCell ref="A36:A41"/>
    <mergeCell ref="B36:J36"/>
    <mergeCell ref="C37:J37"/>
    <mergeCell ref="C38:J38"/>
    <mergeCell ref="C39:J39"/>
    <mergeCell ref="B40:H40"/>
    <mergeCell ref="A51:J51"/>
    <mergeCell ref="I40:J40"/>
    <mergeCell ref="B41:J41"/>
    <mergeCell ref="B42:J42"/>
    <mergeCell ref="B43:G43"/>
    <mergeCell ref="B44:G44"/>
    <mergeCell ref="B45:G45"/>
    <mergeCell ref="B46:G46"/>
    <mergeCell ref="B47:C47"/>
    <mergeCell ref="B48:C48"/>
    <mergeCell ref="B49:C49"/>
    <mergeCell ref="B50:C50"/>
  </mergeCells>
  <dataValidations count="9">
    <dataValidation allowBlank="1" showInputMessage="1" showErrorMessage="1" prompt="Norāda Ministru kabineta vai Saeimas lēmumu, gadu, pasākuma kodu" sqref="B41:J41"/>
    <dataValidation allowBlank="1" showInputMessage="1" showErrorMessage="1" prompt="Citē atbilstošo vidēja termiņa budžeta ietvara likuma pantu, punktu. " sqref="E12:J12"/>
    <dataValidation allowBlank="1" showInputMessage="1" showErrorMessage="1" prompt="Norāda Valdības rīcības plāna punktu, kura izpildi nodrošinās attiecīgais prioritārais pasākums" sqref="C11:J11"/>
    <dataValidation type="custom" errorStyle="information" allowBlank="1" showInputMessage="1" showErrorMessage="1" error="Ir ievadīti vairāk nekā 250 vārdi" prompt="ne vairāk kā 250 vārdu" sqref="C10:J10">
      <formula1>LEN(TRIM(C10))-LEN(SUBSTITUTE(C10," ",""))+1&lt;251</formula1>
    </dataValidation>
    <dataValidation type="custom" errorStyle="information" allowBlank="1" showInputMessage="1" showErrorMessage="1" error="Ir ievadīti vairāk nekā 200 vārdi" prompt="apraksts, ne vairāk kā 200 vārdu" sqref="E13:J14">
      <formula1>LEN(TRIM(E13))-LEN(SUBSTITUTE(E13," ",""))+1&lt;201</formula1>
    </dataValidation>
    <dataValidation type="custom" errorStyle="information" allowBlank="1" showInputMessage="1" showErrorMessage="1" error="Ir ievadītas vairāk nekā 250 zīmes" prompt="ne vairāk kā 250 zīmju" sqref="C9:J9">
      <formula1>LEN(TRIM(C9))&lt;=250</formula1>
    </dataValidation>
    <dataValidation errorStyle="information" allowBlank="1" showInputMessage="1" showErrorMessage="1" sqref="D5:I5"/>
    <dataValidation type="whole" errorStyle="information" allowBlank="1" showInputMessage="1" showErrorMessage="1" error="Jāievada skaitlis" sqref="E21:J23">
      <formula1>-1000000000000</formula1>
      <formula2>1000000000000</formula2>
    </dataValidation>
    <dataValidation type="whole" errorStyle="information" allowBlank="1" showInputMessage="1" showErrorMessage="1" error="Jāievada skaitlis" sqref="E25:J26">
      <formula1>-100000000000000</formula1>
      <formula2>100000000000000</formula2>
    </dataValidation>
  </dataValidations>
  <printOptions horizontalCentered="1"/>
  <pageMargins left="0.11811023622047245" right="0.11811023622047245" top="0.15748031496062992" bottom="0.15748031496062992" header="0.31496062992125984" footer="0.31496062992125984"/>
  <pageSetup fitToHeight="0" orientation="landscape" r:id="rId1"/>
  <headerFooter>
    <oddFooter>&amp;C&amp;P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prompt="Izvēlieties no saraksta atbilstošo variantu">
          <x14:formula1>
            <xm:f>Šabloni!$A$49:$A$50</xm:f>
          </x14:formula1>
          <xm:sqref>I40:J40</xm:sqref>
        </x14:dataValidation>
        <x14:dataValidation type="list" errorStyle="information" allowBlank="1" showInputMessage="1" showErrorMessage="1" error="iespējama kļūda" prompt="Izvēlieties no saraksta iestādi">
          <x14:formula1>
            <xm:f>Šabloni!$A$13:$A$41</xm:f>
          </x14:formula1>
          <xm:sqref>D4:G4</xm:sqref>
        </x14:dataValidation>
        <x14:dataValidation type="list" errorStyle="information" allowBlank="1" showInputMessage="1" showErrorMessage="1" error="Varētu būt kļūda" prompt="Izvēlieties no saraksta atbilstošo variantu">
          <x14:formula1>
            <xm:f>Šabloni!$A$8:$A$9</xm:f>
          </x14:formula1>
          <xm:sqref>C14:D14</xm:sqref>
        </x14:dataValidation>
        <x14:dataValidation type="list" errorStyle="information" allowBlank="1" showInputMessage="1" showErrorMessage="1" error="Varētu būt kļūda" prompt="Izvēlieties no saraksta ietekmes variantu">
          <x14:formula1>
            <xm:f>Šabloni!$A$2:$A$4</xm:f>
          </x14:formula1>
          <xm:sqref>C13:D13</xm:sqref>
        </x14:dataValidation>
        <x14:dataValidation type="list" allowBlank="1" showInputMessage="1" showErrorMessage="1" prompt="Izvēlieties no saraksta veicamo darbību">
          <x14:formula1>
            <xm:f>Šabloni!A45:A47</xm:f>
          </x14:formula1>
          <xm:sqref>C38:J38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51"/>
  <sheetViews>
    <sheetView view="pageBreakPreview" topLeftCell="A14" zoomScaleNormal="130" zoomScaleSheetLayoutView="100" zoomScalePageLayoutView="120" workbookViewId="0">
      <selection activeCell="F15" sqref="F15:J15"/>
    </sheetView>
  </sheetViews>
  <sheetFormatPr defaultColWidth="8.85546875" defaultRowHeight="12.75" x14ac:dyDescent="0.2"/>
  <cols>
    <col min="1" max="1" width="3.5703125" style="44" customWidth="1"/>
    <col min="2" max="2" width="25.7109375" style="44" customWidth="1"/>
    <col min="3" max="3" width="13.7109375" style="44" customWidth="1"/>
    <col min="4" max="4" width="5.140625" style="44" customWidth="1"/>
    <col min="5" max="10" width="14.28515625" style="44" customWidth="1"/>
    <col min="11" max="11" width="8.85546875" style="44"/>
    <col min="12" max="12" width="8.85546875" style="45"/>
    <col min="13" max="16384" width="8.85546875" style="44"/>
  </cols>
  <sheetData>
    <row r="1" spans="1:15" hidden="1" x14ac:dyDescent="0.2">
      <c r="A1" s="43" t="s">
        <v>0</v>
      </c>
      <c r="B1" s="43" t="s">
        <v>1</v>
      </c>
      <c r="C1" s="43"/>
      <c r="D1" s="43" t="s">
        <v>2</v>
      </c>
      <c r="E1" s="43" t="s">
        <v>3</v>
      </c>
      <c r="F1" s="43" t="s">
        <v>4</v>
      </c>
      <c r="G1" s="43" t="s">
        <v>5</v>
      </c>
    </row>
    <row r="2" spans="1:15" ht="15.75" customHeight="1" x14ac:dyDescent="0.2">
      <c r="B2" s="205" t="s">
        <v>18</v>
      </c>
      <c r="C2" s="205"/>
      <c r="D2" s="205"/>
      <c r="E2" s="205"/>
      <c r="F2" s="205"/>
      <c r="G2" s="205"/>
      <c r="H2" s="205"/>
      <c r="I2" s="205"/>
      <c r="L2" s="44"/>
      <c r="M2" s="46"/>
    </row>
    <row r="3" spans="1:15" ht="13.5" customHeight="1" x14ac:dyDescent="0.2">
      <c r="A3" s="47"/>
      <c r="B3" s="8"/>
      <c r="C3" s="8"/>
      <c r="D3" s="8"/>
      <c r="E3" s="8"/>
      <c r="F3" s="8"/>
      <c r="G3" s="8"/>
      <c r="H3" s="8"/>
      <c r="I3" s="8"/>
      <c r="L3" s="48"/>
      <c r="M3" s="46"/>
    </row>
    <row r="4" spans="1:15" ht="13.5" customHeight="1" x14ac:dyDescent="0.2">
      <c r="A4" s="47"/>
      <c r="B4" s="206" t="s">
        <v>69</v>
      </c>
      <c r="C4" s="206"/>
      <c r="D4" s="207" t="s">
        <v>49</v>
      </c>
      <c r="E4" s="207"/>
      <c r="F4" s="207"/>
      <c r="G4" s="207"/>
      <c r="L4" s="48"/>
      <c r="M4" s="46"/>
    </row>
    <row r="5" spans="1:15" ht="18" customHeight="1" x14ac:dyDescent="0.2">
      <c r="A5" s="47"/>
      <c r="B5" s="208" t="s">
        <v>19</v>
      </c>
      <c r="C5" s="208"/>
      <c r="D5" s="209" t="s">
        <v>112</v>
      </c>
      <c r="E5" s="209"/>
      <c r="F5" s="209"/>
      <c r="G5" s="209"/>
      <c r="H5" s="209"/>
      <c r="I5" s="209"/>
      <c r="J5" s="210"/>
      <c r="L5" s="48"/>
      <c r="M5" s="46"/>
    </row>
    <row r="6" spans="1:15" x14ac:dyDescent="0.2">
      <c r="A6" s="47"/>
      <c r="B6" s="49" t="s">
        <v>11</v>
      </c>
      <c r="C6" s="50" t="s">
        <v>107</v>
      </c>
      <c r="D6" s="51"/>
      <c r="E6" s="51"/>
      <c r="F6" s="51"/>
      <c r="G6" s="51"/>
      <c r="H6" s="51"/>
      <c r="I6" s="51"/>
      <c r="L6" s="48"/>
      <c r="M6" s="46"/>
    </row>
    <row r="7" spans="1:15" x14ac:dyDescent="0.2">
      <c r="A7" s="47"/>
      <c r="B7" s="47"/>
      <c r="C7" s="47"/>
      <c r="D7" s="52"/>
      <c r="E7" s="52"/>
      <c r="F7" s="52"/>
      <c r="L7" s="48"/>
      <c r="M7" s="46"/>
    </row>
    <row r="8" spans="1:15" ht="12.75" customHeight="1" x14ac:dyDescent="0.2">
      <c r="A8" s="53" t="s">
        <v>12</v>
      </c>
      <c r="B8" s="155" t="s">
        <v>20</v>
      </c>
      <c r="C8" s="155"/>
      <c r="D8" s="155"/>
      <c r="E8" s="155"/>
      <c r="F8" s="155"/>
      <c r="G8" s="155"/>
      <c r="H8" s="155"/>
      <c r="I8" s="155"/>
      <c r="J8" s="155"/>
      <c r="L8" s="198" t="s">
        <v>98</v>
      </c>
      <c r="M8" s="199"/>
    </row>
    <row r="9" spans="1:15" ht="34.5" customHeight="1" x14ac:dyDescent="0.2">
      <c r="A9" s="54" t="s">
        <v>75</v>
      </c>
      <c r="B9" s="42" t="s">
        <v>16</v>
      </c>
      <c r="C9" s="105" t="s">
        <v>108</v>
      </c>
      <c r="D9" s="105"/>
      <c r="E9" s="105"/>
      <c r="F9" s="105"/>
      <c r="G9" s="105"/>
      <c r="H9" s="105"/>
      <c r="I9" s="105"/>
      <c r="J9" s="106"/>
      <c r="L9" s="55">
        <f>LEN(TRIM(C9))</f>
        <v>213</v>
      </c>
      <c r="M9" s="56" t="s">
        <v>67</v>
      </c>
    </row>
    <row r="10" spans="1:15" ht="216" customHeight="1" x14ac:dyDescent="0.2">
      <c r="A10" s="57" t="s">
        <v>76</v>
      </c>
      <c r="B10" s="42" t="s">
        <v>17</v>
      </c>
      <c r="C10" s="102" t="s">
        <v>109</v>
      </c>
      <c r="D10" s="103"/>
      <c r="E10" s="103"/>
      <c r="F10" s="103"/>
      <c r="G10" s="103"/>
      <c r="H10" s="103"/>
      <c r="I10" s="103"/>
      <c r="J10" s="104"/>
      <c r="L10" s="58">
        <f>LEN(TRIM(C10))-LEN(SUBSTITUTE(C10," ",""))+1</f>
        <v>248</v>
      </c>
      <c r="M10" s="59" t="s">
        <v>68</v>
      </c>
    </row>
    <row r="11" spans="1:15" ht="20.25" customHeight="1" x14ac:dyDescent="0.2">
      <c r="A11" s="60" t="s">
        <v>77</v>
      </c>
      <c r="B11" s="61" t="s">
        <v>23</v>
      </c>
      <c r="C11" s="200"/>
      <c r="D11" s="200"/>
      <c r="E11" s="200"/>
      <c r="F11" s="200"/>
      <c r="G11" s="200"/>
      <c r="H11" s="200"/>
      <c r="I11" s="200"/>
      <c r="J11" s="201"/>
      <c r="L11" s="48"/>
      <c r="M11" s="46"/>
    </row>
    <row r="12" spans="1:15" ht="36.75" customHeight="1" x14ac:dyDescent="0.2">
      <c r="A12" s="54" t="s">
        <v>78</v>
      </c>
      <c r="B12" s="122" t="s">
        <v>31</v>
      </c>
      <c r="C12" s="202"/>
      <c r="D12" s="202"/>
      <c r="E12" s="203"/>
      <c r="F12" s="204"/>
      <c r="G12" s="204"/>
      <c r="H12" s="204"/>
      <c r="I12" s="204"/>
      <c r="J12" s="204"/>
      <c r="K12" s="62"/>
      <c r="L12" s="46"/>
      <c r="M12" s="46"/>
      <c r="N12" s="63"/>
      <c r="O12" s="63"/>
    </row>
    <row r="13" spans="1:15" ht="63.75" customHeight="1" x14ac:dyDescent="0.2">
      <c r="A13" s="193" t="s">
        <v>79</v>
      </c>
      <c r="B13" s="42" t="s">
        <v>29</v>
      </c>
      <c r="C13" s="194" t="s">
        <v>71</v>
      </c>
      <c r="D13" s="195"/>
      <c r="E13" s="102" t="s">
        <v>110</v>
      </c>
      <c r="F13" s="196"/>
      <c r="G13" s="196"/>
      <c r="H13" s="196"/>
      <c r="I13" s="196"/>
      <c r="J13" s="197"/>
      <c r="L13" s="64">
        <f>LEN(TRIM(E13))-LEN(SUBSTITUTE(E13," ",""))+1</f>
        <v>11</v>
      </c>
      <c r="M13" s="65" t="s">
        <v>68</v>
      </c>
    </row>
    <row r="14" spans="1:15" ht="38.25" customHeight="1" x14ac:dyDescent="0.2">
      <c r="A14" s="187"/>
      <c r="B14" s="42" t="s">
        <v>28</v>
      </c>
      <c r="C14" s="194" t="s">
        <v>35</v>
      </c>
      <c r="D14" s="194"/>
      <c r="E14" s="102" t="s">
        <v>111</v>
      </c>
      <c r="F14" s="196"/>
      <c r="G14" s="196"/>
      <c r="H14" s="196"/>
      <c r="I14" s="196"/>
      <c r="J14" s="197"/>
      <c r="L14" s="58">
        <f>LEN(TRIM(E14))-LEN(SUBSTITUTE(E14," ",""))+1</f>
        <v>7</v>
      </c>
      <c r="M14" s="59" t="s">
        <v>68</v>
      </c>
    </row>
    <row r="15" spans="1:15" ht="48" customHeight="1" x14ac:dyDescent="0.2">
      <c r="A15" s="176" t="s">
        <v>80</v>
      </c>
      <c r="B15" s="188" t="s">
        <v>113</v>
      </c>
      <c r="C15" s="189"/>
      <c r="D15" s="189"/>
      <c r="E15" s="189"/>
      <c r="F15" s="190" t="s">
        <v>114</v>
      </c>
      <c r="G15" s="191"/>
      <c r="H15" s="191"/>
      <c r="I15" s="191"/>
      <c r="J15" s="192"/>
    </row>
    <row r="16" spans="1:15" ht="18" customHeight="1" x14ac:dyDescent="0.2">
      <c r="A16" s="186"/>
      <c r="B16" s="179"/>
      <c r="C16" s="182"/>
      <c r="D16" s="182"/>
      <c r="E16" s="182"/>
      <c r="F16" s="105"/>
      <c r="G16" s="105"/>
      <c r="H16" s="105"/>
      <c r="I16" s="105"/>
      <c r="J16" s="106"/>
    </row>
    <row r="17" spans="1:10" s="44" customFormat="1" ht="16.5" customHeight="1" x14ac:dyDescent="0.2">
      <c r="A17" s="186"/>
      <c r="B17" s="179"/>
      <c r="C17" s="182"/>
      <c r="D17" s="182"/>
      <c r="E17" s="182"/>
      <c r="F17" s="182"/>
      <c r="G17" s="182"/>
      <c r="H17" s="182"/>
      <c r="I17" s="182"/>
      <c r="J17" s="182"/>
    </row>
    <row r="18" spans="1:10" s="44" customFormat="1" ht="16.5" customHeight="1" x14ac:dyDescent="0.2">
      <c r="A18" s="187"/>
      <c r="B18" s="179"/>
      <c r="C18" s="182"/>
      <c r="D18" s="182"/>
      <c r="E18" s="182"/>
      <c r="F18" s="182"/>
      <c r="G18" s="182"/>
      <c r="H18" s="182"/>
      <c r="I18" s="182"/>
      <c r="J18" s="182"/>
    </row>
    <row r="19" spans="1:10" s="44" customFormat="1" ht="14.25" customHeight="1" x14ac:dyDescent="0.2">
      <c r="A19" s="176" t="s">
        <v>81</v>
      </c>
      <c r="B19" s="123" t="s">
        <v>7</v>
      </c>
      <c r="C19" s="124"/>
      <c r="D19" s="124"/>
      <c r="E19" s="124"/>
      <c r="F19" s="124"/>
      <c r="G19" s="124"/>
      <c r="H19" s="124"/>
      <c r="I19" s="124"/>
      <c r="J19" s="125"/>
    </row>
    <row r="20" spans="1:10" s="44" customFormat="1" ht="61.5" customHeight="1" x14ac:dyDescent="0.2">
      <c r="A20" s="177"/>
      <c r="B20" s="183"/>
      <c r="C20" s="183"/>
      <c r="D20" s="183"/>
      <c r="E20" s="24" t="s">
        <v>85</v>
      </c>
      <c r="F20" s="24" t="s">
        <v>86</v>
      </c>
      <c r="G20" s="24" t="s">
        <v>87</v>
      </c>
      <c r="H20" s="25" t="s">
        <v>99</v>
      </c>
      <c r="I20" s="25" t="s">
        <v>100</v>
      </c>
      <c r="J20" s="25" t="s">
        <v>101</v>
      </c>
    </row>
    <row r="21" spans="1:10" s="44" customFormat="1" ht="15" customHeight="1" x14ac:dyDescent="0.2">
      <c r="A21" s="177"/>
      <c r="B21" s="123" t="s">
        <v>104</v>
      </c>
      <c r="C21" s="184"/>
      <c r="D21" s="185"/>
      <c r="E21" s="18"/>
      <c r="F21" s="18"/>
      <c r="G21" s="18"/>
      <c r="H21" s="19"/>
      <c r="I21" s="19"/>
      <c r="J21" s="28"/>
    </row>
    <row r="22" spans="1:10" s="44" customFormat="1" x14ac:dyDescent="0.2">
      <c r="A22" s="177"/>
      <c r="B22" s="121" t="s">
        <v>102</v>
      </c>
      <c r="C22" s="121"/>
      <c r="D22" s="122"/>
      <c r="E22" s="18">
        <v>2077426</v>
      </c>
      <c r="F22" s="18">
        <v>2077426</v>
      </c>
      <c r="G22" s="18">
        <v>2077426</v>
      </c>
      <c r="H22" s="40"/>
      <c r="I22" s="18">
        <v>2077426</v>
      </c>
      <c r="J22" s="29"/>
    </row>
    <row r="23" spans="1:10" s="44" customFormat="1" ht="12.75" customHeight="1" x14ac:dyDescent="0.2">
      <c r="A23" s="177"/>
      <c r="B23" s="126" t="s">
        <v>103</v>
      </c>
      <c r="C23" s="127"/>
      <c r="D23" s="127"/>
      <c r="E23" s="18">
        <v>2077426</v>
      </c>
      <c r="F23" s="18">
        <v>2077426</v>
      </c>
      <c r="G23" s="18">
        <v>2077426</v>
      </c>
      <c r="H23" s="18"/>
      <c r="I23" s="18">
        <v>2077426</v>
      </c>
      <c r="J23" s="29"/>
    </row>
    <row r="24" spans="1:10" s="44" customFormat="1" ht="12.75" customHeight="1" x14ac:dyDescent="0.2">
      <c r="A24" s="177"/>
      <c r="B24" s="126" t="s">
        <v>96</v>
      </c>
      <c r="C24" s="127"/>
      <c r="D24" s="127"/>
      <c r="E24" s="127"/>
      <c r="F24" s="127"/>
      <c r="G24" s="127"/>
      <c r="H24" s="127"/>
      <c r="I24" s="127"/>
      <c r="J24" s="128"/>
    </row>
    <row r="25" spans="1:10" s="44" customFormat="1" ht="13.5" customHeight="1" x14ac:dyDescent="0.2">
      <c r="A25" s="177"/>
      <c r="B25" s="180" t="s">
        <v>24</v>
      </c>
      <c r="C25" s="180"/>
      <c r="D25" s="181"/>
      <c r="E25" s="18"/>
      <c r="F25" s="18"/>
      <c r="G25" s="18"/>
      <c r="H25" s="18"/>
      <c r="I25" s="18"/>
      <c r="J25" s="29"/>
    </row>
    <row r="26" spans="1:10" s="44" customFormat="1" ht="13.5" customHeight="1" x14ac:dyDescent="0.2">
      <c r="A26" s="177"/>
      <c r="B26" s="180" t="s">
        <v>6</v>
      </c>
      <c r="C26" s="180"/>
      <c r="D26" s="181"/>
      <c r="E26" s="18">
        <v>2077426</v>
      </c>
      <c r="F26" s="18">
        <v>2077426</v>
      </c>
      <c r="G26" s="18">
        <v>2077426</v>
      </c>
      <c r="H26" s="18"/>
      <c r="I26" s="18">
        <v>2077426</v>
      </c>
      <c r="J26" s="29"/>
    </row>
    <row r="27" spans="1:10" s="44" customFormat="1" ht="24" customHeight="1" x14ac:dyDescent="0.2">
      <c r="A27" s="178"/>
      <c r="B27" s="121" t="s">
        <v>106</v>
      </c>
      <c r="C27" s="121"/>
      <c r="D27" s="122"/>
      <c r="E27" s="21"/>
      <c r="F27" s="21"/>
      <c r="G27" s="21"/>
      <c r="H27" s="21"/>
      <c r="I27" s="21"/>
      <c r="J27" s="30"/>
    </row>
    <row r="28" spans="1:10" s="44" customFormat="1" x14ac:dyDescent="0.2">
      <c r="A28" s="176" t="s">
        <v>82</v>
      </c>
      <c r="B28" s="123" t="s">
        <v>25</v>
      </c>
      <c r="C28" s="124"/>
      <c r="D28" s="124"/>
      <c r="E28" s="124"/>
      <c r="F28" s="124"/>
      <c r="G28" s="124"/>
      <c r="H28" s="124"/>
      <c r="I28" s="124"/>
      <c r="J28" s="125"/>
    </row>
    <row r="29" spans="1:10" s="44" customFormat="1" ht="12.75" customHeight="1" x14ac:dyDescent="0.2">
      <c r="A29" s="177"/>
      <c r="B29" s="126" t="s">
        <v>8</v>
      </c>
      <c r="C29" s="127"/>
      <c r="D29" s="128"/>
      <c r="E29" s="126" t="s">
        <v>9</v>
      </c>
      <c r="F29" s="127"/>
      <c r="G29" s="128"/>
      <c r="H29" s="26" t="s">
        <v>85</v>
      </c>
      <c r="I29" s="26" t="s">
        <v>86</v>
      </c>
      <c r="J29" s="26" t="s">
        <v>87</v>
      </c>
    </row>
    <row r="30" spans="1:10" s="44" customFormat="1" x14ac:dyDescent="0.2">
      <c r="A30" s="177"/>
      <c r="B30" s="102"/>
      <c r="C30" s="105"/>
      <c r="D30" s="106"/>
      <c r="E30" s="102"/>
      <c r="F30" s="105"/>
      <c r="G30" s="106"/>
      <c r="H30" s="18"/>
      <c r="I30" s="18"/>
      <c r="J30" s="18"/>
    </row>
    <row r="31" spans="1:10" s="44" customFormat="1" x14ac:dyDescent="0.2">
      <c r="A31" s="177"/>
      <c r="B31" s="102"/>
      <c r="C31" s="103"/>
      <c r="D31" s="104"/>
      <c r="E31" s="102"/>
      <c r="F31" s="103"/>
      <c r="G31" s="104"/>
      <c r="H31" s="18"/>
      <c r="I31" s="18"/>
      <c r="J31" s="18"/>
    </row>
    <row r="32" spans="1:10" s="44" customFormat="1" x14ac:dyDescent="0.2">
      <c r="A32" s="177"/>
      <c r="B32" s="102"/>
      <c r="C32" s="103"/>
      <c r="D32" s="104"/>
      <c r="E32" s="102"/>
      <c r="F32" s="103"/>
      <c r="G32" s="104"/>
      <c r="H32" s="18"/>
      <c r="I32" s="18"/>
      <c r="J32" s="18"/>
    </row>
    <row r="33" spans="1:10" s="44" customFormat="1" x14ac:dyDescent="0.2">
      <c r="A33" s="177"/>
      <c r="B33" s="102"/>
      <c r="C33" s="103"/>
      <c r="D33" s="104"/>
      <c r="E33" s="102"/>
      <c r="F33" s="103"/>
      <c r="G33" s="104"/>
      <c r="H33" s="18"/>
      <c r="I33" s="18"/>
      <c r="J33" s="18"/>
    </row>
    <row r="34" spans="1:10" s="44" customFormat="1" x14ac:dyDescent="0.2">
      <c r="A34" s="177"/>
      <c r="B34" s="102"/>
      <c r="C34" s="103"/>
      <c r="D34" s="104"/>
      <c r="E34" s="102"/>
      <c r="F34" s="103"/>
      <c r="G34" s="104"/>
      <c r="H34" s="18"/>
      <c r="I34" s="18"/>
      <c r="J34" s="18"/>
    </row>
    <row r="35" spans="1:10" s="44" customFormat="1" x14ac:dyDescent="0.2">
      <c r="A35" s="178"/>
      <c r="B35" s="102"/>
      <c r="C35" s="105"/>
      <c r="D35" s="106"/>
      <c r="E35" s="102"/>
      <c r="F35" s="105"/>
      <c r="G35" s="106"/>
      <c r="H35" s="18"/>
      <c r="I35" s="18"/>
      <c r="J35" s="18"/>
    </row>
    <row r="36" spans="1:10" s="44" customFormat="1" ht="25.5" customHeight="1" x14ac:dyDescent="0.2">
      <c r="A36" s="176" t="s">
        <v>83</v>
      </c>
      <c r="B36" s="123" t="s">
        <v>26</v>
      </c>
      <c r="C36" s="124"/>
      <c r="D36" s="124"/>
      <c r="E36" s="124"/>
      <c r="F36" s="124"/>
      <c r="G36" s="124"/>
      <c r="H36" s="124"/>
      <c r="I36" s="124"/>
      <c r="J36" s="125"/>
    </row>
    <row r="37" spans="1:10" s="44" customFormat="1" ht="13.5" customHeight="1" x14ac:dyDescent="0.2">
      <c r="A37" s="177"/>
      <c r="B37" s="66" t="s">
        <v>14</v>
      </c>
      <c r="C37" s="102"/>
      <c r="D37" s="105"/>
      <c r="E37" s="105"/>
      <c r="F37" s="105"/>
      <c r="G37" s="105"/>
      <c r="H37" s="105"/>
      <c r="I37" s="105"/>
      <c r="J37" s="106"/>
    </row>
    <row r="38" spans="1:10" s="44" customFormat="1" ht="17.25" customHeight="1" x14ac:dyDescent="0.2">
      <c r="A38" s="177"/>
      <c r="B38" s="66" t="s">
        <v>15</v>
      </c>
      <c r="C38" s="179"/>
      <c r="D38" s="179"/>
      <c r="E38" s="179"/>
      <c r="F38" s="179"/>
      <c r="G38" s="179"/>
      <c r="H38" s="179"/>
      <c r="I38" s="179"/>
      <c r="J38" s="179"/>
    </row>
    <row r="39" spans="1:10" s="44" customFormat="1" ht="24.75" customHeight="1" x14ac:dyDescent="0.2">
      <c r="A39" s="177"/>
      <c r="B39" s="66" t="s">
        <v>13</v>
      </c>
      <c r="C39" s="179"/>
      <c r="D39" s="179"/>
      <c r="E39" s="179"/>
      <c r="F39" s="179"/>
      <c r="G39" s="179"/>
      <c r="H39" s="179"/>
      <c r="I39" s="179"/>
      <c r="J39" s="179"/>
    </row>
    <row r="40" spans="1:10" s="44" customFormat="1" x14ac:dyDescent="0.2">
      <c r="A40" s="177"/>
      <c r="B40" s="126" t="s">
        <v>94</v>
      </c>
      <c r="C40" s="127"/>
      <c r="D40" s="127"/>
      <c r="E40" s="127"/>
      <c r="F40" s="127"/>
      <c r="G40" s="127"/>
      <c r="H40" s="127"/>
      <c r="I40" s="163"/>
      <c r="J40" s="164"/>
    </row>
    <row r="41" spans="1:10" s="44" customFormat="1" ht="20.25" customHeight="1" x14ac:dyDescent="0.2">
      <c r="A41" s="178"/>
      <c r="B41" s="165"/>
      <c r="C41" s="166"/>
      <c r="D41" s="166"/>
      <c r="E41" s="166"/>
      <c r="F41" s="166"/>
      <c r="G41" s="166"/>
      <c r="H41" s="166"/>
      <c r="I41" s="166"/>
      <c r="J41" s="167"/>
    </row>
    <row r="42" spans="1:10" s="44" customFormat="1" ht="55.5" customHeight="1" x14ac:dyDescent="0.2">
      <c r="A42" s="67" t="s">
        <v>84</v>
      </c>
      <c r="B42" s="168" t="s">
        <v>118</v>
      </c>
      <c r="C42" s="169"/>
      <c r="D42" s="169"/>
      <c r="E42" s="169"/>
      <c r="F42" s="169"/>
      <c r="G42" s="169"/>
      <c r="H42" s="169"/>
      <c r="I42" s="169"/>
      <c r="J42" s="170"/>
    </row>
    <row r="43" spans="1:10" s="44" customFormat="1" ht="23.25" customHeight="1" x14ac:dyDescent="0.2">
      <c r="B43" s="171" t="s">
        <v>21</v>
      </c>
      <c r="C43" s="171"/>
      <c r="D43" s="171"/>
      <c r="E43" s="171"/>
      <c r="F43" s="172"/>
      <c r="G43" s="172"/>
    </row>
    <row r="44" spans="1:10" s="44" customFormat="1" x14ac:dyDescent="0.2">
      <c r="B44" s="173" t="s">
        <v>22</v>
      </c>
      <c r="C44" s="173"/>
      <c r="D44" s="173"/>
      <c r="E44" s="173"/>
      <c r="F44" s="174"/>
      <c r="G44" s="174"/>
    </row>
    <row r="45" spans="1:10" s="44" customFormat="1" x14ac:dyDescent="0.2">
      <c r="B45" s="98"/>
      <c r="C45" s="98"/>
      <c r="D45" s="98"/>
      <c r="E45" s="98"/>
      <c r="F45" s="175"/>
      <c r="G45" s="175"/>
    </row>
    <row r="46" spans="1:10" s="44" customFormat="1" x14ac:dyDescent="0.2">
      <c r="B46" s="173" t="s">
        <v>95</v>
      </c>
      <c r="C46" s="173"/>
      <c r="D46" s="173"/>
      <c r="E46" s="173"/>
      <c r="F46" s="174"/>
      <c r="G46" s="174"/>
    </row>
    <row r="47" spans="1:10" s="44" customFormat="1" x14ac:dyDescent="0.2">
      <c r="B47" s="100"/>
      <c r="C47" s="101"/>
      <c r="D47" s="68"/>
      <c r="E47" s="68"/>
      <c r="F47" s="68"/>
      <c r="G47" s="68"/>
    </row>
    <row r="48" spans="1:10" s="44" customFormat="1" x14ac:dyDescent="0.2">
      <c r="B48" s="173" t="s">
        <v>27</v>
      </c>
      <c r="C48" s="174"/>
      <c r="D48" s="68"/>
      <c r="E48" s="68"/>
      <c r="F48" s="68"/>
      <c r="G48" s="68"/>
    </row>
    <row r="49" spans="1:10" s="44" customFormat="1" x14ac:dyDescent="0.2">
      <c r="B49" s="100"/>
      <c r="C49" s="101"/>
      <c r="D49" s="68"/>
      <c r="E49" s="68"/>
      <c r="F49" s="68"/>
      <c r="G49" s="68"/>
    </row>
    <row r="50" spans="1:10" s="44" customFormat="1" x14ac:dyDescent="0.2">
      <c r="B50" s="173" t="s">
        <v>30</v>
      </c>
      <c r="C50" s="174"/>
      <c r="D50" s="68"/>
      <c r="E50" s="68"/>
      <c r="F50" s="68"/>
      <c r="G50" s="68"/>
    </row>
    <row r="51" spans="1:10" s="44" customFormat="1" ht="48.75" customHeight="1" x14ac:dyDescent="0.2">
      <c r="A51" s="162" t="s">
        <v>105</v>
      </c>
      <c r="B51" s="162"/>
      <c r="C51" s="162"/>
      <c r="D51" s="162"/>
      <c r="E51" s="162"/>
      <c r="F51" s="162"/>
      <c r="G51" s="162"/>
      <c r="H51" s="162"/>
      <c r="I51" s="162"/>
      <c r="J51" s="162"/>
    </row>
  </sheetData>
  <dataConsolidate/>
  <mergeCells count="70">
    <mergeCell ref="L8:M8"/>
    <mergeCell ref="B20:D20"/>
    <mergeCell ref="D5:J5"/>
    <mergeCell ref="C10:J10"/>
    <mergeCell ref="A13:A14"/>
    <mergeCell ref="C13:D13"/>
    <mergeCell ref="C14:D14"/>
    <mergeCell ref="E13:J13"/>
    <mergeCell ref="A15:A18"/>
    <mergeCell ref="B15:E15"/>
    <mergeCell ref="B16:E16"/>
    <mergeCell ref="B17:E17"/>
    <mergeCell ref="B18:E18"/>
    <mergeCell ref="A51:J51"/>
    <mergeCell ref="B49:C49"/>
    <mergeCell ref="B50:C50"/>
    <mergeCell ref="B43:G43"/>
    <mergeCell ref="B44:G44"/>
    <mergeCell ref="B45:G45"/>
    <mergeCell ref="B46:G46"/>
    <mergeCell ref="B47:C47"/>
    <mergeCell ref="B48:C48"/>
    <mergeCell ref="B2:I2"/>
    <mergeCell ref="B27:D27"/>
    <mergeCell ref="B30:D30"/>
    <mergeCell ref="B19:J19"/>
    <mergeCell ref="B4:C4"/>
    <mergeCell ref="B5:C5"/>
    <mergeCell ref="C9:J9"/>
    <mergeCell ref="C11:J11"/>
    <mergeCell ref="E14:J14"/>
    <mergeCell ref="F15:J15"/>
    <mergeCell ref="F16:J16"/>
    <mergeCell ref="B12:D12"/>
    <mergeCell ref="E12:J12"/>
    <mergeCell ref="D4:G4"/>
    <mergeCell ref="F17:J17"/>
    <mergeCell ref="F18:J18"/>
    <mergeCell ref="E33:G33"/>
    <mergeCell ref="B42:J42"/>
    <mergeCell ref="B8:J8"/>
    <mergeCell ref="E35:G35"/>
    <mergeCell ref="B36:J36"/>
    <mergeCell ref="C37:J37"/>
    <mergeCell ref="C38:J38"/>
    <mergeCell ref="B24:J24"/>
    <mergeCell ref="B23:D23"/>
    <mergeCell ref="B28:J28"/>
    <mergeCell ref="B22:D22"/>
    <mergeCell ref="B41:J41"/>
    <mergeCell ref="B40:H40"/>
    <mergeCell ref="I40:J40"/>
    <mergeCell ref="C39:J39"/>
    <mergeCell ref="B25:D25"/>
    <mergeCell ref="E34:G34"/>
    <mergeCell ref="A36:A41"/>
    <mergeCell ref="A19:A27"/>
    <mergeCell ref="A28:A35"/>
    <mergeCell ref="B35:D35"/>
    <mergeCell ref="E30:G30"/>
    <mergeCell ref="B26:D26"/>
    <mergeCell ref="B29:D29"/>
    <mergeCell ref="B21:D21"/>
    <mergeCell ref="E29:G29"/>
    <mergeCell ref="B31:D31"/>
    <mergeCell ref="B32:D32"/>
    <mergeCell ref="B33:D33"/>
    <mergeCell ref="B34:D34"/>
    <mergeCell ref="E31:G31"/>
    <mergeCell ref="E32:G32"/>
  </mergeCells>
  <phoneticPr fontId="0" type="noConversion"/>
  <dataValidations count="9">
    <dataValidation type="whole" errorStyle="information" allowBlank="1" showInputMessage="1" showErrorMessage="1" error="Jāievada skaitlis" sqref="E25:J26">
      <formula1>-100000000000000</formula1>
      <formula2>100000000000000</formula2>
    </dataValidation>
    <dataValidation type="whole" errorStyle="information" allowBlank="1" showInputMessage="1" showErrorMessage="1" error="Jāievada skaitlis" sqref="E21:J23">
      <formula1>-1000000000000</formula1>
      <formula2>1000000000000</formula2>
    </dataValidation>
    <dataValidation errorStyle="information" allowBlank="1" showInputMessage="1" showErrorMessage="1" sqref="D5:I5"/>
    <dataValidation type="custom" errorStyle="information" allowBlank="1" showInputMessage="1" showErrorMessage="1" error="Ir ievadītas vairāk nekā 250 zīmes" prompt="ne vairāk kā 250 zīmju" sqref="C9:J9">
      <formula1>LEN(TRIM(C9))&lt;=250</formula1>
    </dataValidation>
    <dataValidation type="custom" errorStyle="information" allowBlank="1" showInputMessage="1" showErrorMessage="1" error="Ir ievadīti vairāk nekā 200 vārdi" prompt="apraksts, ne vairāk kā 200 vārdu" sqref="E13:J14">
      <formula1>LEN(TRIM(E13))-LEN(SUBSTITUTE(E13," ",""))+1&lt;201</formula1>
    </dataValidation>
    <dataValidation type="custom" errorStyle="information" allowBlank="1" showInputMessage="1" showErrorMessage="1" error="Ir ievadīti vairāk nekā 250 vārdi" prompt="ne vairāk kā 250 vārdu" sqref="C10:J10">
      <formula1>LEN(TRIM(C10))-LEN(SUBSTITUTE(C10," ",""))+1&lt;251</formula1>
    </dataValidation>
    <dataValidation allowBlank="1" showInputMessage="1" showErrorMessage="1" prompt="Norāda Valdības rīcības plāna punktu, kura izpildi nodrošinās attiecīgais prioritārais pasākums" sqref="C11:J11"/>
    <dataValidation allowBlank="1" showInputMessage="1" showErrorMessage="1" prompt="Citē atbilstošo vidēja termiņa budžeta ietvara likuma pantu, punktu. " sqref="E12:J12"/>
    <dataValidation allowBlank="1" showInputMessage="1" showErrorMessage="1" prompt="Norāda Ministru kabineta vai Saeimas lēmumu, gadu, pasākuma kodu" sqref="B41:J41"/>
  </dataValidations>
  <printOptions horizontalCentered="1"/>
  <pageMargins left="0.19685039370078741" right="0.19685039370078741" top="0.39370078740157483" bottom="0.39370078740157483" header="0" footer="0"/>
  <pageSetup paperSize="9" fitToHeight="0" orientation="landscape" r:id="rId1"/>
  <headerFooter alignWithMargins="0">
    <oddFooter>&amp;C&amp;"Times New Roman,Regular"&amp;P</oddFooter>
  </headerFooter>
  <extLst>
    <ext xmlns:x14="http://schemas.microsoft.com/office/spreadsheetml/2009/9/main" uri="{CCE6A557-97BC-4b89-ADB6-D9C93CAAB3DF}">
      <x14:dataValidations xmlns:xm="http://schemas.microsoft.com/office/excel/2006/main" count="5">
        <x14:dataValidation type="list" errorStyle="information" allowBlank="1" showInputMessage="1" showErrorMessage="1" error="Varētu būt kļūda" prompt="Izvēlieties no saraksta ietekmes variantu">
          <x14:formula1>
            <xm:f>Šabloni!$A$2:$A$4</xm:f>
          </x14:formula1>
          <xm:sqref>C13:D13</xm:sqref>
        </x14:dataValidation>
        <x14:dataValidation type="list" errorStyle="information" allowBlank="1" showInputMessage="1" showErrorMessage="1" error="Varētu būt kļūda" prompt="Izvēlieties no saraksta atbilstošo variantu">
          <x14:formula1>
            <xm:f>Šabloni!$A$8:$A$9</xm:f>
          </x14:formula1>
          <xm:sqref>C14:D14</xm:sqref>
        </x14:dataValidation>
        <x14:dataValidation type="list" errorStyle="information" allowBlank="1" showInputMessage="1" showErrorMessage="1" error="iespējama kļūda" prompt="Izvēlieties no saraksta iestādi">
          <x14:formula1>
            <xm:f>Šabloni!$A$13:$A$41</xm:f>
          </x14:formula1>
          <xm:sqref>D4:G4</xm:sqref>
        </x14:dataValidation>
        <x14:dataValidation type="list" allowBlank="1" showInputMessage="1" showErrorMessage="1" prompt="Izvēlieties no saraksta atbilstošo variantu">
          <x14:formula1>
            <xm:f>Šabloni!$A$49:$A$50</xm:f>
          </x14:formula1>
          <xm:sqref>I40:J40</xm:sqref>
        </x14:dataValidation>
        <x14:dataValidation type="list" allowBlank="1" showInputMessage="1" showErrorMessage="1" prompt="Izvēlieties no saraksta veicamo darbību">
          <x14:formula1>
            <xm:f>Šabloni!A45:A47</xm:f>
          </x14:formula1>
          <xm:sqref>C38:J38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51"/>
  <sheetViews>
    <sheetView view="pageBreakPreview" topLeftCell="A5" zoomScaleNormal="100" zoomScaleSheetLayoutView="100" workbookViewId="0">
      <selection activeCell="L51" sqref="L51"/>
    </sheetView>
  </sheetViews>
  <sheetFormatPr defaultColWidth="8.85546875" defaultRowHeight="12.75" x14ac:dyDescent="0.2"/>
  <cols>
    <col min="1" max="1" width="3.5703125" style="44" customWidth="1"/>
    <col min="2" max="2" width="25.7109375" style="44" customWidth="1"/>
    <col min="3" max="3" width="13.7109375" style="44" customWidth="1"/>
    <col min="4" max="4" width="5.140625" style="44" customWidth="1"/>
    <col min="5" max="10" width="14.28515625" style="44" customWidth="1"/>
    <col min="11" max="11" width="8.85546875" style="44"/>
    <col min="12" max="12" width="8.85546875" style="45"/>
    <col min="13" max="16384" width="8.85546875" style="44"/>
  </cols>
  <sheetData>
    <row r="1" spans="1:15" hidden="1" x14ac:dyDescent="0.2">
      <c r="A1" s="43" t="s">
        <v>0</v>
      </c>
      <c r="B1" s="43" t="s">
        <v>1</v>
      </c>
      <c r="C1" s="43"/>
      <c r="D1" s="43" t="s">
        <v>2</v>
      </c>
      <c r="E1" s="43" t="s">
        <v>3</v>
      </c>
      <c r="F1" s="43" t="s">
        <v>4</v>
      </c>
      <c r="G1" s="43" t="s">
        <v>5</v>
      </c>
    </row>
    <row r="2" spans="1:15" ht="15.75" customHeight="1" x14ac:dyDescent="0.2">
      <c r="B2" s="205" t="s">
        <v>18</v>
      </c>
      <c r="C2" s="205"/>
      <c r="D2" s="205"/>
      <c r="E2" s="205"/>
      <c r="F2" s="205"/>
      <c r="G2" s="205"/>
      <c r="H2" s="205"/>
      <c r="I2" s="205"/>
      <c r="L2" s="44"/>
      <c r="M2" s="46"/>
    </row>
    <row r="3" spans="1:15" ht="13.5" customHeight="1" x14ac:dyDescent="0.2">
      <c r="A3" s="47"/>
      <c r="B3" s="8"/>
      <c r="C3" s="8"/>
      <c r="D3" s="8"/>
      <c r="E3" s="8"/>
      <c r="F3" s="8"/>
      <c r="G3" s="8"/>
      <c r="H3" s="8"/>
      <c r="I3" s="8"/>
      <c r="L3" s="48"/>
      <c r="M3" s="46"/>
    </row>
    <row r="4" spans="1:15" ht="13.5" customHeight="1" x14ac:dyDescent="0.2">
      <c r="A4" s="47"/>
      <c r="B4" s="206" t="s">
        <v>69</v>
      </c>
      <c r="C4" s="206"/>
      <c r="D4" s="207" t="s">
        <v>49</v>
      </c>
      <c r="E4" s="207"/>
      <c r="F4" s="207"/>
      <c r="G4" s="207"/>
      <c r="L4" s="48"/>
      <c r="M4" s="46"/>
    </row>
    <row r="5" spans="1:15" ht="27.75" customHeight="1" x14ac:dyDescent="0.2">
      <c r="A5" s="47"/>
      <c r="B5" s="208" t="s">
        <v>19</v>
      </c>
      <c r="C5" s="208"/>
      <c r="D5" s="209" t="s">
        <v>119</v>
      </c>
      <c r="E5" s="209"/>
      <c r="F5" s="209"/>
      <c r="G5" s="209"/>
      <c r="H5" s="209"/>
      <c r="I5" s="209"/>
      <c r="J5" s="210"/>
      <c r="L5" s="48"/>
      <c r="M5" s="46"/>
    </row>
    <row r="6" spans="1:15" x14ac:dyDescent="0.2">
      <c r="A6" s="47"/>
      <c r="B6" s="49" t="s">
        <v>11</v>
      </c>
      <c r="C6" s="50" t="s">
        <v>107</v>
      </c>
      <c r="D6" s="51"/>
      <c r="E6" s="51"/>
      <c r="F6" s="51"/>
      <c r="G6" s="51"/>
      <c r="H6" s="51"/>
      <c r="I6" s="51"/>
      <c r="L6" s="48"/>
      <c r="M6" s="46"/>
    </row>
    <row r="7" spans="1:15" x14ac:dyDescent="0.2">
      <c r="A7" s="47"/>
      <c r="B7" s="47"/>
      <c r="C7" s="47"/>
      <c r="D7" s="52"/>
      <c r="E7" s="52"/>
      <c r="F7" s="52"/>
      <c r="L7" s="48"/>
      <c r="M7" s="46"/>
    </row>
    <row r="8" spans="1:15" ht="12.75" customHeight="1" x14ac:dyDescent="0.2">
      <c r="A8" s="53" t="s">
        <v>12</v>
      </c>
      <c r="B8" s="155" t="s">
        <v>20</v>
      </c>
      <c r="C8" s="155"/>
      <c r="D8" s="155"/>
      <c r="E8" s="155"/>
      <c r="F8" s="155"/>
      <c r="G8" s="155"/>
      <c r="H8" s="155"/>
      <c r="I8" s="155"/>
      <c r="J8" s="155"/>
      <c r="L8" s="198" t="s">
        <v>98</v>
      </c>
      <c r="M8" s="199"/>
    </row>
    <row r="9" spans="1:15" ht="27.75" customHeight="1" x14ac:dyDescent="0.2">
      <c r="A9" s="54" t="s">
        <v>75</v>
      </c>
      <c r="B9" s="70" t="s">
        <v>16</v>
      </c>
      <c r="C9" s="105" t="s">
        <v>120</v>
      </c>
      <c r="D9" s="105"/>
      <c r="E9" s="105"/>
      <c r="F9" s="105"/>
      <c r="G9" s="105"/>
      <c r="H9" s="105"/>
      <c r="I9" s="105"/>
      <c r="J9" s="106"/>
      <c r="L9" s="55">
        <f>LEN(TRIM(C9))</f>
        <v>134</v>
      </c>
      <c r="M9" s="56" t="s">
        <v>67</v>
      </c>
    </row>
    <row r="10" spans="1:15" ht="70.5" customHeight="1" x14ac:dyDescent="0.2">
      <c r="A10" s="57" t="s">
        <v>76</v>
      </c>
      <c r="B10" s="70" t="s">
        <v>17</v>
      </c>
      <c r="C10" s="102" t="s">
        <v>125</v>
      </c>
      <c r="D10" s="103"/>
      <c r="E10" s="103"/>
      <c r="F10" s="103"/>
      <c r="G10" s="103"/>
      <c r="H10" s="103"/>
      <c r="I10" s="103"/>
      <c r="J10" s="104"/>
      <c r="L10" s="58">
        <f>LEN(TRIM(C10))-LEN(SUBSTITUTE(C10," ",""))+1</f>
        <v>72</v>
      </c>
      <c r="M10" s="59" t="s">
        <v>68</v>
      </c>
    </row>
    <row r="11" spans="1:15" ht="14.25" customHeight="1" x14ac:dyDescent="0.2">
      <c r="A11" s="60" t="s">
        <v>77</v>
      </c>
      <c r="B11" s="61" t="s">
        <v>23</v>
      </c>
      <c r="C11" s="200"/>
      <c r="D11" s="200"/>
      <c r="E11" s="200"/>
      <c r="F11" s="200"/>
      <c r="G11" s="200"/>
      <c r="H11" s="200"/>
      <c r="I11" s="200"/>
      <c r="J11" s="201"/>
      <c r="L11" s="48"/>
      <c r="M11" s="46"/>
    </row>
    <row r="12" spans="1:15" ht="38.25" customHeight="1" x14ac:dyDescent="0.2">
      <c r="A12" s="54" t="s">
        <v>78</v>
      </c>
      <c r="B12" s="122" t="s">
        <v>31</v>
      </c>
      <c r="C12" s="202"/>
      <c r="D12" s="202"/>
      <c r="E12" s="179"/>
      <c r="F12" s="182"/>
      <c r="G12" s="182"/>
      <c r="H12" s="182"/>
      <c r="I12" s="182"/>
      <c r="J12" s="182"/>
      <c r="K12" s="62"/>
      <c r="L12" s="46"/>
      <c r="M12" s="46"/>
      <c r="N12" s="63"/>
      <c r="O12" s="63"/>
    </row>
    <row r="13" spans="1:15" ht="64.5" customHeight="1" x14ac:dyDescent="0.2">
      <c r="A13" s="193" t="s">
        <v>79</v>
      </c>
      <c r="B13" s="70" t="s">
        <v>29</v>
      </c>
      <c r="C13" s="194" t="s">
        <v>70</v>
      </c>
      <c r="D13" s="195"/>
      <c r="E13" s="102" t="s">
        <v>122</v>
      </c>
      <c r="F13" s="196"/>
      <c r="G13" s="196"/>
      <c r="H13" s="196"/>
      <c r="I13" s="196"/>
      <c r="J13" s="197"/>
      <c r="L13" s="64">
        <f>LEN(TRIM(E13))-LEN(SUBSTITUTE(E13," ",""))+1</f>
        <v>39</v>
      </c>
      <c r="M13" s="65" t="s">
        <v>68</v>
      </c>
    </row>
    <row r="14" spans="1:15" ht="38.25" customHeight="1" x14ac:dyDescent="0.2">
      <c r="A14" s="187"/>
      <c r="B14" s="70" t="s">
        <v>28</v>
      </c>
      <c r="C14" s="194" t="s">
        <v>35</v>
      </c>
      <c r="D14" s="194"/>
      <c r="E14" s="102" t="s">
        <v>111</v>
      </c>
      <c r="F14" s="196"/>
      <c r="G14" s="196"/>
      <c r="H14" s="196"/>
      <c r="I14" s="196"/>
      <c r="J14" s="197"/>
      <c r="L14" s="58">
        <f>LEN(TRIM(E14))-LEN(SUBSTITUTE(E14," ",""))+1</f>
        <v>7</v>
      </c>
      <c r="M14" s="59" t="s">
        <v>68</v>
      </c>
    </row>
    <row r="15" spans="1:15" ht="38.25" customHeight="1" x14ac:dyDescent="0.2">
      <c r="A15" s="176" t="s">
        <v>80</v>
      </c>
      <c r="B15" s="188" t="s">
        <v>74</v>
      </c>
      <c r="C15" s="189"/>
      <c r="D15" s="189"/>
      <c r="E15" s="189"/>
      <c r="F15" s="190" t="s">
        <v>73</v>
      </c>
      <c r="G15" s="191"/>
      <c r="H15" s="191"/>
      <c r="I15" s="191"/>
      <c r="J15" s="192"/>
    </row>
    <row r="16" spans="1:15" ht="18" customHeight="1" x14ac:dyDescent="0.2">
      <c r="A16" s="186"/>
      <c r="B16" s="179" t="s">
        <v>121</v>
      </c>
      <c r="C16" s="182"/>
      <c r="D16" s="182"/>
      <c r="E16" s="182"/>
      <c r="F16" s="105" t="s">
        <v>124</v>
      </c>
      <c r="G16" s="105"/>
      <c r="H16" s="105"/>
      <c r="I16" s="105"/>
      <c r="J16" s="106"/>
    </row>
    <row r="17" spans="1:10" s="44" customFormat="1" ht="48" customHeight="1" x14ac:dyDescent="0.2">
      <c r="A17" s="186"/>
      <c r="B17" s="211" t="s">
        <v>123</v>
      </c>
      <c r="C17" s="212"/>
      <c r="D17" s="212"/>
      <c r="E17" s="213"/>
      <c r="F17" s="105" t="s">
        <v>126</v>
      </c>
      <c r="G17" s="105"/>
      <c r="H17" s="105"/>
      <c r="I17" s="105"/>
      <c r="J17" s="106"/>
    </row>
    <row r="18" spans="1:10" s="44" customFormat="1" x14ac:dyDescent="0.2">
      <c r="A18" s="187"/>
      <c r="B18" s="179"/>
      <c r="C18" s="182"/>
      <c r="D18" s="182"/>
      <c r="E18" s="182"/>
      <c r="F18" s="182"/>
      <c r="G18" s="182"/>
      <c r="H18" s="182"/>
      <c r="I18" s="182"/>
      <c r="J18" s="182"/>
    </row>
    <row r="19" spans="1:10" s="44" customFormat="1" x14ac:dyDescent="0.2">
      <c r="A19" s="176" t="s">
        <v>81</v>
      </c>
      <c r="B19" s="123" t="s">
        <v>7</v>
      </c>
      <c r="C19" s="124"/>
      <c r="D19" s="124"/>
      <c r="E19" s="124"/>
      <c r="F19" s="124"/>
      <c r="G19" s="124"/>
      <c r="H19" s="124"/>
      <c r="I19" s="124"/>
      <c r="J19" s="125"/>
    </row>
    <row r="20" spans="1:10" s="44" customFormat="1" ht="52.5" x14ac:dyDescent="0.2">
      <c r="A20" s="177"/>
      <c r="B20" s="183"/>
      <c r="C20" s="183"/>
      <c r="D20" s="183"/>
      <c r="E20" s="24" t="s">
        <v>85</v>
      </c>
      <c r="F20" s="24" t="s">
        <v>86</v>
      </c>
      <c r="G20" s="24" t="s">
        <v>87</v>
      </c>
      <c r="H20" s="25" t="s">
        <v>99</v>
      </c>
      <c r="I20" s="25" t="s">
        <v>100</v>
      </c>
      <c r="J20" s="25" t="s">
        <v>101</v>
      </c>
    </row>
    <row r="21" spans="1:10" s="44" customFormat="1" x14ac:dyDescent="0.2">
      <c r="A21" s="177"/>
      <c r="B21" s="123" t="s">
        <v>104</v>
      </c>
      <c r="C21" s="184"/>
      <c r="D21" s="185"/>
      <c r="E21" s="18"/>
      <c r="F21" s="18"/>
      <c r="G21" s="18"/>
      <c r="H21" s="19"/>
      <c r="I21" s="19"/>
      <c r="J21" s="28"/>
    </row>
    <row r="22" spans="1:10" s="44" customFormat="1" x14ac:dyDescent="0.2">
      <c r="A22" s="177"/>
      <c r="B22" s="121" t="s">
        <v>102</v>
      </c>
      <c r="C22" s="121"/>
      <c r="D22" s="122"/>
      <c r="E22" s="18">
        <v>591901</v>
      </c>
      <c r="F22" s="18">
        <v>591901</v>
      </c>
      <c r="G22" s="18">
        <v>591901</v>
      </c>
      <c r="H22" s="40"/>
      <c r="I22" s="18">
        <v>591901</v>
      </c>
      <c r="J22" s="29"/>
    </row>
    <row r="23" spans="1:10" s="44" customFormat="1" x14ac:dyDescent="0.2">
      <c r="A23" s="177"/>
      <c r="B23" s="126" t="s">
        <v>103</v>
      </c>
      <c r="C23" s="127"/>
      <c r="D23" s="127"/>
      <c r="E23" s="18"/>
      <c r="F23" s="18"/>
      <c r="G23" s="18"/>
      <c r="H23" s="18"/>
      <c r="I23" s="18"/>
      <c r="J23" s="29"/>
    </row>
    <row r="24" spans="1:10" s="44" customFormat="1" x14ac:dyDescent="0.2">
      <c r="A24" s="177"/>
      <c r="B24" s="126" t="s">
        <v>96</v>
      </c>
      <c r="C24" s="127"/>
      <c r="D24" s="127"/>
      <c r="E24" s="127"/>
      <c r="F24" s="127"/>
      <c r="G24" s="127"/>
      <c r="H24" s="127"/>
      <c r="I24" s="127"/>
      <c r="J24" s="128"/>
    </row>
    <row r="25" spans="1:10" s="44" customFormat="1" x14ac:dyDescent="0.2">
      <c r="A25" s="177"/>
      <c r="B25" s="180" t="s">
        <v>24</v>
      </c>
      <c r="C25" s="180"/>
      <c r="D25" s="181"/>
      <c r="E25" s="18"/>
      <c r="F25" s="18"/>
      <c r="G25" s="18"/>
      <c r="H25" s="18"/>
      <c r="I25" s="18"/>
      <c r="J25" s="29"/>
    </row>
    <row r="26" spans="1:10" s="44" customFormat="1" x14ac:dyDescent="0.2">
      <c r="A26" s="177"/>
      <c r="B26" s="180" t="s">
        <v>6</v>
      </c>
      <c r="C26" s="180"/>
      <c r="D26" s="181"/>
      <c r="E26" s="18">
        <v>591901</v>
      </c>
      <c r="F26" s="18">
        <v>591901</v>
      </c>
      <c r="G26" s="18">
        <v>591901</v>
      </c>
      <c r="H26" s="18"/>
      <c r="I26" s="18">
        <v>591901</v>
      </c>
      <c r="J26" s="29"/>
    </row>
    <row r="27" spans="1:10" s="44" customFormat="1" x14ac:dyDescent="0.2">
      <c r="A27" s="178"/>
      <c r="B27" s="121" t="s">
        <v>106</v>
      </c>
      <c r="C27" s="121"/>
      <c r="D27" s="122"/>
      <c r="E27" s="21"/>
      <c r="F27" s="21"/>
      <c r="G27" s="21"/>
      <c r="H27" s="21"/>
      <c r="I27" s="21"/>
      <c r="J27" s="30"/>
    </row>
    <row r="28" spans="1:10" s="44" customFormat="1" x14ac:dyDescent="0.2">
      <c r="A28" s="176" t="s">
        <v>82</v>
      </c>
      <c r="B28" s="123" t="s">
        <v>25</v>
      </c>
      <c r="C28" s="124"/>
      <c r="D28" s="124"/>
      <c r="E28" s="124"/>
      <c r="F28" s="124"/>
      <c r="G28" s="124"/>
      <c r="H28" s="124"/>
      <c r="I28" s="124"/>
      <c r="J28" s="125"/>
    </row>
    <row r="29" spans="1:10" s="44" customFormat="1" ht="16.5" customHeight="1" x14ac:dyDescent="0.2">
      <c r="A29" s="177"/>
      <c r="B29" s="126" t="s">
        <v>8</v>
      </c>
      <c r="C29" s="127"/>
      <c r="D29" s="128"/>
      <c r="E29" s="126" t="s">
        <v>9</v>
      </c>
      <c r="F29" s="127"/>
      <c r="G29" s="128"/>
      <c r="H29" s="26" t="s">
        <v>85</v>
      </c>
      <c r="I29" s="26" t="s">
        <v>86</v>
      </c>
      <c r="J29" s="26" t="s">
        <v>87</v>
      </c>
    </row>
    <row r="30" spans="1:10" s="44" customFormat="1" x14ac:dyDescent="0.2">
      <c r="A30" s="177"/>
      <c r="B30" s="102" t="s">
        <v>128</v>
      </c>
      <c r="C30" s="105"/>
      <c r="D30" s="106"/>
      <c r="E30" s="102" t="s">
        <v>129</v>
      </c>
      <c r="F30" s="105"/>
      <c r="G30" s="106"/>
      <c r="H30" s="69">
        <v>1</v>
      </c>
      <c r="I30" s="69">
        <v>1</v>
      </c>
      <c r="J30" s="69">
        <v>1</v>
      </c>
    </row>
    <row r="31" spans="1:10" s="44" customFormat="1" x14ac:dyDescent="0.2">
      <c r="A31" s="177"/>
      <c r="B31" s="102"/>
      <c r="C31" s="103"/>
      <c r="D31" s="104"/>
      <c r="E31" s="102"/>
      <c r="F31" s="103"/>
      <c r="G31" s="104"/>
      <c r="H31" s="18"/>
      <c r="I31" s="18"/>
      <c r="J31" s="18"/>
    </row>
    <row r="32" spans="1:10" s="44" customFormat="1" x14ac:dyDescent="0.2">
      <c r="A32" s="177"/>
      <c r="B32" s="102" t="s">
        <v>127</v>
      </c>
      <c r="C32" s="103"/>
      <c r="D32" s="104"/>
      <c r="E32" s="102"/>
      <c r="F32" s="103"/>
      <c r="G32" s="104"/>
      <c r="H32" s="18"/>
      <c r="I32" s="18"/>
      <c r="J32" s="18"/>
    </row>
    <row r="33" spans="1:10" s="44" customFormat="1" x14ac:dyDescent="0.2">
      <c r="A33" s="177"/>
      <c r="B33" s="102"/>
      <c r="C33" s="103"/>
      <c r="D33" s="104"/>
      <c r="E33" s="102"/>
      <c r="F33" s="103"/>
      <c r="G33" s="104"/>
      <c r="H33" s="18"/>
      <c r="I33" s="18"/>
      <c r="J33" s="18"/>
    </row>
    <row r="34" spans="1:10" s="44" customFormat="1" x14ac:dyDescent="0.2">
      <c r="A34" s="177"/>
      <c r="B34" s="102"/>
      <c r="C34" s="103"/>
      <c r="D34" s="104"/>
      <c r="E34" s="102"/>
      <c r="F34" s="103"/>
      <c r="G34" s="104"/>
      <c r="H34" s="18"/>
      <c r="I34" s="18"/>
      <c r="J34" s="18"/>
    </row>
    <row r="35" spans="1:10" s="44" customFormat="1" x14ac:dyDescent="0.2">
      <c r="A35" s="178"/>
      <c r="B35" s="102"/>
      <c r="C35" s="105"/>
      <c r="D35" s="106"/>
      <c r="E35" s="102"/>
      <c r="F35" s="105"/>
      <c r="G35" s="106"/>
      <c r="H35" s="18"/>
      <c r="I35" s="18"/>
      <c r="J35" s="18"/>
    </row>
    <row r="36" spans="1:10" s="44" customFormat="1" x14ac:dyDescent="0.2">
      <c r="A36" s="176" t="s">
        <v>83</v>
      </c>
      <c r="B36" s="123" t="s">
        <v>26</v>
      </c>
      <c r="C36" s="124"/>
      <c r="D36" s="124"/>
      <c r="E36" s="124"/>
      <c r="F36" s="124"/>
      <c r="G36" s="124"/>
      <c r="H36" s="124"/>
      <c r="I36" s="124"/>
      <c r="J36" s="125"/>
    </row>
    <row r="37" spans="1:10" s="44" customFormat="1" x14ac:dyDescent="0.2">
      <c r="A37" s="177"/>
      <c r="B37" s="66" t="s">
        <v>14</v>
      </c>
      <c r="C37" s="102"/>
      <c r="D37" s="105"/>
      <c r="E37" s="105"/>
      <c r="F37" s="105"/>
      <c r="G37" s="105"/>
      <c r="H37" s="105"/>
      <c r="I37" s="105"/>
      <c r="J37" s="106"/>
    </row>
    <row r="38" spans="1:10" s="44" customFormat="1" x14ac:dyDescent="0.2">
      <c r="A38" s="177"/>
      <c r="B38" s="66" t="s">
        <v>15</v>
      </c>
      <c r="C38" s="179"/>
      <c r="D38" s="179"/>
      <c r="E38" s="179"/>
      <c r="F38" s="179"/>
      <c r="G38" s="179"/>
      <c r="H38" s="179"/>
      <c r="I38" s="179"/>
      <c r="J38" s="179"/>
    </row>
    <row r="39" spans="1:10" s="44" customFormat="1" ht="25.5" x14ac:dyDescent="0.2">
      <c r="A39" s="177"/>
      <c r="B39" s="66" t="s">
        <v>13</v>
      </c>
      <c r="C39" s="179"/>
      <c r="D39" s="179"/>
      <c r="E39" s="179"/>
      <c r="F39" s="179"/>
      <c r="G39" s="179"/>
      <c r="H39" s="179"/>
      <c r="I39" s="179"/>
      <c r="J39" s="179"/>
    </row>
    <row r="40" spans="1:10" s="44" customFormat="1" x14ac:dyDescent="0.2">
      <c r="A40" s="177"/>
      <c r="B40" s="126" t="s">
        <v>94</v>
      </c>
      <c r="C40" s="127"/>
      <c r="D40" s="127"/>
      <c r="E40" s="127"/>
      <c r="F40" s="127"/>
      <c r="G40" s="127"/>
      <c r="H40" s="127"/>
      <c r="I40" s="163" t="s">
        <v>93</v>
      </c>
      <c r="J40" s="164"/>
    </row>
    <row r="41" spans="1:10" s="44" customFormat="1" x14ac:dyDescent="0.2">
      <c r="A41" s="178"/>
      <c r="B41" s="165"/>
      <c r="C41" s="166"/>
      <c r="D41" s="166"/>
      <c r="E41" s="166"/>
      <c r="F41" s="166"/>
      <c r="G41" s="166"/>
      <c r="H41" s="166"/>
      <c r="I41" s="166"/>
      <c r="J41" s="167"/>
    </row>
    <row r="42" spans="1:10" s="44" customFormat="1" x14ac:dyDescent="0.2">
      <c r="A42" s="67" t="s">
        <v>84</v>
      </c>
      <c r="B42" s="168" t="s">
        <v>97</v>
      </c>
      <c r="C42" s="169"/>
      <c r="D42" s="169"/>
      <c r="E42" s="169"/>
      <c r="F42" s="169"/>
      <c r="G42" s="169"/>
      <c r="H42" s="169"/>
      <c r="I42" s="169"/>
      <c r="J42" s="170"/>
    </row>
    <row r="43" spans="1:10" s="44" customFormat="1" x14ac:dyDescent="0.2">
      <c r="B43" s="171" t="s">
        <v>21</v>
      </c>
      <c r="C43" s="171"/>
      <c r="D43" s="171"/>
      <c r="E43" s="171"/>
      <c r="F43" s="172"/>
      <c r="G43" s="172"/>
    </row>
    <row r="44" spans="1:10" s="44" customFormat="1" x14ac:dyDescent="0.2">
      <c r="B44" s="173" t="s">
        <v>22</v>
      </c>
      <c r="C44" s="173"/>
      <c r="D44" s="173"/>
      <c r="E44" s="173"/>
      <c r="F44" s="174"/>
      <c r="G44" s="174"/>
    </row>
    <row r="45" spans="1:10" s="44" customFormat="1" x14ac:dyDescent="0.2">
      <c r="B45" s="98"/>
      <c r="C45" s="98"/>
      <c r="D45" s="98"/>
      <c r="E45" s="98"/>
      <c r="F45" s="175"/>
      <c r="G45" s="175"/>
    </row>
    <row r="46" spans="1:10" s="44" customFormat="1" x14ac:dyDescent="0.2">
      <c r="B46" s="173" t="s">
        <v>95</v>
      </c>
      <c r="C46" s="173"/>
      <c r="D46" s="173"/>
      <c r="E46" s="173"/>
      <c r="F46" s="174"/>
      <c r="G46" s="174"/>
    </row>
    <row r="47" spans="1:10" s="44" customFormat="1" x14ac:dyDescent="0.2">
      <c r="B47" s="100"/>
      <c r="C47" s="101"/>
      <c r="D47" s="68"/>
      <c r="E47" s="68"/>
      <c r="F47" s="68"/>
      <c r="G47" s="68"/>
    </row>
    <row r="48" spans="1:10" s="44" customFormat="1" x14ac:dyDescent="0.2">
      <c r="B48" s="173" t="s">
        <v>27</v>
      </c>
      <c r="C48" s="174"/>
      <c r="D48" s="68"/>
      <c r="E48" s="68"/>
      <c r="F48" s="68"/>
      <c r="G48" s="68"/>
    </row>
    <row r="49" spans="1:10" s="44" customFormat="1" x14ac:dyDescent="0.2">
      <c r="B49" s="100"/>
      <c r="C49" s="101"/>
      <c r="D49" s="68"/>
      <c r="E49" s="68"/>
      <c r="F49" s="68"/>
      <c r="G49" s="68"/>
    </row>
    <row r="50" spans="1:10" s="44" customFormat="1" x14ac:dyDescent="0.2">
      <c r="B50" s="173" t="s">
        <v>30</v>
      </c>
      <c r="C50" s="174"/>
      <c r="D50" s="68"/>
      <c r="E50" s="68"/>
      <c r="F50" s="68"/>
      <c r="G50" s="68"/>
    </row>
    <row r="51" spans="1:10" s="44" customFormat="1" x14ac:dyDescent="0.2">
      <c r="A51" s="162" t="s">
        <v>105</v>
      </c>
      <c r="B51" s="162"/>
      <c r="C51" s="162"/>
      <c r="D51" s="162"/>
      <c r="E51" s="162"/>
      <c r="F51" s="162"/>
      <c r="G51" s="162"/>
      <c r="H51" s="162"/>
      <c r="I51" s="162"/>
      <c r="J51" s="162"/>
    </row>
  </sheetData>
  <mergeCells count="70">
    <mergeCell ref="B2:I2"/>
    <mergeCell ref="B4:C4"/>
    <mergeCell ref="D4:G4"/>
    <mergeCell ref="B5:C5"/>
    <mergeCell ref="D5:J5"/>
    <mergeCell ref="L8:M8"/>
    <mergeCell ref="C9:J9"/>
    <mergeCell ref="C10:J10"/>
    <mergeCell ref="C11:J11"/>
    <mergeCell ref="B12:D12"/>
    <mergeCell ref="E12:J12"/>
    <mergeCell ref="B8:J8"/>
    <mergeCell ref="A13:A14"/>
    <mergeCell ref="C13:D13"/>
    <mergeCell ref="E13:J13"/>
    <mergeCell ref="C14:D14"/>
    <mergeCell ref="E14:J14"/>
    <mergeCell ref="B17:E17"/>
    <mergeCell ref="F17:J17"/>
    <mergeCell ref="B18:E18"/>
    <mergeCell ref="F18:J18"/>
    <mergeCell ref="A19:A27"/>
    <mergeCell ref="B19:J19"/>
    <mergeCell ref="B20:D20"/>
    <mergeCell ref="B21:D21"/>
    <mergeCell ref="B22:D22"/>
    <mergeCell ref="B23:D23"/>
    <mergeCell ref="A15:A18"/>
    <mergeCell ref="B15:E15"/>
    <mergeCell ref="F15:J15"/>
    <mergeCell ref="B16:E16"/>
    <mergeCell ref="F16:J16"/>
    <mergeCell ref="B24:J24"/>
    <mergeCell ref="B25:D25"/>
    <mergeCell ref="B26:D26"/>
    <mergeCell ref="B27:D27"/>
    <mergeCell ref="A28:A35"/>
    <mergeCell ref="B28:J28"/>
    <mergeCell ref="B29:D29"/>
    <mergeCell ref="E29:G29"/>
    <mergeCell ref="B30:D30"/>
    <mergeCell ref="E30:G30"/>
    <mergeCell ref="B31:D31"/>
    <mergeCell ref="E31:G31"/>
    <mergeCell ref="B32:D32"/>
    <mergeCell ref="E32:G32"/>
    <mergeCell ref="B33:D33"/>
    <mergeCell ref="E33:G33"/>
    <mergeCell ref="B34:D34"/>
    <mergeCell ref="E34:G34"/>
    <mergeCell ref="B35:D35"/>
    <mergeCell ref="E35:G35"/>
    <mergeCell ref="A36:A41"/>
    <mergeCell ref="B36:J36"/>
    <mergeCell ref="C37:J37"/>
    <mergeCell ref="C38:J38"/>
    <mergeCell ref="C39:J39"/>
    <mergeCell ref="B40:H40"/>
    <mergeCell ref="A51:J51"/>
    <mergeCell ref="I40:J40"/>
    <mergeCell ref="B41:J41"/>
    <mergeCell ref="B42:J42"/>
    <mergeCell ref="B43:G43"/>
    <mergeCell ref="B44:G44"/>
    <mergeCell ref="B45:G45"/>
    <mergeCell ref="B46:G46"/>
    <mergeCell ref="B47:C47"/>
    <mergeCell ref="B48:C48"/>
    <mergeCell ref="B49:C49"/>
    <mergeCell ref="B50:C50"/>
  </mergeCells>
  <dataValidations count="9">
    <dataValidation allowBlank="1" showInputMessage="1" showErrorMessage="1" prompt="Norāda Ministru kabineta vai Saeimas lēmumu, gadu, pasākuma kodu" sqref="B41:J41"/>
    <dataValidation allowBlank="1" showInputMessage="1" showErrorMessage="1" prompt="Citē atbilstošo vidēja termiņa budžeta ietvara likuma pantu, punktu. " sqref="E12:J12"/>
    <dataValidation allowBlank="1" showInputMessage="1" showErrorMessage="1" prompt="Norāda Valdības rīcības plāna punktu, kura izpildi nodrošinās attiecīgais prioritārais pasākums" sqref="C11:J11"/>
    <dataValidation type="custom" errorStyle="information" allowBlank="1" showInputMessage="1" showErrorMessage="1" error="Ir ievadīti vairāk nekā 250 vārdi" prompt="ne vairāk kā 250 vārdu" sqref="C10:J10">
      <formula1>LEN(TRIM(C10))-LEN(SUBSTITUTE(C10," ",""))+1&lt;251</formula1>
    </dataValidation>
    <dataValidation type="custom" errorStyle="information" allowBlank="1" showInputMessage="1" showErrorMessage="1" error="Ir ievadīti vairāk nekā 200 vārdi" prompt="apraksts, ne vairāk kā 200 vārdu" sqref="E13:J14">
      <formula1>LEN(TRIM(E13))-LEN(SUBSTITUTE(E13," ",""))+1&lt;201</formula1>
    </dataValidation>
    <dataValidation type="custom" errorStyle="information" allowBlank="1" showInputMessage="1" showErrorMessage="1" error="Ir ievadītas vairāk nekā 250 zīmes" prompt="ne vairāk kā 250 zīmju" sqref="C9:J9">
      <formula1>LEN(TRIM(C9))&lt;=250</formula1>
    </dataValidation>
    <dataValidation errorStyle="information" allowBlank="1" showInputMessage="1" showErrorMessage="1" sqref="D5:I5"/>
    <dataValidation type="whole" errorStyle="information" allowBlank="1" showInputMessage="1" showErrorMessage="1" error="Jāievada skaitlis" sqref="E21:J23">
      <formula1>-1000000000000</formula1>
      <formula2>1000000000000</formula2>
    </dataValidation>
    <dataValidation type="whole" errorStyle="information" allowBlank="1" showInputMessage="1" showErrorMessage="1" error="Jāievada skaitlis" sqref="E25:J26">
      <formula1>-100000000000000</formula1>
      <formula2>100000000000000</formula2>
    </dataValidation>
  </dataValidations>
  <printOptions horizontalCentered="1"/>
  <pageMargins left="0.11811023622047245" right="0.11811023622047245" top="0.15748031496062992" bottom="0.15748031496062992" header="0.31496062992125984" footer="0.31496062992125984"/>
  <pageSetup fitToHeight="0" orientation="landscape" r:id="rId1"/>
  <headerFooter>
    <oddFooter>&amp;C&amp;P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prompt="Izvēlieties no saraksta atbilstošo variantu">
          <x14:formula1>
            <xm:f>Šabloni!$A$49:$A$50</xm:f>
          </x14:formula1>
          <xm:sqref>I40:J40</xm:sqref>
        </x14:dataValidation>
        <x14:dataValidation type="list" errorStyle="information" allowBlank="1" showInputMessage="1" showErrorMessage="1" error="iespējama kļūda" prompt="Izvēlieties no saraksta iestādi">
          <x14:formula1>
            <xm:f>Šabloni!$A$13:$A$41</xm:f>
          </x14:formula1>
          <xm:sqref>D4:G4</xm:sqref>
        </x14:dataValidation>
        <x14:dataValidation type="list" errorStyle="information" allowBlank="1" showInputMessage="1" showErrorMessage="1" error="Varētu būt kļūda" prompt="Izvēlieties no saraksta atbilstošo variantu">
          <x14:formula1>
            <xm:f>Šabloni!$A$8:$A$9</xm:f>
          </x14:formula1>
          <xm:sqref>C14:D14</xm:sqref>
        </x14:dataValidation>
        <x14:dataValidation type="list" errorStyle="information" allowBlank="1" showInputMessage="1" showErrorMessage="1" error="Varētu būt kļūda" prompt="Izvēlieties no saraksta ietekmes variantu">
          <x14:formula1>
            <xm:f>Šabloni!$A$2:$A$4</xm:f>
          </x14:formula1>
          <xm:sqref>C13:D13</xm:sqref>
        </x14:dataValidation>
        <x14:dataValidation type="list" allowBlank="1" showInputMessage="1" showErrorMessage="1" prompt="Izvēlieties no saraksta veicamo darbību">
          <x14:formula1>
            <xm:f>Šabloni!A45:A47</xm:f>
          </x14:formula1>
          <xm:sqref>C38:J38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topLeftCell="A4" workbookViewId="0">
      <selection activeCell="A12" sqref="A12:A41"/>
    </sheetView>
  </sheetViews>
  <sheetFormatPr defaultRowHeight="12.75" x14ac:dyDescent="0.2"/>
  <sheetData>
    <row r="1" spans="1:1" x14ac:dyDescent="0.2">
      <c r="A1" s="3" t="s">
        <v>32</v>
      </c>
    </row>
    <row r="2" spans="1:1" x14ac:dyDescent="0.2">
      <c r="A2" s="4" t="s">
        <v>70</v>
      </c>
    </row>
    <row r="3" spans="1:1" x14ac:dyDescent="0.2">
      <c r="A3" s="4" t="s">
        <v>71</v>
      </c>
    </row>
    <row r="4" spans="1:1" x14ac:dyDescent="0.2">
      <c r="A4" s="4" t="s">
        <v>72</v>
      </c>
    </row>
    <row r="5" spans="1:1" x14ac:dyDescent="0.2">
      <c r="A5" s="3" t="s">
        <v>64</v>
      </c>
    </row>
    <row r="6" spans="1:1" x14ac:dyDescent="0.2">
      <c r="A6" s="3"/>
    </row>
    <row r="7" spans="1:1" x14ac:dyDescent="0.2">
      <c r="A7" s="3" t="s">
        <v>33</v>
      </c>
    </row>
    <row r="8" spans="1:1" x14ac:dyDescent="0.2">
      <c r="A8" s="3" t="s">
        <v>34</v>
      </c>
    </row>
    <row r="9" spans="1:1" x14ac:dyDescent="0.2">
      <c r="A9" s="3" t="s">
        <v>35</v>
      </c>
    </row>
    <row r="10" spans="1:1" x14ac:dyDescent="0.2">
      <c r="A10" s="3" t="s">
        <v>66</v>
      </c>
    </row>
    <row r="12" spans="1:1" x14ac:dyDescent="0.2">
      <c r="A12" s="3" t="s">
        <v>65</v>
      </c>
    </row>
    <row r="13" spans="1:1" x14ac:dyDescent="0.2">
      <c r="A13" s="3" t="s">
        <v>10</v>
      </c>
    </row>
    <row r="14" spans="1:1" x14ac:dyDescent="0.2">
      <c r="A14" s="3" t="s">
        <v>36</v>
      </c>
    </row>
    <row r="15" spans="1:1" x14ac:dyDescent="0.2">
      <c r="A15" s="3" t="s">
        <v>37</v>
      </c>
    </row>
    <row r="16" spans="1:1" x14ac:dyDescent="0.2">
      <c r="A16" s="3" t="s">
        <v>38</v>
      </c>
    </row>
    <row r="17" spans="1:1" x14ac:dyDescent="0.2">
      <c r="A17" s="3" t="s">
        <v>39</v>
      </c>
    </row>
    <row r="18" spans="1:1" x14ac:dyDescent="0.2">
      <c r="A18" s="3" t="s">
        <v>40</v>
      </c>
    </row>
    <row r="19" spans="1:1" x14ac:dyDescent="0.2">
      <c r="A19" s="3" t="s">
        <v>41</v>
      </c>
    </row>
    <row r="20" spans="1:1" x14ac:dyDescent="0.2">
      <c r="A20" s="3" t="s">
        <v>42</v>
      </c>
    </row>
    <row r="21" spans="1:1" x14ac:dyDescent="0.2">
      <c r="A21" s="3" t="s">
        <v>43</v>
      </c>
    </row>
    <row r="22" spans="1:1" x14ac:dyDescent="0.2">
      <c r="A22" s="3" t="s">
        <v>44</v>
      </c>
    </row>
    <row r="23" spans="1:1" x14ac:dyDescent="0.2">
      <c r="A23" s="3" t="s">
        <v>45</v>
      </c>
    </row>
    <row r="24" spans="1:1" x14ac:dyDescent="0.2">
      <c r="A24" s="3" t="s">
        <v>46</v>
      </c>
    </row>
    <row r="25" spans="1:1" x14ac:dyDescent="0.2">
      <c r="A25" s="3" t="s">
        <v>47</v>
      </c>
    </row>
    <row r="26" spans="1:1" x14ac:dyDescent="0.2">
      <c r="A26" s="3" t="s">
        <v>48</v>
      </c>
    </row>
    <row r="27" spans="1:1" x14ac:dyDescent="0.2">
      <c r="A27" s="3" t="s">
        <v>49</v>
      </c>
    </row>
    <row r="28" spans="1:1" x14ac:dyDescent="0.2">
      <c r="A28" s="3" t="s">
        <v>50</v>
      </c>
    </row>
    <row r="29" spans="1:1" x14ac:dyDescent="0.2">
      <c r="A29" s="3" t="s">
        <v>51</v>
      </c>
    </row>
    <row r="30" spans="1:1" x14ac:dyDescent="0.2">
      <c r="A30" s="3" t="s">
        <v>52</v>
      </c>
    </row>
    <row r="31" spans="1:1" x14ac:dyDescent="0.2">
      <c r="A31" s="3" t="s">
        <v>53</v>
      </c>
    </row>
    <row r="32" spans="1:1" x14ac:dyDescent="0.2">
      <c r="A32" s="3" t="s">
        <v>54</v>
      </c>
    </row>
    <row r="33" spans="1:1" x14ac:dyDescent="0.2">
      <c r="A33" s="3" t="s">
        <v>55</v>
      </c>
    </row>
    <row r="34" spans="1:1" x14ac:dyDescent="0.2">
      <c r="A34" s="3" t="s">
        <v>56</v>
      </c>
    </row>
    <row r="35" spans="1:1" x14ac:dyDescent="0.2">
      <c r="A35" s="3" t="s">
        <v>57</v>
      </c>
    </row>
    <row r="36" spans="1:1" x14ac:dyDescent="0.2">
      <c r="A36" s="3" t="s">
        <v>58</v>
      </c>
    </row>
    <row r="37" spans="1:1" x14ac:dyDescent="0.2">
      <c r="A37" s="3" t="s">
        <v>59</v>
      </c>
    </row>
    <row r="38" spans="1:1" x14ac:dyDescent="0.2">
      <c r="A38" s="3" t="s">
        <v>60</v>
      </c>
    </row>
    <row r="39" spans="1:1" x14ac:dyDescent="0.2">
      <c r="A39" s="3" t="s">
        <v>61</v>
      </c>
    </row>
    <row r="40" spans="1:1" x14ac:dyDescent="0.2">
      <c r="A40" s="3" t="s">
        <v>62</v>
      </c>
    </row>
    <row r="41" spans="1:1" x14ac:dyDescent="0.2">
      <c r="A41" s="3" t="s">
        <v>63</v>
      </c>
    </row>
    <row r="44" spans="1:1" x14ac:dyDescent="0.2">
      <c r="A44" s="4" t="s">
        <v>88</v>
      </c>
    </row>
    <row r="45" spans="1:1" x14ac:dyDescent="0.2">
      <c r="A45" s="4" t="s">
        <v>89</v>
      </c>
    </row>
    <row r="46" spans="1:1" x14ac:dyDescent="0.2">
      <c r="A46" s="4" t="s">
        <v>90</v>
      </c>
    </row>
    <row r="47" spans="1:1" x14ac:dyDescent="0.2">
      <c r="A47" s="4" t="s">
        <v>91</v>
      </c>
    </row>
    <row r="49" spans="1:1" x14ac:dyDescent="0.2">
      <c r="A49" s="4" t="s">
        <v>92</v>
      </c>
    </row>
    <row r="50" spans="1:1" x14ac:dyDescent="0.2">
      <c r="A50" s="4"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workbookViewId="0">
      <selection activeCell="I15" sqref="I15"/>
    </sheetView>
  </sheetViews>
  <sheetFormatPr defaultRowHeight="15.75" x14ac:dyDescent="0.25"/>
  <cols>
    <col min="1" max="1" width="4.7109375" style="73" customWidth="1"/>
    <col min="2" max="2" width="13.85546875" style="73" customWidth="1"/>
    <col min="3" max="4" width="7.42578125" style="73" customWidth="1"/>
    <col min="5" max="5" width="6.85546875" style="73" customWidth="1"/>
    <col min="6" max="6" width="7.28515625" style="73" customWidth="1"/>
    <col min="7" max="7" width="7.140625" style="73" customWidth="1"/>
    <col min="8" max="8" width="7" style="73" customWidth="1"/>
    <col min="9" max="9" width="7.140625" style="73" customWidth="1"/>
    <col min="10" max="10" width="7.28515625" style="73" customWidth="1"/>
    <col min="11" max="11" width="7.85546875" style="73" customWidth="1"/>
    <col min="12" max="12" width="31.42578125" style="73" customWidth="1"/>
    <col min="13" max="13" width="10.140625" style="73" customWidth="1"/>
    <col min="14" max="14" width="10.42578125" style="73" customWidth="1"/>
    <col min="15" max="15" width="11.42578125" style="73" customWidth="1"/>
    <col min="16" max="16" width="12" style="73" customWidth="1"/>
    <col min="17" max="17" width="11" style="73" customWidth="1"/>
    <col min="18" max="18" width="11.5703125" style="73" customWidth="1"/>
    <col min="19" max="19" width="10.85546875" style="73" customWidth="1"/>
    <col min="20" max="20" width="13.140625" style="73" customWidth="1"/>
    <col min="21" max="21" width="7" style="73" customWidth="1"/>
    <col min="22" max="22" width="6.28515625" style="73" customWidth="1"/>
    <col min="23" max="23" width="7" style="73" customWidth="1"/>
    <col min="24" max="16384" width="9.140625" style="73"/>
  </cols>
  <sheetData>
    <row r="1" spans="1:26" x14ac:dyDescent="0.25">
      <c r="T1" s="83" t="s">
        <v>166</v>
      </c>
    </row>
    <row r="2" spans="1:26" x14ac:dyDescent="0.25">
      <c r="A2" s="72" t="s">
        <v>160</v>
      </c>
    </row>
    <row r="3" spans="1:26" x14ac:dyDescent="0.25">
      <c r="U3" s="83" t="s">
        <v>164</v>
      </c>
    </row>
    <row r="4" spans="1:26" x14ac:dyDescent="0.25">
      <c r="A4" s="214" t="s">
        <v>163</v>
      </c>
      <c r="B4" s="215"/>
      <c r="C4" s="215"/>
      <c r="D4" s="215"/>
      <c r="E4" s="215"/>
      <c r="F4" s="215"/>
      <c r="G4" s="215"/>
      <c r="H4" s="215"/>
      <c r="I4" s="215"/>
      <c r="J4" s="215"/>
      <c r="K4" s="215"/>
      <c r="L4" s="74"/>
      <c r="M4" s="214" t="s">
        <v>157</v>
      </c>
      <c r="N4" s="215"/>
      <c r="O4" s="215"/>
      <c r="P4" s="215"/>
      <c r="Q4" s="215"/>
      <c r="R4" s="215"/>
      <c r="S4" s="215"/>
      <c r="T4" s="215"/>
      <c r="U4" s="216"/>
    </row>
    <row r="5" spans="1:26" ht="39" customHeight="1" x14ac:dyDescent="0.25">
      <c r="A5" s="75" t="s">
        <v>147</v>
      </c>
      <c r="B5" s="75" t="s">
        <v>148</v>
      </c>
      <c r="C5" s="76" t="s">
        <v>167</v>
      </c>
      <c r="D5" s="76" t="s">
        <v>168</v>
      </c>
      <c r="E5" s="76" t="s">
        <v>169</v>
      </c>
      <c r="F5" s="76" t="s">
        <v>170</v>
      </c>
      <c r="G5" s="76" t="s">
        <v>171</v>
      </c>
      <c r="H5" s="76" t="s">
        <v>172</v>
      </c>
      <c r="I5" s="76" t="s">
        <v>173</v>
      </c>
      <c r="J5" s="76" t="s">
        <v>174</v>
      </c>
      <c r="K5" s="77" t="s">
        <v>152</v>
      </c>
      <c r="L5" s="78" t="s">
        <v>162</v>
      </c>
      <c r="M5" s="76" t="s">
        <v>175</v>
      </c>
      <c r="N5" s="76" t="s">
        <v>176</v>
      </c>
      <c r="O5" s="76" t="s">
        <v>177</v>
      </c>
      <c r="P5" s="76" t="s">
        <v>178</v>
      </c>
      <c r="Q5" s="76" t="s">
        <v>179</v>
      </c>
      <c r="R5" s="76" t="s">
        <v>180</v>
      </c>
      <c r="S5" s="76" t="s">
        <v>181</v>
      </c>
      <c r="T5" s="76" t="s">
        <v>182</v>
      </c>
      <c r="U5" s="77" t="s">
        <v>152</v>
      </c>
    </row>
    <row r="6" spans="1:26" ht="47.25" x14ac:dyDescent="0.25">
      <c r="A6" s="76"/>
      <c r="B6" s="76" t="s">
        <v>144</v>
      </c>
      <c r="C6" s="76">
        <v>34</v>
      </c>
      <c r="D6" s="76">
        <v>117</v>
      </c>
      <c r="E6" s="76"/>
      <c r="F6" s="76"/>
      <c r="G6" s="76"/>
      <c r="H6" s="76"/>
      <c r="I6" s="76"/>
      <c r="J6" s="76"/>
      <c r="K6" s="77">
        <f>SUM(C6:J6)</f>
        <v>151</v>
      </c>
      <c r="L6" s="78" t="s">
        <v>153</v>
      </c>
      <c r="M6" s="76">
        <v>22</v>
      </c>
      <c r="N6" s="76">
        <v>30</v>
      </c>
      <c r="O6" s="76">
        <v>30</v>
      </c>
      <c r="P6" s="76">
        <v>30</v>
      </c>
      <c r="Q6" s="76">
        <v>30</v>
      </c>
      <c r="R6" s="76">
        <v>9</v>
      </c>
      <c r="S6" s="76"/>
      <c r="T6" s="76"/>
      <c r="U6" s="77">
        <f>SUM(M6:T6)</f>
        <v>151</v>
      </c>
    </row>
    <row r="7" spans="1:26" ht="47.25" x14ac:dyDescent="0.25">
      <c r="A7" s="76"/>
      <c r="B7" s="76" t="s">
        <v>145</v>
      </c>
      <c r="C7" s="76"/>
      <c r="D7" s="76">
        <v>140</v>
      </c>
      <c r="E7" s="76"/>
      <c r="F7" s="76"/>
      <c r="G7" s="76"/>
      <c r="H7" s="76"/>
      <c r="I7" s="76"/>
      <c r="J7" s="76"/>
      <c r="K7" s="77">
        <f t="shared" ref="K7:K11" si="0">SUM(C7:J7)</f>
        <v>140</v>
      </c>
      <c r="L7" s="78" t="s">
        <v>154</v>
      </c>
      <c r="M7" s="76"/>
      <c r="N7" s="76">
        <v>30</v>
      </c>
      <c r="O7" s="76">
        <v>16</v>
      </c>
      <c r="P7" s="76">
        <v>30</v>
      </c>
      <c r="Q7" s="76">
        <v>16</v>
      </c>
      <c r="R7" s="76">
        <v>30</v>
      </c>
      <c r="S7" s="76">
        <v>18</v>
      </c>
      <c r="T7" s="76"/>
      <c r="U7" s="77">
        <f t="shared" ref="U7:U11" si="1">SUM(M7:T7)</f>
        <v>140</v>
      </c>
    </row>
    <row r="8" spans="1:26" ht="63" x14ac:dyDescent="0.25">
      <c r="A8" s="76"/>
      <c r="B8" s="76" t="s">
        <v>146</v>
      </c>
      <c r="C8" s="76"/>
      <c r="D8" s="76"/>
      <c r="E8" s="76">
        <v>29</v>
      </c>
      <c r="F8" s="76">
        <v>3</v>
      </c>
      <c r="G8" s="76">
        <v>2</v>
      </c>
      <c r="H8" s="76"/>
      <c r="I8" s="76"/>
      <c r="J8" s="76"/>
      <c r="K8" s="77">
        <f t="shared" si="0"/>
        <v>34</v>
      </c>
      <c r="L8" s="78" t="s">
        <v>183</v>
      </c>
      <c r="M8" s="76"/>
      <c r="N8" s="76"/>
      <c r="O8" s="76">
        <v>14</v>
      </c>
      <c r="P8" s="76"/>
      <c r="Q8" s="76">
        <v>20</v>
      </c>
      <c r="R8" s="76"/>
      <c r="S8" s="76"/>
      <c r="T8" s="76"/>
      <c r="U8" s="77">
        <f t="shared" si="1"/>
        <v>34</v>
      </c>
    </row>
    <row r="9" spans="1:26" ht="36.75" customHeight="1" x14ac:dyDescent="0.25">
      <c r="A9" s="76"/>
      <c r="B9" s="76" t="s">
        <v>149</v>
      </c>
      <c r="C9" s="76"/>
      <c r="D9" s="76"/>
      <c r="E9" s="76"/>
      <c r="F9" s="76"/>
      <c r="G9" s="76"/>
      <c r="H9" s="76"/>
      <c r="I9" s="76">
        <v>34</v>
      </c>
      <c r="J9" s="76">
        <v>14</v>
      </c>
      <c r="K9" s="77">
        <f t="shared" si="0"/>
        <v>48</v>
      </c>
      <c r="L9" s="78" t="s">
        <v>158</v>
      </c>
      <c r="M9" s="76"/>
      <c r="N9" s="76"/>
      <c r="O9" s="76"/>
      <c r="P9" s="76"/>
      <c r="Q9" s="76"/>
      <c r="R9" s="76"/>
      <c r="S9" s="76">
        <v>34</v>
      </c>
      <c r="T9" s="76">
        <v>14</v>
      </c>
      <c r="U9" s="77">
        <f t="shared" si="1"/>
        <v>48</v>
      </c>
    </row>
    <row r="10" spans="1:26" ht="21" customHeight="1" x14ac:dyDescent="0.25">
      <c r="A10" s="76"/>
      <c r="B10" s="76" t="s">
        <v>150</v>
      </c>
      <c r="C10" s="76">
        <v>22</v>
      </c>
      <c r="D10" s="76"/>
      <c r="E10" s="76"/>
      <c r="F10" s="76"/>
      <c r="G10" s="76"/>
      <c r="H10" s="76"/>
      <c r="I10" s="76"/>
      <c r="J10" s="76"/>
      <c r="K10" s="77">
        <f t="shared" si="0"/>
        <v>22</v>
      </c>
      <c r="L10" s="78" t="s">
        <v>155</v>
      </c>
      <c r="M10" s="76"/>
      <c r="N10" s="76"/>
      <c r="O10" s="76">
        <v>22</v>
      </c>
      <c r="P10" s="76"/>
      <c r="Q10" s="76"/>
      <c r="R10" s="76"/>
      <c r="S10" s="76"/>
      <c r="T10" s="76"/>
      <c r="U10" s="77">
        <f t="shared" si="1"/>
        <v>22</v>
      </c>
    </row>
    <row r="11" spans="1:26" ht="39.75" customHeight="1" x14ac:dyDescent="0.25">
      <c r="A11" s="76"/>
      <c r="B11" s="76" t="s">
        <v>151</v>
      </c>
      <c r="C11" s="76"/>
      <c r="D11" s="76"/>
      <c r="E11" s="76"/>
      <c r="F11" s="76"/>
      <c r="G11" s="76"/>
      <c r="H11" s="76">
        <v>14</v>
      </c>
      <c r="I11" s="76">
        <v>1</v>
      </c>
      <c r="J11" s="76"/>
      <c r="K11" s="77">
        <f t="shared" si="0"/>
        <v>15</v>
      </c>
      <c r="L11" s="78" t="s">
        <v>156</v>
      </c>
      <c r="M11" s="76"/>
      <c r="N11" s="76"/>
      <c r="O11" s="76"/>
      <c r="P11" s="76"/>
      <c r="Q11" s="76"/>
      <c r="R11" s="76">
        <v>15</v>
      </c>
      <c r="S11" s="76"/>
      <c r="T11" s="76"/>
      <c r="U11" s="77">
        <f t="shared" si="1"/>
        <v>15</v>
      </c>
    </row>
    <row r="12" spans="1:26" ht="32.25" customHeight="1" x14ac:dyDescent="0.25">
      <c r="A12" s="77" t="s">
        <v>152</v>
      </c>
      <c r="B12" s="77"/>
      <c r="C12" s="77">
        <f t="shared" ref="C12:K12" si="2">SUM(C6:C11)</f>
        <v>56</v>
      </c>
      <c r="D12" s="77">
        <f t="shared" si="2"/>
        <v>257</v>
      </c>
      <c r="E12" s="77">
        <f t="shared" si="2"/>
        <v>29</v>
      </c>
      <c r="F12" s="77">
        <f t="shared" si="2"/>
        <v>3</v>
      </c>
      <c r="G12" s="77">
        <f t="shared" si="2"/>
        <v>2</v>
      </c>
      <c r="H12" s="77">
        <f t="shared" si="2"/>
        <v>14</v>
      </c>
      <c r="I12" s="77">
        <f t="shared" si="2"/>
        <v>35</v>
      </c>
      <c r="J12" s="77">
        <f t="shared" si="2"/>
        <v>14</v>
      </c>
      <c r="K12" s="77">
        <f t="shared" si="2"/>
        <v>410</v>
      </c>
      <c r="L12" s="77"/>
      <c r="M12" s="77">
        <f t="shared" ref="M12:U12" si="3">SUM(M6:M11)</f>
        <v>22</v>
      </c>
      <c r="N12" s="77">
        <f t="shared" si="3"/>
        <v>60</v>
      </c>
      <c r="O12" s="77">
        <f t="shared" si="3"/>
        <v>82</v>
      </c>
      <c r="P12" s="77">
        <f t="shared" si="3"/>
        <v>60</v>
      </c>
      <c r="Q12" s="77">
        <f t="shared" si="3"/>
        <v>66</v>
      </c>
      <c r="R12" s="77">
        <f t="shared" si="3"/>
        <v>54</v>
      </c>
      <c r="S12" s="77">
        <f t="shared" si="3"/>
        <v>52</v>
      </c>
      <c r="T12" s="77">
        <f t="shared" si="3"/>
        <v>14</v>
      </c>
      <c r="U12" s="77">
        <f t="shared" si="3"/>
        <v>410</v>
      </c>
      <c r="V12" s="82">
        <f>M12+N12+O12+P12+Q12+R12+S12+T12</f>
        <v>410</v>
      </c>
      <c r="W12" s="82">
        <f>U12-V12</f>
        <v>0</v>
      </c>
    </row>
    <row r="13" spans="1:26" x14ac:dyDescent="0.25">
      <c r="L13" s="73" t="s">
        <v>161</v>
      </c>
      <c r="M13" s="79">
        <v>30000</v>
      </c>
      <c r="N13" s="73">
        <v>25000</v>
      </c>
      <c r="O13" s="73">
        <v>25000</v>
      </c>
      <c r="P13" s="73">
        <v>25000</v>
      </c>
      <c r="Q13" s="73">
        <v>25000</v>
      </c>
      <c r="R13" s="73">
        <v>25000</v>
      </c>
      <c r="S13" s="73">
        <v>25000</v>
      </c>
      <c r="T13" s="73">
        <v>25000</v>
      </c>
      <c r="U13" s="82">
        <v>410</v>
      </c>
      <c r="V13" s="82"/>
      <c r="W13" s="82"/>
    </row>
    <row r="14" spans="1:26" x14ac:dyDescent="0.25">
      <c r="G14" s="73" t="s">
        <v>184</v>
      </c>
      <c r="L14" s="79">
        <f>O14+P14+Q14+R14+S14+T14+M14+N14</f>
        <v>10360000</v>
      </c>
      <c r="M14" s="79">
        <f>M12*M13</f>
        <v>660000</v>
      </c>
      <c r="N14" s="79">
        <f>N12*N13</f>
        <v>1500000</v>
      </c>
      <c r="O14" s="79">
        <f>O12*O13</f>
        <v>2050000</v>
      </c>
      <c r="P14" s="79">
        <f t="shared" ref="P14:T14" si="4">P12*P13</f>
        <v>1500000</v>
      </c>
      <c r="Q14" s="79">
        <f t="shared" si="4"/>
        <v>1650000</v>
      </c>
      <c r="R14" s="79">
        <f t="shared" si="4"/>
        <v>1350000</v>
      </c>
      <c r="S14" s="79">
        <f t="shared" si="4"/>
        <v>1300000</v>
      </c>
      <c r="T14" s="79">
        <f t="shared" si="4"/>
        <v>350000</v>
      </c>
      <c r="U14" s="84">
        <f>U12-U13</f>
        <v>0</v>
      </c>
      <c r="Z14" s="80"/>
    </row>
    <row r="15" spans="1:26" x14ac:dyDescent="0.25">
      <c r="I15" s="73" t="s">
        <v>165</v>
      </c>
      <c r="L15" s="79">
        <f>P14+Q14+R14+S14+T14</f>
        <v>6150000</v>
      </c>
      <c r="M15" s="82"/>
      <c r="N15" s="82" t="s">
        <v>159</v>
      </c>
      <c r="O15" s="81">
        <f>O12*Z14</f>
        <v>0</v>
      </c>
      <c r="P15" s="81">
        <f>P12*Z14</f>
        <v>0</v>
      </c>
      <c r="Q15" s="81">
        <f>Q12*Z14</f>
        <v>0</v>
      </c>
      <c r="R15" s="81">
        <f>R12*Z14</f>
        <v>0</v>
      </c>
      <c r="S15" s="81">
        <f>S12*Z14</f>
        <v>0</v>
      </c>
      <c r="T15" s="81">
        <f>T12*Z14</f>
        <v>0</v>
      </c>
    </row>
  </sheetData>
  <mergeCells count="2">
    <mergeCell ref="M4:U4"/>
    <mergeCell ref="A4:K4"/>
  </mergeCells>
  <pageMargins left="0.11811023622047245" right="0.11811023622047245" top="0.55118110236220474" bottom="0.35433070866141736" header="0.31496062992125984" footer="0.11811023622047245"/>
  <pageSetup paperSize="9" scale="6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16_00_P</vt:lpstr>
      <vt:lpstr>PVD 5</vt:lpstr>
      <vt:lpstr>PVD 7</vt:lpstr>
      <vt:lpstr>ZMca_2</vt:lpstr>
      <vt:lpstr>Šabloni</vt:lpstr>
      <vt:lpstr>auto iepirkuma plāns</vt:lpstr>
      <vt:lpstr>'16_00_P'!Print_Area</vt:lpstr>
      <vt:lpstr>'PVD 5'!Print_Area</vt:lpstr>
      <vt:lpstr>'PVD 7'!Print_Area</vt:lpstr>
      <vt:lpstr>ZMca_2!Print_Area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Borisova</dc:creator>
  <cp:lastModifiedBy>Antra Vagnere</cp:lastModifiedBy>
  <cp:lastPrinted>2019-09-09T07:34:27Z</cp:lastPrinted>
  <dcterms:created xsi:type="dcterms:W3CDTF">2006-12-13T09:33:09Z</dcterms:created>
  <dcterms:modified xsi:type="dcterms:W3CDTF">2020-05-29T06:29:54Z</dcterms:modified>
</cp:coreProperties>
</file>