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em-ds.iem.gov.lv\U disks\iosina\Dokumenti\Inga\Covid piemaksas un virsstundu apmaksa\LNG rīk proj\Sūtīšanai FM\"/>
    </mc:Choice>
  </mc:AlternateContent>
  <bookViews>
    <workbookView xWindow="0" yWindow="0" windowWidth="23040" windowHeight="9192"/>
  </bookViews>
  <sheets>
    <sheet name="P5_VPK_virsstundas" sheetId="3" r:id="rId1"/>
    <sheet name="Sheet1" sheetId="2" r:id="rId2"/>
  </sheets>
  <definedNames>
    <definedName name="_xlnm._FilterDatabase" localSheetId="0" hidden="1">P5_VPK_virsstundas!$A$10:$J$68</definedName>
    <definedName name="_xlnm.Print_Area" localSheetId="0">P5_VPK_virsstundas!$A$6:$I$70</definedName>
    <definedName name="_xlnm.Print_Titles" localSheetId="0">P5_VPK_virsstundas!$10:$10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3" l="1"/>
  <c r="I68" i="3" s="1"/>
  <c r="H67" i="3"/>
  <c r="I67" i="3" s="1"/>
  <c r="H66" i="3"/>
  <c r="I66" i="3" s="1"/>
  <c r="I65" i="3"/>
  <c r="H65" i="3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I54" i="3"/>
  <c r="H54" i="3"/>
  <c r="H53" i="3"/>
  <c r="I53" i="3" s="1"/>
  <c r="H52" i="3"/>
  <c r="I52" i="3" s="1"/>
  <c r="H51" i="3"/>
  <c r="I51" i="3" s="1"/>
  <c r="H50" i="3"/>
  <c r="I50" i="3" s="1"/>
  <c r="I49" i="3"/>
  <c r="H49" i="3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I38" i="3"/>
  <c r="H38" i="3"/>
  <c r="H37" i="3"/>
  <c r="I37" i="3" s="1"/>
  <c r="H36" i="3"/>
  <c r="I36" i="3" s="1"/>
  <c r="H35" i="3"/>
  <c r="I35" i="3" s="1"/>
  <c r="H34" i="3"/>
  <c r="I34" i="3" s="1"/>
  <c r="I33" i="3"/>
  <c r="H33" i="3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I22" i="3"/>
  <c r="H22" i="3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3" i="3"/>
  <c r="I13" i="3" s="1"/>
  <c r="G11" i="3"/>
  <c r="F11" i="3"/>
  <c r="I11" i="3" l="1"/>
  <c r="H11" i="3"/>
</calcChain>
</file>

<file path=xl/sharedStrings.xml><?xml version="1.0" encoding="utf-8"?>
<sst xmlns="http://schemas.openxmlformats.org/spreadsheetml/2006/main" count="183" uniqueCount="75">
  <si>
    <t>5.pielikums</t>
  </si>
  <si>
    <t xml:space="preserve">Ministru kabineta rīkojuma projekta 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</si>
  <si>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</si>
  <si>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</si>
  <si>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Valsts policijas koledža</t>
  </si>
  <si>
    <t>Samaksa par virsstundu darbu amatpersonām, kuras laika periodā no 2020.gada 1.oktobra līdz 31.decembrim tika iesaistītas pasākumos COVID-19 izplatīšanās ierobežošanai</t>
  </si>
  <si>
    <t>Nr.p.k.</t>
  </si>
  <si>
    <t>Tabeles Nr.</t>
  </si>
  <si>
    <t>Struktūrvienība</t>
  </si>
  <si>
    <t>Amats</t>
  </si>
  <si>
    <t>EKK 1100
Mēnešalga</t>
  </si>
  <si>
    <t>Virsstundu skaits</t>
  </si>
  <si>
    <t xml:space="preserve">EKK 11422 
Samaksa par virsstundu darbu </t>
  </si>
  <si>
    <t>EKK 1210 
DD VSAOI 24,09%</t>
  </si>
  <si>
    <t>EKK 1000
Atlīdzība</t>
  </si>
  <si>
    <t>KOPĀ:</t>
  </si>
  <si>
    <t>VPK PROFESIONĀLĀS PILNVEIDES NODAĻAS REĢIONU GRUPA</t>
  </si>
  <si>
    <t>05614</t>
  </si>
  <si>
    <t>vecākais inspektors</t>
  </si>
  <si>
    <t>VPK KADETU NODAĻA</t>
  </si>
  <si>
    <t>34410</t>
  </si>
  <si>
    <t>kadets</t>
  </si>
  <si>
    <t>36977</t>
  </si>
  <si>
    <t>33220</t>
  </si>
  <si>
    <t>36192</t>
  </si>
  <si>
    <t>34435</t>
  </si>
  <si>
    <t>31920</t>
  </si>
  <si>
    <t>35316</t>
  </si>
  <si>
    <t>36981</t>
  </si>
  <si>
    <t>34446</t>
  </si>
  <si>
    <t>36631</t>
  </si>
  <si>
    <t>35213</t>
  </si>
  <si>
    <t>36223</t>
  </si>
  <si>
    <t>36984</t>
  </si>
  <si>
    <t>35321</t>
  </si>
  <si>
    <t>36141</t>
  </si>
  <si>
    <t>36233</t>
  </si>
  <si>
    <t>36237</t>
  </si>
  <si>
    <t>36986</t>
  </si>
  <si>
    <t>36241</t>
  </si>
  <si>
    <t>34473</t>
  </si>
  <si>
    <t>37343</t>
  </si>
  <si>
    <t>36894</t>
  </si>
  <si>
    <t>35214</t>
  </si>
  <si>
    <t>36988</t>
  </si>
  <si>
    <t>36158</t>
  </si>
  <si>
    <t>35295</t>
  </si>
  <si>
    <t>34349</t>
  </si>
  <si>
    <t>36162</t>
  </si>
  <si>
    <t>37334</t>
  </si>
  <si>
    <t>35288</t>
  </si>
  <si>
    <t>36997</t>
  </si>
  <si>
    <t>35286</t>
  </si>
  <si>
    <t>36244</t>
  </si>
  <si>
    <t>36211</t>
  </si>
  <si>
    <t>37009</t>
  </si>
  <si>
    <t>36890</t>
  </si>
  <si>
    <t>36886</t>
  </si>
  <si>
    <t>36197</t>
  </si>
  <si>
    <t>30695</t>
  </si>
  <si>
    <t>34513</t>
  </si>
  <si>
    <t>37337</t>
  </si>
  <si>
    <t>26113</t>
  </si>
  <si>
    <t>34521</t>
  </si>
  <si>
    <t>37020</t>
  </si>
  <si>
    <t>37022</t>
  </si>
  <si>
    <t>34476</t>
  </si>
  <si>
    <t>37329</t>
  </si>
  <si>
    <t>37024</t>
  </si>
  <si>
    <t>37027</t>
  </si>
  <si>
    <t>36216</t>
  </si>
  <si>
    <t>35239</t>
  </si>
  <si>
    <t>36145</t>
  </si>
  <si>
    <t>34423</t>
  </si>
  <si>
    <t>37029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</si>
</sst>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0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</cellXfs>
  <cellStyles count="3">
    <cellStyle name="Normal" xfId="0" builtinId="0"/>
    <cellStyle name="Normal 2" xfId="1"/>
    <cellStyle name="Parasts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8"/>
  <sheetViews>
    <sheetView tabSelected="1" zoomScale="99" zoomScaleNormal="99" workbookViewId="0">
      <selection activeCell="D10" sqref="D10"/>
    </sheetView>
  </sheetViews>
  <sheetFormatPr defaultColWidth="9.109375" defaultRowHeight="13.2" x14ac:dyDescent="0.25"/>
  <cols>
    <col min="1" max="1" width="6.5546875" style="1" customWidth="1"/>
    <col min="2" max="2" width="11.33203125" style="2" hidden="1" customWidth="1"/>
    <col min="3" max="3" width="67.5546875" style="2" hidden="1" customWidth="1"/>
    <col min="4" max="4" width="24.6640625" style="2" customWidth="1"/>
    <col min="5" max="5" width="11.44140625" style="1" customWidth="1"/>
    <col min="6" max="6" width="12.6640625" style="2" customWidth="1"/>
    <col min="7" max="7" width="17" style="2" customWidth="1"/>
    <col min="8" max="8" width="15.6640625" style="2" customWidth="1"/>
    <col min="9" max="9" width="12" style="2" customWidth="1"/>
    <col min="10" max="16384" width="9.109375" style="4"/>
  </cols>
  <sheetData>
    <row r="1" spans="1:10" x14ac:dyDescent="0.25">
      <c r="I1" s="3" t="s">
        <v>0</v>
      </c>
    </row>
    <row r="2" spans="1:10" x14ac:dyDescent="0.25">
      <c r="I2" s="5" t="s">
        <v>1</v>
      </c>
    </row>
    <row r="3" spans="1:10" x14ac:dyDescent="0.25">
      <c r="I3" s="5" t="s">
        <v>2</v>
      </c>
    </row>
    <row r="4" spans="1:10" x14ac:dyDescent="0.25">
      <c r="I4" s="5" t="s">
        <v>3</v>
      </c>
    </row>
    <row r="6" spans="1:10" ht="20.399999999999999" x14ac:dyDescent="0.25">
      <c r="D6" s="6" t="s">
        <v>4</v>
      </c>
      <c r="I6" s="7"/>
    </row>
    <row r="8" spans="1:10" ht="54" customHeight="1" x14ac:dyDescent="0.25">
      <c r="A8" s="8" t="s">
        <v>5</v>
      </c>
      <c r="B8" s="8"/>
      <c r="C8" s="8"/>
      <c r="D8" s="8"/>
      <c r="E8" s="8"/>
      <c r="F8" s="8"/>
      <c r="G8" s="8"/>
      <c r="H8" s="8"/>
      <c r="I8" s="8"/>
    </row>
    <row r="10" spans="1:10" ht="44.25" customHeight="1" x14ac:dyDescent="0.2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1" t="s">
        <v>11</v>
      </c>
      <c r="G10" s="12" t="s">
        <v>12</v>
      </c>
      <c r="H10" s="12" t="s">
        <v>13</v>
      </c>
      <c r="I10" s="11" t="s">
        <v>14</v>
      </c>
      <c r="J10" s="13"/>
    </row>
    <row r="11" spans="1:10" s="18" customFormat="1" x14ac:dyDescent="0.25">
      <c r="A11" s="14" t="s">
        <v>15</v>
      </c>
      <c r="B11" s="15"/>
      <c r="C11" s="15"/>
      <c r="D11" s="15"/>
      <c r="E11" s="16"/>
      <c r="F11" s="17">
        <f>SUM(F13:F68)</f>
        <v>272</v>
      </c>
      <c r="G11" s="17">
        <f>ROUNDUP(SUM(G13:G68),0)</f>
        <v>2563</v>
      </c>
      <c r="H11" s="17">
        <f>ROUNDUP(SUM(H13:H68),0)</f>
        <v>618</v>
      </c>
      <c r="I11" s="17">
        <f>ROUNDUP(SUM(I13:I68),0)</f>
        <v>3181</v>
      </c>
    </row>
    <row r="12" spans="1:10" s="18" customFormat="1" x14ac:dyDescent="0.25">
      <c r="A12" s="19"/>
      <c r="B12" s="20" t="s">
        <v>16</v>
      </c>
      <c r="C12" s="21"/>
      <c r="D12" s="21"/>
      <c r="E12" s="21"/>
      <c r="F12" s="21"/>
      <c r="G12" s="21"/>
      <c r="H12" s="21"/>
      <c r="I12" s="22"/>
    </row>
    <row r="13" spans="1:10" x14ac:dyDescent="0.25">
      <c r="A13" s="23">
        <v>1</v>
      </c>
      <c r="B13" s="24" t="s">
        <v>17</v>
      </c>
      <c r="C13" s="24" t="s">
        <v>16</v>
      </c>
      <c r="D13" s="24" t="s">
        <v>18</v>
      </c>
      <c r="E13" s="25">
        <v>1115</v>
      </c>
      <c r="F13" s="26">
        <v>14</v>
      </c>
      <c r="G13" s="26">
        <v>197.6</v>
      </c>
      <c r="H13" s="27">
        <f>ROUND(G13*24.09%,2)</f>
        <v>47.6</v>
      </c>
      <c r="I13" s="28">
        <f t="shared" ref="I13:I68" si="0">G13+H13</f>
        <v>245.2</v>
      </c>
    </row>
    <row r="14" spans="1:10" x14ac:dyDescent="0.25">
      <c r="A14" s="19"/>
      <c r="B14" s="29" t="s">
        <v>19</v>
      </c>
      <c r="C14" s="30"/>
      <c r="D14" s="30"/>
      <c r="E14" s="30"/>
      <c r="F14" s="30"/>
      <c r="G14" s="30"/>
      <c r="H14" s="30"/>
      <c r="I14" s="31"/>
    </row>
    <row r="15" spans="1:10" x14ac:dyDescent="0.25">
      <c r="A15" s="23">
        <v>2</v>
      </c>
      <c r="B15" s="32" t="s">
        <v>20</v>
      </c>
      <c r="C15" s="32" t="s">
        <v>19</v>
      </c>
      <c r="D15" s="32" t="s">
        <v>21</v>
      </c>
      <c r="E15" s="33">
        <v>588</v>
      </c>
      <c r="F15" s="34">
        <v>4</v>
      </c>
      <c r="G15" s="34">
        <v>29.78</v>
      </c>
      <c r="H15" s="27">
        <f>ROUND(G15*24.09/100,2)</f>
        <v>7.17</v>
      </c>
      <c r="I15" s="28">
        <f t="shared" si="0"/>
        <v>36.950000000000003</v>
      </c>
    </row>
    <row r="16" spans="1:10" x14ac:dyDescent="0.25">
      <c r="A16" s="23">
        <v>3</v>
      </c>
      <c r="B16" s="32" t="s">
        <v>22</v>
      </c>
      <c r="C16" s="32" t="s">
        <v>19</v>
      </c>
      <c r="D16" s="32" t="s">
        <v>21</v>
      </c>
      <c r="E16" s="33">
        <v>588</v>
      </c>
      <c r="F16" s="34">
        <v>4</v>
      </c>
      <c r="G16" s="34">
        <v>29.78</v>
      </c>
      <c r="H16" s="27">
        <f t="shared" ref="H16:H68" si="1">ROUND(G16*24.09/100,2)</f>
        <v>7.17</v>
      </c>
      <c r="I16" s="28">
        <f t="shared" si="0"/>
        <v>36.950000000000003</v>
      </c>
    </row>
    <row r="17" spans="1:9" x14ac:dyDescent="0.25">
      <c r="A17" s="23">
        <v>4</v>
      </c>
      <c r="B17" s="32" t="s">
        <v>23</v>
      </c>
      <c r="C17" s="32" t="s">
        <v>19</v>
      </c>
      <c r="D17" s="32" t="s">
        <v>21</v>
      </c>
      <c r="E17" s="33">
        <v>912</v>
      </c>
      <c r="F17" s="34">
        <v>4</v>
      </c>
      <c r="G17" s="34">
        <v>46.18</v>
      </c>
      <c r="H17" s="27">
        <f t="shared" si="1"/>
        <v>11.12</v>
      </c>
      <c r="I17" s="28">
        <f>G17+H17</f>
        <v>57.3</v>
      </c>
    </row>
    <row r="18" spans="1:9" x14ac:dyDescent="0.25">
      <c r="A18" s="23">
        <v>5</v>
      </c>
      <c r="B18" s="32" t="s">
        <v>24</v>
      </c>
      <c r="C18" s="32" t="s">
        <v>19</v>
      </c>
      <c r="D18" s="32" t="s">
        <v>21</v>
      </c>
      <c r="E18" s="33">
        <v>879</v>
      </c>
      <c r="F18" s="34">
        <v>4</v>
      </c>
      <c r="G18" s="34">
        <v>44.5</v>
      </c>
      <c r="H18" s="27">
        <f t="shared" si="1"/>
        <v>10.72</v>
      </c>
      <c r="I18" s="28">
        <f t="shared" si="0"/>
        <v>55.22</v>
      </c>
    </row>
    <row r="19" spans="1:9" x14ac:dyDescent="0.25">
      <c r="A19" s="23">
        <v>6</v>
      </c>
      <c r="B19" s="32" t="s">
        <v>25</v>
      </c>
      <c r="C19" s="32" t="s">
        <v>19</v>
      </c>
      <c r="D19" s="32" t="s">
        <v>21</v>
      </c>
      <c r="E19" s="33">
        <v>588</v>
      </c>
      <c r="F19" s="34">
        <v>4</v>
      </c>
      <c r="G19" s="34">
        <v>29.78</v>
      </c>
      <c r="H19" s="27">
        <f t="shared" si="1"/>
        <v>7.17</v>
      </c>
      <c r="I19" s="28">
        <f t="shared" si="0"/>
        <v>36.950000000000003</v>
      </c>
    </row>
    <row r="20" spans="1:9" x14ac:dyDescent="0.25">
      <c r="A20" s="23">
        <v>7</v>
      </c>
      <c r="B20" s="32" t="s">
        <v>26</v>
      </c>
      <c r="C20" s="32" t="s">
        <v>19</v>
      </c>
      <c r="D20" s="32" t="s">
        <v>21</v>
      </c>
      <c r="E20" s="33">
        <v>899</v>
      </c>
      <c r="F20" s="34">
        <v>3</v>
      </c>
      <c r="G20" s="34">
        <v>34.14</v>
      </c>
      <c r="H20" s="27">
        <f t="shared" si="1"/>
        <v>8.2200000000000006</v>
      </c>
      <c r="I20" s="28">
        <f t="shared" si="0"/>
        <v>42.36</v>
      </c>
    </row>
    <row r="21" spans="1:9" x14ac:dyDescent="0.25">
      <c r="A21" s="23">
        <v>8</v>
      </c>
      <c r="B21" s="32" t="s">
        <v>27</v>
      </c>
      <c r="C21" s="32" t="s">
        <v>19</v>
      </c>
      <c r="D21" s="32" t="s">
        <v>21</v>
      </c>
      <c r="E21" s="33">
        <v>843</v>
      </c>
      <c r="F21" s="34">
        <v>4</v>
      </c>
      <c r="G21" s="34">
        <v>42.68</v>
      </c>
      <c r="H21" s="27">
        <f>ROUND(G21*24.09/100,2)+0.01</f>
        <v>10.29</v>
      </c>
      <c r="I21" s="28">
        <f t="shared" si="0"/>
        <v>52.97</v>
      </c>
    </row>
    <row r="22" spans="1:9" x14ac:dyDescent="0.25">
      <c r="A22" s="23">
        <v>9</v>
      </c>
      <c r="B22" s="32" t="s">
        <v>28</v>
      </c>
      <c r="C22" s="32" t="s">
        <v>19</v>
      </c>
      <c r="D22" s="32" t="s">
        <v>21</v>
      </c>
      <c r="E22" s="33">
        <v>588</v>
      </c>
      <c r="F22" s="34">
        <v>4</v>
      </c>
      <c r="G22" s="34">
        <v>29.78</v>
      </c>
      <c r="H22" s="27">
        <f t="shared" si="1"/>
        <v>7.17</v>
      </c>
      <c r="I22" s="28">
        <f t="shared" si="0"/>
        <v>36.950000000000003</v>
      </c>
    </row>
    <row r="23" spans="1:9" x14ac:dyDescent="0.25">
      <c r="A23" s="23">
        <v>10</v>
      </c>
      <c r="B23" s="32" t="s">
        <v>29</v>
      </c>
      <c r="C23" s="32" t="s">
        <v>19</v>
      </c>
      <c r="D23" s="32" t="s">
        <v>21</v>
      </c>
      <c r="E23" s="33">
        <v>879</v>
      </c>
      <c r="F23" s="34">
        <v>4</v>
      </c>
      <c r="G23" s="34">
        <v>44.5</v>
      </c>
      <c r="H23" s="27">
        <f t="shared" si="1"/>
        <v>10.72</v>
      </c>
      <c r="I23" s="28">
        <f t="shared" si="0"/>
        <v>55.22</v>
      </c>
    </row>
    <row r="24" spans="1:9" x14ac:dyDescent="0.25">
      <c r="A24" s="23">
        <v>11</v>
      </c>
      <c r="B24" s="32" t="s">
        <v>30</v>
      </c>
      <c r="C24" s="32" t="s">
        <v>19</v>
      </c>
      <c r="D24" s="32" t="s">
        <v>21</v>
      </c>
      <c r="E24" s="33">
        <v>588</v>
      </c>
      <c r="F24" s="34">
        <v>4</v>
      </c>
      <c r="G24" s="34">
        <v>29.78</v>
      </c>
      <c r="H24" s="27">
        <f t="shared" si="1"/>
        <v>7.17</v>
      </c>
      <c r="I24" s="28">
        <f t="shared" si="0"/>
        <v>36.950000000000003</v>
      </c>
    </row>
    <row r="25" spans="1:9" x14ac:dyDescent="0.25">
      <c r="A25" s="23">
        <v>12</v>
      </c>
      <c r="B25" s="32" t="s">
        <v>31</v>
      </c>
      <c r="C25" s="32" t="s">
        <v>19</v>
      </c>
      <c r="D25" s="32" t="s">
        <v>21</v>
      </c>
      <c r="E25" s="33">
        <v>588</v>
      </c>
      <c r="F25" s="34">
        <v>4</v>
      </c>
      <c r="G25" s="34">
        <v>29.78</v>
      </c>
      <c r="H25" s="27">
        <f t="shared" si="1"/>
        <v>7.17</v>
      </c>
      <c r="I25" s="28">
        <f t="shared" si="0"/>
        <v>36.950000000000003</v>
      </c>
    </row>
    <row r="26" spans="1:9" x14ac:dyDescent="0.25">
      <c r="A26" s="23">
        <v>13</v>
      </c>
      <c r="B26" s="32" t="s">
        <v>32</v>
      </c>
      <c r="C26" s="32" t="s">
        <v>19</v>
      </c>
      <c r="D26" s="32" t="s">
        <v>21</v>
      </c>
      <c r="E26" s="33">
        <v>830</v>
      </c>
      <c r="F26" s="34">
        <v>4</v>
      </c>
      <c r="G26" s="34">
        <v>42.02</v>
      </c>
      <c r="H26" s="27">
        <f>ROUND(G26*24.09/100,2)+0.01</f>
        <v>10.129999999999999</v>
      </c>
      <c r="I26" s="28">
        <f t="shared" si="0"/>
        <v>52.150000000000006</v>
      </c>
    </row>
    <row r="27" spans="1:9" x14ac:dyDescent="0.25">
      <c r="A27" s="23">
        <v>14</v>
      </c>
      <c r="B27" s="32" t="s">
        <v>33</v>
      </c>
      <c r="C27" s="32" t="s">
        <v>19</v>
      </c>
      <c r="D27" s="32" t="s">
        <v>21</v>
      </c>
      <c r="E27" s="33">
        <v>588</v>
      </c>
      <c r="F27" s="34">
        <v>4</v>
      </c>
      <c r="G27" s="34">
        <v>29.78</v>
      </c>
      <c r="H27" s="27">
        <f t="shared" si="1"/>
        <v>7.17</v>
      </c>
      <c r="I27" s="28">
        <f t="shared" si="0"/>
        <v>36.950000000000003</v>
      </c>
    </row>
    <row r="28" spans="1:9" x14ac:dyDescent="0.25">
      <c r="A28" s="23">
        <v>15</v>
      </c>
      <c r="B28" s="32" t="s">
        <v>34</v>
      </c>
      <c r="C28" s="32" t="s">
        <v>19</v>
      </c>
      <c r="D28" s="32" t="s">
        <v>21</v>
      </c>
      <c r="E28" s="33">
        <v>879</v>
      </c>
      <c r="F28" s="34">
        <v>4</v>
      </c>
      <c r="G28" s="34">
        <v>44.5</v>
      </c>
      <c r="H28" s="27">
        <f t="shared" si="1"/>
        <v>10.72</v>
      </c>
      <c r="I28" s="28">
        <f t="shared" si="0"/>
        <v>55.22</v>
      </c>
    </row>
    <row r="29" spans="1:9" x14ac:dyDescent="0.25">
      <c r="A29" s="23">
        <v>16</v>
      </c>
      <c r="B29" s="32" t="s">
        <v>35</v>
      </c>
      <c r="C29" s="32" t="s">
        <v>19</v>
      </c>
      <c r="D29" s="32" t="s">
        <v>21</v>
      </c>
      <c r="E29" s="33">
        <v>588</v>
      </c>
      <c r="F29" s="34">
        <v>4</v>
      </c>
      <c r="G29" s="34">
        <v>29.78</v>
      </c>
      <c r="H29" s="27">
        <f t="shared" si="1"/>
        <v>7.17</v>
      </c>
      <c r="I29" s="28">
        <f t="shared" si="0"/>
        <v>36.950000000000003</v>
      </c>
    </row>
    <row r="30" spans="1:9" x14ac:dyDescent="0.25">
      <c r="A30" s="23">
        <v>17</v>
      </c>
      <c r="B30" s="32" t="s">
        <v>36</v>
      </c>
      <c r="C30" s="32" t="s">
        <v>19</v>
      </c>
      <c r="D30" s="32" t="s">
        <v>21</v>
      </c>
      <c r="E30" s="33">
        <v>843</v>
      </c>
      <c r="F30" s="34">
        <v>4</v>
      </c>
      <c r="G30" s="34">
        <v>42.68</v>
      </c>
      <c r="H30" s="27">
        <f>ROUND(G30*24.09/100,2)+0.01</f>
        <v>10.29</v>
      </c>
      <c r="I30" s="28">
        <f t="shared" si="0"/>
        <v>52.97</v>
      </c>
    </row>
    <row r="31" spans="1:9" x14ac:dyDescent="0.25">
      <c r="A31" s="23">
        <v>18</v>
      </c>
      <c r="B31" s="32" t="s">
        <v>37</v>
      </c>
      <c r="C31" s="32" t="s">
        <v>19</v>
      </c>
      <c r="D31" s="32" t="s">
        <v>21</v>
      </c>
      <c r="E31" s="33">
        <v>885</v>
      </c>
      <c r="F31" s="34">
        <v>4</v>
      </c>
      <c r="G31" s="34">
        <v>44.81</v>
      </c>
      <c r="H31" s="27">
        <f t="shared" si="1"/>
        <v>10.79</v>
      </c>
      <c r="I31" s="28">
        <f t="shared" si="0"/>
        <v>55.6</v>
      </c>
    </row>
    <row r="32" spans="1:9" x14ac:dyDescent="0.25">
      <c r="A32" s="23">
        <v>19</v>
      </c>
      <c r="B32" s="32" t="s">
        <v>38</v>
      </c>
      <c r="C32" s="32" t="s">
        <v>19</v>
      </c>
      <c r="D32" s="32" t="s">
        <v>21</v>
      </c>
      <c r="E32" s="33">
        <v>588</v>
      </c>
      <c r="F32" s="34">
        <v>4</v>
      </c>
      <c r="G32" s="34">
        <v>29.78</v>
      </c>
      <c r="H32" s="27">
        <f t="shared" si="1"/>
        <v>7.17</v>
      </c>
      <c r="I32" s="28">
        <f t="shared" si="0"/>
        <v>36.950000000000003</v>
      </c>
    </row>
    <row r="33" spans="1:9" x14ac:dyDescent="0.25">
      <c r="A33" s="23">
        <v>20</v>
      </c>
      <c r="B33" s="32" t="s">
        <v>39</v>
      </c>
      <c r="C33" s="32" t="s">
        <v>19</v>
      </c>
      <c r="D33" s="32" t="s">
        <v>21</v>
      </c>
      <c r="E33" s="33">
        <v>843</v>
      </c>
      <c r="F33" s="34">
        <v>4</v>
      </c>
      <c r="G33" s="34">
        <v>42.68</v>
      </c>
      <c r="H33" s="27">
        <f>ROUND(G33*24.09/100,2)+0.01</f>
        <v>10.29</v>
      </c>
      <c r="I33" s="28">
        <f t="shared" si="0"/>
        <v>52.97</v>
      </c>
    </row>
    <row r="34" spans="1:9" x14ac:dyDescent="0.25">
      <c r="A34" s="23">
        <v>21</v>
      </c>
      <c r="B34" s="32" t="s">
        <v>40</v>
      </c>
      <c r="C34" s="32" t="s">
        <v>19</v>
      </c>
      <c r="D34" s="32" t="s">
        <v>21</v>
      </c>
      <c r="E34" s="33">
        <v>588</v>
      </c>
      <c r="F34" s="34">
        <v>4</v>
      </c>
      <c r="G34" s="34">
        <v>29.78</v>
      </c>
      <c r="H34" s="27">
        <f t="shared" si="1"/>
        <v>7.17</v>
      </c>
      <c r="I34" s="28">
        <f t="shared" si="0"/>
        <v>36.950000000000003</v>
      </c>
    </row>
    <row r="35" spans="1:9" x14ac:dyDescent="0.25">
      <c r="A35" s="23">
        <v>22</v>
      </c>
      <c r="B35" s="32" t="s">
        <v>41</v>
      </c>
      <c r="C35" s="32" t="s">
        <v>19</v>
      </c>
      <c r="D35" s="32" t="s">
        <v>21</v>
      </c>
      <c r="E35" s="33">
        <v>878</v>
      </c>
      <c r="F35" s="34">
        <v>4</v>
      </c>
      <c r="G35" s="34">
        <v>42.1</v>
      </c>
      <c r="H35" s="27">
        <f>ROUND(G35*24.09/100,2)+0.01</f>
        <v>10.15</v>
      </c>
      <c r="I35" s="28">
        <f t="shared" si="0"/>
        <v>52.25</v>
      </c>
    </row>
    <row r="36" spans="1:9" x14ac:dyDescent="0.25">
      <c r="A36" s="23">
        <v>23</v>
      </c>
      <c r="B36" s="32" t="s">
        <v>42</v>
      </c>
      <c r="C36" s="32" t="s">
        <v>19</v>
      </c>
      <c r="D36" s="32" t="s">
        <v>21</v>
      </c>
      <c r="E36" s="33">
        <v>738</v>
      </c>
      <c r="F36" s="34">
        <v>10</v>
      </c>
      <c r="G36" s="34">
        <v>88.48</v>
      </c>
      <c r="H36" s="27">
        <f t="shared" si="1"/>
        <v>21.31</v>
      </c>
      <c r="I36" s="28">
        <f t="shared" si="0"/>
        <v>109.79</v>
      </c>
    </row>
    <row r="37" spans="1:9" x14ac:dyDescent="0.25">
      <c r="A37" s="23">
        <v>24</v>
      </c>
      <c r="B37" s="32" t="s">
        <v>43</v>
      </c>
      <c r="C37" s="32" t="s">
        <v>19</v>
      </c>
      <c r="D37" s="32" t="s">
        <v>21</v>
      </c>
      <c r="E37" s="33">
        <v>588</v>
      </c>
      <c r="F37" s="34">
        <v>4</v>
      </c>
      <c r="G37" s="34">
        <v>29.78</v>
      </c>
      <c r="H37" s="27">
        <f t="shared" si="1"/>
        <v>7.17</v>
      </c>
      <c r="I37" s="28">
        <f t="shared" si="0"/>
        <v>36.950000000000003</v>
      </c>
    </row>
    <row r="38" spans="1:9" x14ac:dyDescent="0.25">
      <c r="A38" s="23">
        <v>25</v>
      </c>
      <c r="B38" s="32" t="s">
        <v>44</v>
      </c>
      <c r="C38" s="32" t="s">
        <v>19</v>
      </c>
      <c r="D38" s="32" t="s">
        <v>21</v>
      </c>
      <c r="E38" s="33">
        <v>588</v>
      </c>
      <c r="F38" s="34">
        <v>4</v>
      </c>
      <c r="G38" s="34">
        <v>29.78</v>
      </c>
      <c r="H38" s="27">
        <f t="shared" si="1"/>
        <v>7.17</v>
      </c>
      <c r="I38" s="28">
        <f t="shared" si="0"/>
        <v>36.950000000000003</v>
      </c>
    </row>
    <row r="39" spans="1:9" x14ac:dyDescent="0.25">
      <c r="A39" s="23">
        <v>26</v>
      </c>
      <c r="B39" s="32" t="s">
        <v>45</v>
      </c>
      <c r="C39" s="32" t="s">
        <v>19</v>
      </c>
      <c r="D39" s="32" t="s">
        <v>21</v>
      </c>
      <c r="E39" s="33">
        <v>588</v>
      </c>
      <c r="F39" s="34">
        <v>4</v>
      </c>
      <c r="G39" s="34">
        <v>29.78</v>
      </c>
      <c r="H39" s="27">
        <f t="shared" si="1"/>
        <v>7.17</v>
      </c>
      <c r="I39" s="28">
        <f t="shared" si="0"/>
        <v>36.950000000000003</v>
      </c>
    </row>
    <row r="40" spans="1:9" x14ac:dyDescent="0.25">
      <c r="A40" s="23">
        <v>27</v>
      </c>
      <c r="B40" s="32" t="s">
        <v>46</v>
      </c>
      <c r="C40" s="32" t="s">
        <v>19</v>
      </c>
      <c r="D40" s="32" t="s">
        <v>21</v>
      </c>
      <c r="E40" s="33">
        <v>879</v>
      </c>
      <c r="F40" s="34">
        <v>4</v>
      </c>
      <c r="G40" s="34">
        <v>44.5</v>
      </c>
      <c r="H40" s="27">
        <f t="shared" si="1"/>
        <v>10.72</v>
      </c>
      <c r="I40" s="28">
        <f t="shared" si="0"/>
        <v>55.22</v>
      </c>
    </row>
    <row r="41" spans="1:9" x14ac:dyDescent="0.25">
      <c r="A41" s="23">
        <v>28</v>
      </c>
      <c r="B41" s="32" t="s">
        <v>47</v>
      </c>
      <c r="C41" s="32" t="s">
        <v>19</v>
      </c>
      <c r="D41" s="32" t="s">
        <v>21</v>
      </c>
      <c r="E41" s="33">
        <v>588</v>
      </c>
      <c r="F41" s="34">
        <v>4</v>
      </c>
      <c r="G41" s="34">
        <v>29.78</v>
      </c>
      <c r="H41" s="27">
        <f t="shared" si="1"/>
        <v>7.17</v>
      </c>
      <c r="I41" s="28">
        <f t="shared" si="0"/>
        <v>36.950000000000003</v>
      </c>
    </row>
    <row r="42" spans="1:9" x14ac:dyDescent="0.25">
      <c r="A42" s="23">
        <v>29</v>
      </c>
      <c r="B42" s="32" t="s">
        <v>48</v>
      </c>
      <c r="C42" s="32" t="s">
        <v>19</v>
      </c>
      <c r="D42" s="32" t="s">
        <v>21</v>
      </c>
      <c r="E42" s="33">
        <v>588</v>
      </c>
      <c r="F42" s="34">
        <v>4</v>
      </c>
      <c r="G42" s="34">
        <v>29.78</v>
      </c>
      <c r="H42" s="27">
        <f t="shared" si="1"/>
        <v>7.17</v>
      </c>
      <c r="I42" s="28">
        <f t="shared" si="0"/>
        <v>36.950000000000003</v>
      </c>
    </row>
    <row r="43" spans="1:9" x14ac:dyDescent="0.25">
      <c r="A43" s="23">
        <v>30</v>
      </c>
      <c r="B43" s="32" t="s">
        <v>49</v>
      </c>
      <c r="C43" s="32" t="s">
        <v>19</v>
      </c>
      <c r="D43" s="32" t="s">
        <v>21</v>
      </c>
      <c r="E43" s="33">
        <v>716</v>
      </c>
      <c r="F43" s="34">
        <v>3</v>
      </c>
      <c r="G43" s="34">
        <v>25.75</v>
      </c>
      <c r="H43" s="27">
        <f>ROUND(G43*24.09/100,2)+0.01</f>
        <v>6.21</v>
      </c>
      <c r="I43" s="28">
        <f t="shared" si="0"/>
        <v>31.96</v>
      </c>
    </row>
    <row r="44" spans="1:9" x14ac:dyDescent="0.25">
      <c r="A44" s="23">
        <v>31</v>
      </c>
      <c r="B44" s="32" t="s">
        <v>50</v>
      </c>
      <c r="C44" s="32" t="s">
        <v>19</v>
      </c>
      <c r="D44" s="32" t="s">
        <v>21</v>
      </c>
      <c r="E44" s="33">
        <v>885</v>
      </c>
      <c r="F44" s="34">
        <v>4</v>
      </c>
      <c r="G44" s="34">
        <v>44.81</v>
      </c>
      <c r="H44" s="27">
        <f t="shared" si="1"/>
        <v>10.79</v>
      </c>
      <c r="I44" s="28">
        <f t="shared" si="0"/>
        <v>55.6</v>
      </c>
    </row>
    <row r="45" spans="1:9" x14ac:dyDescent="0.25">
      <c r="A45" s="23">
        <v>32</v>
      </c>
      <c r="B45" s="32" t="s">
        <v>51</v>
      </c>
      <c r="C45" s="32" t="s">
        <v>19</v>
      </c>
      <c r="D45" s="32" t="s">
        <v>21</v>
      </c>
      <c r="E45" s="33">
        <v>588</v>
      </c>
      <c r="F45" s="34">
        <v>4</v>
      </c>
      <c r="G45" s="34">
        <v>29.78</v>
      </c>
      <c r="H45" s="27">
        <f t="shared" si="1"/>
        <v>7.17</v>
      </c>
      <c r="I45" s="28">
        <f t="shared" si="0"/>
        <v>36.950000000000003</v>
      </c>
    </row>
    <row r="46" spans="1:9" x14ac:dyDescent="0.25">
      <c r="A46" s="23">
        <v>33</v>
      </c>
      <c r="B46" s="32" t="s">
        <v>52</v>
      </c>
      <c r="C46" s="32" t="s">
        <v>19</v>
      </c>
      <c r="D46" s="32" t="s">
        <v>21</v>
      </c>
      <c r="E46" s="33">
        <v>885</v>
      </c>
      <c r="F46" s="34">
        <v>4</v>
      </c>
      <c r="G46" s="34">
        <v>44.81</v>
      </c>
      <c r="H46" s="27">
        <f t="shared" si="1"/>
        <v>10.79</v>
      </c>
      <c r="I46" s="28">
        <f t="shared" si="0"/>
        <v>55.6</v>
      </c>
    </row>
    <row r="47" spans="1:9" x14ac:dyDescent="0.25">
      <c r="A47" s="23">
        <v>34</v>
      </c>
      <c r="B47" s="32" t="s">
        <v>53</v>
      </c>
      <c r="C47" s="32" t="s">
        <v>19</v>
      </c>
      <c r="D47" s="32" t="s">
        <v>21</v>
      </c>
      <c r="E47" s="33">
        <v>843</v>
      </c>
      <c r="F47" s="34">
        <v>4</v>
      </c>
      <c r="G47" s="34">
        <v>42.68</v>
      </c>
      <c r="H47" s="27">
        <f>ROUND(G47*24.09/100,2)+0.01</f>
        <v>10.29</v>
      </c>
      <c r="I47" s="28">
        <f t="shared" si="0"/>
        <v>52.97</v>
      </c>
    </row>
    <row r="48" spans="1:9" x14ac:dyDescent="0.25">
      <c r="A48" s="23">
        <v>35</v>
      </c>
      <c r="B48" s="32" t="s">
        <v>54</v>
      </c>
      <c r="C48" s="32" t="s">
        <v>19</v>
      </c>
      <c r="D48" s="32" t="s">
        <v>21</v>
      </c>
      <c r="E48" s="33">
        <v>912</v>
      </c>
      <c r="F48" s="34">
        <v>4</v>
      </c>
      <c r="G48" s="34">
        <v>46.18</v>
      </c>
      <c r="H48" s="27">
        <f>ROUND(G48*24.09/100,2)+0.01</f>
        <v>11.129999999999999</v>
      </c>
      <c r="I48" s="28">
        <f t="shared" si="0"/>
        <v>57.31</v>
      </c>
    </row>
    <row r="49" spans="1:9" x14ac:dyDescent="0.25">
      <c r="A49" s="23">
        <v>36</v>
      </c>
      <c r="B49" s="32" t="s">
        <v>55</v>
      </c>
      <c r="C49" s="32" t="s">
        <v>19</v>
      </c>
      <c r="D49" s="32" t="s">
        <v>21</v>
      </c>
      <c r="E49" s="33">
        <v>588</v>
      </c>
      <c r="F49" s="34">
        <v>14</v>
      </c>
      <c r="G49" s="34">
        <v>104.22</v>
      </c>
      <c r="H49" s="27">
        <f t="shared" si="1"/>
        <v>25.11</v>
      </c>
      <c r="I49" s="28">
        <f t="shared" si="0"/>
        <v>129.32999999999998</v>
      </c>
    </row>
    <row r="50" spans="1:9" x14ac:dyDescent="0.25">
      <c r="A50" s="23">
        <v>37</v>
      </c>
      <c r="B50" s="32" t="s">
        <v>56</v>
      </c>
      <c r="C50" s="32" t="s">
        <v>19</v>
      </c>
      <c r="D50" s="32" t="s">
        <v>21</v>
      </c>
      <c r="E50" s="33">
        <v>878</v>
      </c>
      <c r="F50" s="34">
        <v>10</v>
      </c>
      <c r="G50" s="34">
        <v>105.26</v>
      </c>
      <c r="H50" s="27">
        <f t="shared" si="1"/>
        <v>25.36</v>
      </c>
      <c r="I50" s="28">
        <f t="shared" si="0"/>
        <v>130.62</v>
      </c>
    </row>
    <row r="51" spans="1:9" x14ac:dyDescent="0.25">
      <c r="A51" s="23">
        <v>38</v>
      </c>
      <c r="B51" s="32" t="s">
        <v>57</v>
      </c>
      <c r="C51" s="32" t="s">
        <v>19</v>
      </c>
      <c r="D51" s="32" t="s">
        <v>21</v>
      </c>
      <c r="E51" s="33">
        <v>878</v>
      </c>
      <c r="F51" s="34">
        <v>4</v>
      </c>
      <c r="G51" s="34">
        <v>42.1</v>
      </c>
      <c r="H51" s="27">
        <f>ROUND(G51*24.09/100,2)+0.01</f>
        <v>10.15</v>
      </c>
      <c r="I51" s="28">
        <f t="shared" si="0"/>
        <v>52.25</v>
      </c>
    </row>
    <row r="52" spans="1:9" x14ac:dyDescent="0.25">
      <c r="A52" s="23">
        <v>39</v>
      </c>
      <c r="B52" s="32" t="s">
        <v>58</v>
      </c>
      <c r="C52" s="32" t="s">
        <v>19</v>
      </c>
      <c r="D52" s="32" t="s">
        <v>21</v>
      </c>
      <c r="E52" s="33">
        <v>588</v>
      </c>
      <c r="F52" s="34">
        <v>4</v>
      </c>
      <c r="G52" s="34">
        <v>29.78</v>
      </c>
      <c r="H52" s="27">
        <f t="shared" si="1"/>
        <v>7.17</v>
      </c>
      <c r="I52" s="28">
        <f t="shared" si="0"/>
        <v>36.950000000000003</v>
      </c>
    </row>
    <row r="53" spans="1:9" x14ac:dyDescent="0.25">
      <c r="A53" s="23">
        <v>40</v>
      </c>
      <c r="B53" s="32" t="s">
        <v>59</v>
      </c>
      <c r="C53" s="32" t="s">
        <v>19</v>
      </c>
      <c r="D53" s="32" t="s">
        <v>21</v>
      </c>
      <c r="E53" s="33">
        <v>863</v>
      </c>
      <c r="F53" s="34">
        <v>4</v>
      </c>
      <c r="G53" s="34">
        <v>43.7</v>
      </c>
      <c r="H53" s="27">
        <f t="shared" si="1"/>
        <v>10.53</v>
      </c>
      <c r="I53" s="28">
        <f t="shared" si="0"/>
        <v>54.230000000000004</v>
      </c>
    </row>
    <row r="54" spans="1:9" x14ac:dyDescent="0.25">
      <c r="A54" s="23">
        <v>41</v>
      </c>
      <c r="B54" s="32" t="s">
        <v>60</v>
      </c>
      <c r="C54" s="32" t="s">
        <v>19</v>
      </c>
      <c r="D54" s="32" t="s">
        <v>21</v>
      </c>
      <c r="E54" s="33">
        <v>879</v>
      </c>
      <c r="F54" s="34">
        <v>4</v>
      </c>
      <c r="G54" s="34">
        <v>44.5</v>
      </c>
      <c r="H54" s="27">
        <f t="shared" si="1"/>
        <v>10.72</v>
      </c>
      <c r="I54" s="28">
        <f t="shared" si="0"/>
        <v>55.22</v>
      </c>
    </row>
    <row r="55" spans="1:9" x14ac:dyDescent="0.25">
      <c r="A55" s="23">
        <v>42</v>
      </c>
      <c r="B55" s="32" t="s">
        <v>61</v>
      </c>
      <c r="C55" s="32" t="s">
        <v>19</v>
      </c>
      <c r="D55" s="32" t="s">
        <v>21</v>
      </c>
      <c r="E55" s="33">
        <v>878</v>
      </c>
      <c r="F55" s="34">
        <v>4</v>
      </c>
      <c r="G55" s="34">
        <v>42.1</v>
      </c>
      <c r="H55" s="27">
        <f>ROUND(G55*24.09/100,2)+0.01</f>
        <v>10.15</v>
      </c>
      <c r="I55" s="28">
        <f t="shared" si="0"/>
        <v>52.25</v>
      </c>
    </row>
    <row r="56" spans="1:9" x14ac:dyDescent="0.25">
      <c r="A56" s="23">
        <v>43</v>
      </c>
      <c r="B56" s="32" t="s">
        <v>62</v>
      </c>
      <c r="C56" s="32" t="s">
        <v>19</v>
      </c>
      <c r="D56" s="32" t="s">
        <v>21</v>
      </c>
      <c r="E56" s="33">
        <v>878</v>
      </c>
      <c r="F56" s="34">
        <v>10</v>
      </c>
      <c r="G56" s="34">
        <v>105.26</v>
      </c>
      <c r="H56" s="27">
        <f t="shared" si="1"/>
        <v>25.36</v>
      </c>
      <c r="I56" s="28">
        <f t="shared" si="0"/>
        <v>130.62</v>
      </c>
    </row>
    <row r="57" spans="1:9" x14ac:dyDescent="0.25">
      <c r="A57" s="23">
        <v>44</v>
      </c>
      <c r="B57" s="32" t="s">
        <v>63</v>
      </c>
      <c r="C57" s="32" t="s">
        <v>19</v>
      </c>
      <c r="D57" s="32" t="s">
        <v>21</v>
      </c>
      <c r="E57" s="33">
        <v>588</v>
      </c>
      <c r="F57" s="34">
        <v>4</v>
      </c>
      <c r="G57" s="34">
        <v>29.78</v>
      </c>
      <c r="H57" s="27">
        <f t="shared" si="1"/>
        <v>7.17</v>
      </c>
      <c r="I57" s="28">
        <f t="shared" si="0"/>
        <v>36.950000000000003</v>
      </c>
    </row>
    <row r="58" spans="1:9" x14ac:dyDescent="0.25">
      <c r="A58" s="23">
        <v>45</v>
      </c>
      <c r="B58" s="32" t="s">
        <v>64</v>
      </c>
      <c r="C58" s="32" t="s">
        <v>19</v>
      </c>
      <c r="D58" s="32" t="s">
        <v>21</v>
      </c>
      <c r="E58" s="33">
        <v>588</v>
      </c>
      <c r="F58" s="34">
        <v>4</v>
      </c>
      <c r="G58" s="34">
        <v>29.78</v>
      </c>
      <c r="H58" s="27">
        <f t="shared" si="1"/>
        <v>7.17</v>
      </c>
      <c r="I58" s="28">
        <f t="shared" si="0"/>
        <v>36.950000000000003</v>
      </c>
    </row>
    <row r="59" spans="1:9" x14ac:dyDescent="0.25">
      <c r="A59" s="23">
        <v>46</v>
      </c>
      <c r="B59" s="32" t="s">
        <v>65</v>
      </c>
      <c r="C59" s="32" t="s">
        <v>19</v>
      </c>
      <c r="D59" s="32" t="s">
        <v>21</v>
      </c>
      <c r="E59" s="33">
        <v>588</v>
      </c>
      <c r="F59" s="34">
        <v>4</v>
      </c>
      <c r="G59" s="34">
        <v>29.78</v>
      </c>
      <c r="H59" s="27">
        <f t="shared" si="1"/>
        <v>7.17</v>
      </c>
      <c r="I59" s="28">
        <f t="shared" si="0"/>
        <v>36.950000000000003</v>
      </c>
    </row>
    <row r="60" spans="1:9" x14ac:dyDescent="0.25">
      <c r="A60" s="23">
        <v>47</v>
      </c>
      <c r="B60" s="32" t="s">
        <v>66</v>
      </c>
      <c r="C60" s="32" t="s">
        <v>19</v>
      </c>
      <c r="D60" s="32" t="s">
        <v>21</v>
      </c>
      <c r="E60" s="33">
        <v>869</v>
      </c>
      <c r="F60" s="34">
        <v>4</v>
      </c>
      <c r="G60" s="34">
        <v>44</v>
      </c>
      <c r="H60" s="27">
        <f t="shared" si="1"/>
        <v>10.6</v>
      </c>
      <c r="I60" s="28">
        <f t="shared" si="0"/>
        <v>54.6</v>
      </c>
    </row>
    <row r="61" spans="1:9" x14ac:dyDescent="0.25">
      <c r="A61" s="23">
        <v>48</v>
      </c>
      <c r="B61" s="32" t="s">
        <v>67</v>
      </c>
      <c r="C61" s="32" t="s">
        <v>19</v>
      </c>
      <c r="D61" s="32" t="s">
        <v>21</v>
      </c>
      <c r="E61" s="33">
        <v>878</v>
      </c>
      <c r="F61" s="34">
        <v>10</v>
      </c>
      <c r="G61" s="34">
        <v>105.26</v>
      </c>
      <c r="H61" s="27">
        <f t="shared" si="1"/>
        <v>25.36</v>
      </c>
      <c r="I61" s="28">
        <f t="shared" si="0"/>
        <v>130.62</v>
      </c>
    </row>
    <row r="62" spans="1:9" x14ac:dyDescent="0.25">
      <c r="A62" s="23">
        <v>49</v>
      </c>
      <c r="B62" s="32" t="s">
        <v>68</v>
      </c>
      <c r="C62" s="32" t="s">
        <v>19</v>
      </c>
      <c r="D62" s="32" t="s">
        <v>21</v>
      </c>
      <c r="E62" s="33">
        <v>588</v>
      </c>
      <c r="F62" s="34">
        <v>4</v>
      </c>
      <c r="G62" s="34">
        <v>29.78</v>
      </c>
      <c r="H62" s="27">
        <f t="shared" si="1"/>
        <v>7.17</v>
      </c>
      <c r="I62" s="28">
        <f t="shared" si="0"/>
        <v>36.950000000000003</v>
      </c>
    </row>
    <row r="63" spans="1:9" x14ac:dyDescent="0.25">
      <c r="A63" s="23">
        <v>50</v>
      </c>
      <c r="B63" s="32" t="s">
        <v>69</v>
      </c>
      <c r="C63" s="32" t="s">
        <v>19</v>
      </c>
      <c r="D63" s="32" t="s">
        <v>21</v>
      </c>
      <c r="E63" s="33">
        <v>588</v>
      </c>
      <c r="F63" s="34">
        <v>4</v>
      </c>
      <c r="G63" s="34">
        <v>29.78</v>
      </c>
      <c r="H63" s="27">
        <f t="shared" si="1"/>
        <v>7.17</v>
      </c>
      <c r="I63" s="28">
        <f t="shared" si="0"/>
        <v>36.950000000000003</v>
      </c>
    </row>
    <row r="64" spans="1:9" x14ac:dyDescent="0.25">
      <c r="A64" s="23">
        <v>51</v>
      </c>
      <c r="B64" s="32" t="s">
        <v>70</v>
      </c>
      <c r="C64" s="32" t="s">
        <v>19</v>
      </c>
      <c r="D64" s="32" t="s">
        <v>21</v>
      </c>
      <c r="E64" s="33">
        <v>588</v>
      </c>
      <c r="F64" s="34">
        <v>4</v>
      </c>
      <c r="G64" s="34">
        <v>29.78</v>
      </c>
      <c r="H64" s="27">
        <f t="shared" si="1"/>
        <v>7.17</v>
      </c>
      <c r="I64" s="28">
        <f t="shared" si="0"/>
        <v>36.950000000000003</v>
      </c>
    </row>
    <row r="65" spans="1:9" x14ac:dyDescent="0.25">
      <c r="A65" s="23">
        <v>52</v>
      </c>
      <c r="B65" s="32" t="s">
        <v>71</v>
      </c>
      <c r="C65" s="32" t="s">
        <v>19</v>
      </c>
      <c r="D65" s="32" t="s">
        <v>21</v>
      </c>
      <c r="E65" s="33">
        <v>885</v>
      </c>
      <c r="F65" s="34">
        <v>4</v>
      </c>
      <c r="G65" s="34">
        <v>44.81</v>
      </c>
      <c r="H65" s="27">
        <f t="shared" si="1"/>
        <v>10.79</v>
      </c>
      <c r="I65" s="28">
        <f t="shared" si="0"/>
        <v>55.6</v>
      </c>
    </row>
    <row r="66" spans="1:9" x14ac:dyDescent="0.25">
      <c r="A66" s="23">
        <v>53</v>
      </c>
      <c r="B66" s="32" t="s">
        <v>72</v>
      </c>
      <c r="C66" s="32" t="s">
        <v>19</v>
      </c>
      <c r="D66" s="32" t="s">
        <v>21</v>
      </c>
      <c r="E66" s="33">
        <v>871</v>
      </c>
      <c r="F66" s="34">
        <v>4</v>
      </c>
      <c r="G66" s="34">
        <v>44.1</v>
      </c>
      <c r="H66" s="27">
        <f t="shared" si="1"/>
        <v>10.62</v>
      </c>
      <c r="I66" s="28">
        <f t="shared" si="0"/>
        <v>54.72</v>
      </c>
    </row>
    <row r="67" spans="1:9" x14ac:dyDescent="0.25">
      <c r="A67" s="23">
        <v>54</v>
      </c>
      <c r="B67" s="32" t="s">
        <v>73</v>
      </c>
      <c r="C67" s="32" t="s">
        <v>19</v>
      </c>
      <c r="D67" s="32" t="s">
        <v>21</v>
      </c>
      <c r="E67" s="33">
        <v>843</v>
      </c>
      <c r="F67" s="34">
        <v>4</v>
      </c>
      <c r="G67" s="34">
        <v>42.68</v>
      </c>
      <c r="H67" s="27">
        <f>ROUND(G67*24.09/100,2)+0.01</f>
        <v>10.29</v>
      </c>
      <c r="I67" s="28">
        <f t="shared" si="0"/>
        <v>52.97</v>
      </c>
    </row>
    <row r="68" spans="1:9" x14ac:dyDescent="0.25">
      <c r="A68" s="23">
        <v>55</v>
      </c>
      <c r="B68" s="32" t="s">
        <v>74</v>
      </c>
      <c r="C68" s="32" t="s">
        <v>19</v>
      </c>
      <c r="D68" s="32" t="s">
        <v>21</v>
      </c>
      <c r="E68" s="33">
        <v>588</v>
      </c>
      <c r="F68" s="34">
        <v>14</v>
      </c>
      <c r="G68" s="34">
        <v>104.22</v>
      </c>
      <c r="H68" s="27">
        <f t="shared" si="1"/>
        <v>25.11</v>
      </c>
      <c r="I68" s="28">
        <f t="shared" si="0"/>
        <v>129.32999999999998</v>
      </c>
    </row>
  </sheetData>
  <mergeCells count="4">
    <mergeCell ref="A8:I8"/>
    <mergeCell ref="A11:E11"/>
    <mergeCell ref="B12:I12"/>
    <mergeCell ref="B14:I14"/>
  </mergeCells>
  <pageMargins left="0.74803149606299213" right="0.74803149606299213" top="0.98425196850393704" bottom="0.98425196850393704" header="0.51181102362204722" footer="0.51181102362204722"/>
  <pageSetup paperSize="9" scale="8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P5_VPK_virsstundas</vt:lpstr>
      <vt:lpstr>Sheet1</vt:lpstr>
      <vt:lpstr>P5_VPK_virsstundas!Print_Area</vt:lpstr>
      <vt:lpstr>P5_VPK_virsstundas!Print_Titles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5.pielikums anotācijai</dc:title>
  <dc:creator>Inga Ošiņa</dc:creator>
  <dc:description>67219608, inga.osina@iem.gov.lv</dc:description>
  <cp:lastModifiedBy>Inga Ošiņa</cp:lastModifiedBy>
  <cp:lastPrinted>2021-01-20T14:43:34Z</cp:lastPrinted>
  <dcterms:created xsi:type="dcterms:W3CDTF">2021-01-19T11:00:47Z</dcterms:created>
  <dcterms:modified xsi:type="dcterms:W3CDTF">2021-01-20T14:43:39Z</dcterms:modified>
</cp:coreProperties>
</file>