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ga.osina\Desktop\Covid piemaksas un virsstundu apmaksa\LNG rīk proj_riska piemaksas 2021janv\"/>
    </mc:Choice>
  </mc:AlternateContent>
  <bookViews>
    <workbookView xWindow="0" yWindow="0" windowWidth="23040" windowHeight="9192"/>
  </bookViews>
  <sheets>
    <sheet name="P5_VRK_riska piem_jan" sheetId="6" r:id="rId1"/>
  </sheets>
  <definedNames>
    <definedName name="_xlnm.Print_Titles" localSheetId="0">'P5_VRK_riska piem_jan'!$10:$10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5" i="6" l="1"/>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3" i="6" s="1"/>
  <c r="G14" i="6"/>
  <c r="I12" i="6" l="1"/>
  <c r="I11" i="6" s="1"/>
</calcChain>
</file>

<file path=xl/sharedStrings.xml><?xml version="1.0" encoding="utf-8"?>
<sst xmlns="http://schemas.openxmlformats.org/spreadsheetml/2006/main" count="174" uniqueCount="57">
  <si>
    <t>Struktūrvienība</t>
  </si>
  <si>
    <t>Amats</t>
  </si>
  <si>
    <t>“Par finanšu līdzekļu piešķiršanu no valsts budžeta programmas</t>
  </si>
  <si>
    <t xml:space="preserve"> “Līdzekļi neparedzētiem gadījumiem”” sākotnējās ietekmes novērtējuma ziņojumam (anotācijai)</t>
  </si>
  <si>
    <t>Atskaites periodā nodienēto  stundu skaits</t>
  </si>
  <si>
    <t>kadets</t>
  </si>
  <si>
    <t>Ministru kabineta rīkojuma projekta</t>
  </si>
  <si>
    <t>5.pielikums</t>
  </si>
  <si>
    <t>Valsts robežsardzes koledža</t>
  </si>
  <si>
    <t>Piemaksa par darbu paaugstināta riska un slodzes apstākļos ārkārtas sabiedrības veselības apdraudējumā saistībā ar “Covid-19” uzliesmojumu un seku novēršanu par periodu no 2021.gada 1.janvāra līdz 31.janvārim</t>
  </si>
  <si>
    <t>N.p.k.</t>
  </si>
  <si>
    <t>Pārvalde</t>
  </si>
  <si>
    <t>Tabeles Nr.</t>
  </si>
  <si>
    <r>
      <t>Pamatojums 
saskaņā ar Ministru kabineta 06.11.2020. rīkojuma Nr. 655 "Par ārkārtējās situācijas izsludināšanu" 10.</t>
    </r>
    <r>
      <rPr>
        <b/>
        <vertAlign val="superscript"/>
        <sz val="10"/>
        <rFont val="Times New Roman"/>
        <family val="1"/>
        <charset val="186"/>
      </rPr>
      <t>4</t>
    </r>
    <r>
      <rPr>
        <b/>
        <sz val="10"/>
        <rFont val="Times New Roman"/>
        <family val="1"/>
        <charset val="186"/>
      </rPr>
      <t xml:space="preserve"> 1. apakšpunktu</t>
    </r>
  </si>
  <si>
    <t>Mēneš-alga</t>
  </si>
  <si>
    <t>Piemaksa
(75% no stundas likmes)
(euro)</t>
  </si>
  <si>
    <t>KOPĀ (EKK1000)</t>
  </si>
  <si>
    <t>DD VSAOI 23,59% (EKK1210)</t>
  </si>
  <si>
    <t>Summa (EKK1145)</t>
  </si>
  <si>
    <t>Stundas kopā</t>
  </si>
  <si>
    <t>VALSTS ROBEŽSARDZES KOLEDŽA (VRK)</t>
  </si>
  <si>
    <t>VRK PROFESIONĀLĀS IZGLĪTĪBAS DIENESTA OTRĀ MĀCĪBU ROTA</t>
  </si>
  <si>
    <t>36685</t>
  </si>
  <si>
    <t>IeM rīkojuma Nr.1-12/486 1.1. apakšpunkts - ir tiešā saskarē ar Covid-19 iespējami inficētām personām. Kvalifikācijas prakses laikā kā praktikants piedalījās robežpārbaudē personu grupām, kurām atļauta ārējās robežas šķērsošana. Sniedza atbalstu DP, TP, CPO norīkojuma veidiem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kontroles talonu izsniegšana un saņemšana; akcīzes preču pārvietošanas paziņojumu izsniegšana robežu šķērsojošajām personām). Veica apliecinājumu iesniegšanas kontroli personu uzraudzības informācijas sistēmā (IECIS), skēnējot QR kodus. Sniedza atbalstu personām robežšķērsošanas vietās apliecinājumu iesniegšanai IECIS, ja persona to nav izdarījusi pirms ieceļošanas Latvijā.</t>
  </si>
  <si>
    <t>36664</t>
  </si>
  <si>
    <t>36666</t>
  </si>
  <si>
    <t xml:space="preserve">IeM rīkojuma Nr.1-12/486 1.1. apakšpunkts - ir tiešā saskarē ar Covid-19. Veica robežpārbaudi personu grupām, kurām atļauta ārējās robežas šķērsošana. Veica apliecinājumu iesniegšanas kontroli personu uzraudzības informācijas sistēmā (IECIS) robežšķērsošanas vietās visām ieceļojošajām personām.  </t>
  </si>
  <si>
    <t>36665</t>
  </si>
  <si>
    <t>36687</t>
  </si>
  <si>
    <t>36673</t>
  </si>
  <si>
    <t>IeM rīkojuma Nr.1-12/486 1.1. apakšpunkts - ir tiešā saskarē ar Covid-19 iespējami inficētām personām. Kvalifikācijas prakses laikā kā praktikants piedalījās robežpārbaudē personu grupām, kurām atļauta ārējās robežas šķērsošana. Sniedza atbalstu DP, TP, CPO norīkojuma veidiem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kontroles talonu izsniegšana un saņemšana; akcīzes preču pārvietošanas paziņojumu izsniegšana robežu šķērsojošajām personām). Veica apliecinājumu iesniegšanas kontroli personu uzraudzības informācijas sistēmā (IECIS), skēnējot QR kodus. Sniedza atbalstu personām robežšķērsošanas vietās apliecinājumu iesniegšanai IECIS, ja persona to nav izdarījusi pirms ieceļošanas Latvijā.
Kā arī robežšķērsojošam personām (pēc nepieciešamības) veica Covid-19 testu vai citu medicīnisku dokumentu, kas apliecina, ka persona nav infekcioza, pārbaudi.</t>
  </si>
  <si>
    <t>36661</t>
  </si>
  <si>
    <t>36674</t>
  </si>
  <si>
    <t>36688</t>
  </si>
  <si>
    <t>36683</t>
  </si>
  <si>
    <t>36672</t>
  </si>
  <si>
    <t>36676</t>
  </si>
  <si>
    <t>36684</t>
  </si>
  <si>
    <t>36668</t>
  </si>
  <si>
    <t>36671</t>
  </si>
  <si>
    <t>IeM rīkojuma Nr.1-12/486 1.1. apakšpunkts - ir tiešā saskarē ar Covid-19 iespējami inficētām personām. Piedalījās imigrācijas kontroles pasākumos pie iekšējām robežām. Kvalifikācijas prakses laikā kā praktikants piedalījās robežpārbaudē personu grupām, kurām atļauta ārējās robežas šķērsošana.
Sniedza atbalstu IKP un IP norīkojumiem (personu profilēšana, intervēšana un nepieciešamo dokumentu pārbaude; aizdomu gadījumā transportlīdzekļa, personas un dokumentu pilnā pārbaude).
Piedalījās apliecinājumu iesniegšanas kontrolē personu uzraudzības informācijas sistēmā (IECIS) pie iekšējām robežām pastiprinātās imigrācijas kontroles ietvaros. Sniedza atbalstu personām pie iekšējām robežām apliecinājumu iesniegšanai IECIS, ja persona to nav izdarījusi pirms ieceļošanas Latvijā. Sniedza atbalstu IKP norīkojumam, nodrošinot testa rezultātu,  ārsta izziņu, izziņu par antivielu esamību vai citu medicīnisku dokumentu, kas apliecina, ka persona nav infekcioza, pārbaudi.</t>
  </si>
  <si>
    <t>36677</t>
  </si>
  <si>
    <t>36679</t>
  </si>
  <si>
    <t>36692</t>
  </si>
  <si>
    <t>36691</t>
  </si>
  <si>
    <t>36680</t>
  </si>
  <si>
    <t>36675</t>
  </si>
  <si>
    <t>36663</t>
  </si>
  <si>
    <t>36678</t>
  </si>
  <si>
    <t>36681</t>
  </si>
  <si>
    <t>36659</t>
  </si>
  <si>
    <t>36670</t>
  </si>
  <si>
    <t>36662</t>
  </si>
  <si>
    <t>36689</t>
  </si>
  <si>
    <t>34595</t>
  </si>
  <si>
    <t>36686</t>
  </si>
  <si>
    <t>36660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</si>
</sst>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scheme val="minor"/>
    </font>
    <font>
      <b/>
      <sz val="16"/>
      <name val="Times New Roman"/>
      <family val="1"/>
      <charset val="186"/>
    </font>
    <font>
      <sz val="10"/>
      <name val="Times New Roman"/>
      <family val="1"/>
      <charset val="186"/>
    </font>
    <font>
      <sz val="10"/>
      <name val="Arial"/>
      <family val="2"/>
      <charset val="186"/>
    </font>
    <font>
      <sz val="11"/>
      <name val="Times New Roman"/>
      <family val="1"/>
      <charset val="186"/>
    </font>
    <font>
      <b/>
      <sz val="10"/>
      <color theme="1"/>
      <name val="Times New Roman"/>
      <family val="1"/>
      <charset val="186"/>
    </font>
    <font>
      <sz val="14"/>
      <name val="Times New Roman"/>
      <family val="1"/>
      <charset val="186"/>
    </font>
    <font>
      <b/>
      <sz val="14"/>
      <name val="Times New Roman"/>
      <family val="1"/>
      <charset val="186"/>
    </font>
    <font>
      <b/>
      <sz val="10"/>
      <name val="Times New Roman"/>
      <family val="1"/>
      <charset val="186"/>
    </font>
    <font>
      <b/>
      <vertAlign val="superscript"/>
      <sz val="10"/>
      <name val="Times New Roman"/>
      <family val="1"/>
      <charset val="186"/>
    </font>
    <font>
      <sz val="11"/>
      <color theme="1"/>
      <name val="Times New Roman"/>
      <family val="1"/>
      <charset val="186"/>
    </font>
    <font>
      <b/>
      <sz val="12"/>
      <name val="Times New Roman"/>
      <family val="1"/>
      <charset val="186"/>
    </font>
    <font>
      <sz val="12"/>
      <name val="Times New Roman"/>
      <family val="1"/>
      <charset val="186"/>
    </font>
    <font>
      <b/>
      <sz val="11"/>
      <color theme="1"/>
      <name val="Times New Roman"/>
      <family val="1"/>
      <charset val="186"/>
    </font>
  </fonts>
  <fills count="5">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s>
  <borders count="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4" fillId="0" borderId="0"/>
    <xf numFmtId="0" fontId="7" fillId="0" borderId="0"/>
    <xf numFmtId="0" fontId="3" fillId="0" borderId="0"/>
    <xf numFmtId="0" fontId="3" fillId="0" borderId="0"/>
    <xf numFmtId="0" fontId="3" fillId="0" borderId="0"/>
    <xf numFmtId="0" fontId="2" fillId="0" borderId="0"/>
    <xf numFmtId="0" fontId="2" fillId="0" borderId="0"/>
    <xf numFmtId="0" fontId="1" fillId="0" borderId="0"/>
  </cellStyleXfs>
  <cellXfs count="44">
    <xf numFmtId="0" fontId="0" fillId="0" borderId="0" xfId="0"/>
    <xf numFmtId="0" fontId="6" fillId="0" borderId="0" xfId="0" applyFont="1"/>
    <xf numFmtId="0" fontId="6" fillId="0" borderId="0" xfId="0" applyFont="1" applyAlignment="1">
      <alignment wrapText="1"/>
    </xf>
    <xf numFmtId="1" fontId="6" fillId="0" borderId="0" xfId="0" applyNumberFormat="1" applyFont="1"/>
    <xf numFmtId="0" fontId="6" fillId="0" borderId="0" xfId="0" applyFont="1" applyAlignment="1">
      <alignment horizontal="right"/>
    </xf>
    <xf numFmtId="1" fontId="8" fillId="0" borderId="0" xfId="0" applyNumberFormat="1" applyFont="1" applyAlignment="1">
      <alignment horizontal="right"/>
    </xf>
    <xf numFmtId="0" fontId="8" fillId="0" borderId="0" xfId="0" applyFont="1" applyFill="1" applyAlignment="1">
      <alignment horizontal="right"/>
    </xf>
    <xf numFmtId="0" fontId="6" fillId="0" borderId="0" xfId="0" applyFont="1" applyAlignment="1">
      <alignment horizontal="center"/>
    </xf>
    <xf numFmtId="0" fontId="5" fillId="0" borderId="0" xfId="1" applyFont="1"/>
    <xf numFmtId="1" fontId="10" fillId="0" borderId="0" xfId="0" applyNumberFormat="1" applyFont="1" applyAlignment="1">
      <alignment horizontal="center"/>
    </xf>
    <xf numFmtId="0" fontId="6" fillId="0" borderId="0" xfId="0" applyFont="1" applyAlignment="1"/>
    <xf numFmtId="0" fontId="12" fillId="0" borderId="0" xfId="0" applyFont="1" applyBorder="1" applyAlignment="1">
      <alignment horizontal="right"/>
    </xf>
    <xf numFmtId="1" fontId="12" fillId="0" borderId="0" xfId="0" applyNumberFormat="1" applyFont="1" applyBorder="1" applyAlignment="1">
      <alignment horizontal="right"/>
    </xf>
    <xf numFmtId="0" fontId="6" fillId="0" borderId="0" xfId="0" applyFont="1" applyBorder="1" applyAlignment="1">
      <alignment horizontal="center"/>
    </xf>
    <xf numFmtId="1" fontId="12" fillId="0" borderId="0" xfId="0" applyNumberFormat="1" applyFont="1" applyBorder="1" applyAlignment="1">
      <alignment horizontal="center"/>
    </xf>
    <xf numFmtId="0" fontId="12" fillId="4" borderId="3" xfId="0" applyFont="1" applyFill="1" applyBorder="1" applyAlignment="1">
      <alignment horizontal="center" vertical="center"/>
    </xf>
    <xf numFmtId="0" fontId="12" fillId="4" borderId="3" xfId="0" applyFont="1" applyFill="1" applyBorder="1" applyAlignment="1">
      <alignment horizontal="center" vertical="center" wrapText="1"/>
    </xf>
    <xf numFmtId="0" fontId="9" fillId="2" borderId="3" xfId="8" applyFont="1" applyFill="1" applyBorder="1" applyAlignment="1">
      <alignment horizontal="center" vertical="center" wrapText="1"/>
    </xf>
    <xf numFmtId="2" fontId="12" fillId="4" borderId="3" xfId="0" applyNumberFormat="1" applyFont="1" applyFill="1" applyBorder="1" applyAlignment="1">
      <alignment horizontal="center" vertical="center" wrapText="1"/>
    </xf>
    <xf numFmtId="1" fontId="12" fillId="2" borderId="3" xfId="0" applyNumberFormat="1" applyFont="1" applyFill="1" applyBorder="1" applyAlignment="1">
      <alignment horizontal="center" vertical="top" wrapText="1"/>
    </xf>
    <xf numFmtId="0" fontId="12" fillId="3" borderId="3" xfId="0" applyFont="1" applyFill="1" applyBorder="1" applyAlignment="1">
      <alignment horizontal="center" vertical="center" wrapText="1"/>
    </xf>
    <xf numFmtId="0" fontId="14" fillId="3" borderId="3" xfId="0" applyFont="1" applyFill="1" applyBorder="1" applyAlignment="1">
      <alignment vertical="center" wrapText="1"/>
    </xf>
    <xf numFmtId="0" fontId="12" fillId="3" borderId="3" xfId="0" applyFont="1" applyFill="1" applyBorder="1" applyAlignment="1">
      <alignment horizontal="right"/>
    </xf>
    <xf numFmtId="0" fontId="6" fillId="3" borderId="3" xfId="0" applyFont="1" applyFill="1" applyBorder="1"/>
    <xf numFmtId="0" fontId="6" fillId="3" borderId="3" xfId="0" applyFont="1" applyFill="1" applyBorder="1" applyAlignment="1">
      <alignment horizontal="center"/>
    </xf>
    <xf numFmtId="3" fontId="15" fillId="3" borderId="3" xfId="0" applyNumberFormat="1" applyFont="1" applyFill="1" applyBorder="1" applyAlignment="1">
      <alignment horizontal="center" vertical="center" wrapText="1"/>
    </xf>
    <xf numFmtId="0" fontId="6" fillId="3" borderId="3" xfId="0" applyFont="1" applyFill="1" applyBorder="1" applyAlignment="1">
      <alignment horizontal="right"/>
    </xf>
    <xf numFmtId="4" fontId="16" fillId="3" borderId="3" xfId="0" applyNumberFormat="1" applyFont="1" applyFill="1" applyBorder="1" applyAlignment="1">
      <alignment horizontal="center" vertical="center" wrapText="1"/>
    </xf>
    <xf numFmtId="0" fontId="17" fillId="3" borderId="3" xfId="0" applyFont="1" applyFill="1" applyBorder="1" applyAlignment="1">
      <alignment horizontal="right" vertical="center" wrapText="1"/>
    </xf>
    <xf numFmtId="4" fontId="15" fillId="3" borderId="3" xfId="0" applyNumberFormat="1" applyFont="1" applyFill="1" applyBorder="1" applyAlignment="1">
      <alignment horizontal="center" vertical="center" wrapText="1"/>
    </xf>
    <xf numFmtId="0" fontId="6" fillId="0" borderId="2" xfId="0" applyFont="1" applyBorder="1" applyAlignment="1">
      <alignment vertical="top"/>
    </xf>
    <xf numFmtId="49" fontId="6" fillId="0" borderId="2" xfId="0" applyNumberFormat="1" applyFont="1" applyBorder="1" applyAlignment="1">
      <alignment horizontal="left" vertical="top" wrapText="1"/>
    </xf>
    <xf numFmtId="0" fontId="6" fillId="0" borderId="2" xfId="0" applyNumberFormat="1" applyFont="1" applyBorder="1" applyAlignment="1">
      <alignment horizontal="center" vertical="top"/>
    </xf>
    <xf numFmtId="49" fontId="6" fillId="0" borderId="2" xfId="0" applyNumberFormat="1" applyFont="1" applyBorder="1" applyAlignment="1">
      <alignment horizontal="center" vertical="top"/>
    </xf>
    <xf numFmtId="2" fontId="6" fillId="0" borderId="2" xfId="0" applyNumberFormat="1" applyFont="1" applyBorder="1" applyAlignment="1">
      <alignment horizontal="center" vertical="top"/>
    </xf>
    <xf numFmtId="0" fontId="6" fillId="0" borderId="0" xfId="0" applyFont="1" applyAlignment="1">
      <alignment vertical="top"/>
    </xf>
    <xf numFmtId="0" fontId="6" fillId="0" borderId="1" xfId="0" applyFont="1" applyBorder="1" applyAlignment="1">
      <alignment vertical="top"/>
    </xf>
    <xf numFmtId="49" fontId="6" fillId="0" borderId="1" xfId="0" applyNumberFormat="1" applyFont="1" applyBorder="1" applyAlignment="1">
      <alignment horizontal="left" vertical="top" wrapText="1"/>
    </xf>
    <xf numFmtId="49" fontId="6" fillId="0" borderId="1" xfId="0" applyNumberFormat="1" applyFont="1" applyFill="1" applyBorder="1" applyAlignment="1">
      <alignment horizontal="left" vertical="top" wrapText="1"/>
    </xf>
    <xf numFmtId="0" fontId="6" fillId="0" borderId="1" xfId="0" applyNumberFormat="1" applyFont="1" applyBorder="1" applyAlignment="1">
      <alignment horizontal="center" vertical="top"/>
    </xf>
    <xf numFmtId="49" fontId="6" fillId="0" borderId="1" xfId="0" applyNumberFormat="1" applyFont="1" applyBorder="1" applyAlignment="1">
      <alignment horizontal="center" vertical="top"/>
    </xf>
    <xf numFmtId="1" fontId="6" fillId="0" borderId="0" xfId="0" applyNumberFormat="1" applyFont="1" applyAlignment="1">
      <alignment horizontal="right"/>
    </xf>
    <xf numFmtId="0" fontId="6" fillId="0" borderId="0" xfId="0" applyFont="1" applyFill="1" applyAlignment="1">
      <alignment horizontal="center"/>
    </xf>
    <xf numFmtId="0" fontId="11" fillId="0" borderId="0" xfId="0" applyFont="1" applyAlignment="1">
      <alignment horizontal="center" vertical="center" wrapText="1"/>
    </xf>
  </cellXfs>
  <cellStyles count="9">
    <cellStyle name="Normal" xfId="0" builtinId="0"/>
    <cellStyle name="Normal 10" xfId="4"/>
    <cellStyle name="Normal 11" xfId="5"/>
    <cellStyle name="Normal 11 2" xfId="7"/>
    <cellStyle name="Normal 11 3" xfId="8"/>
    <cellStyle name="Normal 2" xfId="1"/>
    <cellStyle name="Normal 3" xfId="2"/>
    <cellStyle name="Normal 7" xfId="3"/>
    <cellStyle name="Normal 7 2" xfId="6"/>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I45"/>
  <sheetViews>
    <sheetView tabSelected="1" zoomScale="82" zoomScaleNormal="82" workbookViewId="0">
      <selection activeCell="I10" sqref="I10"/>
    </sheetView>
  </sheetViews>
  <sheetFormatPr defaultRowHeight="13.2" x14ac:dyDescent="0.25"/>
  <cols>
    <col min="1" max="1" width="5.33203125" style="1" customWidth="1"/>
    <col min="2" max="2" width="20.5546875" style="1" customWidth="1"/>
    <col min="3" max="3" width="15.6640625" style="1" customWidth="1"/>
    <col min="4" max="4" width="8.6640625" style="1" customWidth="1"/>
    <col min="5" max="5" width="8.88671875" style="1"/>
    <col min="6" max="6" width="48.44140625" style="1" customWidth="1"/>
    <col min="7" max="7" width="11.88671875" style="41" customWidth="1"/>
    <col min="8" max="8" width="8.88671875" style="7"/>
    <col min="9" max="9" width="10.44140625" style="42" customWidth="1"/>
    <col min="10" max="16384" width="8.88671875" style="1"/>
  </cols>
  <sheetData>
    <row r="1" spans="1:9" ht="13.8" x14ac:dyDescent="0.25">
      <c r="F1" s="2"/>
      <c r="G1" s="3"/>
      <c r="H1" s="4"/>
      <c r="I1" s="5" t="s">
        <v>7</v>
      </c>
    </row>
    <row r="2" spans="1:9" ht="13.8" x14ac:dyDescent="0.25">
      <c r="F2" s="2"/>
      <c r="G2" s="3"/>
      <c r="H2" s="4"/>
      <c r="I2" s="6" t="s">
        <v>6</v>
      </c>
    </row>
    <row r="3" spans="1:9" ht="13.8" x14ac:dyDescent="0.25">
      <c r="F3" s="2"/>
      <c r="G3" s="3"/>
      <c r="H3" s="4"/>
      <c r="I3" s="6" t="s">
        <v>2</v>
      </c>
    </row>
    <row r="4" spans="1:9" ht="13.8" x14ac:dyDescent="0.25">
      <c r="F4" s="2"/>
      <c r="G4" s="3"/>
      <c r="H4" s="4"/>
      <c r="I4" s="6" t="s">
        <v>3</v>
      </c>
    </row>
    <row r="5" spans="1:9" x14ac:dyDescent="0.25">
      <c r="F5" s="2"/>
      <c r="G5" s="3"/>
      <c r="H5" s="4"/>
      <c r="I5" s="7"/>
    </row>
    <row r="6" spans="1:9" ht="20.399999999999999" x14ac:dyDescent="0.35">
      <c r="B6" s="8" t="s">
        <v>8</v>
      </c>
      <c r="F6" s="2"/>
      <c r="G6" s="3"/>
      <c r="I6" s="9"/>
    </row>
    <row r="8" spans="1:9" ht="45" customHeight="1" x14ac:dyDescent="0.25">
      <c r="A8" s="43" t="s">
        <v>9</v>
      </c>
      <c r="B8" s="43"/>
      <c r="C8" s="43"/>
      <c r="D8" s="43"/>
      <c r="E8" s="43"/>
      <c r="F8" s="43"/>
      <c r="G8" s="43"/>
      <c r="H8" s="43"/>
      <c r="I8" s="43"/>
    </row>
    <row r="9" spans="1:9" x14ac:dyDescent="0.25">
      <c r="A9" s="10"/>
      <c r="B9" s="10"/>
      <c r="C9" s="10"/>
      <c r="D9" s="10"/>
      <c r="E9" s="7"/>
      <c r="F9" s="11"/>
      <c r="G9" s="12"/>
      <c r="H9" s="13"/>
      <c r="I9" s="14"/>
    </row>
    <row r="10" spans="1:9" s="10" customFormat="1" ht="72" customHeight="1" x14ac:dyDescent="0.25">
      <c r="A10" s="15" t="s">
        <v>10</v>
      </c>
      <c r="B10" s="15" t="s">
        <v>11</v>
      </c>
      <c r="C10" s="15" t="s">
        <v>0</v>
      </c>
      <c r="D10" s="15" t="s">
        <v>1</v>
      </c>
      <c r="E10" s="15" t="s">
        <v>12</v>
      </c>
      <c r="F10" s="16" t="s">
        <v>13</v>
      </c>
      <c r="G10" s="17" t="s">
        <v>4</v>
      </c>
      <c r="H10" s="18" t="s">
        <v>14</v>
      </c>
      <c r="I10" s="19" t="s">
        <v>15</v>
      </c>
    </row>
    <row r="11" spans="1:9" s="10" customFormat="1" ht="15.6" x14ac:dyDescent="0.25">
      <c r="A11" s="20"/>
      <c r="B11" s="20"/>
      <c r="C11" s="20"/>
      <c r="D11" s="21"/>
      <c r="E11" s="21"/>
      <c r="F11" s="22" t="s">
        <v>16</v>
      </c>
      <c r="G11" s="23"/>
      <c r="H11" s="24"/>
      <c r="I11" s="25">
        <f>ROUNDUP(I13+I12,0)</f>
        <v>2803</v>
      </c>
    </row>
    <row r="12" spans="1:9" s="10" customFormat="1" ht="15.6" x14ac:dyDescent="0.25">
      <c r="A12" s="20"/>
      <c r="B12" s="20"/>
      <c r="C12" s="20"/>
      <c r="D12" s="21"/>
      <c r="E12" s="21"/>
      <c r="F12" s="26" t="s">
        <v>17</v>
      </c>
      <c r="G12" s="23"/>
      <c r="H12" s="24"/>
      <c r="I12" s="27">
        <f>ROUND(I13*0.2359,2)</f>
        <v>535.01</v>
      </c>
    </row>
    <row r="13" spans="1:9" s="10" customFormat="1" ht="15.6" x14ac:dyDescent="0.25">
      <c r="A13" s="20"/>
      <c r="B13" s="20"/>
      <c r="C13" s="20"/>
      <c r="D13" s="21"/>
      <c r="E13" s="21"/>
      <c r="F13" s="26" t="s">
        <v>18</v>
      </c>
      <c r="G13" s="23"/>
      <c r="H13" s="24"/>
      <c r="I13" s="27">
        <f>SUM(I15:I45)</f>
        <v>2267.9499999999998</v>
      </c>
    </row>
    <row r="14" spans="1:9" s="10" customFormat="1" ht="15.6" x14ac:dyDescent="0.25">
      <c r="A14" s="20"/>
      <c r="B14" s="20"/>
      <c r="C14" s="20"/>
      <c r="D14" s="20"/>
      <c r="E14" s="20"/>
      <c r="F14" s="28" t="s">
        <v>19</v>
      </c>
      <c r="G14" s="29">
        <f>SUM(G15:G45)</f>
        <v>861</v>
      </c>
      <c r="H14" s="24"/>
      <c r="I14" s="24"/>
    </row>
    <row r="15" spans="1:9" s="35" customFormat="1" ht="224.4" x14ac:dyDescent="0.25">
      <c r="A15" s="30">
        <v>1</v>
      </c>
      <c r="B15" s="31" t="s">
        <v>20</v>
      </c>
      <c r="C15" s="31" t="s">
        <v>21</v>
      </c>
      <c r="D15" s="31" t="s">
        <v>5</v>
      </c>
      <c r="E15" s="31" t="s">
        <v>22</v>
      </c>
      <c r="F15" s="31" t="s">
        <v>23</v>
      </c>
      <c r="G15" s="32">
        <v>20</v>
      </c>
      <c r="H15" s="33">
        <v>588</v>
      </c>
      <c r="I15" s="34">
        <f t="shared" ref="I15:I45" si="0">ROUND(H15/167.42*0.75*G15,2)</f>
        <v>52.68</v>
      </c>
    </row>
    <row r="16" spans="1:9" s="35" customFormat="1" ht="224.4" x14ac:dyDescent="0.25">
      <c r="A16" s="36">
        <v>2</v>
      </c>
      <c r="B16" s="37" t="s">
        <v>20</v>
      </c>
      <c r="C16" s="37" t="s">
        <v>21</v>
      </c>
      <c r="D16" s="37" t="s">
        <v>5</v>
      </c>
      <c r="E16" s="38" t="s">
        <v>24</v>
      </c>
      <c r="F16" s="37" t="s">
        <v>23</v>
      </c>
      <c r="G16" s="39">
        <v>44</v>
      </c>
      <c r="H16" s="40">
        <v>588</v>
      </c>
      <c r="I16" s="34">
        <f t="shared" si="0"/>
        <v>115.9</v>
      </c>
    </row>
    <row r="17" spans="1:9" s="35" customFormat="1" ht="79.2" x14ac:dyDescent="0.25">
      <c r="A17" s="36">
        <v>3</v>
      </c>
      <c r="B17" s="37" t="s">
        <v>20</v>
      </c>
      <c r="C17" s="37" t="s">
        <v>21</v>
      </c>
      <c r="D17" s="37" t="s">
        <v>5</v>
      </c>
      <c r="E17" s="37" t="s">
        <v>25</v>
      </c>
      <c r="F17" s="37" t="s">
        <v>26</v>
      </c>
      <c r="G17" s="39">
        <v>12</v>
      </c>
      <c r="H17" s="40">
        <v>588</v>
      </c>
      <c r="I17" s="34">
        <f t="shared" si="0"/>
        <v>31.61</v>
      </c>
    </row>
    <row r="18" spans="1:9" s="35" customFormat="1" ht="79.2" x14ac:dyDescent="0.25">
      <c r="A18" s="36">
        <v>4</v>
      </c>
      <c r="B18" s="37" t="s">
        <v>20</v>
      </c>
      <c r="C18" s="37" t="s">
        <v>21</v>
      </c>
      <c r="D18" s="37" t="s">
        <v>5</v>
      </c>
      <c r="E18" s="37" t="s">
        <v>27</v>
      </c>
      <c r="F18" s="37" t="s">
        <v>26</v>
      </c>
      <c r="G18" s="39">
        <v>12</v>
      </c>
      <c r="H18" s="40">
        <v>588</v>
      </c>
      <c r="I18" s="34">
        <f t="shared" si="0"/>
        <v>31.61</v>
      </c>
    </row>
    <row r="19" spans="1:9" s="35" customFormat="1" ht="224.4" x14ac:dyDescent="0.25">
      <c r="A19" s="36">
        <v>5</v>
      </c>
      <c r="B19" s="37" t="s">
        <v>20</v>
      </c>
      <c r="C19" s="37" t="s">
        <v>21</v>
      </c>
      <c r="D19" s="37" t="s">
        <v>5</v>
      </c>
      <c r="E19" s="37" t="s">
        <v>28</v>
      </c>
      <c r="F19" s="37" t="s">
        <v>23</v>
      </c>
      <c r="G19" s="39">
        <v>23</v>
      </c>
      <c r="H19" s="40">
        <v>588</v>
      </c>
      <c r="I19" s="34">
        <f t="shared" si="0"/>
        <v>60.58</v>
      </c>
    </row>
    <row r="20" spans="1:9" s="35" customFormat="1" ht="264" x14ac:dyDescent="0.25">
      <c r="A20" s="36">
        <v>6</v>
      </c>
      <c r="B20" s="37" t="s">
        <v>20</v>
      </c>
      <c r="C20" s="37" t="s">
        <v>21</v>
      </c>
      <c r="D20" s="37" t="s">
        <v>5</v>
      </c>
      <c r="E20" s="37" t="s">
        <v>29</v>
      </c>
      <c r="F20" s="37" t="s">
        <v>30</v>
      </c>
      <c r="G20" s="39">
        <v>27</v>
      </c>
      <c r="H20" s="40">
        <v>588</v>
      </c>
      <c r="I20" s="34">
        <f t="shared" si="0"/>
        <v>71.12</v>
      </c>
    </row>
    <row r="21" spans="1:9" s="35" customFormat="1" ht="224.4" x14ac:dyDescent="0.25">
      <c r="A21" s="36">
        <v>7</v>
      </c>
      <c r="B21" s="37" t="s">
        <v>20</v>
      </c>
      <c r="C21" s="37" t="s">
        <v>21</v>
      </c>
      <c r="D21" s="37" t="s">
        <v>5</v>
      </c>
      <c r="E21" s="37" t="s">
        <v>31</v>
      </c>
      <c r="F21" s="37" t="s">
        <v>23</v>
      </c>
      <c r="G21" s="39">
        <v>19</v>
      </c>
      <c r="H21" s="40">
        <v>588</v>
      </c>
      <c r="I21" s="34">
        <f t="shared" si="0"/>
        <v>50.05</v>
      </c>
    </row>
    <row r="22" spans="1:9" s="35" customFormat="1" ht="264" x14ac:dyDescent="0.25">
      <c r="A22" s="36">
        <v>8</v>
      </c>
      <c r="B22" s="37" t="s">
        <v>20</v>
      </c>
      <c r="C22" s="37" t="s">
        <v>21</v>
      </c>
      <c r="D22" s="37" t="s">
        <v>5</v>
      </c>
      <c r="E22" s="37" t="s">
        <v>32</v>
      </c>
      <c r="F22" s="37" t="s">
        <v>30</v>
      </c>
      <c r="G22" s="39">
        <v>27</v>
      </c>
      <c r="H22" s="40">
        <v>588</v>
      </c>
      <c r="I22" s="34">
        <f t="shared" si="0"/>
        <v>71.12</v>
      </c>
    </row>
    <row r="23" spans="1:9" s="35" customFormat="1" ht="224.4" x14ac:dyDescent="0.25">
      <c r="A23" s="36">
        <v>9</v>
      </c>
      <c r="B23" s="37" t="s">
        <v>20</v>
      </c>
      <c r="C23" s="37" t="s">
        <v>21</v>
      </c>
      <c r="D23" s="37" t="s">
        <v>5</v>
      </c>
      <c r="E23" s="37" t="s">
        <v>33</v>
      </c>
      <c r="F23" s="37" t="s">
        <v>23</v>
      </c>
      <c r="G23" s="39">
        <v>20</v>
      </c>
      <c r="H23" s="40">
        <v>588</v>
      </c>
      <c r="I23" s="34">
        <f t="shared" si="0"/>
        <v>52.68</v>
      </c>
    </row>
    <row r="24" spans="1:9" s="35" customFormat="1" ht="224.4" x14ac:dyDescent="0.25">
      <c r="A24" s="36">
        <v>10</v>
      </c>
      <c r="B24" s="37" t="s">
        <v>20</v>
      </c>
      <c r="C24" s="37" t="s">
        <v>21</v>
      </c>
      <c r="D24" s="37" t="s">
        <v>5</v>
      </c>
      <c r="E24" s="37" t="s">
        <v>34</v>
      </c>
      <c r="F24" s="37" t="s">
        <v>23</v>
      </c>
      <c r="G24" s="39">
        <v>20</v>
      </c>
      <c r="H24" s="40">
        <v>588</v>
      </c>
      <c r="I24" s="34">
        <f t="shared" si="0"/>
        <v>52.68</v>
      </c>
    </row>
    <row r="25" spans="1:9" s="35" customFormat="1" ht="264" x14ac:dyDescent="0.25">
      <c r="A25" s="36">
        <v>11</v>
      </c>
      <c r="B25" s="37" t="s">
        <v>20</v>
      </c>
      <c r="C25" s="37" t="s">
        <v>21</v>
      </c>
      <c r="D25" s="37" t="s">
        <v>5</v>
      </c>
      <c r="E25" s="37" t="s">
        <v>35</v>
      </c>
      <c r="F25" s="37" t="s">
        <v>30</v>
      </c>
      <c r="G25" s="39">
        <v>27</v>
      </c>
      <c r="H25" s="40">
        <v>588</v>
      </c>
      <c r="I25" s="34">
        <f t="shared" si="0"/>
        <v>71.12</v>
      </c>
    </row>
    <row r="26" spans="1:9" s="35" customFormat="1" ht="264" x14ac:dyDescent="0.25">
      <c r="A26" s="36">
        <v>12</v>
      </c>
      <c r="B26" s="37" t="s">
        <v>20</v>
      </c>
      <c r="C26" s="37" t="s">
        <v>21</v>
      </c>
      <c r="D26" s="37" t="s">
        <v>5</v>
      </c>
      <c r="E26" s="37" t="s">
        <v>36</v>
      </c>
      <c r="F26" s="37" t="s">
        <v>30</v>
      </c>
      <c r="G26" s="39">
        <v>27</v>
      </c>
      <c r="H26" s="40">
        <v>588</v>
      </c>
      <c r="I26" s="34">
        <f t="shared" si="0"/>
        <v>71.12</v>
      </c>
    </row>
    <row r="27" spans="1:9" s="35" customFormat="1" ht="224.4" x14ac:dyDescent="0.25">
      <c r="A27" s="36">
        <v>13</v>
      </c>
      <c r="B27" s="37" t="s">
        <v>20</v>
      </c>
      <c r="C27" s="37" t="s">
        <v>21</v>
      </c>
      <c r="D27" s="37" t="s">
        <v>5</v>
      </c>
      <c r="E27" s="37" t="s">
        <v>37</v>
      </c>
      <c r="F27" s="37" t="s">
        <v>23</v>
      </c>
      <c r="G27" s="39">
        <v>20</v>
      </c>
      <c r="H27" s="40">
        <v>588</v>
      </c>
      <c r="I27" s="34">
        <f t="shared" si="0"/>
        <v>52.68</v>
      </c>
    </row>
    <row r="28" spans="1:9" s="35" customFormat="1" ht="264" x14ac:dyDescent="0.25">
      <c r="A28" s="36">
        <v>14</v>
      </c>
      <c r="B28" s="37" t="s">
        <v>20</v>
      </c>
      <c r="C28" s="37" t="s">
        <v>21</v>
      </c>
      <c r="D28" s="37" t="s">
        <v>5</v>
      </c>
      <c r="E28" s="37" t="s">
        <v>38</v>
      </c>
      <c r="F28" s="37" t="s">
        <v>30</v>
      </c>
      <c r="G28" s="39">
        <v>27</v>
      </c>
      <c r="H28" s="40">
        <v>588</v>
      </c>
      <c r="I28" s="34">
        <f t="shared" si="0"/>
        <v>71.12</v>
      </c>
    </row>
    <row r="29" spans="1:9" s="35" customFormat="1" ht="250.8" x14ac:dyDescent="0.25">
      <c r="A29" s="36">
        <v>15</v>
      </c>
      <c r="B29" s="37" t="s">
        <v>20</v>
      </c>
      <c r="C29" s="37" t="s">
        <v>21</v>
      </c>
      <c r="D29" s="37" t="s">
        <v>5</v>
      </c>
      <c r="E29" s="37" t="s">
        <v>39</v>
      </c>
      <c r="F29" s="37" t="s">
        <v>40</v>
      </c>
      <c r="G29" s="39">
        <v>36</v>
      </c>
      <c r="H29" s="40">
        <v>588</v>
      </c>
      <c r="I29" s="34">
        <f t="shared" si="0"/>
        <v>94.83</v>
      </c>
    </row>
    <row r="30" spans="1:9" s="35" customFormat="1" ht="250.8" x14ac:dyDescent="0.25">
      <c r="A30" s="36">
        <v>16</v>
      </c>
      <c r="B30" s="37" t="s">
        <v>20</v>
      </c>
      <c r="C30" s="37" t="s">
        <v>21</v>
      </c>
      <c r="D30" s="37" t="s">
        <v>5</v>
      </c>
      <c r="E30" s="37" t="s">
        <v>41</v>
      </c>
      <c r="F30" s="37" t="s">
        <v>40</v>
      </c>
      <c r="G30" s="39">
        <v>36</v>
      </c>
      <c r="H30" s="40">
        <v>588</v>
      </c>
      <c r="I30" s="34">
        <f t="shared" si="0"/>
        <v>94.83</v>
      </c>
    </row>
    <row r="31" spans="1:9" s="35" customFormat="1" ht="224.4" x14ac:dyDescent="0.25">
      <c r="A31" s="36">
        <v>17</v>
      </c>
      <c r="B31" s="37" t="s">
        <v>20</v>
      </c>
      <c r="C31" s="37" t="s">
        <v>21</v>
      </c>
      <c r="D31" s="37" t="s">
        <v>5</v>
      </c>
      <c r="E31" s="37" t="s">
        <v>42</v>
      </c>
      <c r="F31" s="37" t="s">
        <v>23</v>
      </c>
      <c r="G31" s="39">
        <v>20</v>
      </c>
      <c r="H31" s="40">
        <v>588</v>
      </c>
      <c r="I31" s="34">
        <f t="shared" si="0"/>
        <v>52.68</v>
      </c>
    </row>
    <row r="32" spans="1:9" s="35" customFormat="1" ht="224.4" x14ac:dyDescent="0.25">
      <c r="A32" s="36">
        <v>18</v>
      </c>
      <c r="B32" s="37" t="s">
        <v>20</v>
      </c>
      <c r="C32" s="37" t="s">
        <v>21</v>
      </c>
      <c r="D32" s="37" t="s">
        <v>5</v>
      </c>
      <c r="E32" s="37" t="s">
        <v>43</v>
      </c>
      <c r="F32" s="37" t="s">
        <v>23</v>
      </c>
      <c r="G32" s="39">
        <v>20</v>
      </c>
      <c r="H32" s="40">
        <v>588</v>
      </c>
      <c r="I32" s="34">
        <f t="shared" si="0"/>
        <v>52.68</v>
      </c>
    </row>
    <row r="33" spans="1:9" s="35" customFormat="1" ht="224.4" x14ac:dyDescent="0.25">
      <c r="A33" s="36">
        <v>19</v>
      </c>
      <c r="B33" s="37" t="s">
        <v>20</v>
      </c>
      <c r="C33" s="37" t="s">
        <v>21</v>
      </c>
      <c r="D33" s="37" t="s">
        <v>5</v>
      </c>
      <c r="E33" s="37" t="s">
        <v>44</v>
      </c>
      <c r="F33" s="37" t="s">
        <v>23</v>
      </c>
      <c r="G33" s="39">
        <v>19</v>
      </c>
      <c r="H33" s="40">
        <v>588</v>
      </c>
      <c r="I33" s="34">
        <f t="shared" si="0"/>
        <v>50.05</v>
      </c>
    </row>
    <row r="34" spans="1:9" s="35" customFormat="1" ht="224.4" x14ac:dyDescent="0.25">
      <c r="A34" s="36">
        <v>20</v>
      </c>
      <c r="B34" s="37" t="s">
        <v>20</v>
      </c>
      <c r="C34" s="37" t="s">
        <v>21</v>
      </c>
      <c r="D34" s="37" t="s">
        <v>5</v>
      </c>
      <c r="E34" s="37" t="s">
        <v>45</v>
      </c>
      <c r="F34" s="37" t="s">
        <v>23</v>
      </c>
      <c r="G34" s="39">
        <v>36</v>
      </c>
      <c r="H34" s="40">
        <v>588</v>
      </c>
      <c r="I34" s="34">
        <f t="shared" si="0"/>
        <v>94.83</v>
      </c>
    </row>
    <row r="35" spans="1:9" s="35" customFormat="1" ht="250.8" x14ac:dyDescent="0.25">
      <c r="A35" s="36">
        <v>21</v>
      </c>
      <c r="B35" s="37" t="s">
        <v>20</v>
      </c>
      <c r="C35" s="37" t="s">
        <v>21</v>
      </c>
      <c r="D35" s="37" t="s">
        <v>5</v>
      </c>
      <c r="E35" s="37" t="s">
        <v>46</v>
      </c>
      <c r="F35" s="37" t="s">
        <v>40</v>
      </c>
      <c r="G35" s="39">
        <v>36</v>
      </c>
      <c r="H35" s="40">
        <v>588</v>
      </c>
      <c r="I35" s="34">
        <f t="shared" si="0"/>
        <v>94.83</v>
      </c>
    </row>
    <row r="36" spans="1:9" s="35" customFormat="1" ht="224.4" x14ac:dyDescent="0.25">
      <c r="A36" s="36">
        <v>22</v>
      </c>
      <c r="B36" s="37" t="s">
        <v>20</v>
      </c>
      <c r="C36" s="37" t="s">
        <v>21</v>
      </c>
      <c r="D36" s="37" t="s">
        <v>5</v>
      </c>
      <c r="E36" s="37" t="s">
        <v>47</v>
      </c>
      <c r="F36" s="37" t="s">
        <v>23</v>
      </c>
      <c r="G36" s="39">
        <v>40</v>
      </c>
      <c r="H36" s="40">
        <v>588</v>
      </c>
      <c r="I36" s="34">
        <f t="shared" si="0"/>
        <v>105.36</v>
      </c>
    </row>
    <row r="37" spans="1:9" s="35" customFormat="1" ht="264" x14ac:dyDescent="0.25">
      <c r="A37" s="36">
        <v>23</v>
      </c>
      <c r="B37" s="37" t="s">
        <v>20</v>
      </c>
      <c r="C37" s="37" t="s">
        <v>21</v>
      </c>
      <c r="D37" s="37" t="s">
        <v>5</v>
      </c>
      <c r="E37" s="37" t="s">
        <v>48</v>
      </c>
      <c r="F37" s="37" t="s">
        <v>30</v>
      </c>
      <c r="G37" s="39">
        <v>12</v>
      </c>
      <c r="H37" s="40">
        <v>588</v>
      </c>
      <c r="I37" s="34">
        <f t="shared" si="0"/>
        <v>31.61</v>
      </c>
    </row>
    <row r="38" spans="1:9" s="35" customFormat="1" ht="224.4" x14ac:dyDescent="0.25">
      <c r="A38" s="36">
        <v>24</v>
      </c>
      <c r="B38" s="37" t="s">
        <v>20</v>
      </c>
      <c r="C38" s="37" t="s">
        <v>21</v>
      </c>
      <c r="D38" s="37" t="s">
        <v>5</v>
      </c>
      <c r="E38" s="37" t="s">
        <v>49</v>
      </c>
      <c r="F38" s="37" t="s">
        <v>23</v>
      </c>
      <c r="G38" s="39">
        <v>40</v>
      </c>
      <c r="H38" s="40">
        <v>588</v>
      </c>
      <c r="I38" s="34">
        <f t="shared" si="0"/>
        <v>105.36</v>
      </c>
    </row>
    <row r="39" spans="1:9" s="35" customFormat="1" ht="224.4" x14ac:dyDescent="0.25">
      <c r="A39" s="36">
        <v>25</v>
      </c>
      <c r="B39" s="37" t="s">
        <v>20</v>
      </c>
      <c r="C39" s="37" t="s">
        <v>21</v>
      </c>
      <c r="D39" s="37" t="s">
        <v>5</v>
      </c>
      <c r="E39" s="37" t="s">
        <v>50</v>
      </c>
      <c r="F39" s="37" t="s">
        <v>23</v>
      </c>
      <c r="G39" s="39">
        <v>44</v>
      </c>
      <c r="H39" s="40">
        <v>588</v>
      </c>
      <c r="I39" s="34">
        <f t="shared" si="0"/>
        <v>115.9</v>
      </c>
    </row>
    <row r="40" spans="1:9" s="35" customFormat="1" ht="224.4" x14ac:dyDescent="0.25">
      <c r="A40" s="36">
        <v>26</v>
      </c>
      <c r="B40" s="37" t="s">
        <v>20</v>
      </c>
      <c r="C40" s="37" t="s">
        <v>21</v>
      </c>
      <c r="D40" s="37" t="s">
        <v>5</v>
      </c>
      <c r="E40" s="37" t="s">
        <v>51</v>
      </c>
      <c r="F40" s="37" t="s">
        <v>23</v>
      </c>
      <c r="G40" s="39">
        <v>37</v>
      </c>
      <c r="H40" s="40">
        <v>588</v>
      </c>
      <c r="I40" s="34">
        <f t="shared" si="0"/>
        <v>97.46</v>
      </c>
    </row>
    <row r="41" spans="1:9" s="35" customFormat="1" ht="224.4" x14ac:dyDescent="0.25">
      <c r="A41" s="36">
        <v>27</v>
      </c>
      <c r="B41" s="37" t="s">
        <v>20</v>
      </c>
      <c r="C41" s="37" t="s">
        <v>21</v>
      </c>
      <c r="D41" s="37" t="s">
        <v>5</v>
      </c>
      <c r="E41" s="37" t="s">
        <v>52</v>
      </c>
      <c r="F41" s="37" t="s">
        <v>23</v>
      </c>
      <c r="G41" s="39">
        <v>39</v>
      </c>
      <c r="H41" s="40">
        <v>588</v>
      </c>
      <c r="I41" s="34">
        <f t="shared" si="0"/>
        <v>102.73</v>
      </c>
    </row>
    <row r="42" spans="1:9" s="35" customFormat="1" ht="224.4" x14ac:dyDescent="0.25">
      <c r="A42" s="36">
        <v>28</v>
      </c>
      <c r="B42" s="37" t="s">
        <v>20</v>
      </c>
      <c r="C42" s="37" t="s">
        <v>21</v>
      </c>
      <c r="D42" s="37" t="s">
        <v>5</v>
      </c>
      <c r="E42" s="37" t="s">
        <v>53</v>
      </c>
      <c r="F42" s="37" t="s">
        <v>23</v>
      </c>
      <c r="G42" s="39">
        <v>20</v>
      </c>
      <c r="H42" s="40">
        <v>588</v>
      </c>
      <c r="I42" s="34">
        <f t="shared" si="0"/>
        <v>52.68</v>
      </c>
    </row>
    <row r="43" spans="1:9" s="35" customFormat="1" ht="264" x14ac:dyDescent="0.25">
      <c r="A43" s="36">
        <v>29</v>
      </c>
      <c r="B43" s="37" t="s">
        <v>20</v>
      </c>
      <c r="C43" s="37" t="s">
        <v>21</v>
      </c>
      <c r="D43" s="37" t="s">
        <v>5</v>
      </c>
      <c r="E43" s="37" t="s">
        <v>54</v>
      </c>
      <c r="F43" s="37" t="s">
        <v>30</v>
      </c>
      <c r="G43" s="39">
        <v>27</v>
      </c>
      <c r="H43" s="40">
        <v>588</v>
      </c>
      <c r="I43" s="34">
        <f t="shared" si="0"/>
        <v>71.12</v>
      </c>
    </row>
    <row r="44" spans="1:9" s="35" customFormat="1" ht="250.8" x14ac:dyDescent="0.25">
      <c r="A44" s="36">
        <v>30</v>
      </c>
      <c r="B44" s="37" t="s">
        <v>20</v>
      </c>
      <c r="C44" s="37" t="s">
        <v>21</v>
      </c>
      <c r="D44" s="37" t="s">
        <v>5</v>
      </c>
      <c r="E44" s="37" t="s">
        <v>55</v>
      </c>
      <c r="F44" s="37" t="s">
        <v>40</v>
      </c>
      <c r="G44" s="39">
        <v>36</v>
      </c>
      <c r="H44" s="40">
        <v>588</v>
      </c>
      <c r="I44" s="34">
        <f t="shared" si="0"/>
        <v>94.83</v>
      </c>
    </row>
    <row r="45" spans="1:9" s="35" customFormat="1" ht="224.4" x14ac:dyDescent="0.25">
      <c r="A45" s="36">
        <v>31</v>
      </c>
      <c r="B45" s="37" t="s">
        <v>20</v>
      </c>
      <c r="C45" s="37" t="s">
        <v>21</v>
      </c>
      <c r="D45" s="37" t="s">
        <v>5</v>
      </c>
      <c r="E45" s="37" t="s">
        <v>56</v>
      </c>
      <c r="F45" s="37" t="s">
        <v>23</v>
      </c>
      <c r="G45" s="39">
        <v>38</v>
      </c>
      <c r="H45" s="40">
        <v>588</v>
      </c>
      <c r="I45" s="34">
        <f t="shared" si="0"/>
        <v>100.1</v>
      </c>
    </row>
  </sheetData>
  <mergeCells count="1">
    <mergeCell ref="A8:I8"/>
  </mergeCells>
  <conditionalFormatting sqref="E9">
    <cfRule type="duplicateValues" dxfId="4" priority="2"/>
  </conditionalFormatting>
  <conditionalFormatting sqref="E15:E45 E10">
    <cfRule type="duplicateValues" dxfId="3" priority="3"/>
  </conditionalFormatting>
  <conditionalFormatting sqref="E10">
    <cfRule type="duplicateValues" dxfId="2" priority="4"/>
  </conditionalFormatting>
  <conditionalFormatting sqref="E7 E9">
    <cfRule type="duplicateValues" dxfId="1" priority="5"/>
  </conditionalFormatting>
  <conditionalFormatting sqref="E6">
    <cfRule type="duplicateValues" dxfId="0" priority="1"/>
  </conditionalFormatting>
  <pageMargins left="0.70866141732283472" right="0.70866141732283472" top="0.74803149606299213" bottom="0.74803149606299213" header="0.31496062992125984" footer="0.31496062992125984"/>
  <pageSetup paperSize="9" scale="6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P5_VRK_riska piem_jan</vt:lpstr>
      <vt:lpstr>'P5_VRK_riska piem_jan'!Print_Titles</vt:lpstr>
    </vt:vector>
  </TitlesOfParts>
  <Company>Iekšlietu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5.pielikums anotācijai</dc:title>
  <dc:creator>Inga Ošiņa</dc:creator>
  <dc:description>67219608, inga.osina@iem.gov.lv</dc:description>
  <cp:lastModifiedBy>Inga Ošiņa</cp:lastModifiedBy>
  <cp:lastPrinted>2021-02-19T16:49:34Z</cp:lastPrinted>
  <dcterms:created xsi:type="dcterms:W3CDTF">2021-01-19T10:53:51Z</dcterms:created>
  <dcterms:modified xsi:type="dcterms:W3CDTF">2021-02-19T16:50:12Z</dcterms:modified>
</cp:coreProperties>
</file>