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5" sheetId="19" r:id="rId1"/>
    <sheet name="AI_IeM_2021_2023" sheetId="10" r:id="rId2"/>
  </sheets>
  <definedNames>
    <definedName name="_ftn1" localSheetId="1">AI_IeM_2021_2023!$A$17</definedName>
    <definedName name="_ftn2" localSheetId="1">AI_IeM_2021_2023!$A$18</definedName>
    <definedName name="_ftnref1" localSheetId="1">AI_IeM_2021_2023!$C$3</definedName>
    <definedName name="_ftnref2" localSheetId="1">AI_IeM_2021_2023!$D$3</definedName>
    <definedName name="procen">#REF!</definedName>
  </definedNames>
  <calcPr calcId="152511"/>
</workbook>
</file>

<file path=xl/calcChain.xml><?xml version="1.0" encoding="utf-8"?>
<calcChain xmlns="http://schemas.openxmlformats.org/spreadsheetml/2006/main">
  <c r="G10" i="19" l="1"/>
  <c r="G14" i="19"/>
  <c r="F3" i="19"/>
  <c r="G3" i="19" s="1"/>
  <c r="F4" i="19"/>
  <c r="G4" i="19" s="1"/>
  <c r="F6" i="19"/>
  <c r="G6" i="19" s="1"/>
  <c r="F8" i="19"/>
  <c r="G8" i="19" s="1"/>
  <c r="F10" i="19"/>
  <c r="F12" i="19"/>
  <c r="G12" i="19" s="1"/>
  <c r="F9" i="19" l="1"/>
  <c r="G9" i="19" s="1"/>
  <c r="F11" i="19"/>
  <c r="G11" i="19" s="1"/>
  <c r="F5" i="19"/>
  <c r="G5" i="19" s="1"/>
  <c r="F7" i="19" l="1"/>
  <c r="G7" i="19" s="1"/>
  <c r="F2" i="19" l="1"/>
  <c r="G2" i="19" s="1"/>
  <c r="G13" i="19" s="1"/>
  <c r="G15" i="19" s="1"/>
</calcChain>
</file>

<file path=xl/sharedStrings.xml><?xml version="1.0" encoding="utf-8"?>
<sst xmlns="http://schemas.openxmlformats.org/spreadsheetml/2006/main" count="55" uniqueCount="38">
  <si>
    <t>KOPĀ</t>
  </si>
  <si>
    <r>
      <t xml:space="preserve">PAPILDU NEPIECIEŠAMĀ FINANSĒJUMA APRĒĶINS
</t>
    </r>
    <r>
      <rPr>
        <b/>
        <u/>
        <sz val="10"/>
        <color rgb="FF2A2A2A"/>
        <rFont val="Times New Roman"/>
        <family val="1"/>
        <charset val="186"/>
      </rPr>
      <t xml:space="preserve">IEKŠLIETU MINISTRIJAS
</t>
    </r>
    <r>
      <rPr>
        <b/>
        <sz val="10"/>
        <color rgb="FF2A2A2A"/>
        <rFont val="Times New Roman"/>
        <family val="1"/>
        <charset val="186"/>
      </rPr>
      <t xml:space="preserve">SISTĒMAS KOLEDŽU PEDAGOGU (ASISTENTS, LEKTORS, DOCENTS) DARBA ALGAS PALIELINĀŠANAI 2021.-2022.GADĀ </t>
    </r>
  </si>
  <si>
    <t>Amats</t>
  </si>
  <si>
    <t>Amata vietu skaits</t>
  </si>
  <si>
    <t>Zemākā mēneša darba algas likme par 1 slodzi[1]</t>
  </si>
  <si>
    <t>Zemākā mēneša darba algas likme par 1 slodzi[2]</t>
  </si>
  <si>
    <t>Palielinājums mēnesī uz 1 amatu</t>
  </si>
  <si>
    <t>Papildu nepieciešamais finansējums uz visu skaitu gadā</t>
  </si>
  <si>
    <t>Papildu nepieciešamais finansējums uz visu skaitu gadā ar DD VSAOI (24,09%)</t>
  </si>
  <si>
    <t>Docents</t>
  </si>
  <si>
    <t>x</t>
  </si>
  <si>
    <t xml:space="preserve">Lektors </t>
  </si>
  <si>
    <t>Asistents</t>
  </si>
  <si>
    <t>2. UGUNSDROŠĪBAS UN CIVILĀS AIZSARDZĪBAS KOLEDŽA (budžeta programma 07.00.00 “</t>
  </si>
  <si>
    <t>KOPĀ: 14.IEKŠLIETU MINISTRIJA</t>
  </si>
  <si>
    <t>KOPĀ 1.+2.</t>
  </si>
  <si>
    <t>[1] Saskaņā ar Ministru kabineta 2016.gada 5.jūlija noteikumiem Nr.445 “Pedagogu darba samaksas noteikumi”</t>
  </si>
  <si>
    <t>[2] Saskaņā ar Ministru kabineta 2018.gada 15.janvāra rīkojumu Nr. 17 “Par pedagogu darba samaksas pieauguma grafiku laikposmam no 2018. gada 1. septembra līdz 2022. gada 31. decembrim”</t>
  </si>
  <si>
    <t>15. Izglītības un zinātnes ministrija</t>
  </si>
  <si>
    <t>03.01.00. "Augstskolas"</t>
  </si>
  <si>
    <t>03.11.00. "Koledžas"</t>
  </si>
  <si>
    <t>16.resors "Zemkopības ministrija", t.sk.:</t>
  </si>
  <si>
    <t>22.02.00. "Augstākā izglītība"</t>
  </si>
  <si>
    <t>18.resors "Labklājības ministrija", t.sk.:</t>
  </si>
  <si>
    <t>05.37.00. "Sociālās integrācijas valsts aģentūras administrēšana un profesionālās un sociālās rehabilitācijas pakalpojumu nodrošināšana"</t>
  </si>
  <si>
    <t>22.resors "Kultūras ministrija", t.sk.:</t>
  </si>
  <si>
    <t>20.00.00. "Kultūrizglītība"</t>
  </si>
  <si>
    <t>29.resors "Veselības ministrija", t.sk.:</t>
  </si>
  <si>
    <t>02.03.00. "Augstākā medicīnas izglītība"</t>
  </si>
  <si>
    <t>14.resors "Iekšlietu ministrija"</t>
  </si>
  <si>
    <t>Studiju vietu skaits</t>
  </si>
  <si>
    <t>Vidējās vienas studiju vietas izmaksas</t>
  </si>
  <si>
    <t>Vidējās vienas studiju vietas izmaksas ar palielinājumu</t>
  </si>
  <si>
    <t>Palielinājums vidēji vienai studiju vietai</t>
  </si>
  <si>
    <t>Kopā izmaiņas budžetā</t>
  </si>
  <si>
    <r>
      <t>1.</t>
    </r>
    <r>
      <rPr>
        <b/>
        <sz val="7"/>
        <color rgb="FF2A2A2A"/>
        <rFont val="Times New Roman"/>
        <family val="1"/>
        <charset val="186"/>
      </rPr>
      <t xml:space="preserve">       </t>
    </r>
    <r>
      <rPr>
        <b/>
        <sz val="10"/>
        <color rgb="FF2A2A2A"/>
        <rFont val="Times New Roman"/>
        <family val="1"/>
        <charset val="186"/>
      </rPr>
      <t xml:space="preserve"> VALSTS POLICIJAS KOLEDŽA (budžeta apakšprogramma 06.01.00 “Valsts policija”)</t>
    </r>
  </si>
  <si>
    <t>Papildu finansējums pedagogu darba samaksas pieauguma grafika īstenošanai. Augstākā izglītība.</t>
  </si>
  <si>
    <t>Pavisam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</si>
</sst>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color rgb="FF2A2A2A"/>
      <name val="Times New Roman"/>
      <family val="1"/>
      <charset val="186"/>
    </font>
    <font>
      <b/>
      <u/>
      <sz val="10"/>
      <color rgb="FF2A2A2A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7"/>
      <color rgb="FF2A2A2A"/>
      <name val="Times New Roman"/>
      <family val="1"/>
      <charset val="186"/>
    </font>
    <font>
      <sz val="10"/>
      <color rgb="FF2A2A2A"/>
      <name val="Times New Roman"/>
      <family val="1"/>
      <charset val="186"/>
    </font>
    <font>
      <sz val="9.5"/>
      <color rgb="FF2A2A2A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3"/>
    <xf numFmtId="0" fontId="5" fillId="2" borderId="1" xfId="3" applyFont="1" applyFill="1" applyBorder="1" applyAlignment="1">
      <alignment horizontal="center" vertical="center" wrapText="1"/>
    </xf>
    <xf numFmtId="0" fontId="7" fillId="2" borderId="1" xfId="4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0" fontId="7" fillId="0" borderId="0" xfId="4" applyAlignment="1">
      <alignment vertical="center"/>
    </xf>
    <xf numFmtId="0" fontId="3" fillId="0" borderId="0" xfId="3" applyFont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" fontId="0" fillId="0" borderId="0" xfId="0" applyNumberFormat="1"/>
    <xf numFmtId="4" fontId="13" fillId="3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3" fontId="0" fillId="0" borderId="1" xfId="0" applyNumberFormat="1" applyBorder="1"/>
    <xf numFmtId="0" fontId="14" fillId="4" borderId="1" xfId="0" applyFont="1" applyFill="1" applyBorder="1" applyAlignment="1">
      <alignment vertical="center" wrapText="1"/>
    </xf>
    <xf numFmtId="3" fontId="17" fillId="4" borderId="1" xfId="0" applyNumberFormat="1" applyFont="1" applyFill="1" applyBorder="1"/>
    <xf numFmtId="0" fontId="15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2" borderId="0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</cellXfs>
  <cellStyles count="6">
    <cellStyle name="Hyperlink" xfId="4" builtinId="8"/>
    <cellStyle name="Normal" xfId="0" builtinId="0"/>
    <cellStyle name="Normal 2" xfId="1"/>
    <cellStyle name="Normal 3" xfId="3"/>
    <cellStyle name="Percent 2" xfId="2"/>
    <cellStyle name="Percent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B1"/>
    </sheetView>
  </sheetViews>
  <sheetFormatPr defaultRowHeight="14.4" x14ac:dyDescent="0.3"/>
  <cols>
    <col min="2" max="2" width="40.44140625" customWidth="1"/>
    <col min="3" max="3" width="16.33203125" customWidth="1"/>
    <col min="4" max="7" width="13.44140625" customWidth="1"/>
  </cols>
  <sheetData>
    <row r="1" spans="1:7" ht="76.2" customHeight="1" x14ac:dyDescent="0.3">
      <c r="A1" s="25" t="s">
        <v>36</v>
      </c>
      <c r="B1" s="25"/>
      <c r="C1" s="19" t="s">
        <v>30</v>
      </c>
      <c r="D1" s="19" t="s">
        <v>31</v>
      </c>
      <c r="E1" s="19" t="s">
        <v>32</v>
      </c>
      <c r="F1" s="19" t="s">
        <v>33</v>
      </c>
      <c r="G1" s="19" t="s">
        <v>34</v>
      </c>
    </row>
    <row r="2" spans="1:7" x14ac:dyDescent="0.3">
      <c r="A2" s="26" t="s">
        <v>18</v>
      </c>
      <c r="B2" s="26"/>
      <c r="C2" s="9">
        <v>18636</v>
      </c>
      <c r="D2" s="16">
        <v>3202.8101189096365</v>
      </c>
      <c r="E2" s="16">
        <v>3398.1557743614521</v>
      </c>
      <c r="F2" s="16">
        <f t="shared" ref="F2:F12" si="0">E2-D2</f>
        <v>195.34565545181567</v>
      </c>
      <c r="G2" s="9">
        <f>ROUND(C2*F2,0)</f>
        <v>3640462</v>
      </c>
    </row>
    <row r="3" spans="1:7" x14ac:dyDescent="0.3">
      <c r="A3" s="27"/>
      <c r="B3" s="10" t="s">
        <v>19</v>
      </c>
      <c r="C3" s="11">
        <v>15842</v>
      </c>
      <c r="D3" s="17">
        <v>3128.1536028279252</v>
      </c>
      <c r="E3" s="17">
        <v>3307.7852550814305</v>
      </c>
      <c r="F3" s="17">
        <f t="shared" si="0"/>
        <v>179.63165225350531</v>
      </c>
      <c r="G3" s="11">
        <f t="shared" ref="G3:G12" si="1">ROUND(C3*F3,0)</f>
        <v>2845725</v>
      </c>
    </row>
    <row r="4" spans="1:7" x14ac:dyDescent="0.3">
      <c r="A4" s="28"/>
      <c r="B4" s="10" t="s">
        <v>20</v>
      </c>
      <c r="C4" s="12">
        <v>2794</v>
      </c>
      <c r="D4" s="18">
        <v>3626.1130994989262</v>
      </c>
      <c r="E4" s="18">
        <v>3910.5572655690767</v>
      </c>
      <c r="F4" s="18">
        <f t="shared" si="0"/>
        <v>284.44416607015046</v>
      </c>
      <c r="G4" s="12">
        <f t="shared" si="1"/>
        <v>794737</v>
      </c>
    </row>
    <row r="5" spans="1:7" x14ac:dyDescent="0.3">
      <c r="A5" s="24" t="s">
        <v>21</v>
      </c>
      <c r="B5" s="24"/>
      <c r="C5" s="9">
        <v>2608</v>
      </c>
      <c r="D5" s="16">
        <v>3811.2143404907974</v>
      </c>
      <c r="E5" s="16">
        <v>4028.7664877300613</v>
      </c>
      <c r="F5" s="16">
        <f t="shared" si="0"/>
        <v>217.55214723926383</v>
      </c>
      <c r="G5" s="9">
        <f t="shared" si="1"/>
        <v>567376</v>
      </c>
    </row>
    <row r="6" spans="1:7" x14ac:dyDescent="0.3">
      <c r="A6" s="13"/>
      <c r="B6" s="10" t="s">
        <v>22</v>
      </c>
      <c r="C6" s="11">
        <v>2608</v>
      </c>
      <c r="D6" s="17">
        <v>3811.2143404907974</v>
      </c>
      <c r="E6" s="17">
        <v>4028.7664877300613</v>
      </c>
      <c r="F6" s="17">
        <f t="shared" si="0"/>
        <v>217.55214723926383</v>
      </c>
      <c r="G6" s="11">
        <f t="shared" si="1"/>
        <v>567376</v>
      </c>
    </row>
    <row r="7" spans="1:7" x14ac:dyDescent="0.3">
      <c r="A7" s="24" t="s">
        <v>23</v>
      </c>
      <c r="B7" s="24"/>
      <c r="C7" s="9">
        <v>168</v>
      </c>
      <c r="D7" s="16">
        <v>1720.3630952380952</v>
      </c>
      <c r="E7" s="16">
        <v>2056.5122500000002</v>
      </c>
      <c r="F7" s="16">
        <f t="shared" si="0"/>
        <v>336.14915476190504</v>
      </c>
      <c r="G7" s="9">
        <f t="shared" si="1"/>
        <v>56473</v>
      </c>
    </row>
    <row r="8" spans="1:7" ht="39.6" x14ac:dyDescent="0.3">
      <c r="A8" s="13"/>
      <c r="B8" s="10" t="s">
        <v>24</v>
      </c>
      <c r="C8" s="11">
        <v>168</v>
      </c>
      <c r="D8" s="17">
        <v>1720.3630952380952</v>
      </c>
      <c r="E8" s="17">
        <v>2056.5122500000002</v>
      </c>
      <c r="F8" s="17">
        <f t="shared" si="0"/>
        <v>336.14915476190504</v>
      </c>
      <c r="G8" s="11">
        <f t="shared" si="1"/>
        <v>56473</v>
      </c>
    </row>
    <row r="9" spans="1:7" x14ac:dyDescent="0.3">
      <c r="A9" s="24" t="s">
        <v>25</v>
      </c>
      <c r="B9" s="24"/>
      <c r="C9" s="9">
        <v>1733</v>
      </c>
      <c r="D9" s="16">
        <v>6079.187611656087</v>
      </c>
      <c r="E9" s="16">
        <v>6453.0090614541259</v>
      </c>
      <c r="F9" s="16">
        <f t="shared" si="0"/>
        <v>373.82144979803888</v>
      </c>
      <c r="G9" s="9">
        <f t="shared" si="1"/>
        <v>647833</v>
      </c>
    </row>
    <row r="10" spans="1:7" x14ac:dyDescent="0.3">
      <c r="A10" s="14"/>
      <c r="B10" s="10" t="s">
        <v>26</v>
      </c>
      <c r="C10" s="11">
        <v>1733</v>
      </c>
      <c r="D10" s="17">
        <v>6079.187611656087</v>
      </c>
      <c r="E10" s="17">
        <v>6453.0090614541259</v>
      </c>
      <c r="F10" s="17">
        <f t="shared" si="0"/>
        <v>373.82144979803888</v>
      </c>
      <c r="G10" s="11">
        <f t="shared" si="1"/>
        <v>647833</v>
      </c>
    </row>
    <row r="11" spans="1:7" x14ac:dyDescent="0.3">
      <c r="A11" s="24" t="s">
        <v>27</v>
      </c>
      <c r="B11" s="24"/>
      <c r="C11" s="9">
        <v>3270</v>
      </c>
      <c r="D11" s="16">
        <v>5652.5840978593269</v>
      </c>
      <c r="E11" s="16">
        <v>5977.8513761467893</v>
      </c>
      <c r="F11" s="16">
        <f t="shared" si="0"/>
        <v>325.26727828746243</v>
      </c>
      <c r="G11" s="9">
        <f t="shared" si="1"/>
        <v>1063624</v>
      </c>
    </row>
    <row r="12" spans="1:7" x14ac:dyDescent="0.3">
      <c r="A12" s="13"/>
      <c r="B12" s="10" t="s">
        <v>28</v>
      </c>
      <c r="C12" s="11">
        <v>3270</v>
      </c>
      <c r="D12" s="17">
        <v>5652.5840978593269</v>
      </c>
      <c r="E12" s="17">
        <v>5977.8513761467893</v>
      </c>
      <c r="F12" s="17">
        <f t="shared" si="0"/>
        <v>325.26727828746243</v>
      </c>
      <c r="G12" s="11">
        <f t="shared" si="1"/>
        <v>1063624</v>
      </c>
    </row>
    <row r="13" spans="1:7" x14ac:dyDescent="0.3">
      <c r="E13" s="15"/>
      <c r="F13" s="10" t="s">
        <v>0</v>
      </c>
      <c r="G13" s="21">
        <f>G2+G5+G7+G9+G11</f>
        <v>5975768</v>
      </c>
    </row>
    <row r="14" spans="1:7" x14ac:dyDescent="0.3">
      <c r="F14" s="20" t="s">
        <v>29</v>
      </c>
      <c r="G14" s="21">
        <f>AI_IeM_2021_2023!G14</f>
        <v>78797</v>
      </c>
    </row>
    <row r="15" spans="1:7" x14ac:dyDescent="0.3">
      <c r="F15" s="22" t="s">
        <v>37</v>
      </c>
      <c r="G15" s="23">
        <f>G13+G14</f>
        <v>6054565</v>
      </c>
    </row>
  </sheetData>
  <mergeCells count="7">
    <mergeCell ref="A9:B9"/>
    <mergeCell ref="A11:B11"/>
    <mergeCell ref="A1:B1"/>
    <mergeCell ref="A2:B2"/>
    <mergeCell ref="A3:A4"/>
    <mergeCell ref="A5:B5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6" sqref="G16"/>
    </sheetView>
  </sheetViews>
  <sheetFormatPr defaultColWidth="9.109375" defaultRowHeight="14.4" x14ac:dyDescent="0.3"/>
  <cols>
    <col min="1" max="7" width="18.109375" style="1" customWidth="1"/>
    <col min="8" max="16384" width="9.109375" style="1"/>
  </cols>
  <sheetData>
    <row r="1" spans="1:7" ht="49.5" customHeight="1" x14ac:dyDescent="0.3">
      <c r="A1" s="30" t="s">
        <v>1</v>
      </c>
      <c r="B1" s="30"/>
      <c r="C1" s="30"/>
      <c r="D1" s="30"/>
      <c r="E1" s="30"/>
      <c r="F1" s="30"/>
      <c r="G1" s="30"/>
    </row>
    <row r="2" spans="1:7" x14ac:dyDescent="0.3">
      <c r="A2" s="31"/>
      <c r="B2" s="31"/>
      <c r="C2" s="31"/>
      <c r="D2" s="31"/>
      <c r="E2" s="31"/>
      <c r="F2" s="31"/>
      <c r="G2" s="31"/>
    </row>
    <row r="3" spans="1:7" ht="69" customHeight="1" x14ac:dyDescent="0.3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  <c r="G3" s="2" t="s">
        <v>8</v>
      </c>
    </row>
    <row r="4" spans="1:7" ht="25.5" customHeight="1" x14ac:dyDescent="0.3">
      <c r="A4" s="32" t="s">
        <v>35</v>
      </c>
      <c r="B4" s="32"/>
      <c r="C4" s="32"/>
      <c r="D4" s="32"/>
      <c r="E4" s="32"/>
      <c r="F4" s="32"/>
      <c r="G4" s="32"/>
    </row>
    <row r="5" spans="1:7" x14ac:dyDescent="0.3">
      <c r="A5" s="4" t="s">
        <v>9</v>
      </c>
      <c r="B5" s="4">
        <v>11</v>
      </c>
      <c r="C5" s="4">
        <v>978</v>
      </c>
      <c r="D5" s="4">
        <v>1123.57</v>
      </c>
      <c r="E5" s="4">
        <v>145.57</v>
      </c>
      <c r="F5" s="5">
        <v>19215</v>
      </c>
      <c r="G5" s="4" t="s">
        <v>10</v>
      </c>
    </row>
    <row r="6" spans="1:7" x14ac:dyDescent="0.3">
      <c r="A6" s="4" t="s">
        <v>11</v>
      </c>
      <c r="B6" s="4">
        <v>22</v>
      </c>
      <c r="C6" s="4">
        <v>782</v>
      </c>
      <c r="D6" s="4">
        <v>900</v>
      </c>
      <c r="E6" s="4">
        <v>118</v>
      </c>
      <c r="F6" s="5">
        <v>31152</v>
      </c>
      <c r="G6" s="4" t="s">
        <v>10</v>
      </c>
    </row>
    <row r="7" spans="1:7" x14ac:dyDescent="0.3">
      <c r="A7" s="4" t="s">
        <v>12</v>
      </c>
      <c r="B7" s="4">
        <v>3</v>
      </c>
      <c r="C7" s="4">
        <v>625</v>
      </c>
      <c r="D7" s="4">
        <v>717</v>
      </c>
      <c r="E7" s="4">
        <v>92</v>
      </c>
      <c r="F7" s="4">
        <v>3312</v>
      </c>
      <c r="G7" s="4" t="s">
        <v>10</v>
      </c>
    </row>
    <row r="8" spans="1:7" x14ac:dyDescent="0.3">
      <c r="A8" s="2" t="s">
        <v>0</v>
      </c>
      <c r="B8" s="4">
        <v>36</v>
      </c>
      <c r="C8" s="4" t="s">
        <v>10</v>
      </c>
      <c r="D8" s="4" t="s">
        <v>10</v>
      </c>
      <c r="E8" s="4" t="s">
        <v>10</v>
      </c>
      <c r="F8" s="5">
        <v>53679</v>
      </c>
      <c r="G8" s="6">
        <v>66611</v>
      </c>
    </row>
    <row r="9" spans="1:7" ht="25.5" customHeight="1" x14ac:dyDescent="0.3">
      <c r="A9" s="32" t="s">
        <v>13</v>
      </c>
      <c r="B9" s="32"/>
      <c r="C9" s="32"/>
      <c r="D9" s="32"/>
      <c r="E9" s="32"/>
      <c r="F9" s="32"/>
      <c r="G9" s="32"/>
    </row>
    <row r="10" spans="1:7" x14ac:dyDescent="0.3">
      <c r="A10" s="4" t="s">
        <v>9</v>
      </c>
      <c r="B10" s="4">
        <v>4</v>
      </c>
      <c r="C10" s="4">
        <v>978</v>
      </c>
      <c r="D10" s="4">
        <v>1123.57</v>
      </c>
      <c r="E10" s="4">
        <v>145.57</v>
      </c>
      <c r="F10" s="4">
        <v>6988</v>
      </c>
      <c r="G10" s="4" t="s">
        <v>10</v>
      </c>
    </row>
    <row r="11" spans="1:7" x14ac:dyDescent="0.3">
      <c r="A11" s="4" t="s">
        <v>11</v>
      </c>
      <c r="B11" s="4">
        <v>2</v>
      </c>
      <c r="C11" s="4">
        <v>782</v>
      </c>
      <c r="D11" s="4">
        <v>900</v>
      </c>
      <c r="E11" s="4">
        <v>118</v>
      </c>
      <c r="F11" s="4">
        <v>2832</v>
      </c>
      <c r="G11" s="4" t="s">
        <v>10</v>
      </c>
    </row>
    <row r="12" spans="1:7" x14ac:dyDescent="0.3">
      <c r="A12" s="2" t="s">
        <v>0</v>
      </c>
      <c r="B12" s="4">
        <v>6</v>
      </c>
      <c r="C12" s="4" t="s">
        <v>10</v>
      </c>
      <c r="D12" s="4" t="s">
        <v>10</v>
      </c>
      <c r="E12" s="4" t="s">
        <v>10</v>
      </c>
      <c r="F12" s="4">
        <v>9820</v>
      </c>
      <c r="G12" s="6">
        <v>12186</v>
      </c>
    </row>
    <row r="13" spans="1:7" x14ac:dyDescent="0.3">
      <c r="A13" s="32" t="s">
        <v>14</v>
      </c>
      <c r="B13" s="32"/>
      <c r="C13" s="32"/>
      <c r="D13" s="32"/>
      <c r="E13" s="32"/>
      <c r="F13" s="32"/>
      <c r="G13" s="32"/>
    </row>
    <row r="14" spans="1:7" x14ac:dyDescent="0.3">
      <c r="A14" s="2" t="s">
        <v>15</v>
      </c>
      <c r="B14" s="2">
        <v>42</v>
      </c>
      <c r="C14" s="2" t="s">
        <v>10</v>
      </c>
      <c r="D14" s="2" t="s">
        <v>10</v>
      </c>
      <c r="E14" s="2" t="s">
        <v>10</v>
      </c>
      <c r="F14" s="5">
        <v>63499</v>
      </c>
      <c r="G14" s="6">
        <v>78797</v>
      </c>
    </row>
    <row r="15" spans="1:7" x14ac:dyDescent="0.3">
      <c r="A15" s="29"/>
      <c r="B15" s="29"/>
      <c r="C15" s="29"/>
      <c r="D15" s="29"/>
      <c r="E15" s="29"/>
      <c r="F15" s="29"/>
      <c r="G15" s="29"/>
    </row>
    <row r="17" spans="1:1" x14ac:dyDescent="0.3">
      <c r="A17" s="7" t="s">
        <v>16</v>
      </c>
    </row>
    <row r="18" spans="1:1" x14ac:dyDescent="0.3">
      <c r="A18" s="7" t="s">
        <v>17</v>
      </c>
    </row>
    <row r="19" spans="1:1" x14ac:dyDescent="0.3">
      <c r="A19" s="8"/>
    </row>
  </sheetData>
  <mergeCells count="6">
    <mergeCell ref="A15:G15"/>
    <mergeCell ref="A1:G1"/>
    <mergeCell ref="A2:G2"/>
    <mergeCell ref="A4:G4"/>
    <mergeCell ref="A9:G9"/>
    <mergeCell ref="A13:G13"/>
  </mergeCells>
  <hyperlinks>
    <hyperlink ref="C3" location="_ftn1" display="_ftn1"/>
    <hyperlink ref="D3" location="_ftn2" display="_ftn2"/>
    <hyperlink ref="A17" location="_ftnref1" display="_ftnref1"/>
    <hyperlink ref="A18" location="_ftnref2" display="_ftnref2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Sheet5</vt:lpstr>
      <vt:lpstr>AI_IeM_2021_2023</vt:lpstr>
      <vt:lpstr>AI_IeM_2021_2023!_ftn1</vt:lpstr>
      <vt:lpstr>AI_IeM_2021_2023!_ftn2</vt:lpstr>
      <vt:lpstr>AI_IeM_2021_2023!_ftnref1</vt:lpstr>
      <vt:lpstr>AI_IeM_2021_2023!_ftnref2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2020-11-30T08:39:06Z</dcterms:modified>
</cp:coreProperties>
</file>