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inga.osina\Desktop\Covid piemaksas un virsstundu apmaksa\LNG rīk proj_riska piemaksas 2021_febr\Uz FM\"/>
    </mc:Choice>
  </mc:AlternateContent>
  <bookViews>
    <workbookView xWindow="0" yWindow="0" windowWidth="23040" windowHeight="9192"/>
  </bookViews>
  <sheets>
    <sheet name="P7_VRK_piem_feb" sheetId="7" r:id="rId1"/>
  </sheets>
  <definedNames>
    <definedName name="_xlnm.Print_Area" localSheetId="0">P7_VRK_piem_feb!$A$1:$I$49</definedName>
    <definedName name="_xlnm.Print_Titles" localSheetId="0">P7_VRK_piem_feb!$10:$10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9" i="7" l="1"/>
  <c r="I48" i="7"/>
  <c r="I47" i="7"/>
  <c r="I46" i="7"/>
  <c r="I45" i="7"/>
  <c r="I44" i="7"/>
  <c r="I43" i="7"/>
  <c r="I42" i="7"/>
  <c r="I41" i="7"/>
  <c r="I40" i="7"/>
  <c r="I39" i="7"/>
  <c r="I38" i="7"/>
  <c r="I37" i="7"/>
  <c r="I36" i="7"/>
  <c r="I35" i="7"/>
  <c r="I34" i="7"/>
  <c r="I33" i="7"/>
  <c r="I32" i="7"/>
  <c r="I31" i="7"/>
  <c r="I30" i="7"/>
  <c r="I29" i="7"/>
  <c r="I28" i="7"/>
  <c r="I27" i="7"/>
  <c r="I26" i="7"/>
  <c r="I25" i="7"/>
  <c r="I24" i="7"/>
  <c r="I23" i="7"/>
  <c r="I22" i="7"/>
  <c r="I21" i="7"/>
  <c r="I20" i="7"/>
  <c r="I19" i="7"/>
  <c r="I18" i="7"/>
  <c r="I17" i="7"/>
  <c r="I16" i="7"/>
  <c r="I15" i="7"/>
  <c r="I14" i="7"/>
  <c r="I13" i="7" s="1"/>
  <c r="I12" i="7" s="1"/>
  <c r="I11" i="7" s="1"/>
  <c r="G13" i="7"/>
</calcChain>
</file>

<file path=xl/sharedStrings.xml><?xml version="1.0" encoding="utf-8"?>
<sst xmlns="http://schemas.openxmlformats.org/spreadsheetml/2006/main" count="200" uniqueCount="73">
  <si>
    <t>“Par finanšu līdzekļu piešķiršanu no valsts budžeta programmas</t>
  </si>
  <si>
    <t xml:space="preserve"> “Līdzekļi neparedzētiem gadījumiem”” sākotnējās ietekmes novērtējuma ziņojumam (anotācijai)</t>
  </si>
  <si>
    <t>Struktūrvienība</t>
  </si>
  <si>
    <t>Amats</t>
  </si>
  <si>
    <t>vecākais inspektors</t>
  </si>
  <si>
    <t>nodaļas priekšnieks</t>
  </si>
  <si>
    <t>Nr. p.k.</t>
  </si>
  <si>
    <t>Mēnešalga (EUR)</t>
  </si>
  <si>
    <t>Atskaites periodā nodienēto  stundu skaits</t>
  </si>
  <si>
    <t>×</t>
  </si>
  <si>
    <t>DD VSAOI 23.59%</t>
  </si>
  <si>
    <t>kopā</t>
  </si>
  <si>
    <t>rotas komandieris</t>
  </si>
  <si>
    <t>Ministru kabineta rīkojuma projekta</t>
  </si>
  <si>
    <t>Piemaksa par darbu paaugstināta riska un slodzes apstākļos ārkārtas sabiedrības veselības apdraudējumā saistībā ar “Covid-19” uzliesmojumu un seku novēršanu par periodu no 2021. gada 1. februāra līdz 28. februārim</t>
  </si>
  <si>
    <t>7.pielikums</t>
  </si>
  <si>
    <t>Valsts robežsardzes koledža</t>
  </si>
  <si>
    <t>Pārvalde</t>
  </si>
  <si>
    <t>Tabeles Nr.</t>
  </si>
  <si>
    <r>
      <t>Pamatojums 
saskaņā ar Ministru kabineta 06.11.2020. rīkojuma Nr. 655 "Par ārkārtējās situācijas izsludināšanu" 10.</t>
    </r>
    <r>
      <rPr>
        <b/>
        <vertAlign val="superscript"/>
        <sz val="10"/>
        <rFont val="Times New Roman"/>
        <family val="1"/>
        <charset val="186"/>
      </rPr>
      <t>4</t>
    </r>
    <r>
      <rPr>
        <b/>
        <sz val="10"/>
        <rFont val="Times New Roman"/>
        <family val="1"/>
        <charset val="186"/>
      </rPr>
      <t xml:space="preserve"> 1. apakšpunktu</t>
    </r>
  </si>
  <si>
    <t>Piemaksa
(EUR)</t>
  </si>
  <si>
    <t>Izdevumi kopā (EKK 1000):</t>
  </si>
  <si>
    <t>VALSTS ROBEŽSARDZES KOLEDŽA (VRK)</t>
  </si>
  <si>
    <t>VRK PROFESIONĀLĀS IZGLĪTĪBAS DIENESTA OTRĀ MĀCĪBU ROTA</t>
  </si>
  <si>
    <t>kadets</t>
  </si>
  <si>
    <t>36685</t>
  </si>
  <si>
    <t>IeM rīkojuma Nr.1-12/486 1.1. apakšpunkts - ir tiešā saskarē ar Covid-19 iespējami inficētām personām. Kvalifikācijas prakses laikā kā praktikants piedalījās robežpārbaudē personu grupām, kurām atļauta ārējās robežas šķērsošana. Sniedza atbalstu DP, TP, CPO norīkojuma veidiem (robežšķērsojošo personu intervēšana; ieceļošanas, izceļošanas, uzturēšanās un ceļošanas tranzītā nosacījumu pārbaude; personu un transportlīdzekļu uzrādīto ceļošanas dokumentu un citu dokumentu pārbaude; transportlīdzekļa salona, vadītāja vietas (apkalpes telpu), bagāžas nodalījumu vizuāla pārbaude; kontroles talonu izsniegšana un saņemšana; akcīzes preču pārvietošanas paziņojumu izsniegšana robežu šķērsojošajām personām). Veica apliecinājumu iesniegšanas kontroli personu uzraudzības informācijas sistēmā (IECIS), skēnējot QR kodus. Sniedza atbalstu personām robežšķērsošanas vietās apliecinājumu iesniegšanai IECIS, ja persona to nav izdarījusi pirms ieceļošanas Latvijā.</t>
  </si>
  <si>
    <t>VRK KINOLOĢIJAS DIENESTA KINOLOĢIJAS CENTRS</t>
  </si>
  <si>
    <t>17487</t>
  </si>
  <si>
    <t xml:space="preserve">Valsts robežsardzes 27.01.2021. pavēle Nr.102 "Par atbalstu Valsts policijai"   </t>
  </si>
  <si>
    <t>36664</t>
  </si>
  <si>
    <t>IeM rīkojuma Nr.1-12/486 1.1. apakšpunkts - ir tiešā saskarē ar Covid-19 iespējami inficētām personām. Piedalījās imigrācijas kontroles pasākumos pie iekšējām robežām. Kvalifikācijas prakses laikā kā praktikants piedalījās robežpārbaudē personu grupām, kurām atļauta ārējās robežas šķērsošana.
Sniedza atbalstu IKP un IP norīkojumiem (personu profilēšana, intervēšana un nepieciešamo dokumentu pārbaude; aizdomu gadījumā transportlīdzekļa, personas un dokumentu pilnā pārbaude).
Piedalījās apliecinājumu iesniegšanas kontrolē personu uzraudzības informācijas sistēmā (IECIS) pie iekšējām robežām pastiprinātās imigrācijas kontroles ietvaros. Sniedza atbalstu personām pie iekšējām robežām apliecinājumu iesniegšanai IECIS, ja persona to nav izdarījusi pirms ieceļošanas Latvijā. Sniedza atbalstu IKP norīkojumam, nodrošinot testa rezultātu,  ārsta izziņu, izziņu par antivielu esamību vai citu medicīnisku dokumentu, kas apliecina, ka persona nav infekcioza, pārbaudi.</t>
  </si>
  <si>
    <t>36666</t>
  </si>
  <si>
    <t>36665</t>
  </si>
  <si>
    <t>36687</t>
  </si>
  <si>
    <t>36690</t>
  </si>
  <si>
    <t>36673</t>
  </si>
  <si>
    <t>IeM rīkojuma Nr.1-12/486 1.1. apakšpunkts - ir tiešā saskarē ar Covid-19 iespējami inficētām personām. Kvalifikācijas prakses laikā kā praktikants piedalījās robežpārbaudē personu grupām, kurām atļauta ārējās robežas šķērsošana. Sniedza atbalstu DP, TP, CPO norīkojuma veidiem (robežšķērsojošo personu intervēšana; ieceļošanas, izceļošanas, uzturēšanās un ceļošanas tranzītā nosacījumu pārbaude; personu un transportlīdzekļu uzrādīto ceļošanas dokumentu un citu dokumentu pārbaude; transportlīdzekļa salona, vadītāja vietas (apkalpes telpu), bagāžas nodalījumu vizuāla pārbaude; kontroles talonu izsniegšana un saņemšana; akcīzes preču pārvietošanas paziņojumu izsniegšana robežu šķērsojošajām personām). Veica apliecinājumu iesniegšanas kontroli personu uzraudzības informācijas sistēmā (IECIS), skēnējot QR kodus. Sniedza atbalstu personām robežšķērsošanas vietās apliecinājumu iesniegšanai IECIS, ja persona to nav izdarījusi pirms ieceļošanas Latvijā. Sniedza atbalstu IKP un IP norīkojumiem (personu profilēšana, intervēšana un nepieciešamo dokumentu pārbaude; aizdomu gadījumā transportlīdzekļa, personas un dokumentu pilnā pārbaude).</t>
  </si>
  <si>
    <t>VRK PROFESIONĀLĀS IZGLĪTĪBAS DIENESTA PIRMĀ MĀCĪBU ROTA</t>
  </si>
  <si>
    <t>vecākais instruktors</t>
  </si>
  <si>
    <t>36332</t>
  </si>
  <si>
    <t>19222</t>
  </si>
  <si>
    <t>36661</t>
  </si>
  <si>
    <t>VRK MILITĀRĀS UN FIZISKĀS SAGATAVOŠANAS PRIEKŠMETU KATEDRA</t>
  </si>
  <si>
    <t>asistents</t>
  </si>
  <si>
    <t>26475</t>
  </si>
  <si>
    <t xml:space="preserve"> Valsts robežsardzes 27.01.2021. pavēle Nr.102 "Par atbalstu Valsts policijai"   </t>
  </si>
  <si>
    <t>36674</t>
  </si>
  <si>
    <t>36688</t>
  </si>
  <si>
    <t>17520</t>
  </si>
  <si>
    <t>36683</t>
  </si>
  <si>
    <t>36672</t>
  </si>
  <si>
    <t>36676</t>
  </si>
  <si>
    <t>36684</t>
  </si>
  <si>
    <t>36668</t>
  </si>
  <si>
    <t>36671</t>
  </si>
  <si>
    <t>36677</t>
  </si>
  <si>
    <t>36679</t>
  </si>
  <si>
    <t>36692</t>
  </si>
  <si>
    <t>36691</t>
  </si>
  <si>
    <t>VRK APSARDZES NODAĻA</t>
  </si>
  <si>
    <t>17417</t>
  </si>
  <si>
    <t>33151</t>
  </si>
  <si>
    <t>36675</t>
  </si>
  <si>
    <t>36663</t>
  </si>
  <si>
    <t>VRK ROBEŽSARDZES UN IMIGRĀCIJAS DIENESTU PRIEKŠMETU KATEDRA</t>
  </si>
  <si>
    <t>20091</t>
  </si>
  <si>
    <t>36678</t>
  </si>
  <si>
    <t>36659</t>
  </si>
  <si>
    <t>36670</t>
  </si>
  <si>
    <t>36689</t>
  </si>
  <si>
    <t>34595</t>
  </si>
  <si>
    <t>36686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</si>
</sst>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5" x14ac:knownFonts="1">
    <font>
      <sz val="10"/>
      <name val="Arial"/>
      <family val="2"/>
      <charset val="186"/>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scheme val="minor"/>
    </font>
    <font>
      <b/>
      <sz val="16"/>
      <name val="Times New Roman"/>
      <family val="1"/>
      <charset val="186"/>
    </font>
    <font>
      <sz val="10"/>
      <name val="Arial"/>
      <family val="2"/>
      <charset val="186"/>
    </font>
    <font>
      <sz val="11"/>
      <name val="Times New Roman"/>
      <family val="1"/>
      <charset val="186"/>
    </font>
    <font>
      <b/>
      <sz val="10"/>
      <color theme="1"/>
      <name val="Times New Roman"/>
      <family val="1"/>
      <charset val="186"/>
    </font>
    <font>
      <b/>
      <sz val="11"/>
      <name val="Times New Roman"/>
      <family val="1"/>
      <charset val="186"/>
    </font>
    <font>
      <sz val="10"/>
      <name val="Times New Roman"/>
      <family val="1"/>
      <charset val="186"/>
    </font>
    <font>
      <b/>
      <sz val="14"/>
      <name val="Times New Roman"/>
      <family val="1"/>
      <charset val="186"/>
    </font>
    <font>
      <b/>
      <sz val="10"/>
      <name val="Times New Roman"/>
      <family val="1"/>
      <charset val="186"/>
    </font>
    <font>
      <b/>
      <vertAlign val="superscript"/>
      <sz val="10"/>
      <name val="Times New Roman"/>
      <family val="1"/>
      <charset val="186"/>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3">
    <xf numFmtId="0" fontId="0" fillId="0" borderId="0"/>
    <xf numFmtId="0" fontId="5" fillId="0" borderId="0"/>
    <xf numFmtId="0" fontId="7" fillId="0" borderId="0"/>
    <xf numFmtId="0" fontId="4" fillId="0" borderId="0"/>
    <xf numFmtId="0" fontId="4" fillId="0" borderId="0"/>
    <xf numFmtId="0" fontId="4" fillId="0" borderId="0"/>
    <xf numFmtId="0" fontId="3" fillId="0" borderId="0"/>
    <xf numFmtId="0" fontId="3" fillId="0" borderId="0"/>
    <xf numFmtId="0" fontId="2" fillId="0" borderId="0"/>
    <xf numFmtId="0" fontId="2" fillId="0" borderId="0"/>
    <xf numFmtId="0" fontId="7" fillId="0" borderId="0"/>
    <xf numFmtId="0" fontId="1" fillId="0" borderId="0"/>
    <xf numFmtId="0" fontId="1" fillId="0" borderId="0"/>
  </cellStyleXfs>
  <cellXfs count="34">
    <xf numFmtId="0" fontId="0" fillId="0" borderId="0" xfId="0"/>
    <xf numFmtId="0" fontId="11" fillId="0" borderId="0" xfId="10" applyFont="1" applyFill="1" applyBorder="1" applyAlignment="1">
      <alignment vertical="top"/>
    </xf>
    <xf numFmtId="0" fontId="11" fillId="0" borderId="0" xfId="10" applyFont="1" applyFill="1" applyBorder="1" applyAlignment="1">
      <alignment vertical="top" wrapText="1"/>
    </xf>
    <xf numFmtId="0" fontId="11" fillId="0" borderId="0" xfId="10" applyFont="1" applyFill="1" applyBorder="1"/>
    <xf numFmtId="0" fontId="6" fillId="0" borderId="0" xfId="1" applyFont="1" applyAlignment="1"/>
    <xf numFmtId="0" fontId="11" fillId="0" borderId="0" xfId="10" applyFont="1" applyAlignment="1">
      <alignment vertical="top"/>
    </xf>
    <xf numFmtId="0" fontId="11" fillId="0" borderId="0" xfId="10" applyFont="1" applyAlignment="1">
      <alignment vertical="top" wrapText="1"/>
    </xf>
    <xf numFmtId="1" fontId="11" fillId="0" borderId="0" xfId="10" applyNumberFormat="1" applyFont="1" applyAlignment="1">
      <alignment horizontal="right" vertical="top"/>
    </xf>
    <xf numFmtId="2" fontId="11" fillId="0" borderId="0" xfId="10" applyNumberFormat="1" applyFont="1" applyAlignment="1">
      <alignment vertical="top"/>
    </xf>
    <xf numFmtId="0" fontId="11" fillId="0" borderId="0" xfId="10" applyFont="1"/>
    <xf numFmtId="0" fontId="11" fillId="0" borderId="2" xfId="10" applyFont="1" applyBorder="1" applyAlignment="1">
      <alignment vertical="top"/>
    </xf>
    <xf numFmtId="0" fontId="11" fillId="0" borderId="2" xfId="10" applyFont="1" applyBorder="1" applyAlignment="1">
      <alignment vertical="top" wrapText="1"/>
    </xf>
    <xf numFmtId="0" fontId="11" fillId="0" borderId="2" xfId="10" applyFont="1" applyBorder="1" applyAlignment="1">
      <alignment horizontal="center" vertical="top"/>
    </xf>
    <xf numFmtId="0" fontId="11" fillId="0" borderId="2" xfId="10" applyFont="1" applyBorder="1" applyAlignment="1">
      <alignment horizontal="right" vertical="top" wrapText="1"/>
    </xf>
    <xf numFmtId="1" fontId="11" fillId="0" borderId="2" xfId="10" applyNumberFormat="1" applyFont="1" applyBorder="1" applyAlignment="1">
      <alignment horizontal="right" vertical="top"/>
    </xf>
    <xf numFmtId="2" fontId="11" fillId="0" borderId="2" xfId="10" applyNumberFormat="1" applyFont="1" applyBorder="1" applyAlignment="1">
      <alignment vertical="top"/>
    </xf>
    <xf numFmtId="0" fontId="11" fillId="0" borderId="0" xfId="10" applyFont="1" applyBorder="1"/>
    <xf numFmtId="0" fontId="9" fillId="3" borderId="1" xfId="11" applyFont="1" applyFill="1" applyBorder="1" applyAlignment="1">
      <alignment horizontal="center" vertical="center" wrapText="1"/>
    </xf>
    <xf numFmtId="1" fontId="13" fillId="3" borderId="1" xfId="0" applyNumberFormat="1" applyFont="1" applyFill="1" applyBorder="1" applyAlignment="1">
      <alignment horizontal="center" vertical="center" wrapText="1"/>
    </xf>
    <xf numFmtId="1" fontId="8" fillId="2" borderId="0" xfId="0" applyNumberFormat="1" applyFont="1" applyFill="1" applyAlignment="1">
      <alignment horizontal="right" vertical="top"/>
    </xf>
    <xf numFmtId="0" fontId="8" fillId="2" borderId="0" xfId="0" applyFont="1" applyFill="1" applyAlignment="1">
      <alignment horizontal="right" vertical="top"/>
    </xf>
    <xf numFmtId="0" fontId="12" fillId="0" borderId="0" xfId="10" applyFont="1" applyAlignment="1">
      <alignment horizontal="center" vertical="top" wrapText="1"/>
    </xf>
    <xf numFmtId="0" fontId="13" fillId="2" borderId="1" xfId="10" applyFont="1" applyFill="1" applyBorder="1" applyAlignment="1">
      <alignment horizontal="center" vertical="center" wrapText="1"/>
    </xf>
    <xf numFmtId="3" fontId="9" fillId="2" borderId="1" xfId="12" applyNumberFormat="1" applyFont="1" applyFill="1" applyBorder="1" applyAlignment="1">
      <alignment horizontal="center" vertical="center" wrapText="1"/>
    </xf>
    <xf numFmtId="0" fontId="10" fillId="4" borderId="1" xfId="12" applyFont="1" applyFill="1" applyBorder="1" applyAlignment="1">
      <alignment horizontal="right" vertical="center" wrapText="1"/>
    </xf>
    <xf numFmtId="0" fontId="8" fillId="4" borderId="1" xfId="12" applyFont="1" applyFill="1" applyBorder="1" applyAlignment="1">
      <alignment horizontal="center" vertical="center" wrapText="1"/>
    </xf>
    <xf numFmtId="3" fontId="10" fillId="4" borderId="1" xfId="12" applyNumberFormat="1" applyFont="1" applyFill="1" applyBorder="1" applyAlignment="1">
      <alignment horizontal="center" vertical="center" wrapText="1"/>
    </xf>
    <xf numFmtId="0" fontId="8" fillId="4" borderId="1" xfId="12" applyFont="1" applyFill="1" applyBorder="1" applyAlignment="1">
      <alignment horizontal="right" vertical="center" wrapText="1"/>
    </xf>
    <xf numFmtId="4" fontId="8" fillId="4" borderId="1" xfId="12" applyNumberFormat="1" applyFont="1" applyFill="1" applyBorder="1" applyAlignment="1">
      <alignment horizontal="center" vertical="center" wrapText="1"/>
    </xf>
    <xf numFmtId="164" fontId="10" fillId="4" borderId="1" xfId="12" applyNumberFormat="1" applyFont="1" applyFill="1" applyBorder="1" applyAlignment="1">
      <alignment horizontal="center" vertical="center" wrapText="1"/>
    </xf>
    <xf numFmtId="0" fontId="11" fillId="0" borderId="1" xfId="10" applyFont="1" applyBorder="1" applyAlignment="1">
      <alignment vertical="top"/>
    </xf>
    <xf numFmtId="0" fontId="11" fillId="0" borderId="1" xfId="10" applyFont="1" applyBorder="1" applyAlignment="1">
      <alignment vertical="top" wrapText="1"/>
    </xf>
    <xf numFmtId="0" fontId="11" fillId="0" borderId="1" xfId="10" applyFont="1" applyBorder="1" applyAlignment="1">
      <alignment horizontal="center" vertical="top"/>
    </xf>
    <xf numFmtId="2" fontId="11" fillId="0" borderId="1" xfId="10" applyNumberFormat="1" applyFont="1" applyBorder="1" applyAlignment="1">
      <alignment horizontal="center" vertical="top"/>
    </xf>
  </cellXfs>
  <cellStyles count="13">
    <cellStyle name="Normal" xfId="0" builtinId="0"/>
    <cellStyle name="Normal 10" xfId="4"/>
    <cellStyle name="Normal 11" xfId="5"/>
    <cellStyle name="Normal 11 2" xfId="7"/>
    <cellStyle name="Normal 11 3" xfId="9"/>
    <cellStyle name="Normal 11 4" xfId="11"/>
    <cellStyle name="Normal 12" xfId="8"/>
    <cellStyle name="Normal 12 2" xfId="12"/>
    <cellStyle name="Normal 13" xfId="10"/>
    <cellStyle name="Normal 2" xfId="1"/>
    <cellStyle name="Normal 3" xfId="2"/>
    <cellStyle name="Normal 7" xfId="3"/>
    <cellStyle name="Normal 7 2" xfId="6"/>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52"/>
  <sheetViews>
    <sheetView tabSelected="1" zoomScale="70" zoomScaleNormal="70" workbookViewId="0">
      <selection activeCell="A13" sqref="A13:F13"/>
    </sheetView>
  </sheetViews>
  <sheetFormatPr defaultColWidth="8.77734375" defaultRowHeight="13.2" x14ac:dyDescent="0.25"/>
  <cols>
    <col min="1" max="1" width="5.44140625" style="1" customWidth="1"/>
    <col min="2" max="2" width="18.109375" style="2" customWidth="1"/>
    <col min="3" max="3" width="25.109375" style="2" customWidth="1"/>
    <col min="4" max="4" width="9.77734375" style="2" customWidth="1"/>
    <col min="5" max="5" width="8.77734375" style="1"/>
    <col min="6" max="6" width="53.109375" style="2" customWidth="1"/>
    <col min="7" max="7" width="11.33203125" style="1" customWidth="1"/>
    <col min="8" max="8" width="10.77734375" style="1" customWidth="1"/>
    <col min="9" max="9" width="9.88671875" style="1" customWidth="1"/>
    <col min="10" max="16384" width="8.77734375" style="3"/>
  </cols>
  <sheetData>
    <row r="1" spans="1:9" ht="13.8" x14ac:dyDescent="0.25">
      <c r="I1" s="19" t="s">
        <v>15</v>
      </c>
    </row>
    <row r="2" spans="1:9" ht="13.8" x14ac:dyDescent="0.25">
      <c r="I2" s="20" t="s">
        <v>13</v>
      </c>
    </row>
    <row r="3" spans="1:9" ht="13.8" x14ac:dyDescent="0.25">
      <c r="I3" s="20" t="s">
        <v>0</v>
      </c>
    </row>
    <row r="4" spans="1:9" ht="13.8" x14ac:dyDescent="0.25">
      <c r="I4" s="20" t="s">
        <v>1</v>
      </c>
    </row>
    <row r="6" spans="1:9" ht="20.399999999999999" x14ac:dyDescent="0.35">
      <c r="B6" s="4" t="s">
        <v>16</v>
      </c>
    </row>
    <row r="7" spans="1:9" s="9" customFormat="1" x14ac:dyDescent="0.25">
      <c r="A7" s="5"/>
      <c r="B7" s="6"/>
      <c r="C7" s="6"/>
      <c r="D7" s="6"/>
      <c r="E7" s="5"/>
      <c r="F7" s="6"/>
      <c r="G7" s="7"/>
      <c r="H7" s="8"/>
      <c r="I7" s="7"/>
    </row>
    <row r="8" spans="1:9" s="9" customFormat="1" ht="42.6" customHeight="1" x14ac:dyDescent="0.25">
      <c r="A8" s="21" t="s">
        <v>14</v>
      </c>
      <c r="B8" s="21"/>
      <c r="C8" s="21"/>
      <c r="D8" s="21"/>
      <c r="E8" s="21"/>
      <c r="F8" s="21"/>
      <c r="G8" s="21"/>
      <c r="H8" s="21"/>
      <c r="I8" s="21"/>
    </row>
    <row r="9" spans="1:9" s="16" customFormat="1" x14ac:dyDescent="0.25">
      <c r="A9" s="10"/>
      <c r="B9" s="11"/>
      <c r="C9" s="11"/>
      <c r="D9" s="11"/>
      <c r="E9" s="12"/>
      <c r="F9" s="13"/>
      <c r="G9" s="14"/>
      <c r="H9" s="15"/>
      <c r="I9" s="14"/>
    </row>
    <row r="10" spans="1:9" s="9" customFormat="1" ht="67.8" customHeight="1" x14ac:dyDescent="0.25">
      <c r="A10" s="22" t="s">
        <v>6</v>
      </c>
      <c r="B10" s="22" t="s">
        <v>17</v>
      </c>
      <c r="C10" s="22" t="s">
        <v>2</v>
      </c>
      <c r="D10" s="22" t="s">
        <v>3</v>
      </c>
      <c r="E10" s="22" t="s">
        <v>18</v>
      </c>
      <c r="F10" s="22" t="s">
        <v>19</v>
      </c>
      <c r="G10" s="17" t="s">
        <v>8</v>
      </c>
      <c r="H10" s="23" t="s">
        <v>7</v>
      </c>
      <c r="I10" s="18" t="s">
        <v>20</v>
      </c>
    </row>
    <row r="11" spans="1:9" s="9" customFormat="1" ht="13.8" x14ac:dyDescent="0.25">
      <c r="A11" s="24" t="s">
        <v>21</v>
      </c>
      <c r="B11" s="24"/>
      <c r="C11" s="24"/>
      <c r="D11" s="24"/>
      <c r="E11" s="24"/>
      <c r="F11" s="24"/>
      <c r="G11" s="25" t="s">
        <v>9</v>
      </c>
      <c r="H11" s="25"/>
      <c r="I11" s="26">
        <f>ROUNDUP(I12+I13,0)</f>
        <v>2824</v>
      </c>
    </row>
    <row r="12" spans="1:9" s="9" customFormat="1" ht="13.8" x14ac:dyDescent="0.25">
      <c r="A12" s="27" t="s">
        <v>10</v>
      </c>
      <c r="B12" s="27"/>
      <c r="C12" s="27"/>
      <c r="D12" s="27"/>
      <c r="E12" s="27"/>
      <c r="F12" s="27"/>
      <c r="G12" s="25" t="s">
        <v>9</v>
      </c>
      <c r="H12" s="25"/>
      <c r="I12" s="28">
        <f>I13*0.2359</f>
        <v>538.83570300000019</v>
      </c>
    </row>
    <row r="13" spans="1:9" s="9" customFormat="1" ht="13.8" x14ac:dyDescent="0.25">
      <c r="A13" s="27" t="s">
        <v>11</v>
      </c>
      <c r="B13" s="27"/>
      <c r="C13" s="27"/>
      <c r="D13" s="27"/>
      <c r="E13" s="27"/>
      <c r="F13" s="27"/>
      <c r="G13" s="29">
        <f t="shared" ref="G13" si="0">SUM(G14:G49)</f>
        <v>823</v>
      </c>
      <c r="H13" s="28"/>
      <c r="I13" s="28">
        <f>SUM(I14:I49)</f>
        <v>2284.170000000001</v>
      </c>
    </row>
    <row r="14" spans="1:9" s="5" customFormat="1" ht="232.8" customHeight="1" x14ac:dyDescent="0.25">
      <c r="A14" s="30">
        <v>1</v>
      </c>
      <c r="B14" s="31" t="s">
        <v>22</v>
      </c>
      <c r="C14" s="31" t="s">
        <v>23</v>
      </c>
      <c r="D14" s="31" t="s">
        <v>24</v>
      </c>
      <c r="E14" s="30" t="s">
        <v>25</v>
      </c>
      <c r="F14" s="31" t="s">
        <v>26</v>
      </c>
      <c r="G14" s="32">
        <v>24</v>
      </c>
      <c r="H14" s="32">
        <v>588</v>
      </c>
      <c r="I14" s="33">
        <f t="shared" ref="I14:I49" si="1">IF(G14="nav",0,ROUND(H14/167.42*0.75*G14,2))</f>
        <v>63.22</v>
      </c>
    </row>
    <row r="15" spans="1:9" s="5" customFormat="1" ht="39.6" x14ac:dyDescent="0.25">
      <c r="A15" s="30">
        <v>2</v>
      </c>
      <c r="B15" s="31" t="s">
        <v>22</v>
      </c>
      <c r="C15" s="31" t="s">
        <v>27</v>
      </c>
      <c r="D15" s="31" t="s">
        <v>4</v>
      </c>
      <c r="E15" s="30" t="s">
        <v>28</v>
      </c>
      <c r="F15" s="31" t="s">
        <v>29</v>
      </c>
      <c r="G15" s="32">
        <v>7</v>
      </c>
      <c r="H15" s="32">
        <v>1050</v>
      </c>
      <c r="I15" s="33">
        <f t="shared" si="1"/>
        <v>32.93</v>
      </c>
    </row>
    <row r="16" spans="1:9" s="5" customFormat="1" ht="224.4" x14ac:dyDescent="0.25">
      <c r="A16" s="30">
        <v>3</v>
      </c>
      <c r="B16" s="31" t="s">
        <v>22</v>
      </c>
      <c r="C16" s="31" t="s">
        <v>23</v>
      </c>
      <c r="D16" s="31" t="s">
        <v>24</v>
      </c>
      <c r="E16" s="30" t="s">
        <v>30</v>
      </c>
      <c r="F16" s="31" t="s">
        <v>31</v>
      </c>
      <c r="G16" s="32">
        <v>12</v>
      </c>
      <c r="H16" s="32">
        <v>588</v>
      </c>
      <c r="I16" s="33">
        <f t="shared" si="1"/>
        <v>31.61</v>
      </c>
    </row>
    <row r="17" spans="1:9" s="5" customFormat="1" ht="224.4" x14ac:dyDescent="0.25">
      <c r="A17" s="30">
        <v>4</v>
      </c>
      <c r="B17" s="31" t="s">
        <v>22</v>
      </c>
      <c r="C17" s="31" t="s">
        <v>23</v>
      </c>
      <c r="D17" s="31" t="s">
        <v>24</v>
      </c>
      <c r="E17" s="30" t="s">
        <v>32</v>
      </c>
      <c r="F17" s="31" t="s">
        <v>31</v>
      </c>
      <c r="G17" s="32">
        <v>30</v>
      </c>
      <c r="H17" s="32">
        <v>588</v>
      </c>
      <c r="I17" s="33">
        <f t="shared" si="1"/>
        <v>79.02</v>
      </c>
    </row>
    <row r="18" spans="1:9" s="9" customFormat="1" ht="224.4" x14ac:dyDescent="0.25">
      <c r="A18" s="30">
        <v>5</v>
      </c>
      <c r="B18" s="31" t="s">
        <v>22</v>
      </c>
      <c r="C18" s="31" t="s">
        <v>23</v>
      </c>
      <c r="D18" s="31" t="s">
        <v>24</v>
      </c>
      <c r="E18" s="30" t="s">
        <v>33</v>
      </c>
      <c r="F18" s="31" t="s">
        <v>31</v>
      </c>
      <c r="G18" s="32">
        <v>30</v>
      </c>
      <c r="H18" s="32">
        <v>588</v>
      </c>
      <c r="I18" s="33">
        <f t="shared" si="1"/>
        <v>79.02</v>
      </c>
    </row>
    <row r="19" spans="1:9" s="9" customFormat="1" ht="211.2" x14ac:dyDescent="0.25">
      <c r="A19" s="30">
        <v>6</v>
      </c>
      <c r="B19" s="31" t="s">
        <v>22</v>
      </c>
      <c r="C19" s="31" t="s">
        <v>23</v>
      </c>
      <c r="D19" s="31" t="s">
        <v>24</v>
      </c>
      <c r="E19" s="30" t="s">
        <v>34</v>
      </c>
      <c r="F19" s="31" t="s">
        <v>26</v>
      </c>
      <c r="G19" s="32">
        <v>26</v>
      </c>
      <c r="H19" s="32">
        <v>588</v>
      </c>
      <c r="I19" s="33">
        <f t="shared" si="1"/>
        <v>68.489999999999995</v>
      </c>
    </row>
    <row r="20" spans="1:9" s="9" customFormat="1" ht="211.2" x14ac:dyDescent="0.25">
      <c r="A20" s="30">
        <v>7</v>
      </c>
      <c r="B20" s="31" t="s">
        <v>22</v>
      </c>
      <c r="C20" s="31" t="s">
        <v>23</v>
      </c>
      <c r="D20" s="31" t="s">
        <v>24</v>
      </c>
      <c r="E20" s="30" t="s">
        <v>35</v>
      </c>
      <c r="F20" s="31" t="s">
        <v>26</v>
      </c>
      <c r="G20" s="32">
        <v>55</v>
      </c>
      <c r="H20" s="32">
        <v>588</v>
      </c>
      <c r="I20" s="33">
        <f t="shared" si="1"/>
        <v>144.88</v>
      </c>
    </row>
    <row r="21" spans="1:9" s="9" customFormat="1" ht="250.8" x14ac:dyDescent="0.25">
      <c r="A21" s="30">
        <v>8</v>
      </c>
      <c r="B21" s="31" t="s">
        <v>22</v>
      </c>
      <c r="C21" s="31" t="s">
        <v>23</v>
      </c>
      <c r="D21" s="31" t="s">
        <v>24</v>
      </c>
      <c r="E21" s="30" t="s">
        <v>36</v>
      </c>
      <c r="F21" s="31" t="s">
        <v>37</v>
      </c>
      <c r="G21" s="32">
        <v>39</v>
      </c>
      <c r="H21" s="32">
        <v>588</v>
      </c>
      <c r="I21" s="33">
        <f t="shared" si="1"/>
        <v>102.73</v>
      </c>
    </row>
    <row r="22" spans="1:9" s="9" customFormat="1" ht="39.6" x14ac:dyDescent="0.25">
      <c r="A22" s="30">
        <v>9</v>
      </c>
      <c r="B22" s="31" t="s">
        <v>22</v>
      </c>
      <c r="C22" s="31" t="s">
        <v>38</v>
      </c>
      <c r="D22" s="31" t="s">
        <v>39</v>
      </c>
      <c r="E22" s="30" t="s">
        <v>40</v>
      </c>
      <c r="F22" s="31" t="s">
        <v>29</v>
      </c>
      <c r="G22" s="32">
        <v>7</v>
      </c>
      <c r="H22" s="32">
        <v>859</v>
      </c>
      <c r="I22" s="33">
        <f t="shared" si="1"/>
        <v>26.94</v>
      </c>
    </row>
    <row r="23" spans="1:9" s="9" customFormat="1" ht="39.6" x14ac:dyDescent="0.25">
      <c r="A23" s="30">
        <v>10</v>
      </c>
      <c r="B23" s="31" t="s">
        <v>22</v>
      </c>
      <c r="C23" s="31" t="s">
        <v>27</v>
      </c>
      <c r="D23" s="31" t="s">
        <v>4</v>
      </c>
      <c r="E23" s="30" t="s">
        <v>41</v>
      </c>
      <c r="F23" s="31" t="s">
        <v>29</v>
      </c>
      <c r="G23" s="32">
        <v>7</v>
      </c>
      <c r="H23" s="32">
        <v>1040</v>
      </c>
      <c r="I23" s="33">
        <f t="shared" si="1"/>
        <v>32.61</v>
      </c>
    </row>
    <row r="24" spans="1:9" s="9" customFormat="1" ht="211.2" x14ac:dyDescent="0.25">
      <c r="A24" s="30">
        <v>11</v>
      </c>
      <c r="B24" s="31" t="s">
        <v>22</v>
      </c>
      <c r="C24" s="31" t="s">
        <v>23</v>
      </c>
      <c r="D24" s="31" t="s">
        <v>24</v>
      </c>
      <c r="E24" s="30" t="s">
        <v>42</v>
      </c>
      <c r="F24" s="31" t="s">
        <v>26</v>
      </c>
      <c r="G24" s="32">
        <v>22</v>
      </c>
      <c r="H24" s="32">
        <v>588</v>
      </c>
      <c r="I24" s="33">
        <f t="shared" si="1"/>
        <v>57.95</v>
      </c>
    </row>
    <row r="25" spans="1:9" s="9" customFormat="1" ht="39.6" x14ac:dyDescent="0.25">
      <c r="A25" s="30">
        <v>12</v>
      </c>
      <c r="B25" s="31" t="s">
        <v>22</v>
      </c>
      <c r="C25" s="31" t="s">
        <v>43</v>
      </c>
      <c r="D25" s="31" t="s">
        <v>44</v>
      </c>
      <c r="E25" s="30" t="s">
        <v>45</v>
      </c>
      <c r="F25" s="31" t="s">
        <v>46</v>
      </c>
      <c r="G25" s="32">
        <v>7</v>
      </c>
      <c r="H25" s="32">
        <v>1134</v>
      </c>
      <c r="I25" s="33">
        <f t="shared" si="1"/>
        <v>35.56</v>
      </c>
    </row>
    <row r="26" spans="1:9" s="9" customFormat="1" ht="224.4" x14ac:dyDescent="0.25">
      <c r="A26" s="30">
        <v>13</v>
      </c>
      <c r="B26" s="31" t="s">
        <v>22</v>
      </c>
      <c r="C26" s="31" t="s">
        <v>23</v>
      </c>
      <c r="D26" s="31" t="s">
        <v>24</v>
      </c>
      <c r="E26" s="30" t="s">
        <v>47</v>
      </c>
      <c r="F26" s="31" t="s">
        <v>31</v>
      </c>
      <c r="G26" s="32">
        <v>24</v>
      </c>
      <c r="H26" s="32">
        <v>588</v>
      </c>
      <c r="I26" s="33">
        <f t="shared" si="1"/>
        <v>63.22</v>
      </c>
    </row>
    <row r="27" spans="1:9" s="9" customFormat="1" ht="211.2" x14ac:dyDescent="0.25">
      <c r="A27" s="30">
        <v>14</v>
      </c>
      <c r="B27" s="31" t="s">
        <v>22</v>
      </c>
      <c r="C27" s="31" t="s">
        <v>23</v>
      </c>
      <c r="D27" s="31" t="s">
        <v>24</v>
      </c>
      <c r="E27" s="30" t="s">
        <v>48</v>
      </c>
      <c r="F27" s="31" t="s">
        <v>26</v>
      </c>
      <c r="G27" s="32">
        <v>21</v>
      </c>
      <c r="H27" s="32">
        <v>588</v>
      </c>
      <c r="I27" s="33">
        <f t="shared" si="1"/>
        <v>55.32</v>
      </c>
    </row>
    <row r="28" spans="1:9" s="9" customFormat="1" ht="39.6" x14ac:dyDescent="0.25">
      <c r="A28" s="30">
        <v>15</v>
      </c>
      <c r="B28" s="31" t="s">
        <v>22</v>
      </c>
      <c r="C28" s="31" t="s">
        <v>23</v>
      </c>
      <c r="D28" s="31" t="s">
        <v>12</v>
      </c>
      <c r="E28" s="30" t="s">
        <v>49</v>
      </c>
      <c r="F28" s="31" t="s">
        <v>46</v>
      </c>
      <c r="G28" s="32">
        <v>7</v>
      </c>
      <c r="H28" s="32">
        <v>1127</v>
      </c>
      <c r="I28" s="33">
        <f t="shared" si="1"/>
        <v>35.340000000000003</v>
      </c>
    </row>
    <row r="29" spans="1:9" s="9" customFormat="1" ht="211.2" x14ac:dyDescent="0.25">
      <c r="A29" s="30">
        <v>16</v>
      </c>
      <c r="B29" s="31" t="s">
        <v>22</v>
      </c>
      <c r="C29" s="31" t="s">
        <v>23</v>
      </c>
      <c r="D29" s="31" t="s">
        <v>24</v>
      </c>
      <c r="E29" s="30" t="s">
        <v>50</v>
      </c>
      <c r="F29" s="31" t="s">
        <v>26</v>
      </c>
      <c r="G29" s="32">
        <v>48</v>
      </c>
      <c r="H29" s="32">
        <v>588</v>
      </c>
      <c r="I29" s="33">
        <f t="shared" si="1"/>
        <v>126.44</v>
      </c>
    </row>
    <row r="30" spans="1:9" s="9" customFormat="1" ht="250.8" x14ac:dyDescent="0.25">
      <c r="A30" s="30">
        <v>17</v>
      </c>
      <c r="B30" s="31" t="s">
        <v>22</v>
      </c>
      <c r="C30" s="31" t="s">
        <v>23</v>
      </c>
      <c r="D30" s="31" t="s">
        <v>24</v>
      </c>
      <c r="E30" s="30" t="s">
        <v>51</v>
      </c>
      <c r="F30" s="31" t="s">
        <v>37</v>
      </c>
      <c r="G30" s="32">
        <v>56</v>
      </c>
      <c r="H30" s="32">
        <v>588</v>
      </c>
      <c r="I30" s="33">
        <f t="shared" si="1"/>
        <v>147.51</v>
      </c>
    </row>
    <row r="31" spans="1:9" s="9" customFormat="1" ht="224.4" x14ac:dyDescent="0.25">
      <c r="A31" s="30">
        <v>18</v>
      </c>
      <c r="B31" s="31" t="s">
        <v>22</v>
      </c>
      <c r="C31" s="31" t="s">
        <v>23</v>
      </c>
      <c r="D31" s="31" t="s">
        <v>24</v>
      </c>
      <c r="E31" s="30" t="s">
        <v>52</v>
      </c>
      <c r="F31" s="31" t="s">
        <v>31</v>
      </c>
      <c r="G31" s="32">
        <v>24</v>
      </c>
      <c r="H31" s="32">
        <v>588</v>
      </c>
      <c r="I31" s="33">
        <f t="shared" si="1"/>
        <v>63.22</v>
      </c>
    </row>
    <row r="32" spans="1:9" s="9" customFormat="1" ht="211.2" x14ac:dyDescent="0.25">
      <c r="A32" s="30">
        <v>19</v>
      </c>
      <c r="B32" s="31" t="s">
        <v>22</v>
      </c>
      <c r="C32" s="31" t="s">
        <v>23</v>
      </c>
      <c r="D32" s="31" t="s">
        <v>24</v>
      </c>
      <c r="E32" s="30" t="s">
        <v>53</v>
      </c>
      <c r="F32" s="31" t="s">
        <v>26</v>
      </c>
      <c r="G32" s="32">
        <v>24</v>
      </c>
      <c r="H32" s="32">
        <v>588</v>
      </c>
      <c r="I32" s="33">
        <f t="shared" si="1"/>
        <v>63.22</v>
      </c>
    </row>
    <row r="33" spans="1:9" s="9" customFormat="1" ht="224.4" x14ac:dyDescent="0.25">
      <c r="A33" s="30">
        <v>20</v>
      </c>
      <c r="B33" s="31" t="s">
        <v>22</v>
      </c>
      <c r="C33" s="31" t="s">
        <v>23</v>
      </c>
      <c r="D33" s="31" t="s">
        <v>24</v>
      </c>
      <c r="E33" s="30" t="s">
        <v>54</v>
      </c>
      <c r="F33" s="31" t="s">
        <v>31</v>
      </c>
      <c r="G33" s="32">
        <v>24</v>
      </c>
      <c r="H33" s="32">
        <v>588</v>
      </c>
      <c r="I33" s="33">
        <f t="shared" si="1"/>
        <v>63.22</v>
      </c>
    </row>
    <row r="34" spans="1:9" s="9" customFormat="1" ht="211.2" x14ac:dyDescent="0.25">
      <c r="A34" s="30">
        <v>21</v>
      </c>
      <c r="B34" s="31" t="s">
        <v>22</v>
      </c>
      <c r="C34" s="31" t="s">
        <v>23</v>
      </c>
      <c r="D34" s="31" t="s">
        <v>24</v>
      </c>
      <c r="E34" s="30" t="s">
        <v>55</v>
      </c>
      <c r="F34" s="31" t="s">
        <v>26</v>
      </c>
      <c r="G34" s="32">
        <v>15</v>
      </c>
      <c r="H34" s="32">
        <v>588</v>
      </c>
      <c r="I34" s="33">
        <f t="shared" si="1"/>
        <v>39.51</v>
      </c>
    </row>
    <row r="35" spans="1:9" s="9" customFormat="1" ht="14.25" customHeight="1" x14ac:dyDescent="0.25">
      <c r="A35" s="30">
        <v>22</v>
      </c>
      <c r="B35" s="31" t="s">
        <v>22</v>
      </c>
      <c r="C35" s="31" t="s">
        <v>23</v>
      </c>
      <c r="D35" s="31" t="s">
        <v>24</v>
      </c>
      <c r="E35" s="30" t="s">
        <v>56</v>
      </c>
      <c r="F35" s="31" t="s">
        <v>26</v>
      </c>
      <c r="G35" s="32">
        <v>15</v>
      </c>
      <c r="H35" s="32">
        <v>588</v>
      </c>
      <c r="I35" s="33">
        <f t="shared" si="1"/>
        <v>39.51</v>
      </c>
    </row>
    <row r="36" spans="1:9" s="9" customFormat="1" ht="211.2" x14ac:dyDescent="0.25">
      <c r="A36" s="30">
        <v>23</v>
      </c>
      <c r="B36" s="31" t="s">
        <v>22</v>
      </c>
      <c r="C36" s="31" t="s">
        <v>23</v>
      </c>
      <c r="D36" s="31" t="s">
        <v>24</v>
      </c>
      <c r="E36" s="30" t="s">
        <v>57</v>
      </c>
      <c r="F36" s="31" t="s">
        <v>26</v>
      </c>
      <c r="G36" s="32">
        <v>24</v>
      </c>
      <c r="H36" s="32">
        <v>588</v>
      </c>
      <c r="I36" s="33">
        <f t="shared" si="1"/>
        <v>63.22</v>
      </c>
    </row>
    <row r="37" spans="1:9" s="9" customFormat="1" ht="211.2" x14ac:dyDescent="0.25">
      <c r="A37" s="30">
        <v>24</v>
      </c>
      <c r="B37" s="31" t="s">
        <v>22</v>
      </c>
      <c r="C37" s="31" t="s">
        <v>23</v>
      </c>
      <c r="D37" s="31" t="s">
        <v>24</v>
      </c>
      <c r="E37" s="30" t="s">
        <v>58</v>
      </c>
      <c r="F37" s="31" t="s">
        <v>26</v>
      </c>
      <c r="G37" s="32">
        <v>24</v>
      </c>
      <c r="H37" s="32">
        <v>588</v>
      </c>
      <c r="I37" s="33">
        <f t="shared" si="1"/>
        <v>63.22</v>
      </c>
    </row>
    <row r="38" spans="1:9" s="9" customFormat="1" ht="211.2" x14ac:dyDescent="0.25">
      <c r="A38" s="30">
        <v>25</v>
      </c>
      <c r="B38" s="31" t="s">
        <v>22</v>
      </c>
      <c r="C38" s="31" t="s">
        <v>23</v>
      </c>
      <c r="D38" s="31" t="s">
        <v>24</v>
      </c>
      <c r="E38" s="30" t="s">
        <v>59</v>
      </c>
      <c r="F38" s="31" t="s">
        <v>26</v>
      </c>
      <c r="G38" s="32">
        <v>26</v>
      </c>
      <c r="H38" s="32">
        <v>588</v>
      </c>
      <c r="I38" s="33">
        <f t="shared" si="1"/>
        <v>68.489999999999995</v>
      </c>
    </row>
    <row r="39" spans="1:9" s="9" customFormat="1" ht="39.6" x14ac:dyDescent="0.25">
      <c r="A39" s="30">
        <v>26</v>
      </c>
      <c r="B39" s="31" t="s">
        <v>22</v>
      </c>
      <c r="C39" s="31" t="s">
        <v>60</v>
      </c>
      <c r="D39" s="31" t="s">
        <v>5</v>
      </c>
      <c r="E39" s="30" t="s">
        <v>61</v>
      </c>
      <c r="F39" s="31" t="s">
        <v>46</v>
      </c>
      <c r="G39" s="32">
        <v>7</v>
      </c>
      <c r="H39" s="32">
        <v>1184</v>
      </c>
      <c r="I39" s="33">
        <f t="shared" si="1"/>
        <v>37.130000000000003</v>
      </c>
    </row>
    <row r="40" spans="1:9" s="9" customFormat="1" ht="39.6" x14ac:dyDescent="0.25">
      <c r="A40" s="30">
        <v>27</v>
      </c>
      <c r="B40" s="31" t="s">
        <v>22</v>
      </c>
      <c r="C40" s="31" t="s">
        <v>23</v>
      </c>
      <c r="D40" s="31" t="s">
        <v>39</v>
      </c>
      <c r="E40" s="30" t="s">
        <v>62</v>
      </c>
      <c r="F40" s="31" t="s">
        <v>46</v>
      </c>
      <c r="G40" s="32">
        <v>7</v>
      </c>
      <c r="H40" s="32">
        <v>864</v>
      </c>
      <c r="I40" s="33">
        <f t="shared" si="1"/>
        <v>27.09</v>
      </c>
    </row>
    <row r="41" spans="1:9" s="9" customFormat="1" ht="211.2" x14ac:dyDescent="0.25">
      <c r="A41" s="30">
        <v>28</v>
      </c>
      <c r="B41" s="31" t="s">
        <v>22</v>
      </c>
      <c r="C41" s="31" t="s">
        <v>23</v>
      </c>
      <c r="D41" s="31" t="s">
        <v>24</v>
      </c>
      <c r="E41" s="30" t="s">
        <v>63</v>
      </c>
      <c r="F41" s="31" t="s">
        <v>26</v>
      </c>
      <c r="G41" s="32">
        <v>15</v>
      </c>
      <c r="H41" s="32">
        <v>588</v>
      </c>
      <c r="I41" s="33">
        <f t="shared" si="1"/>
        <v>39.51</v>
      </c>
    </row>
    <row r="42" spans="1:9" s="9" customFormat="1" ht="224.4" x14ac:dyDescent="0.25">
      <c r="A42" s="30">
        <v>29</v>
      </c>
      <c r="B42" s="31" t="s">
        <v>22</v>
      </c>
      <c r="C42" s="31" t="s">
        <v>23</v>
      </c>
      <c r="D42" s="31" t="s">
        <v>24</v>
      </c>
      <c r="E42" s="30" t="s">
        <v>64</v>
      </c>
      <c r="F42" s="31" t="s">
        <v>31</v>
      </c>
      <c r="G42" s="32">
        <v>14</v>
      </c>
      <c r="H42" s="32">
        <v>588</v>
      </c>
      <c r="I42" s="33">
        <f t="shared" si="1"/>
        <v>36.880000000000003</v>
      </c>
    </row>
    <row r="43" spans="1:9" s="9" customFormat="1" ht="39.6" x14ac:dyDescent="0.25">
      <c r="A43" s="30">
        <v>30</v>
      </c>
      <c r="B43" s="31" t="s">
        <v>22</v>
      </c>
      <c r="C43" s="31" t="s">
        <v>65</v>
      </c>
      <c r="D43" s="31" t="s">
        <v>44</v>
      </c>
      <c r="E43" s="30" t="s">
        <v>66</v>
      </c>
      <c r="F43" s="31" t="s">
        <v>46</v>
      </c>
      <c r="G43" s="32">
        <v>7</v>
      </c>
      <c r="H43" s="32">
        <v>1154</v>
      </c>
      <c r="I43" s="33">
        <f t="shared" si="1"/>
        <v>36.19</v>
      </c>
    </row>
    <row r="44" spans="1:9" s="9" customFormat="1" ht="211.2" x14ac:dyDescent="0.25">
      <c r="A44" s="30">
        <v>31</v>
      </c>
      <c r="B44" s="31" t="s">
        <v>22</v>
      </c>
      <c r="C44" s="31" t="s">
        <v>23</v>
      </c>
      <c r="D44" s="31" t="s">
        <v>24</v>
      </c>
      <c r="E44" s="30" t="s">
        <v>67</v>
      </c>
      <c r="F44" s="31" t="s">
        <v>26</v>
      </c>
      <c r="G44" s="32">
        <v>15</v>
      </c>
      <c r="H44" s="32">
        <v>588</v>
      </c>
      <c r="I44" s="33">
        <f t="shared" si="1"/>
        <v>39.51</v>
      </c>
    </row>
    <row r="45" spans="1:9" s="9" customFormat="1" ht="224.4" x14ac:dyDescent="0.25">
      <c r="A45" s="30">
        <v>32</v>
      </c>
      <c r="B45" s="31" t="s">
        <v>22</v>
      </c>
      <c r="C45" s="31" t="s">
        <v>23</v>
      </c>
      <c r="D45" s="31" t="s">
        <v>24</v>
      </c>
      <c r="E45" s="30" t="s">
        <v>68</v>
      </c>
      <c r="F45" s="31" t="s">
        <v>31</v>
      </c>
      <c r="G45" s="32">
        <v>12</v>
      </c>
      <c r="H45" s="32">
        <v>588</v>
      </c>
      <c r="I45" s="33">
        <f t="shared" si="1"/>
        <v>31.61</v>
      </c>
    </row>
    <row r="46" spans="1:9" s="9" customFormat="1" ht="211.2" x14ac:dyDescent="0.25">
      <c r="A46" s="30">
        <v>33</v>
      </c>
      <c r="B46" s="31" t="s">
        <v>22</v>
      </c>
      <c r="C46" s="31" t="s">
        <v>23</v>
      </c>
      <c r="D46" s="31" t="s">
        <v>24</v>
      </c>
      <c r="E46" s="30" t="s">
        <v>69</v>
      </c>
      <c r="F46" s="31" t="s">
        <v>26</v>
      </c>
      <c r="G46" s="32">
        <v>22</v>
      </c>
      <c r="H46" s="32">
        <v>588</v>
      </c>
      <c r="I46" s="33">
        <f t="shared" si="1"/>
        <v>57.95</v>
      </c>
    </row>
    <row r="47" spans="1:9" s="9" customFormat="1" ht="211.2" x14ac:dyDescent="0.25">
      <c r="A47" s="30">
        <v>34</v>
      </c>
      <c r="B47" s="31" t="s">
        <v>22</v>
      </c>
      <c r="C47" s="31" t="s">
        <v>23</v>
      </c>
      <c r="D47" s="31" t="s">
        <v>24</v>
      </c>
      <c r="E47" s="30" t="s">
        <v>70</v>
      </c>
      <c r="F47" s="31" t="s">
        <v>26</v>
      </c>
      <c r="G47" s="32">
        <v>55</v>
      </c>
      <c r="H47" s="32">
        <v>588</v>
      </c>
      <c r="I47" s="33">
        <f t="shared" si="1"/>
        <v>144.88</v>
      </c>
    </row>
    <row r="48" spans="1:9" s="9" customFormat="1" ht="250.8" x14ac:dyDescent="0.25">
      <c r="A48" s="30">
        <v>35</v>
      </c>
      <c r="B48" s="31" t="s">
        <v>22</v>
      </c>
      <c r="C48" s="31" t="s">
        <v>23</v>
      </c>
      <c r="D48" s="31" t="s">
        <v>24</v>
      </c>
      <c r="E48" s="30" t="s">
        <v>71</v>
      </c>
      <c r="F48" s="31" t="s">
        <v>37</v>
      </c>
      <c r="G48" s="32">
        <v>56</v>
      </c>
      <c r="H48" s="32">
        <v>588</v>
      </c>
      <c r="I48" s="33">
        <f t="shared" si="1"/>
        <v>147.51</v>
      </c>
    </row>
    <row r="49" spans="1:9" s="9" customFormat="1" ht="240" customHeight="1" x14ac:dyDescent="0.25">
      <c r="A49" s="30">
        <v>36</v>
      </c>
      <c r="B49" s="31" t="s">
        <v>22</v>
      </c>
      <c r="C49" s="31" t="s">
        <v>23</v>
      </c>
      <c r="D49" s="31" t="s">
        <v>24</v>
      </c>
      <c r="E49" s="30" t="s">
        <v>72</v>
      </c>
      <c r="F49" s="31" t="s">
        <v>26</v>
      </c>
      <c r="G49" s="32">
        <v>15</v>
      </c>
      <c r="H49" s="32">
        <v>588</v>
      </c>
      <c r="I49" s="33">
        <f t="shared" si="1"/>
        <v>39.51</v>
      </c>
    </row>
    <row r="50" spans="1:9" x14ac:dyDescent="0.25">
      <c r="F50" s="3"/>
      <c r="G50" s="3"/>
      <c r="H50" s="3"/>
      <c r="I50" s="3"/>
    </row>
    <row r="51" spans="1:9" x14ac:dyDescent="0.25">
      <c r="F51" s="3"/>
      <c r="G51" s="3"/>
      <c r="H51" s="3"/>
      <c r="I51" s="3"/>
    </row>
    <row r="52" spans="1:9" x14ac:dyDescent="0.25">
      <c r="F52" s="3"/>
      <c r="G52" s="3"/>
      <c r="H52" s="3"/>
      <c r="I52" s="3"/>
    </row>
  </sheetData>
  <mergeCells count="4">
    <mergeCell ref="A8:I8"/>
    <mergeCell ref="A11:F11"/>
    <mergeCell ref="A12:F12"/>
    <mergeCell ref="A13:F13"/>
  </mergeCells>
  <conditionalFormatting sqref="E14:E17">
    <cfRule type="duplicateValues" dxfId="9" priority="5"/>
  </conditionalFormatting>
  <conditionalFormatting sqref="E14:E17">
    <cfRule type="duplicateValues" dxfId="8" priority="6"/>
  </conditionalFormatting>
  <conditionalFormatting sqref="E11:E13">
    <cfRule type="duplicateValues" dxfId="7" priority="1"/>
  </conditionalFormatting>
  <conditionalFormatting sqref="E11:E13">
    <cfRule type="duplicateValues" dxfId="6" priority="2"/>
  </conditionalFormatting>
  <conditionalFormatting sqref="E11:E13">
    <cfRule type="duplicateValues" dxfId="5" priority="3"/>
  </conditionalFormatting>
  <conditionalFormatting sqref="E11:E13">
    <cfRule type="duplicateValues" dxfId="4" priority="4"/>
  </conditionalFormatting>
  <conditionalFormatting sqref="E10">
    <cfRule type="duplicateValues" dxfId="3" priority="7"/>
  </conditionalFormatting>
  <conditionalFormatting sqref="E9:E10">
    <cfRule type="duplicateValues" dxfId="2" priority="8"/>
  </conditionalFormatting>
  <conditionalFormatting sqref="E7 E9:E10">
    <cfRule type="duplicateValues" dxfId="1" priority="9"/>
  </conditionalFormatting>
  <conditionalFormatting sqref="E18:E1048576 E7 E9:E10">
    <cfRule type="duplicateValues" dxfId="0" priority="10"/>
  </conditionalFormatting>
  <pageMargins left="0.70866141732283472" right="0.70866141732283472" top="0.74803149606299213" bottom="0.74803149606299213" header="0.31496062992125984" footer="0.31496062992125984"/>
  <pageSetup paperSize="9" scale="5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P7_VRK_piem_feb</vt:lpstr>
      <vt:lpstr>P7_VRK_piem_feb!Print_Area</vt:lpstr>
      <vt:lpstr>P7_VRK_piem_feb!Print_Titles</vt:lpstr>
    </vt:vector>
  </TitlesOfParts>
  <Company>Iekšlietu ministrija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7.pielikums anotācijai</dc:title>
  <dc:creator>Inga Ošiņa</dc:creator>
  <dc:description>67219608, inga.osina@iem.gov.lv</dc:description>
  <cp:lastModifiedBy>Inga Ošiņa</cp:lastModifiedBy>
  <cp:lastPrinted>2021-03-18T07:18:43Z</cp:lastPrinted>
  <dcterms:created xsi:type="dcterms:W3CDTF">2021-01-19T10:47:35Z</dcterms:created>
  <dcterms:modified xsi:type="dcterms:W3CDTF">2021-03-18T07:34:29Z</dcterms:modified>
</cp:coreProperties>
</file>