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12_VPK nakts_jan" sheetId="11" r:id="rId1"/>
  </sheets>
  <definedNames>
    <definedName name="_xlnm._FilterDatabase" localSheetId="0" hidden="1">'P12_VPK nakts_jan'!$A$10:$G$92</definedName>
    <definedName name="_xlnm.Print_Titles" localSheetId="0">'P12_VPK nakts_jan'!$10:$10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1" l="1"/>
  <c r="G92" i="11" s="1"/>
  <c r="F90" i="11"/>
  <c r="G90" i="11" s="1"/>
  <c r="G88" i="11"/>
  <c r="F88" i="11"/>
  <c r="G86" i="11"/>
  <c r="F86" i="11"/>
  <c r="F85" i="11"/>
  <c r="G85" i="11" s="1"/>
  <c r="F84" i="11"/>
  <c r="G84" i="11" s="1"/>
  <c r="G83" i="11"/>
  <c r="F83" i="11"/>
  <c r="G82" i="11"/>
  <c r="F82" i="11"/>
  <c r="F81" i="11"/>
  <c r="G81" i="11" s="1"/>
  <c r="F80" i="11"/>
  <c r="G80" i="11" s="1"/>
  <c r="G79" i="11"/>
  <c r="F79" i="11"/>
  <c r="G78" i="11"/>
  <c r="F78" i="11"/>
  <c r="F77" i="11"/>
  <c r="G77" i="11" s="1"/>
  <c r="F76" i="11"/>
  <c r="G76" i="11" s="1"/>
  <c r="G75" i="11"/>
  <c r="F75" i="11"/>
  <c r="G74" i="11"/>
  <c r="F74" i="11"/>
  <c r="F73" i="11"/>
  <c r="G73" i="11" s="1"/>
  <c r="F72" i="11"/>
  <c r="G72" i="11" s="1"/>
  <c r="G71" i="11"/>
  <c r="F71" i="11"/>
  <c r="G70" i="11"/>
  <c r="F70" i="11"/>
  <c r="F69" i="11"/>
  <c r="G69" i="11" s="1"/>
  <c r="F68" i="11"/>
  <c r="G68" i="11" s="1"/>
  <c r="G67" i="11"/>
  <c r="F67" i="11"/>
  <c r="G66" i="11"/>
  <c r="F66" i="11"/>
  <c r="F65" i="11"/>
  <c r="G65" i="11" s="1"/>
  <c r="F64" i="11"/>
  <c r="G64" i="11" s="1"/>
  <c r="G63" i="11"/>
  <c r="F63" i="11"/>
  <c r="G62" i="11"/>
  <c r="F62" i="11"/>
  <c r="F61" i="11"/>
  <c r="G61" i="11" s="1"/>
  <c r="F60" i="11"/>
  <c r="G60" i="11" s="1"/>
  <c r="G59" i="11"/>
  <c r="F59" i="11"/>
  <c r="G58" i="11"/>
  <c r="F58" i="11"/>
  <c r="F57" i="11"/>
  <c r="G57" i="11" s="1"/>
  <c r="F56" i="11"/>
  <c r="G56" i="11" s="1"/>
  <c r="G55" i="11"/>
  <c r="F55" i="11"/>
  <c r="G54" i="11"/>
  <c r="F54" i="11"/>
  <c r="F53" i="11"/>
  <c r="G53" i="11" s="1"/>
  <c r="F52" i="11"/>
  <c r="G52" i="11" s="1"/>
  <c r="G51" i="11"/>
  <c r="F51" i="11"/>
  <c r="G50" i="11"/>
  <c r="F50" i="11"/>
  <c r="F49" i="11"/>
  <c r="G49" i="11" s="1"/>
  <c r="F48" i="11"/>
  <c r="G48" i="11" s="1"/>
  <c r="G47" i="11"/>
  <c r="F47" i="11"/>
  <c r="G46" i="11"/>
  <c r="F46" i="11"/>
  <c r="F45" i="11"/>
  <c r="G45" i="11" s="1"/>
  <c r="F44" i="11"/>
  <c r="G44" i="11" s="1"/>
  <c r="G43" i="11"/>
  <c r="F43" i="11"/>
  <c r="G42" i="11"/>
  <c r="F42" i="11"/>
  <c r="F41" i="11"/>
  <c r="G41" i="11" s="1"/>
  <c r="F40" i="11"/>
  <c r="G40" i="11" s="1"/>
  <c r="G39" i="11"/>
  <c r="F39" i="11"/>
  <c r="G38" i="11"/>
  <c r="F38" i="11"/>
  <c r="F37" i="11"/>
  <c r="G37" i="11" s="1"/>
  <c r="F36" i="11"/>
  <c r="G36" i="11" s="1"/>
  <c r="G35" i="11"/>
  <c r="F35" i="11"/>
  <c r="G34" i="11"/>
  <c r="F34" i="11"/>
  <c r="F33" i="11"/>
  <c r="G33" i="11" s="1"/>
  <c r="F32" i="11"/>
  <c r="G32" i="11" s="1"/>
  <c r="G31" i="11"/>
  <c r="F31" i="11"/>
  <c r="G30" i="11"/>
  <c r="F30" i="11"/>
  <c r="F29" i="11"/>
  <c r="G29" i="11" s="1"/>
  <c r="F28" i="11"/>
  <c r="G28" i="11" s="1"/>
  <c r="G27" i="11"/>
  <c r="F27" i="11"/>
  <c r="G26" i="11"/>
  <c r="F26" i="11"/>
  <c r="F25" i="11"/>
  <c r="G25" i="11" s="1"/>
  <c r="F24" i="11"/>
  <c r="G24" i="11" s="1"/>
  <c r="G23" i="11"/>
  <c r="F23" i="11"/>
  <c r="G22" i="11"/>
  <c r="F22" i="11"/>
  <c r="F21" i="11"/>
  <c r="G21" i="11" s="1"/>
  <c r="F20" i="11"/>
  <c r="G20" i="11" s="1"/>
  <c r="G19" i="11"/>
  <c r="F19" i="11"/>
  <c r="G18" i="11"/>
  <c r="F18" i="11"/>
  <c r="F17" i="11"/>
  <c r="G17" i="11" s="1"/>
  <c r="F16" i="11"/>
  <c r="G16" i="11" s="1"/>
  <c r="G15" i="11"/>
  <c r="F15" i="11"/>
  <c r="G14" i="11"/>
  <c r="F14" i="11"/>
  <c r="F13" i="11"/>
  <c r="G13" i="11" s="1"/>
  <c r="F11" i="11"/>
  <c r="E11" i="11"/>
  <c r="D11" i="11"/>
  <c r="G11" i="11" l="1"/>
</calcChain>
</file>

<file path=xl/sharedStrings.xml><?xml version="1.0" encoding="utf-8"?>
<sst xmlns="http://schemas.openxmlformats.org/spreadsheetml/2006/main" count="95" uniqueCount="24">
  <si>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</si>
  <si>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</si>
  <si>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</si>
  <si>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 xml:space="preserve">Ministru kabineta rīkojuma projekta </t>
  </si>
  <si>
    <t xml:space="preserve">Piemaksa par nakts darbu amapersonām, kuras laika periodā no 2021.gada 1.janvāra līdz 31.janvārim tika iesaistītas iedzīvotāju pārvietošanās aizlieguma kontrolē </t>
  </si>
  <si>
    <t>Nr.p.k.</t>
  </si>
  <si>
    <t>EKK 1100
Mēnešalga</t>
  </si>
  <si>
    <t>Naktsstundu skaits</t>
  </si>
  <si>
    <t xml:space="preserve">EKK 1141
piemaksa par nakts darbu </t>
  </si>
  <si>
    <t xml:space="preserve">EKK 1210 DD VSAOI </t>
  </si>
  <si>
    <t>EKK 1000
Atlīdzība</t>
  </si>
  <si>
    <t>vecākais inspektors</t>
  </si>
  <si>
    <t>12.pielikums</t>
  </si>
  <si>
    <t>Valsts policijas koledža</t>
  </si>
  <si>
    <t>KOPĀ:</t>
  </si>
  <si>
    <t>VPK KADETU NODAĻA</t>
  </si>
  <si>
    <t>kadets</t>
  </si>
  <si>
    <t>docents</t>
  </si>
  <si>
    <t>katedras vadītājs</t>
  </si>
  <si>
    <t>VPK POLICIJAS TIESĪBU KATEDRA</t>
  </si>
  <si>
    <t>asistents</t>
  </si>
  <si>
    <t>VPK IZGLĪTĪBAS KOORDINĀCIJAS NODAĻA (IKN)</t>
  </si>
  <si>
    <t>nodaļas vadītājs</t>
  </si>
  <si>
    <t>VPK PROFESIONĀLĀS PILNVEIDES NODAĻAS REĢIONU GRUPA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</si>
</sst>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</font>
    <font>
      <b/>
      <sz val="12"/>
      <color theme="1"/>
      <name val="Times New Roman"/>
      <family val="1"/>
      <charset val="186"/>
    </font>
    <font>
      <i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9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12" fillId="0" borderId="0"/>
    <xf numFmtId="0" fontId="4" fillId="0" borderId="0"/>
    <xf numFmtId="0" fontId="4" fillId="0" borderId="0"/>
    <xf numFmtId="0" fontId="15" fillId="0" borderId="0"/>
    <xf numFmtId="0" fontId="3" fillId="0" borderId="0"/>
    <xf numFmtId="0" fontId="3" fillId="0" borderId="0"/>
    <xf numFmtId="0" fontId="12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11" fillId="0" borderId="0" xfId="13" applyFont="1" applyAlignment="1">
      <alignment horizontal="center" vertical="center" wrapText="1"/>
    </xf>
    <xf numFmtId="0" fontId="11" fillId="0" borderId="0" xfId="13" applyFont="1" applyAlignment="1">
      <alignment vertical="center" wrapText="1"/>
    </xf>
    <xf numFmtId="1" fontId="11" fillId="0" borderId="0" xfId="13" applyNumberFormat="1" applyFont="1" applyAlignment="1">
      <alignment horizontal="right"/>
    </xf>
    <xf numFmtId="0" fontId="12" fillId="0" borderId="0" xfId="16"/>
    <xf numFmtId="0" fontId="11" fillId="0" borderId="0" xfId="13" applyFont="1" applyFill="1" applyAlignment="1">
      <alignment horizontal="right"/>
    </xf>
    <xf numFmtId="0" fontId="10" fillId="0" borderId="0" xfId="13" applyFont="1" applyAlignment="1">
      <alignment vertical="center"/>
    </xf>
    <xf numFmtId="0" fontId="15" fillId="0" borderId="0" xfId="13" applyAlignment="1">
      <alignment horizontal="center"/>
    </xf>
    <xf numFmtId="0" fontId="12" fillId="0" borderId="0" xfId="10" applyAlignment="1">
      <alignment horizontal="center"/>
    </xf>
    <xf numFmtId="0" fontId="11" fillId="0" borderId="0" xfId="16" applyFont="1" applyAlignment="1">
      <alignment horizontal="center"/>
    </xf>
    <xf numFmtId="0" fontId="11" fillId="0" borderId="0" xfId="16" applyFont="1"/>
    <xf numFmtId="0" fontId="17" fillId="0" borderId="0" xfId="16" applyFont="1" applyAlignment="1">
      <alignment horizontal="center"/>
    </xf>
    <xf numFmtId="0" fontId="14" fillId="3" borderId="1" xfId="13" applyFont="1" applyFill="1" applyBorder="1" applyAlignment="1">
      <alignment horizontal="left" vertical="center" wrapText="1"/>
    </xf>
    <xf numFmtId="0" fontId="14" fillId="0" borderId="1" xfId="13" applyFont="1" applyBorder="1" applyAlignment="1">
      <alignment horizontal="center" vertical="center" wrapText="1"/>
    </xf>
    <xf numFmtId="3" fontId="13" fillId="0" borderId="1" xfId="13" applyNumberFormat="1" applyFont="1" applyBorder="1" applyAlignment="1">
      <alignment horizontal="center" vertical="center" wrapText="1"/>
    </xf>
    <xf numFmtId="4" fontId="13" fillId="2" borderId="1" xfId="13" applyNumberFormat="1" applyFont="1" applyFill="1" applyBorder="1" applyAlignment="1">
      <alignment horizontal="center" vertical="center" wrapText="1"/>
    </xf>
    <xf numFmtId="4" fontId="13" fillId="0" borderId="1" xfId="13" applyNumberFormat="1" applyFont="1" applyBorder="1" applyAlignment="1">
      <alignment horizontal="center" vertical="center" wrapText="1"/>
    </xf>
    <xf numFmtId="0" fontId="14" fillId="4" borderId="4" xfId="10" applyFont="1" applyFill="1" applyBorder="1" applyAlignment="1">
      <alignment horizontal="right" vertical="center"/>
    </xf>
    <xf numFmtId="0" fontId="11" fillId="0" borderId="6" xfId="16" applyNumberFormat="1" applyFont="1" applyBorder="1" applyAlignment="1">
      <alignment horizontal="center"/>
    </xf>
    <xf numFmtId="0" fontId="11" fillId="0" borderId="6" xfId="16" applyFont="1" applyBorder="1" applyAlignment="1">
      <alignment horizontal="center"/>
    </xf>
    <xf numFmtId="2" fontId="11" fillId="0" borderId="6" xfId="16" applyNumberFormat="1" applyFont="1" applyBorder="1" applyAlignment="1">
      <alignment horizontal="center"/>
    </xf>
    <xf numFmtId="0" fontId="11" fillId="0" borderId="1" xfId="16" applyFont="1" applyBorder="1" applyAlignment="1">
      <alignment horizontal="center"/>
    </xf>
    <xf numFmtId="2" fontId="11" fillId="0" borderId="1" xfId="16" applyNumberFormat="1" applyFont="1" applyBorder="1" applyAlignment="1">
      <alignment horizontal="center"/>
    </xf>
    <xf numFmtId="0" fontId="11" fillId="0" borderId="2" xfId="16" applyFont="1" applyBorder="1" applyAlignment="1">
      <alignment horizontal="center"/>
    </xf>
    <xf numFmtId="2" fontId="11" fillId="0" borderId="2" xfId="16" applyNumberFormat="1" applyFont="1" applyBorder="1" applyAlignment="1">
      <alignment horizontal="center"/>
    </xf>
    <xf numFmtId="0" fontId="14" fillId="4" borderId="4" xfId="16" applyFont="1" applyFill="1" applyBorder="1" applyAlignment="1">
      <alignment horizontal="center"/>
    </xf>
    <xf numFmtId="0" fontId="11" fillId="0" borderId="7" xfId="16" applyFont="1" applyBorder="1" applyAlignment="1">
      <alignment horizontal="center"/>
    </xf>
    <xf numFmtId="2" fontId="11" fillId="0" borderId="7" xfId="16" applyNumberFormat="1" applyFont="1" applyBorder="1" applyAlignment="1">
      <alignment horizontal="center"/>
    </xf>
    <xf numFmtId="0" fontId="14" fillId="4" borderId="4" xfId="16" applyFont="1" applyFill="1" applyBorder="1"/>
    <xf numFmtId="0" fontId="14" fillId="4" borderId="5" xfId="16" applyFont="1" applyFill="1" applyBorder="1" applyAlignment="1">
      <alignment horizontal="center"/>
    </xf>
    <xf numFmtId="0" fontId="12" fillId="0" borderId="0" xfId="16" applyAlignment="1">
      <alignment horizontal="center"/>
    </xf>
    <xf numFmtId="0" fontId="16" fillId="0" borderId="0" xfId="18" applyFont="1" applyAlignment="1">
      <alignment horizontal="center" wrapText="1"/>
    </xf>
    <xf numFmtId="0" fontId="14" fillId="0" borderId="3" xfId="10" applyFont="1" applyFill="1" applyBorder="1" applyAlignment="1">
      <alignment horizontal="right" vertical="center"/>
    </xf>
    <xf numFmtId="0" fontId="14" fillId="0" borderId="4" xfId="10" applyFont="1" applyFill="1" applyBorder="1" applyAlignment="1">
      <alignment horizontal="right" vertical="center"/>
    </xf>
    <xf numFmtId="0" fontId="14" fillId="0" borderId="5" xfId="10" applyFont="1" applyFill="1" applyBorder="1" applyAlignment="1">
      <alignment horizontal="right" vertical="center"/>
    </xf>
    <xf numFmtId="3" fontId="13" fillId="0" borderId="2" xfId="18" applyNumberFormat="1" applyFont="1" applyFill="1" applyBorder="1" applyAlignment="1">
      <alignment horizontal="center" vertical="center" wrapText="1"/>
    </xf>
    <xf numFmtId="4" fontId="13" fillId="0" borderId="2" xfId="18" applyNumberFormat="1" applyFont="1" applyFill="1" applyBorder="1" applyAlignment="1">
      <alignment horizontal="center" vertical="center" wrapText="1"/>
    </xf>
    <xf numFmtId="49" fontId="14" fillId="4" borderId="3" xfId="10" applyNumberFormat="1" applyFont="1" applyFill="1" applyBorder="1" applyAlignment="1">
      <alignment horizontal="left"/>
    </xf>
    <xf numFmtId="0" fontId="14" fillId="4" borderId="4" xfId="10" applyFont="1" applyFill="1" applyBorder="1" applyAlignment="1">
      <alignment horizontal="center" vertical="center" wrapText="1"/>
    </xf>
    <xf numFmtId="4" fontId="13" fillId="4" borderId="4" xfId="18" applyNumberFormat="1" applyFont="1" applyFill="1" applyBorder="1" applyAlignment="1">
      <alignment horizontal="center" vertical="center" wrapText="1"/>
    </xf>
    <xf numFmtId="4" fontId="13" fillId="4" borderId="5" xfId="18" applyNumberFormat="1" applyFont="1" applyFill="1" applyBorder="1" applyAlignment="1">
      <alignment horizontal="center" vertical="center" wrapText="1"/>
    </xf>
    <xf numFmtId="0" fontId="12" fillId="0" borderId="0" xfId="16" applyFill="1"/>
    <xf numFmtId="49" fontId="11" fillId="0" borderId="6" xfId="10" applyNumberFormat="1" applyFont="1" applyBorder="1" applyAlignment="1">
      <alignment horizontal="left"/>
    </xf>
    <xf numFmtId="3" fontId="11" fillId="0" borderId="6" xfId="10" applyNumberFormat="1" applyFont="1" applyBorder="1" applyAlignment="1">
      <alignment horizontal="center"/>
    </xf>
    <xf numFmtId="4" fontId="11" fillId="3" borderId="6" xfId="10" applyNumberFormat="1" applyFont="1" applyFill="1" applyBorder="1" applyAlignment="1">
      <alignment horizontal="center"/>
    </xf>
    <xf numFmtId="0" fontId="11" fillId="0" borderId="6" xfId="10" applyFont="1" applyBorder="1" applyAlignment="1">
      <alignment horizontal="center"/>
    </xf>
    <xf numFmtId="49" fontId="11" fillId="0" borderId="1" xfId="10" applyNumberFormat="1" applyFont="1" applyBorder="1" applyAlignment="1">
      <alignment horizontal="left"/>
    </xf>
    <xf numFmtId="3" fontId="11" fillId="0" borderId="1" xfId="10" applyNumberFormat="1" applyFont="1" applyBorder="1" applyAlignment="1">
      <alignment horizontal="center"/>
    </xf>
    <xf numFmtId="4" fontId="11" fillId="3" borderId="1" xfId="10" applyNumberFormat="1" applyFont="1" applyFill="1" applyBorder="1" applyAlignment="1">
      <alignment horizontal="center"/>
    </xf>
    <xf numFmtId="0" fontId="11" fillId="0" borderId="1" xfId="10" applyFont="1" applyBorder="1" applyAlignment="1">
      <alignment horizontal="center"/>
    </xf>
    <xf numFmtId="4" fontId="11" fillId="0" borderId="1" xfId="16" applyNumberFormat="1" applyFont="1" applyBorder="1" applyAlignment="1">
      <alignment horizontal="center"/>
    </xf>
    <xf numFmtId="49" fontId="11" fillId="0" borderId="2" xfId="10" applyNumberFormat="1" applyFont="1" applyBorder="1" applyAlignment="1">
      <alignment horizontal="left"/>
    </xf>
    <xf numFmtId="3" fontId="11" fillId="0" borderId="2" xfId="10" applyNumberFormat="1" applyFont="1" applyBorder="1" applyAlignment="1">
      <alignment horizontal="center"/>
    </xf>
    <xf numFmtId="4" fontId="11" fillId="0" borderId="2" xfId="16" applyNumberFormat="1" applyFont="1" applyBorder="1" applyAlignment="1">
      <alignment horizontal="center"/>
    </xf>
    <xf numFmtId="0" fontId="14" fillId="4" borderId="3" xfId="16" applyFont="1" applyFill="1" applyBorder="1" applyAlignment="1">
      <alignment horizontal="left"/>
    </xf>
    <xf numFmtId="4" fontId="14" fillId="4" borderId="4" xfId="16" applyNumberFormat="1" applyFont="1" applyFill="1" applyBorder="1" applyAlignment="1">
      <alignment horizontal="center"/>
    </xf>
    <xf numFmtId="49" fontId="11" fillId="0" borderId="7" xfId="10" applyNumberFormat="1" applyFont="1" applyBorder="1" applyAlignment="1">
      <alignment horizontal="left"/>
    </xf>
    <xf numFmtId="3" fontId="11" fillId="0" borderId="7" xfId="10" applyNumberFormat="1" applyFont="1" applyBorder="1" applyAlignment="1">
      <alignment horizontal="center"/>
    </xf>
    <xf numFmtId="4" fontId="11" fillId="0" borderId="7" xfId="16" applyNumberFormat="1" applyFont="1" applyBorder="1" applyAlignment="1">
      <alignment horizontal="center"/>
    </xf>
    <xf numFmtId="4" fontId="11" fillId="0" borderId="6" xfId="16" applyNumberFormat="1" applyFont="1" applyBorder="1" applyAlignment="1">
      <alignment horizontal="center"/>
    </xf>
  </cellXfs>
  <cellStyles count="19">
    <cellStyle name="Normal" xfId="0" builtinId="0"/>
    <cellStyle name="Normal 10" xfId="4"/>
    <cellStyle name="Normal 11" xfId="5"/>
    <cellStyle name="Normal 11 2" xfId="7"/>
    <cellStyle name="Normal 11 3" xfId="8"/>
    <cellStyle name="Normal 11 4" xfId="9"/>
    <cellStyle name="Normal 11 5" xfId="11"/>
    <cellStyle name="Normal 11 6" xfId="14"/>
    <cellStyle name="Normal 12" xfId="12"/>
    <cellStyle name="Normal 12 2" xfId="15"/>
    <cellStyle name="Normal 13" xfId="10"/>
    <cellStyle name="Normal 2" xfId="1"/>
    <cellStyle name="Normal 3" xfId="2"/>
    <cellStyle name="Normal 4" xfId="13"/>
    <cellStyle name="Normal 7" xfId="3"/>
    <cellStyle name="Normal 7 2" xfId="6"/>
    <cellStyle name="Parasts 2 4" xfId="17"/>
    <cellStyle name="Parasts 2 4 2" xfId="18"/>
    <cellStyle name="Parasts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92"/>
  <sheetViews>
    <sheetView tabSelected="1" zoomScaleNormal="100" workbookViewId="0">
      <selection activeCell="K18" sqref="K18"/>
    </sheetView>
  </sheetViews>
  <sheetFormatPr defaultColWidth="9.109375" defaultRowHeight="13.2" x14ac:dyDescent="0.25"/>
  <cols>
    <col min="1" max="1" width="8.109375" style="30" customWidth="1"/>
    <col min="2" max="2" width="17.88671875" style="4" customWidth="1"/>
    <col min="3" max="3" width="11.6640625" style="30" customWidth="1"/>
    <col min="4" max="4" width="12" style="30" customWidth="1"/>
    <col min="5" max="5" width="14.33203125" style="30" customWidth="1"/>
    <col min="6" max="6" width="10.5546875" style="30" customWidth="1"/>
    <col min="7" max="7" width="13.88671875" style="30" customWidth="1"/>
    <col min="8" max="16384" width="9.109375" style="4"/>
  </cols>
  <sheetData>
    <row r="1" spans="1:9" x14ac:dyDescent="0.25">
      <c r="A1" s="1"/>
      <c r="B1" s="2"/>
      <c r="C1" s="1"/>
      <c r="D1" s="1"/>
      <c r="E1" s="1"/>
      <c r="F1" s="1"/>
      <c r="G1" s="3" t="s">
        <v>12</v>
      </c>
    </row>
    <row r="2" spans="1:9" x14ac:dyDescent="0.25">
      <c r="A2" s="1"/>
      <c r="B2" s="2"/>
      <c r="C2" s="1"/>
      <c r="D2" s="1"/>
      <c r="E2" s="1"/>
      <c r="F2" s="1"/>
      <c r="G2" s="5" t="s">
        <v>3</v>
      </c>
    </row>
    <row r="3" spans="1:9" x14ac:dyDescent="0.25">
      <c r="A3" s="1"/>
      <c r="B3" s="2"/>
      <c r="C3" s="1"/>
      <c r="D3" s="1"/>
      <c r="E3" s="1"/>
      <c r="F3" s="1"/>
      <c r="G3" s="5" t="s">
        <v>1</v>
      </c>
    </row>
    <row r="4" spans="1:9" x14ac:dyDescent="0.25">
      <c r="A4" s="1"/>
      <c r="B4" s="2"/>
      <c r="C4" s="1"/>
      <c r="D4" s="1"/>
      <c r="E4" s="1"/>
      <c r="F4" s="1"/>
      <c r="G4" s="5" t="s">
        <v>2</v>
      </c>
    </row>
    <row r="5" spans="1:9" x14ac:dyDescent="0.25">
      <c r="A5" s="1"/>
      <c r="B5" s="2"/>
      <c r="C5" s="1"/>
      <c r="D5" s="1"/>
      <c r="E5" s="1"/>
      <c r="F5" s="1"/>
      <c r="G5" s="1"/>
    </row>
    <row r="6" spans="1:9" ht="20.399999999999999" x14ac:dyDescent="0.25">
      <c r="A6" s="1"/>
      <c r="B6" s="6" t="s">
        <v>13</v>
      </c>
      <c r="C6" s="1"/>
      <c r="D6" s="7"/>
      <c r="E6" s="1"/>
      <c r="F6" s="1"/>
      <c r="G6" s="8"/>
    </row>
    <row r="8" spans="1:9" ht="31.8" customHeight="1" x14ac:dyDescent="0.3">
      <c r="A8" s="31" t="s">
        <v>4</v>
      </c>
      <c r="B8" s="31"/>
      <c r="C8" s="31"/>
      <c r="D8" s="31"/>
      <c r="E8" s="31"/>
      <c r="F8" s="31"/>
      <c r="G8" s="31"/>
    </row>
    <row r="9" spans="1:9" x14ac:dyDescent="0.25">
      <c r="A9" s="9"/>
      <c r="B9" s="10"/>
      <c r="C9" s="9"/>
      <c r="D9" s="9"/>
      <c r="E9" s="9"/>
      <c r="F9" s="9"/>
      <c r="G9" s="11"/>
    </row>
    <row r="10" spans="1:9" ht="44.25" customHeight="1" x14ac:dyDescent="0.25">
      <c r="A10" s="12" t="s">
        <v>5</v>
      </c>
      <c r="B10" s="13" t="s">
        <v>0</v>
      </c>
      <c r="C10" s="14" t="s">
        <v>6</v>
      </c>
      <c r="D10" s="15" t="s">
        <v>7</v>
      </c>
      <c r="E10" s="16" t="s">
        <v>8</v>
      </c>
      <c r="F10" s="16" t="s">
        <v>9</v>
      </c>
      <c r="G10" s="15" t="s">
        <v>10</v>
      </c>
    </row>
    <row r="11" spans="1:9" x14ac:dyDescent="0.25">
      <c r="A11" s="32" t="s">
        <v>14</v>
      </c>
      <c r="B11" s="33"/>
      <c r="C11" s="34"/>
      <c r="D11" s="35">
        <f>SUM(D13:D92)</f>
        <v>1727</v>
      </c>
      <c r="E11" s="36">
        <f>ROUND(SUM(E13:E92),2)</f>
        <v>4294.93</v>
      </c>
      <c r="F11" s="36">
        <f>ROUND(SUM(F13:F92),2)</f>
        <v>1013.21</v>
      </c>
      <c r="G11" s="35">
        <f>ROUND(SUM(G13:G30136),0)</f>
        <v>5308</v>
      </c>
    </row>
    <row r="12" spans="1:9" x14ac:dyDescent="0.25">
      <c r="A12" s="37" t="s">
        <v>15</v>
      </c>
      <c r="B12" s="17"/>
      <c r="C12" s="38"/>
      <c r="D12" s="39"/>
      <c r="E12" s="39"/>
      <c r="F12" s="39"/>
      <c r="G12" s="40"/>
      <c r="H12" s="41"/>
      <c r="I12" s="41"/>
    </row>
    <row r="13" spans="1:9" x14ac:dyDescent="0.25">
      <c r="A13" s="18">
        <v>1</v>
      </c>
      <c r="B13" s="42" t="s">
        <v>16</v>
      </c>
      <c r="C13" s="43">
        <v>588</v>
      </c>
      <c r="D13" s="44">
        <v>21</v>
      </c>
      <c r="E13" s="45">
        <v>38.590000000000003</v>
      </c>
      <c r="F13" s="19">
        <f t="shared" ref="F13:F76" si="0">ROUND(E13*0.2359,2)</f>
        <v>9.1</v>
      </c>
      <c r="G13" s="20">
        <f t="shared" ref="G13:G76" si="1">E13+F13</f>
        <v>47.690000000000005</v>
      </c>
      <c r="H13" s="41"/>
      <c r="I13" s="41"/>
    </row>
    <row r="14" spans="1:9" x14ac:dyDescent="0.25">
      <c r="A14" s="18">
        <v>2</v>
      </c>
      <c r="B14" s="46" t="s">
        <v>16</v>
      </c>
      <c r="C14" s="47">
        <v>588</v>
      </c>
      <c r="D14" s="48">
        <v>12</v>
      </c>
      <c r="E14" s="49">
        <v>22.05</v>
      </c>
      <c r="F14" s="21">
        <f t="shared" si="0"/>
        <v>5.2</v>
      </c>
      <c r="G14" s="22">
        <f t="shared" si="1"/>
        <v>27.25</v>
      </c>
      <c r="H14" s="41"/>
      <c r="I14" s="41"/>
    </row>
    <row r="15" spans="1:9" x14ac:dyDescent="0.25">
      <c r="A15" s="18">
        <v>3</v>
      </c>
      <c r="B15" s="46" t="s">
        <v>16</v>
      </c>
      <c r="C15" s="47">
        <v>588</v>
      </c>
      <c r="D15" s="48">
        <v>14</v>
      </c>
      <c r="E15" s="49">
        <v>25.73</v>
      </c>
      <c r="F15" s="21">
        <f t="shared" si="0"/>
        <v>6.07</v>
      </c>
      <c r="G15" s="22">
        <f t="shared" si="1"/>
        <v>31.8</v>
      </c>
      <c r="H15" s="41"/>
      <c r="I15" s="41"/>
    </row>
    <row r="16" spans="1:9" x14ac:dyDescent="0.25">
      <c r="A16" s="18">
        <v>4</v>
      </c>
      <c r="B16" s="46" t="s">
        <v>16</v>
      </c>
      <c r="C16" s="47">
        <v>878</v>
      </c>
      <c r="D16" s="48">
        <v>16</v>
      </c>
      <c r="E16" s="49">
        <v>41.95</v>
      </c>
      <c r="F16" s="21">
        <f t="shared" si="0"/>
        <v>9.9</v>
      </c>
      <c r="G16" s="22">
        <f t="shared" si="1"/>
        <v>51.85</v>
      </c>
      <c r="H16" s="41"/>
      <c r="I16" s="41"/>
    </row>
    <row r="17" spans="1:9" x14ac:dyDescent="0.25">
      <c r="A17" s="18">
        <v>5</v>
      </c>
      <c r="B17" s="46" t="s">
        <v>16</v>
      </c>
      <c r="C17" s="47">
        <v>912</v>
      </c>
      <c r="D17" s="50">
        <v>30</v>
      </c>
      <c r="E17" s="21">
        <v>85.5</v>
      </c>
      <c r="F17" s="21">
        <f t="shared" si="0"/>
        <v>20.170000000000002</v>
      </c>
      <c r="G17" s="22">
        <f t="shared" si="1"/>
        <v>105.67</v>
      </c>
      <c r="H17" s="41"/>
      <c r="I17" s="41"/>
    </row>
    <row r="18" spans="1:9" x14ac:dyDescent="0.25">
      <c r="A18" s="18">
        <v>6</v>
      </c>
      <c r="B18" s="46" t="s">
        <v>16</v>
      </c>
      <c r="C18" s="47">
        <v>588</v>
      </c>
      <c r="D18" s="50">
        <v>14</v>
      </c>
      <c r="E18" s="21">
        <v>25.73</v>
      </c>
      <c r="F18" s="21">
        <f t="shared" si="0"/>
        <v>6.07</v>
      </c>
      <c r="G18" s="22">
        <f t="shared" si="1"/>
        <v>31.8</v>
      </c>
      <c r="H18" s="41"/>
      <c r="I18" s="41"/>
    </row>
    <row r="19" spans="1:9" x14ac:dyDescent="0.25">
      <c r="A19" s="18">
        <v>7</v>
      </c>
      <c r="B19" s="46" t="s">
        <v>16</v>
      </c>
      <c r="C19" s="47">
        <v>879</v>
      </c>
      <c r="D19" s="50">
        <v>6</v>
      </c>
      <c r="E19" s="21">
        <v>16.48</v>
      </c>
      <c r="F19" s="21">
        <f t="shared" si="0"/>
        <v>3.89</v>
      </c>
      <c r="G19" s="22">
        <f t="shared" si="1"/>
        <v>20.37</v>
      </c>
    </row>
    <row r="20" spans="1:9" x14ac:dyDescent="0.25">
      <c r="A20" s="18">
        <v>8</v>
      </c>
      <c r="B20" s="46" t="s">
        <v>16</v>
      </c>
      <c r="C20" s="47">
        <v>588</v>
      </c>
      <c r="D20" s="50">
        <v>5</v>
      </c>
      <c r="E20" s="21">
        <v>9.19</v>
      </c>
      <c r="F20" s="21">
        <f t="shared" si="0"/>
        <v>2.17</v>
      </c>
      <c r="G20" s="22">
        <f t="shared" si="1"/>
        <v>11.36</v>
      </c>
    </row>
    <row r="21" spans="1:9" x14ac:dyDescent="0.25">
      <c r="A21" s="18">
        <v>9</v>
      </c>
      <c r="B21" s="46" t="s">
        <v>16</v>
      </c>
      <c r="C21" s="47">
        <v>588</v>
      </c>
      <c r="D21" s="50">
        <v>8</v>
      </c>
      <c r="E21" s="21">
        <v>14.7</v>
      </c>
      <c r="F21" s="21">
        <f t="shared" si="0"/>
        <v>3.47</v>
      </c>
      <c r="G21" s="22">
        <f t="shared" si="1"/>
        <v>18.169999999999998</v>
      </c>
    </row>
    <row r="22" spans="1:9" x14ac:dyDescent="0.25">
      <c r="A22" s="18">
        <v>10</v>
      </c>
      <c r="B22" s="46" t="s">
        <v>16</v>
      </c>
      <c r="C22" s="47">
        <v>899</v>
      </c>
      <c r="D22" s="50">
        <v>66</v>
      </c>
      <c r="E22" s="21">
        <v>185.43</v>
      </c>
      <c r="F22" s="21">
        <f t="shared" si="0"/>
        <v>43.74</v>
      </c>
      <c r="G22" s="22">
        <f t="shared" si="1"/>
        <v>229.17000000000002</v>
      </c>
    </row>
    <row r="23" spans="1:9" x14ac:dyDescent="0.25">
      <c r="A23" s="18">
        <v>11</v>
      </c>
      <c r="B23" s="46" t="s">
        <v>16</v>
      </c>
      <c r="C23" s="47">
        <v>588</v>
      </c>
      <c r="D23" s="50">
        <v>24</v>
      </c>
      <c r="E23" s="21">
        <v>44.1</v>
      </c>
      <c r="F23" s="21">
        <f t="shared" si="0"/>
        <v>10.4</v>
      </c>
      <c r="G23" s="22">
        <f t="shared" si="1"/>
        <v>54.5</v>
      </c>
    </row>
    <row r="24" spans="1:9" x14ac:dyDescent="0.25">
      <c r="A24" s="18">
        <v>12</v>
      </c>
      <c r="B24" s="46" t="s">
        <v>16</v>
      </c>
      <c r="C24" s="47">
        <v>843</v>
      </c>
      <c r="D24" s="50">
        <v>38</v>
      </c>
      <c r="E24" s="21">
        <v>100.11</v>
      </c>
      <c r="F24" s="21">
        <f t="shared" si="0"/>
        <v>23.62</v>
      </c>
      <c r="G24" s="22">
        <f t="shared" si="1"/>
        <v>123.73</v>
      </c>
    </row>
    <row r="25" spans="1:9" x14ac:dyDescent="0.25">
      <c r="A25" s="18">
        <v>13</v>
      </c>
      <c r="B25" s="46" t="s">
        <v>16</v>
      </c>
      <c r="C25" s="47">
        <v>588</v>
      </c>
      <c r="D25" s="50">
        <v>6</v>
      </c>
      <c r="E25" s="21">
        <v>11.03</v>
      </c>
      <c r="F25" s="21">
        <f t="shared" si="0"/>
        <v>2.6</v>
      </c>
      <c r="G25" s="22">
        <f t="shared" si="1"/>
        <v>13.629999999999999</v>
      </c>
    </row>
    <row r="26" spans="1:9" x14ac:dyDescent="0.25">
      <c r="A26" s="18">
        <v>14</v>
      </c>
      <c r="B26" s="46" t="s">
        <v>16</v>
      </c>
      <c r="C26" s="47">
        <v>879</v>
      </c>
      <c r="D26" s="50">
        <v>67</v>
      </c>
      <c r="E26" s="21">
        <v>184.05</v>
      </c>
      <c r="F26" s="21">
        <f t="shared" si="0"/>
        <v>43.42</v>
      </c>
      <c r="G26" s="22">
        <f t="shared" si="1"/>
        <v>227.47000000000003</v>
      </c>
    </row>
    <row r="27" spans="1:9" x14ac:dyDescent="0.25">
      <c r="A27" s="18">
        <v>15</v>
      </c>
      <c r="B27" s="46" t="s">
        <v>16</v>
      </c>
      <c r="C27" s="47">
        <v>588</v>
      </c>
      <c r="D27" s="50">
        <v>6</v>
      </c>
      <c r="E27" s="21">
        <v>11.03</v>
      </c>
      <c r="F27" s="21">
        <f t="shared" si="0"/>
        <v>2.6</v>
      </c>
      <c r="G27" s="22">
        <f t="shared" si="1"/>
        <v>13.629999999999999</v>
      </c>
    </row>
    <row r="28" spans="1:9" x14ac:dyDescent="0.25">
      <c r="A28" s="18">
        <v>16</v>
      </c>
      <c r="B28" s="46" t="s">
        <v>16</v>
      </c>
      <c r="C28" s="47">
        <v>588</v>
      </c>
      <c r="D28" s="50">
        <v>42</v>
      </c>
      <c r="E28" s="21">
        <v>77.180000000000007</v>
      </c>
      <c r="F28" s="21">
        <f t="shared" si="0"/>
        <v>18.21</v>
      </c>
      <c r="G28" s="22">
        <f t="shared" si="1"/>
        <v>95.390000000000015</v>
      </c>
    </row>
    <row r="29" spans="1:9" x14ac:dyDescent="0.25">
      <c r="A29" s="18">
        <v>17</v>
      </c>
      <c r="B29" s="46" t="s">
        <v>16</v>
      </c>
      <c r="C29" s="47">
        <v>878</v>
      </c>
      <c r="D29" s="50">
        <v>7</v>
      </c>
      <c r="E29" s="21">
        <v>18.350000000000001</v>
      </c>
      <c r="F29" s="21">
        <f t="shared" si="0"/>
        <v>4.33</v>
      </c>
      <c r="G29" s="22">
        <f t="shared" si="1"/>
        <v>22.68</v>
      </c>
    </row>
    <row r="30" spans="1:9" x14ac:dyDescent="0.25">
      <c r="A30" s="18">
        <v>18</v>
      </c>
      <c r="B30" s="46" t="s">
        <v>16</v>
      </c>
      <c r="C30" s="47">
        <v>830</v>
      </c>
      <c r="D30" s="50">
        <v>6</v>
      </c>
      <c r="E30" s="21">
        <v>15.56</v>
      </c>
      <c r="F30" s="21">
        <f t="shared" si="0"/>
        <v>3.67</v>
      </c>
      <c r="G30" s="22">
        <f t="shared" si="1"/>
        <v>19.23</v>
      </c>
    </row>
    <row r="31" spans="1:9" x14ac:dyDescent="0.25">
      <c r="A31" s="18">
        <v>19</v>
      </c>
      <c r="B31" s="46" t="s">
        <v>17</v>
      </c>
      <c r="C31" s="47">
        <v>1734</v>
      </c>
      <c r="D31" s="50">
        <v>24</v>
      </c>
      <c r="E31" s="21">
        <v>124.28</v>
      </c>
      <c r="F31" s="21">
        <f t="shared" si="0"/>
        <v>29.32</v>
      </c>
      <c r="G31" s="22">
        <f t="shared" si="1"/>
        <v>153.6</v>
      </c>
    </row>
    <row r="32" spans="1:9" x14ac:dyDescent="0.25">
      <c r="A32" s="18">
        <v>20</v>
      </c>
      <c r="B32" s="46" t="s">
        <v>16</v>
      </c>
      <c r="C32" s="47">
        <v>588</v>
      </c>
      <c r="D32" s="50">
        <v>78</v>
      </c>
      <c r="E32" s="21">
        <v>143.33000000000001</v>
      </c>
      <c r="F32" s="21">
        <f t="shared" si="0"/>
        <v>33.81</v>
      </c>
      <c r="G32" s="22">
        <f t="shared" si="1"/>
        <v>177.14000000000001</v>
      </c>
    </row>
    <row r="33" spans="1:7" x14ac:dyDescent="0.25">
      <c r="A33" s="18">
        <v>21</v>
      </c>
      <c r="B33" s="46" t="s">
        <v>16</v>
      </c>
      <c r="C33" s="47">
        <v>879</v>
      </c>
      <c r="D33" s="50">
        <v>6</v>
      </c>
      <c r="E33" s="21">
        <v>16.48</v>
      </c>
      <c r="F33" s="21">
        <f t="shared" si="0"/>
        <v>3.89</v>
      </c>
      <c r="G33" s="22">
        <f t="shared" si="1"/>
        <v>20.37</v>
      </c>
    </row>
    <row r="34" spans="1:7" x14ac:dyDescent="0.25">
      <c r="A34" s="18">
        <v>22</v>
      </c>
      <c r="B34" s="46" t="s">
        <v>16</v>
      </c>
      <c r="C34" s="47">
        <v>588</v>
      </c>
      <c r="D34" s="50">
        <v>6</v>
      </c>
      <c r="E34" s="21">
        <v>11.03</v>
      </c>
      <c r="F34" s="21">
        <f t="shared" si="0"/>
        <v>2.6</v>
      </c>
      <c r="G34" s="22">
        <f t="shared" si="1"/>
        <v>13.629999999999999</v>
      </c>
    </row>
    <row r="35" spans="1:7" x14ac:dyDescent="0.25">
      <c r="A35" s="18">
        <v>23</v>
      </c>
      <c r="B35" s="46" t="s">
        <v>16</v>
      </c>
      <c r="C35" s="47">
        <v>843</v>
      </c>
      <c r="D35" s="50">
        <v>6</v>
      </c>
      <c r="E35" s="21">
        <v>15.81</v>
      </c>
      <c r="F35" s="21">
        <f t="shared" si="0"/>
        <v>3.73</v>
      </c>
      <c r="G35" s="22">
        <f t="shared" si="1"/>
        <v>19.54</v>
      </c>
    </row>
    <row r="36" spans="1:7" x14ac:dyDescent="0.25">
      <c r="A36" s="18">
        <v>24</v>
      </c>
      <c r="B36" s="46" t="s">
        <v>16</v>
      </c>
      <c r="C36" s="47">
        <v>885</v>
      </c>
      <c r="D36" s="50">
        <v>6</v>
      </c>
      <c r="E36" s="21">
        <v>16.59</v>
      </c>
      <c r="F36" s="21">
        <f t="shared" si="0"/>
        <v>3.91</v>
      </c>
      <c r="G36" s="22">
        <f t="shared" si="1"/>
        <v>20.5</v>
      </c>
    </row>
    <row r="37" spans="1:7" x14ac:dyDescent="0.25">
      <c r="A37" s="18">
        <v>25</v>
      </c>
      <c r="B37" s="46" t="s">
        <v>16</v>
      </c>
      <c r="C37" s="47">
        <v>588</v>
      </c>
      <c r="D37" s="50">
        <v>6</v>
      </c>
      <c r="E37" s="21">
        <v>11.03</v>
      </c>
      <c r="F37" s="21">
        <f t="shared" si="0"/>
        <v>2.6</v>
      </c>
      <c r="G37" s="22">
        <f t="shared" si="1"/>
        <v>13.629999999999999</v>
      </c>
    </row>
    <row r="38" spans="1:7" x14ac:dyDescent="0.25">
      <c r="A38" s="18">
        <v>26</v>
      </c>
      <c r="B38" s="46" t="s">
        <v>16</v>
      </c>
      <c r="C38" s="47">
        <v>843</v>
      </c>
      <c r="D38" s="50">
        <v>5</v>
      </c>
      <c r="E38" s="21">
        <v>13.17</v>
      </c>
      <c r="F38" s="21">
        <f t="shared" si="0"/>
        <v>3.11</v>
      </c>
      <c r="G38" s="22">
        <f t="shared" si="1"/>
        <v>16.28</v>
      </c>
    </row>
    <row r="39" spans="1:7" x14ac:dyDescent="0.25">
      <c r="A39" s="18">
        <v>27</v>
      </c>
      <c r="B39" s="46" t="s">
        <v>16</v>
      </c>
      <c r="C39" s="47">
        <v>588</v>
      </c>
      <c r="D39" s="50">
        <v>6</v>
      </c>
      <c r="E39" s="21">
        <v>11.03</v>
      </c>
      <c r="F39" s="21">
        <f t="shared" si="0"/>
        <v>2.6</v>
      </c>
      <c r="G39" s="22">
        <f t="shared" si="1"/>
        <v>13.629999999999999</v>
      </c>
    </row>
    <row r="40" spans="1:7" x14ac:dyDescent="0.25">
      <c r="A40" s="18">
        <v>28</v>
      </c>
      <c r="B40" s="46" t="s">
        <v>16</v>
      </c>
      <c r="C40" s="47">
        <v>878</v>
      </c>
      <c r="D40" s="50">
        <v>14</v>
      </c>
      <c r="E40" s="21">
        <v>36.71</v>
      </c>
      <c r="F40" s="21">
        <f t="shared" si="0"/>
        <v>8.66</v>
      </c>
      <c r="G40" s="22">
        <f t="shared" si="1"/>
        <v>45.370000000000005</v>
      </c>
    </row>
    <row r="41" spans="1:7" x14ac:dyDescent="0.25">
      <c r="A41" s="18">
        <v>29</v>
      </c>
      <c r="B41" s="46" t="s">
        <v>16</v>
      </c>
      <c r="C41" s="47">
        <v>588</v>
      </c>
      <c r="D41" s="50">
        <v>8</v>
      </c>
      <c r="E41" s="21">
        <v>14.7</v>
      </c>
      <c r="F41" s="21">
        <f t="shared" si="0"/>
        <v>3.47</v>
      </c>
      <c r="G41" s="22">
        <f t="shared" si="1"/>
        <v>18.169999999999998</v>
      </c>
    </row>
    <row r="42" spans="1:7" x14ac:dyDescent="0.25">
      <c r="A42" s="18">
        <v>30</v>
      </c>
      <c r="B42" s="46" t="s">
        <v>16</v>
      </c>
      <c r="C42" s="47">
        <v>738</v>
      </c>
      <c r="D42" s="50">
        <v>8</v>
      </c>
      <c r="E42" s="21">
        <v>17.63</v>
      </c>
      <c r="F42" s="21">
        <f t="shared" si="0"/>
        <v>4.16</v>
      </c>
      <c r="G42" s="22">
        <f t="shared" si="1"/>
        <v>21.79</v>
      </c>
    </row>
    <row r="43" spans="1:7" x14ac:dyDescent="0.25">
      <c r="A43" s="18">
        <v>31</v>
      </c>
      <c r="B43" s="46" t="s">
        <v>16</v>
      </c>
      <c r="C43" s="47">
        <v>588</v>
      </c>
      <c r="D43" s="50">
        <v>35</v>
      </c>
      <c r="E43" s="21">
        <v>64.31</v>
      </c>
      <c r="F43" s="21">
        <f t="shared" si="0"/>
        <v>15.17</v>
      </c>
      <c r="G43" s="22">
        <f t="shared" si="1"/>
        <v>79.48</v>
      </c>
    </row>
    <row r="44" spans="1:7" x14ac:dyDescent="0.25">
      <c r="A44" s="18">
        <v>32</v>
      </c>
      <c r="B44" s="46" t="s">
        <v>16</v>
      </c>
      <c r="C44" s="47">
        <v>588</v>
      </c>
      <c r="D44" s="50">
        <v>5</v>
      </c>
      <c r="E44" s="21">
        <v>9.19</v>
      </c>
      <c r="F44" s="21">
        <f t="shared" si="0"/>
        <v>2.17</v>
      </c>
      <c r="G44" s="22">
        <f t="shared" si="1"/>
        <v>11.36</v>
      </c>
    </row>
    <row r="45" spans="1:7" x14ac:dyDescent="0.25">
      <c r="A45" s="18">
        <v>33</v>
      </c>
      <c r="B45" s="46" t="s">
        <v>16</v>
      </c>
      <c r="C45" s="47">
        <v>588</v>
      </c>
      <c r="D45" s="50">
        <v>6</v>
      </c>
      <c r="E45" s="21">
        <v>11.03</v>
      </c>
      <c r="F45" s="21">
        <f t="shared" si="0"/>
        <v>2.6</v>
      </c>
      <c r="G45" s="22">
        <f t="shared" si="1"/>
        <v>13.629999999999999</v>
      </c>
    </row>
    <row r="46" spans="1:7" x14ac:dyDescent="0.25">
      <c r="A46" s="18">
        <v>34</v>
      </c>
      <c r="B46" s="46" t="s">
        <v>16</v>
      </c>
      <c r="C46" s="47">
        <v>879</v>
      </c>
      <c r="D46" s="50">
        <v>5</v>
      </c>
      <c r="E46" s="21">
        <v>13.74</v>
      </c>
      <c r="F46" s="21">
        <f t="shared" si="0"/>
        <v>3.24</v>
      </c>
      <c r="G46" s="22">
        <f t="shared" si="1"/>
        <v>16.98</v>
      </c>
    </row>
    <row r="47" spans="1:7" x14ac:dyDescent="0.25">
      <c r="A47" s="18">
        <v>35</v>
      </c>
      <c r="B47" s="46" t="s">
        <v>16</v>
      </c>
      <c r="C47" s="47">
        <v>588</v>
      </c>
      <c r="D47" s="50">
        <v>19</v>
      </c>
      <c r="E47" s="21">
        <v>34.909999999999997</v>
      </c>
      <c r="F47" s="21">
        <f t="shared" si="0"/>
        <v>8.24</v>
      </c>
      <c r="G47" s="22">
        <f t="shared" si="1"/>
        <v>43.15</v>
      </c>
    </row>
    <row r="48" spans="1:7" x14ac:dyDescent="0.25">
      <c r="A48" s="18">
        <v>36</v>
      </c>
      <c r="B48" s="46" t="s">
        <v>16</v>
      </c>
      <c r="C48" s="47">
        <v>588</v>
      </c>
      <c r="D48" s="50">
        <v>6</v>
      </c>
      <c r="E48" s="21">
        <v>11.03</v>
      </c>
      <c r="F48" s="21">
        <f t="shared" si="0"/>
        <v>2.6</v>
      </c>
      <c r="G48" s="22">
        <f t="shared" si="1"/>
        <v>13.629999999999999</v>
      </c>
    </row>
    <row r="49" spans="1:7" x14ac:dyDescent="0.25">
      <c r="A49" s="18">
        <v>37</v>
      </c>
      <c r="B49" s="46" t="s">
        <v>16</v>
      </c>
      <c r="C49" s="47">
        <v>716</v>
      </c>
      <c r="D49" s="50">
        <v>38</v>
      </c>
      <c r="E49" s="21">
        <v>81.260000000000005</v>
      </c>
      <c r="F49" s="21">
        <f t="shared" si="0"/>
        <v>19.170000000000002</v>
      </c>
      <c r="G49" s="22">
        <f t="shared" si="1"/>
        <v>100.43</v>
      </c>
    </row>
    <row r="50" spans="1:7" x14ac:dyDescent="0.25">
      <c r="A50" s="18">
        <v>38</v>
      </c>
      <c r="B50" s="46" t="s">
        <v>16</v>
      </c>
      <c r="C50" s="47">
        <v>885</v>
      </c>
      <c r="D50" s="50">
        <v>5</v>
      </c>
      <c r="E50" s="21">
        <v>13.83</v>
      </c>
      <c r="F50" s="21">
        <f t="shared" si="0"/>
        <v>3.26</v>
      </c>
      <c r="G50" s="22">
        <f t="shared" si="1"/>
        <v>17.09</v>
      </c>
    </row>
    <row r="51" spans="1:7" x14ac:dyDescent="0.25">
      <c r="A51" s="18">
        <v>39</v>
      </c>
      <c r="B51" s="46" t="s">
        <v>16</v>
      </c>
      <c r="C51" s="47">
        <v>588</v>
      </c>
      <c r="D51" s="50">
        <v>6</v>
      </c>
      <c r="E51" s="21">
        <v>11.03</v>
      </c>
      <c r="F51" s="21">
        <f t="shared" si="0"/>
        <v>2.6</v>
      </c>
      <c r="G51" s="22">
        <f t="shared" si="1"/>
        <v>13.629999999999999</v>
      </c>
    </row>
    <row r="52" spans="1:7" x14ac:dyDescent="0.25">
      <c r="A52" s="18">
        <v>40</v>
      </c>
      <c r="B52" s="46" t="s">
        <v>16</v>
      </c>
      <c r="C52" s="47">
        <v>885</v>
      </c>
      <c r="D52" s="50">
        <v>5</v>
      </c>
      <c r="E52" s="21">
        <v>13.83</v>
      </c>
      <c r="F52" s="21">
        <f t="shared" si="0"/>
        <v>3.26</v>
      </c>
      <c r="G52" s="22">
        <f t="shared" si="1"/>
        <v>17.09</v>
      </c>
    </row>
    <row r="53" spans="1:7" x14ac:dyDescent="0.25">
      <c r="A53" s="18">
        <v>41</v>
      </c>
      <c r="B53" s="46" t="s">
        <v>16</v>
      </c>
      <c r="C53" s="47">
        <v>588</v>
      </c>
      <c r="D53" s="50">
        <v>48</v>
      </c>
      <c r="E53" s="21">
        <v>88.2</v>
      </c>
      <c r="F53" s="21">
        <f t="shared" si="0"/>
        <v>20.81</v>
      </c>
      <c r="G53" s="22">
        <f t="shared" si="1"/>
        <v>109.01</v>
      </c>
    </row>
    <row r="54" spans="1:7" x14ac:dyDescent="0.25">
      <c r="A54" s="18">
        <v>42</v>
      </c>
      <c r="B54" s="46" t="s">
        <v>18</v>
      </c>
      <c r="C54" s="47">
        <v>1748</v>
      </c>
      <c r="D54" s="50">
        <v>32</v>
      </c>
      <c r="E54" s="21">
        <v>174.8</v>
      </c>
      <c r="F54" s="21">
        <f t="shared" si="0"/>
        <v>41.24</v>
      </c>
      <c r="G54" s="22">
        <f t="shared" si="1"/>
        <v>216.04000000000002</v>
      </c>
    </row>
    <row r="55" spans="1:7" x14ac:dyDescent="0.25">
      <c r="A55" s="18">
        <v>43</v>
      </c>
      <c r="B55" s="46" t="s">
        <v>16</v>
      </c>
      <c r="C55" s="47">
        <v>588</v>
      </c>
      <c r="D55" s="50">
        <v>38</v>
      </c>
      <c r="E55" s="21">
        <v>69.83</v>
      </c>
      <c r="F55" s="21">
        <f t="shared" si="0"/>
        <v>16.47</v>
      </c>
      <c r="G55" s="22">
        <f t="shared" si="1"/>
        <v>86.3</v>
      </c>
    </row>
    <row r="56" spans="1:7" x14ac:dyDescent="0.25">
      <c r="A56" s="18">
        <v>44</v>
      </c>
      <c r="B56" s="46" t="s">
        <v>16</v>
      </c>
      <c r="C56" s="47">
        <v>843</v>
      </c>
      <c r="D56" s="50">
        <v>30</v>
      </c>
      <c r="E56" s="21">
        <v>79.040000000000006</v>
      </c>
      <c r="F56" s="21">
        <f t="shared" si="0"/>
        <v>18.649999999999999</v>
      </c>
      <c r="G56" s="22">
        <f t="shared" si="1"/>
        <v>97.69</v>
      </c>
    </row>
    <row r="57" spans="1:7" x14ac:dyDescent="0.25">
      <c r="A57" s="18">
        <v>45</v>
      </c>
      <c r="B57" s="46" t="s">
        <v>16</v>
      </c>
      <c r="C57" s="47">
        <v>912</v>
      </c>
      <c r="D57" s="50">
        <v>6</v>
      </c>
      <c r="E57" s="21">
        <v>17.100000000000001</v>
      </c>
      <c r="F57" s="21">
        <f t="shared" si="0"/>
        <v>4.03</v>
      </c>
      <c r="G57" s="22">
        <f t="shared" si="1"/>
        <v>21.130000000000003</v>
      </c>
    </row>
    <row r="58" spans="1:7" x14ac:dyDescent="0.25">
      <c r="A58" s="18">
        <v>46</v>
      </c>
      <c r="B58" s="46" t="s">
        <v>16</v>
      </c>
      <c r="C58" s="47">
        <v>588</v>
      </c>
      <c r="D58" s="50">
        <v>62</v>
      </c>
      <c r="E58" s="21">
        <v>113.93</v>
      </c>
      <c r="F58" s="21">
        <f t="shared" si="0"/>
        <v>26.88</v>
      </c>
      <c r="G58" s="22">
        <f t="shared" si="1"/>
        <v>140.81</v>
      </c>
    </row>
    <row r="59" spans="1:7" x14ac:dyDescent="0.25">
      <c r="A59" s="18">
        <v>47</v>
      </c>
      <c r="B59" s="46" t="s">
        <v>16</v>
      </c>
      <c r="C59" s="47">
        <v>588</v>
      </c>
      <c r="D59" s="50">
        <v>24</v>
      </c>
      <c r="E59" s="21">
        <v>44.1</v>
      </c>
      <c r="F59" s="21">
        <f t="shared" si="0"/>
        <v>10.4</v>
      </c>
      <c r="G59" s="22">
        <f t="shared" si="1"/>
        <v>54.5</v>
      </c>
    </row>
    <row r="60" spans="1:7" x14ac:dyDescent="0.25">
      <c r="A60" s="18">
        <v>48</v>
      </c>
      <c r="B60" s="46" t="s">
        <v>16</v>
      </c>
      <c r="C60" s="47">
        <v>878</v>
      </c>
      <c r="D60" s="50">
        <v>4.5</v>
      </c>
      <c r="E60" s="21">
        <v>11.8</v>
      </c>
      <c r="F60" s="21">
        <f t="shared" si="0"/>
        <v>2.78</v>
      </c>
      <c r="G60" s="22">
        <f t="shared" si="1"/>
        <v>14.58</v>
      </c>
    </row>
    <row r="61" spans="1:7" x14ac:dyDescent="0.25">
      <c r="A61" s="18">
        <v>49</v>
      </c>
      <c r="B61" s="46" t="s">
        <v>16</v>
      </c>
      <c r="C61" s="47">
        <v>878</v>
      </c>
      <c r="D61" s="50">
        <v>22</v>
      </c>
      <c r="E61" s="21">
        <v>57.68</v>
      </c>
      <c r="F61" s="21">
        <f t="shared" si="0"/>
        <v>13.61</v>
      </c>
      <c r="G61" s="22">
        <f t="shared" si="1"/>
        <v>71.289999999999992</v>
      </c>
    </row>
    <row r="62" spans="1:7" x14ac:dyDescent="0.25">
      <c r="A62" s="18">
        <v>50</v>
      </c>
      <c r="B62" s="46" t="s">
        <v>16</v>
      </c>
      <c r="C62" s="47">
        <v>588</v>
      </c>
      <c r="D62" s="50">
        <v>2</v>
      </c>
      <c r="E62" s="21">
        <v>3.68</v>
      </c>
      <c r="F62" s="21">
        <f t="shared" si="0"/>
        <v>0.87</v>
      </c>
      <c r="G62" s="22">
        <f t="shared" si="1"/>
        <v>4.55</v>
      </c>
    </row>
    <row r="63" spans="1:7" x14ac:dyDescent="0.25">
      <c r="A63" s="18">
        <v>51</v>
      </c>
      <c r="B63" s="46" t="s">
        <v>16</v>
      </c>
      <c r="C63" s="47">
        <v>878</v>
      </c>
      <c r="D63" s="50">
        <v>8</v>
      </c>
      <c r="E63" s="21">
        <v>20.98</v>
      </c>
      <c r="F63" s="21">
        <f t="shared" si="0"/>
        <v>4.95</v>
      </c>
      <c r="G63" s="22">
        <f t="shared" si="1"/>
        <v>25.93</v>
      </c>
    </row>
    <row r="64" spans="1:7" x14ac:dyDescent="0.25">
      <c r="A64" s="18">
        <v>52</v>
      </c>
      <c r="B64" s="46" t="s">
        <v>16</v>
      </c>
      <c r="C64" s="47">
        <v>863</v>
      </c>
      <c r="D64" s="50">
        <v>12</v>
      </c>
      <c r="E64" s="21">
        <v>32.36</v>
      </c>
      <c r="F64" s="21">
        <f t="shared" si="0"/>
        <v>7.63</v>
      </c>
      <c r="G64" s="22">
        <f t="shared" si="1"/>
        <v>39.99</v>
      </c>
    </row>
    <row r="65" spans="1:7" x14ac:dyDescent="0.25">
      <c r="A65" s="18">
        <v>53</v>
      </c>
      <c r="B65" s="46" t="s">
        <v>16</v>
      </c>
      <c r="C65" s="47">
        <v>879</v>
      </c>
      <c r="D65" s="50">
        <v>35</v>
      </c>
      <c r="E65" s="21">
        <v>96.15</v>
      </c>
      <c r="F65" s="21">
        <f t="shared" si="0"/>
        <v>22.68</v>
      </c>
      <c r="G65" s="22">
        <f t="shared" si="1"/>
        <v>118.83000000000001</v>
      </c>
    </row>
    <row r="66" spans="1:7" x14ac:dyDescent="0.25">
      <c r="A66" s="18">
        <v>54</v>
      </c>
      <c r="B66" s="46" t="s">
        <v>16</v>
      </c>
      <c r="C66" s="47">
        <v>588</v>
      </c>
      <c r="D66" s="50">
        <v>4.5</v>
      </c>
      <c r="E66" s="21">
        <v>8.27</v>
      </c>
      <c r="F66" s="21">
        <f t="shared" si="0"/>
        <v>1.95</v>
      </c>
      <c r="G66" s="22">
        <f t="shared" si="1"/>
        <v>10.219999999999999</v>
      </c>
    </row>
    <row r="67" spans="1:7" x14ac:dyDescent="0.25">
      <c r="A67" s="18">
        <v>55</v>
      </c>
      <c r="B67" s="46" t="s">
        <v>16</v>
      </c>
      <c r="C67" s="47">
        <v>878</v>
      </c>
      <c r="D67" s="50">
        <v>14</v>
      </c>
      <c r="E67" s="21">
        <v>36.71</v>
      </c>
      <c r="F67" s="21">
        <f t="shared" si="0"/>
        <v>8.66</v>
      </c>
      <c r="G67" s="22">
        <f t="shared" si="1"/>
        <v>45.370000000000005</v>
      </c>
    </row>
    <row r="68" spans="1:7" x14ac:dyDescent="0.25">
      <c r="A68" s="18">
        <v>56</v>
      </c>
      <c r="B68" s="46" t="s">
        <v>16</v>
      </c>
      <c r="C68" s="47">
        <v>588</v>
      </c>
      <c r="D68" s="50">
        <v>74</v>
      </c>
      <c r="E68" s="21">
        <v>135.97999999999999</v>
      </c>
      <c r="F68" s="21">
        <f t="shared" si="0"/>
        <v>32.08</v>
      </c>
      <c r="G68" s="22">
        <f t="shared" si="1"/>
        <v>168.06</v>
      </c>
    </row>
    <row r="69" spans="1:7" x14ac:dyDescent="0.25">
      <c r="A69" s="18">
        <v>57</v>
      </c>
      <c r="B69" s="46" t="s">
        <v>16</v>
      </c>
      <c r="C69" s="47">
        <v>588</v>
      </c>
      <c r="D69" s="50">
        <v>8</v>
      </c>
      <c r="E69" s="21">
        <v>14.7</v>
      </c>
      <c r="F69" s="21">
        <f t="shared" si="0"/>
        <v>3.47</v>
      </c>
      <c r="G69" s="22">
        <f t="shared" si="1"/>
        <v>18.169999999999998</v>
      </c>
    </row>
    <row r="70" spans="1:7" x14ac:dyDescent="0.25">
      <c r="A70" s="18">
        <v>58</v>
      </c>
      <c r="B70" s="46" t="s">
        <v>16</v>
      </c>
      <c r="C70" s="47">
        <v>588</v>
      </c>
      <c r="D70" s="50">
        <v>56</v>
      </c>
      <c r="E70" s="21">
        <v>102.9</v>
      </c>
      <c r="F70" s="21">
        <f t="shared" si="0"/>
        <v>24.27</v>
      </c>
      <c r="G70" s="22">
        <f t="shared" si="1"/>
        <v>127.17</v>
      </c>
    </row>
    <row r="71" spans="1:7" x14ac:dyDescent="0.25">
      <c r="A71" s="18">
        <v>59</v>
      </c>
      <c r="B71" s="46" t="s">
        <v>16</v>
      </c>
      <c r="C71" s="47">
        <v>588</v>
      </c>
      <c r="D71" s="50">
        <v>32</v>
      </c>
      <c r="E71" s="21">
        <v>58.8</v>
      </c>
      <c r="F71" s="21">
        <f t="shared" si="0"/>
        <v>13.87</v>
      </c>
      <c r="G71" s="22">
        <f t="shared" si="1"/>
        <v>72.67</v>
      </c>
    </row>
    <row r="72" spans="1:7" x14ac:dyDescent="0.25">
      <c r="A72" s="18">
        <v>60</v>
      </c>
      <c r="B72" s="46" t="s">
        <v>16</v>
      </c>
      <c r="C72" s="47">
        <v>843</v>
      </c>
      <c r="D72" s="50">
        <v>31</v>
      </c>
      <c r="E72" s="21">
        <v>81.67</v>
      </c>
      <c r="F72" s="21">
        <f t="shared" si="0"/>
        <v>19.27</v>
      </c>
      <c r="G72" s="22">
        <f t="shared" si="1"/>
        <v>100.94</v>
      </c>
    </row>
    <row r="73" spans="1:7" x14ac:dyDescent="0.25">
      <c r="A73" s="18">
        <v>61</v>
      </c>
      <c r="B73" s="46" t="s">
        <v>16</v>
      </c>
      <c r="C73" s="47">
        <v>588</v>
      </c>
      <c r="D73" s="50">
        <v>2</v>
      </c>
      <c r="E73" s="21">
        <v>3.68</v>
      </c>
      <c r="F73" s="21">
        <f t="shared" si="0"/>
        <v>0.87</v>
      </c>
      <c r="G73" s="22">
        <f t="shared" si="1"/>
        <v>4.55</v>
      </c>
    </row>
    <row r="74" spans="1:7" x14ac:dyDescent="0.25">
      <c r="A74" s="18">
        <v>62</v>
      </c>
      <c r="B74" s="46" t="s">
        <v>16</v>
      </c>
      <c r="C74" s="47">
        <v>923</v>
      </c>
      <c r="D74" s="50">
        <v>39</v>
      </c>
      <c r="E74" s="21">
        <v>112.5</v>
      </c>
      <c r="F74" s="21">
        <f t="shared" si="0"/>
        <v>26.54</v>
      </c>
      <c r="G74" s="22">
        <f t="shared" si="1"/>
        <v>139.04</v>
      </c>
    </row>
    <row r="75" spans="1:7" x14ac:dyDescent="0.25">
      <c r="A75" s="18">
        <v>63</v>
      </c>
      <c r="B75" s="46" t="s">
        <v>16</v>
      </c>
      <c r="C75" s="47">
        <v>923</v>
      </c>
      <c r="D75" s="50">
        <v>55</v>
      </c>
      <c r="E75" s="21">
        <v>158.65</v>
      </c>
      <c r="F75" s="21">
        <f t="shared" si="0"/>
        <v>37.43</v>
      </c>
      <c r="G75" s="22">
        <f t="shared" si="1"/>
        <v>196.08</v>
      </c>
    </row>
    <row r="76" spans="1:7" x14ac:dyDescent="0.25">
      <c r="A76" s="18">
        <v>64</v>
      </c>
      <c r="B76" s="46" t="s">
        <v>16</v>
      </c>
      <c r="C76" s="47">
        <v>588</v>
      </c>
      <c r="D76" s="50">
        <v>6</v>
      </c>
      <c r="E76" s="21">
        <v>11.03</v>
      </c>
      <c r="F76" s="21">
        <f t="shared" si="0"/>
        <v>2.6</v>
      </c>
      <c r="G76" s="22">
        <f t="shared" si="1"/>
        <v>13.629999999999999</v>
      </c>
    </row>
    <row r="77" spans="1:7" x14ac:dyDescent="0.25">
      <c r="A77" s="18">
        <v>65</v>
      </c>
      <c r="B77" s="46" t="s">
        <v>11</v>
      </c>
      <c r="C77" s="47">
        <v>1140</v>
      </c>
      <c r="D77" s="50">
        <v>40</v>
      </c>
      <c r="E77" s="21">
        <v>142.5</v>
      </c>
      <c r="F77" s="21">
        <f t="shared" ref="F77:F92" si="2">ROUND(E77*0.2359,2)</f>
        <v>33.619999999999997</v>
      </c>
      <c r="G77" s="22">
        <f t="shared" ref="G77:G86" si="3">E77+F77</f>
        <v>176.12</v>
      </c>
    </row>
    <row r="78" spans="1:7" x14ac:dyDescent="0.25">
      <c r="A78" s="18">
        <v>66</v>
      </c>
      <c r="B78" s="46" t="s">
        <v>16</v>
      </c>
      <c r="C78" s="47">
        <v>869</v>
      </c>
      <c r="D78" s="50">
        <v>30</v>
      </c>
      <c r="E78" s="21">
        <v>81.47</v>
      </c>
      <c r="F78" s="21">
        <f t="shared" si="2"/>
        <v>19.22</v>
      </c>
      <c r="G78" s="22">
        <f t="shared" si="3"/>
        <v>100.69</v>
      </c>
    </row>
    <row r="79" spans="1:7" x14ac:dyDescent="0.25">
      <c r="A79" s="18">
        <v>67</v>
      </c>
      <c r="B79" s="46" t="s">
        <v>16</v>
      </c>
      <c r="C79" s="47">
        <v>878</v>
      </c>
      <c r="D79" s="50">
        <v>16</v>
      </c>
      <c r="E79" s="21">
        <v>41.95</v>
      </c>
      <c r="F79" s="21">
        <f t="shared" si="2"/>
        <v>9.9</v>
      </c>
      <c r="G79" s="22">
        <f t="shared" si="3"/>
        <v>51.85</v>
      </c>
    </row>
    <row r="80" spans="1:7" x14ac:dyDescent="0.25">
      <c r="A80" s="18">
        <v>68</v>
      </c>
      <c r="B80" s="46" t="s">
        <v>16</v>
      </c>
      <c r="C80" s="47">
        <v>588</v>
      </c>
      <c r="D80" s="50">
        <v>2</v>
      </c>
      <c r="E80" s="21">
        <v>3.68</v>
      </c>
      <c r="F80" s="21">
        <f t="shared" si="2"/>
        <v>0.87</v>
      </c>
      <c r="G80" s="22">
        <f t="shared" si="3"/>
        <v>4.55</v>
      </c>
    </row>
    <row r="81" spans="1:7" x14ac:dyDescent="0.25">
      <c r="A81" s="18">
        <v>69</v>
      </c>
      <c r="B81" s="46" t="s">
        <v>16</v>
      </c>
      <c r="C81" s="47">
        <v>588</v>
      </c>
      <c r="D81" s="50">
        <v>2</v>
      </c>
      <c r="E81" s="21">
        <v>3.68</v>
      </c>
      <c r="F81" s="21">
        <f t="shared" si="2"/>
        <v>0.87</v>
      </c>
      <c r="G81" s="22">
        <f t="shared" si="3"/>
        <v>4.55</v>
      </c>
    </row>
    <row r="82" spans="1:7" x14ac:dyDescent="0.25">
      <c r="A82" s="18">
        <v>70</v>
      </c>
      <c r="B82" s="46" t="s">
        <v>16</v>
      </c>
      <c r="C82" s="47">
        <v>588</v>
      </c>
      <c r="D82" s="50">
        <v>8</v>
      </c>
      <c r="E82" s="21">
        <v>14.7</v>
      </c>
      <c r="F82" s="21">
        <f t="shared" si="2"/>
        <v>3.47</v>
      </c>
      <c r="G82" s="22">
        <f t="shared" si="3"/>
        <v>18.169999999999998</v>
      </c>
    </row>
    <row r="83" spans="1:7" x14ac:dyDescent="0.25">
      <c r="A83" s="18">
        <v>71</v>
      </c>
      <c r="B83" s="46" t="s">
        <v>16</v>
      </c>
      <c r="C83" s="47">
        <v>885</v>
      </c>
      <c r="D83" s="50">
        <v>6</v>
      </c>
      <c r="E83" s="21">
        <v>16.59</v>
      </c>
      <c r="F83" s="21">
        <f t="shared" si="2"/>
        <v>3.91</v>
      </c>
      <c r="G83" s="22">
        <f t="shared" si="3"/>
        <v>20.5</v>
      </c>
    </row>
    <row r="84" spans="1:7" x14ac:dyDescent="0.25">
      <c r="A84" s="18">
        <v>72</v>
      </c>
      <c r="B84" s="46" t="s">
        <v>16</v>
      </c>
      <c r="C84" s="47">
        <v>871</v>
      </c>
      <c r="D84" s="50">
        <v>5</v>
      </c>
      <c r="E84" s="21">
        <v>13.61</v>
      </c>
      <c r="F84" s="21">
        <f t="shared" si="2"/>
        <v>3.21</v>
      </c>
      <c r="G84" s="22">
        <f t="shared" si="3"/>
        <v>16.82</v>
      </c>
    </row>
    <row r="85" spans="1:7" x14ac:dyDescent="0.25">
      <c r="A85" s="18">
        <v>73</v>
      </c>
      <c r="B85" s="46" t="s">
        <v>16</v>
      </c>
      <c r="C85" s="47">
        <v>843</v>
      </c>
      <c r="D85" s="50">
        <v>94</v>
      </c>
      <c r="E85" s="21">
        <v>247.64</v>
      </c>
      <c r="F85" s="21">
        <f t="shared" si="2"/>
        <v>58.42</v>
      </c>
      <c r="G85" s="22">
        <f t="shared" si="3"/>
        <v>306.06</v>
      </c>
    </row>
    <row r="86" spans="1:7" x14ac:dyDescent="0.25">
      <c r="A86" s="18">
        <v>74</v>
      </c>
      <c r="B86" s="51" t="s">
        <v>16</v>
      </c>
      <c r="C86" s="52">
        <v>588</v>
      </c>
      <c r="D86" s="53">
        <v>62</v>
      </c>
      <c r="E86" s="23">
        <v>113.93</v>
      </c>
      <c r="F86" s="23">
        <f t="shared" si="2"/>
        <v>26.88</v>
      </c>
      <c r="G86" s="24">
        <f t="shared" si="3"/>
        <v>140.81</v>
      </c>
    </row>
    <row r="87" spans="1:7" x14ac:dyDescent="0.25">
      <c r="A87" s="54" t="s">
        <v>19</v>
      </c>
      <c r="B87" s="28"/>
      <c r="C87" s="25"/>
      <c r="D87" s="55"/>
      <c r="E87" s="25"/>
      <c r="F87" s="25"/>
      <c r="G87" s="29"/>
    </row>
    <row r="88" spans="1:7" x14ac:dyDescent="0.25">
      <c r="A88" s="18">
        <v>75</v>
      </c>
      <c r="B88" s="56" t="s">
        <v>20</v>
      </c>
      <c r="C88" s="57">
        <v>1198</v>
      </c>
      <c r="D88" s="58">
        <v>40</v>
      </c>
      <c r="E88" s="26">
        <v>149.76</v>
      </c>
      <c r="F88" s="26">
        <f>ROUND(E88*0.2359,2)</f>
        <v>35.33</v>
      </c>
      <c r="G88" s="27">
        <f>E88+F88</f>
        <v>185.08999999999997</v>
      </c>
    </row>
    <row r="89" spans="1:7" x14ac:dyDescent="0.25">
      <c r="A89" s="37" t="s">
        <v>21</v>
      </c>
      <c r="B89" s="28"/>
      <c r="C89" s="25"/>
      <c r="D89" s="55"/>
      <c r="E89" s="25"/>
      <c r="F89" s="25"/>
      <c r="G89" s="29"/>
    </row>
    <row r="90" spans="1:7" x14ac:dyDescent="0.25">
      <c r="A90" s="18">
        <v>76</v>
      </c>
      <c r="B90" s="56" t="s">
        <v>22</v>
      </c>
      <c r="C90" s="57">
        <v>1455</v>
      </c>
      <c r="D90" s="58">
        <v>8</v>
      </c>
      <c r="E90" s="26">
        <v>36.380000000000003</v>
      </c>
      <c r="F90" s="26">
        <f>ROUND(E90*0.2359,2)</f>
        <v>8.58</v>
      </c>
      <c r="G90" s="27">
        <f>E90+F90</f>
        <v>44.96</v>
      </c>
    </row>
    <row r="91" spans="1:7" x14ac:dyDescent="0.25">
      <c r="A91" s="37" t="s">
        <v>23</v>
      </c>
      <c r="B91" s="28"/>
      <c r="C91" s="25"/>
      <c r="D91" s="55"/>
      <c r="E91" s="25"/>
      <c r="F91" s="25"/>
      <c r="G91" s="29"/>
    </row>
    <row r="92" spans="1:7" x14ac:dyDescent="0.25">
      <c r="A92" s="18">
        <v>77</v>
      </c>
      <c r="B92" s="42" t="s">
        <v>11</v>
      </c>
      <c r="C92" s="43">
        <v>1115</v>
      </c>
      <c r="D92" s="59">
        <v>78</v>
      </c>
      <c r="E92" s="19">
        <v>271.79000000000002</v>
      </c>
      <c r="F92" s="19">
        <f>ROUND(E92*0.2359,2)</f>
        <v>64.12</v>
      </c>
      <c r="G92" s="20">
        <f>E92+F92</f>
        <v>335.91</v>
      </c>
    </row>
  </sheetData>
  <mergeCells count="2">
    <mergeCell ref="A8:G8"/>
    <mergeCell ref="A11:C1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P12_VPK nakts_jan</vt:lpstr>
      <vt:lpstr>'P12_VPK nakts_jan'!Print_Titles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12.pielikums anotācijai</dc:title>
  <dc:creator>Inga Ošiņa</dc:creator>
  <dc:description>67219608, inga.osina@iem.gov.lv</dc:description>
  <cp:lastModifiedBy>Inga Ošiņa</cp:lastModifiedBy>
  <cp:lastPrinted>2021-05-21T09:06:53Z</cp:lastPrinted>
  <dcterms:created xsi:type="dcterms:W3CDTF">2021-01-19T10:53:51Z</dcterms:created>
  <dcterms:modified xsi:type="dcterms:W3CDTF">2021-05-21T09:07:08Z</dcterms:modified>
</cp:coreProperties>
</file>