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vide-my.sharepoint.com/personal/solvitavaivode_varam_gov_lv/Documents/Desktop/DARBS_2021/LNG_2021/VELESANAS/SASKANOSANA/UZ MK/"/>
    </mc:Choice>
  </mc:AlternateContent>
  <xr:revisionPtr revIDLastSave="26" documentId="13_ncr:1_{DD6525D6-178D-4AAD-849D-B0829E417721}" xr6:coauthVersionLast="47" xr6:coauthVersionMax="47" xr10:uidLastSave="{56F27192-A421-422E-BA2E-7CD78E412B0E}"/>
  <bookViews>
    <workbookView xWindow="-110" yWindow="-110" windowWidth="19420" windowHeight="10420" xr2:uid="{BD0528C6-ED05-4B21-A3C8-5F56B6C9056E}"/>
  </bookViews>
  <sheets>
    <sheet name="IT nodrosinajums" sheetId="1" r:id="rId1"/>
    <sheet name="Veletaju informesan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8" i="1" l="1"/>
  <c r="H72" i="1"/>
  <c r="H65" i="1"/>
  <c r="H50" i="1"/>
  <c r="H46" i="1"/>
  <c r="H42" i="1"/>
  <c r="H35" i="1"/>
  <c r="H25" i="1"/>
  <c r="H22" i="1"/>
  <c r="H21" i="1"/>
  <c r="H20" i="1"/>
  <c r="H19" i="1"/>
  <c r="H18" i="1"/>
  <c r="H17" i="1"/>
  <c r="H16" i="1"/>
  <c r="H12" i="1"/>
  <c r="H6" i="1"/>
  <c r="H78" i="1" l="1"/>
  <c r="H79" i="1" l="1"/>
  <c r="H80" i="1" s="1"/>
  <c r="H82" i="1" s="1"/>
</calcChain>
</file>

<file path=xl/sharedStrings.xml><?xml version="1.0" encoding="utf-8"?>
<sst xmlns="http://schemas.openxmlformats.org/spreadsheetml/2006/main" count="199" uniqueCount="175">
  <si>
    <t>#</t>
  </si>
  <si>
    <t>Tāmes pozīcija</t>
  </si>
  <si>
    <t>Iesaistīto speciālistu kvalifikācija</t>
  </si>
  <si>
    <t>Iesaistīto speciālistu skaits</t>
  </si>
  <si>
    <t>Mērvie-nība</t>
  </si>
  <si>
    <t>Novēr-tējums</t>
  </si>
  <si>
    <t>1.</t>
  </si>
  <si>
    <t>Vēlēšanu procesu tehniskās nodrošināšanas projekta pārvaldība.</t>
  </si>
  <si>
    <t>1.1.</t>
  </si>
  <si>
    <t>Projekta darba plāna un laika grafika izstrāde, darbu izpildes organizēšana, kontrole.</t>
  </si>
  <si>
    <t>1.2.</t>
  </si>
  <si>
    <t>Sadarbības koordinēšana starp vēlēšanu nodrošināšanā iesaistītajām institūcijām – CVK, PMLP, LVRTC, CERT u.c. tehnisko resursu – datu centra, vēlēšanu datu, informācijas sistēmu, tehnisko līdzekļu, aizsardzības pasākumu un citu tehnisko aktivitāšu plānošanai, organizēšanai, nodrošināšanai.</t>
  </si>
  <si>
    <t>1.3.</t>
  </si>
  <si>
    <t>Tehnisko aktivitāšu un sanāksmju, organizēšana, dokumentēšana.</t>
  </si>
  <si>
    <t>1.4.</t>
  </si>
  <si>
    <t>CVK, PNVK tehniskā konsultēšana balstoties uz uzkrāto zināšanu bāzi.</t>
  </si>
  <si>
    <t>1.5.</t>
  </si>
  <si>
    <t>Drošības institūciju CERT, SAB, VDD prasību izpilde.</t>
  </si>
  <si>
    <t>2.</t>
  </si>
  <si>
    <t>Risku pārvaldība.</t>
  </si>
  <si>
    <t>2.1.</t>
  </si>
  <si>
    <t>Tehnisko risku apzināšana, ietekmes novērtēšana, reģistra sagatavošana.</t>
  </si>
  <si>
    <t>2.2.</t>
  </si>
  <si>
    <t>Tehnisko risku novēršanas un ietekmes mazināšanas pasākumu, aktivitāšu plānošana, realizācija.</t>
  </si>
  <si>
    <t>2.3.</t>
  </si>
  <si>
    <t>Tehnisko risku pārvaldība sadarbībā ar drošības iestādēm CERT, SAB, VDD un CVK.</t>
  </si>
  <si>
    <t>3.</t>
  </si>
  <si>
    <t xml:space="preserve">Tehnisko resursu sagatavošana. </t>
  </si>
  <si>
    <t>3.1.</t>
  </si>
  <si>
    <t>Tehnisko resursu drošības prasību apkopošana sadarbībā ar drošības iestādēm CERT, SAB un CVK atbilstoši MKN 100, MKN 442.</t>
  </si>
  <si>
    <t>3.2.</t>
  </si>
  <si>
    <t>Datu centra serveru sagatavošana atbilstoši valsts kritiskās infrastruktūras drošības prasībām atbilstoši MKN 100, MKN 442.</t>
  </si>
  <si>
    <t>3.3.</t>
  </si>
  <si>
    <t>3.4.</t>
  </si>
  <si>
    <t>Tehnisko resursu daudzkāršošanas, augstas pieejamības un kļūmjpārlēces procesu realizācija, nepārtrauktas darbības nodrošināšana atbilstoši valsts kritiskās infrastruktūras drošības prasībām.</t>
  </si>
  <si>
    <t>3.5.</t>
  </si>
  <si>
    <t>Datu rezerves kopēšanas un atjaunošana procedūru ieviešana, intensificēšana atbilstoši produkcijas aktivitātes periodiem un valsts kritiskās infrastruktūras drošības prasībām.</t>
  </si>
  <si>
    <t>Operatīva komunikācija un sadarbība ar LVRTC un informācijas sistēmu resursu īpašniekiem, turētājiem.</t>
  </si>
  <si>
    <t>4.</t>
  </si>
  <si>
    <t>4.1.</t>
  </si>
  <si>
    <t>4.2.</t>
  </si>
  <si>
    <t>Iepriekš neparedzētu citu pēdējā brīža precizējumu un izmaiņu realizācija vēlēšanu informācijas sistēmās.</t>
  </si>
  <si>
    <t>5.</t>
  </si>
  <si>
    <t>Informācijas sistēmu sagatavošana un ieviešana tehniskās vidēs atbilstoši valsts kritiskās infrastruktūras drošības prasībām.</t>
  </si>
  <si>
    <t>5.1.</t>
  </si>
  <si>
    <t xml:space="preserve">Vēlēšanu informācijas sistēmu (SS, KSIL, DVL, PUB u.c.) sagatavošana konkrētajām vēlēšanā. </t>
  </si>
  <si>
    <t>5.2.</t>
  </si>
  <si>
    <t>Sistēmu tehnisko vižu izveidošana, sistēmu aktuālo versiju izvietošana, ieviešana:</t>
  </si>
  <si>
    <t>5.2.1.</t>
  </si>
  <si>
    <t>Demonstrācijas vides.</t>
  </si>
  <si>
    <t>5.2.2.</t>
  </si>
  <si>
    <t>Priekšprodukcijas vides.</t>
  </si>
  <si>
    <t>5.2.3.</t>
  </si>
  <si>
    <t>Produkcijas vides.</t>
  </si>
  <si>
    <t>5.2.4.</t>
  </si>
  <si>
    <t>Ievainojamības un ielaušanās testu vides.</t>
  </si>
  <si>
    <t>5.3.</t>
  </si>
  <si>
    <t>Piekļuvju, pāradresācijas, kļūdu lapu algoritmu sagatavošana, ieviešana.</t>
  </si>
  <si>
    <t>5.4.</t>
  </si>
  <si>
    <t>Versiju "staging".</t>
  </si>
  <si>
    <t>5.5.</t>
  </si>
  <si>
    <t>Pimsprodukcijas testu realizācija.</t>
  </si>
  <si>
    <t>7.</t>
  </si>
  <si>
    <t>Vēlēšanu zīmju automatizētas nolasīšanas sagatavošanas tehniskie darbi sistēmās</t>
  </si>
  <si>
    <t>7.1.</t>
  </si>
  <si>
    <t>Vēlēšanu zīmju elektronisku maketu operatīva sagatavošana un operatīva izplatīšana PNVK līdz ar kandidātu sarakstu apstiprināšanu un nosūtīšanas zīmju ģenerēšanai.</t>
  </si>
  <si>
    <t>7.2.</t>
  </si>
  <si>
    <t>Vēlēšanu zīmju papīra un tipogrāfiskās pavairošanas tehnisko prasību sagatavošana, izplatīšana PNVK. Komunikācija ar PNVK.</t>
  </si>
  <si>
    <t>7.3.</t>
  </si>
  <si>
    <t>Skenēšanas iekārtu vēlēšanu rezultātu noteikšanai izmantojot skenēšanas iekārtas tehnisko prasību aktualizēšana, sagatavošana un izplatīšana PNVK. Vēlēšanu iecirkņos esošo skenēšanas iekārtu paraugu sagādāšana tehnisko testu un tehniskās pavadīšanas nodrošināšanai.</t>
  </si>
  <si>
    <t>Vēlēšanu zīmju tipogrāfisko paraugnovilkumu skenēšanas un automatizētas nolasīšanas testu organizēšana, realizācija. Nepieciešamo precizējumu saskaņošana ar PNVK.</t>
  </si>
  <si>
    <t>Izgatavoto vēlēšanu zīmju paraugu skenēšanas un automatizētas nolasīšanas testu organizēšana, realizācija. Skenēšanas profilu sagatavošana un ieviešana vēlēšanu sistēmās, skenēšanas iekārtu parametrizācijas centralizēta pārvaldīšana.</t>
  </si>
  <si>
    <t>Zīmju skenēšanas un nolasīšanas pieteikumu no PNVK operatīva risināšana vēlēšanu rezultātu noteikšanas laikā.</t>
  </si>
  <si>
    <t>8.</t>
  </si>
  <si>
    <t>Informācijas sistēmu monitorings.</t>
  </si>
  <si>
    <t>8.1.</t>
  </si>
  <si>
    <t>Informācijas sistēmu procesu un lietotāju darbību monitoringa un uzraudzības procedūru izveidošana un saskaņošana ar CVK, drošības iestādēm CERT, SAB, VDD atbilstoši valsts kritiskās infrastruktūras drošības prasībām atbilstoši MKN 100, MKN 442.</t>
  </si>
  <si>
    <t>8.2.</t>
  </si>
  <si>
    <t>Monitoringa un uzraudzības līdzekļu ieviešana.</t>
  </si>
  <si>
    <t>8.3.</t>
  </si>
  <si>
    <t>Sistēmu, procesu un lietotāju darbību monitorings, uzraudzība priekšprodukcijas un produkcijas periodā, reaģēšana uz nobīdēm un neatbilstībām, operatīva problēmu risināšana, tehnisko resursu pārkonfigurēšana.</t>
  </si>
  <si>
    <t>9.</t>
  </si>
  <si>
    <t>Apmācības.</t>
  </si>
  <si>
    <t>9.1.</t>
  </si>
  <si>
    <t>CVK lietotāju apmācība informācijas sistēmu lietošanā:</t>
  </si>
  <si>
    <t>9.2.</t>
  </si>
  <si>
    <t>Pilsētu un novadu vēlēšanu komisiju lietotāju apmācība informācijas sistēmu lietošanā vēlēšanu gaitas reģistrācijā elektroniskā žurnālā, velēšanu rezultātu noteikšanā vēlēšanu iecirkņos zīmes skenējot un skaitot manuāli, vēlēšanu iecirkņa un pilsētas vai novada vēlēšanu rezultātu protokolu noformēšanā, vēlēšanu datu apkopošanā:</t>
  </si>
  <si>
    <t>Pilsētu un novadu vēlēšanu komisiju lietotāju apmācība informācijas sistēmu lietošanā vēlētāju elektroniskai tiešsaistes reģistrēšanā balsošanai:</t>
  </si>
  <si>
    <t>10.</t>
  </si>
  <si>
    <t>Ģenerālmēģinājumi.</t>
  </si>
  <si>
    <t>10.1.</t>
  </si>
  <si>
    <t>ETVR ģenerālmēģinājuma tehniskā nodrošināšana:</t>
  </si>
  <si>
    <t>Instrukciju sagatavošana.</t>
  </si>
  <si>
    <t>Datu sagatavošana.</t>
  </si>
  <si>
    <t>Sistēmu un tehnisko resursu sagatavošana ģenerālmēģinājumam.</t>
  </si>
  <si>
    <t>Ģenerālmēģinājuma monitorings un uzraudzība, problēmu risināšana.</t>
  </si>
  <si>
    <t>Ģenerālmēģinājuma datu apkopošana, atskaišu un pārskatu sagatavošana.</t>
  </si>
  <si>
    <t>Ģenerālmēģinājuma datu dzēšana.</t>
  </si>
  <si>
    <t>10.2.</t>
  </si>
  <si>
    <t>SS, DVL, PUB ģenerālmēģinājuma tehniskā nodrošināšana:</t>
  </si>
  <si>
    <t>11.</t>
  </si>
  <si>
    <t>Lietotāju tehniskais atbalsts.</t>
  </si>
  <si>
    <t>11.1.</t>
  </si>
  <si>
    <t>Lietotāju atbalsts telefonisks, elektronisks, pēc pieprasījuma klātienē saskaņotā apjomā.</t>
  </si>
  <si>
    <t>11.2.</t>
  </si>
  <si>
    <t>Komunikācija.</t>
  </si>
  <si>
    <t>11.3.</t>
  </si>
  <si>
    <t>11.4.</t>
  </si>
  <si>
    <t>Lietotāju kļūdaino darbību seku likvidēšana pēc lietotāju pieprasījuma, tostarp, programmatūriskiem līdzekļiem.</t>
  </si>
  <si>
    <t>Informācijas sistēmu noņemšana, datu anonimizācija un arhivēšana pēc vēlēšanām.</t>
  </si>
  <si>
    <t>Sistēmu tehnisko vižu noņemšana, minimizēšana.</t>
  </si>
  <si>
    <t xml:space="preserve">Datu apkopošana, sagatavošana pārnešana uz CVK infrastruktūru, konsultācijas. </t>
  </si>
  <si>
    <t>Personas un sensitīvo datu anonimizēšana.</t>
  </si>
  <si>
    <t>Datu arhivēšana.</t>
  </si>
  <si>
    <t>Datu dzēšana no datu centra serveriem.</t>
  </si>
  <si>
    <t>cd</t>
  </si>
  <si>
    <t>1 administratīvais vadītājs;
1 tehnoloģiskais vadītājs;
1 vecākais sistēmanalītiķis</t>
  </si>
  <si>
    <t>1 administratīvais vadītājs;
1 tehnoloģiskais vadītājs</t>
  </si>
  <si>
    <t>1 izstrāddarbināšanas inženieris;
1 sistēmu administrators</t>
  </si>
  <si>
    <t>1 sistēmanalītiķis;
1 testētājs - dokumentētājs</t>
  </si>
  <si>
    <t>1 sistēmanalītiķis;
1 testētājs - dokumentētājs;
1 izstrāddarbināšanas inženieris;
1 sistēmu administrators</t>
  </si>
  <si>
    <t>1 izstrāddarbināšanas inženieris;
1 sistēmu administrators;
1 testētājs - dokumentētājs;</t>
  </si>
  <si>
    <t>Kopsummas</t>
  </si>
  <si>
    <t xml:space="preserve">Summa 
(€)
bez PVN </t>
  </si>
  <si>
    <t>Likme (€/ch)
bez PVN</t>
  </si>
  <si>
    <t>1 testētāji - dokumentētāji;
1 programmētājs</t>
  </si>
  <si>
    <t>1 sistēmu administrators;
1 testētājs - dokumentētājs;</t>
  </si>
  <si>
    <t>Vēlēšanu procesu pēdējā brīža precizējumu un citu izmaiņu realizācija sistēmās.</t>
  </si>
  <si>
    <t>1 sistēmanalītiķis;
1 vecākais programmētājs;
1 programmētājs;
1 testētājs - dokumentētājs</t>
  </si>
  <si>
    <t>Pēdējā brīža izmaiņu un precizējumu realizācija sistēmās.</t>
  </si>
  <si>
    <t>2 tehniskā atbalsta speciālisti (jaunākie sistēmadministratori);
1 tehniskais vadītājs;
2 testētāji - dokumentētāji</t>
  </si>
  <si>
    <t>Nepieciešams papildu finansējums</t>
  </si>
  <si>
    <t>Iespējams nodrošināt finansējumu CVK piešķirto līdzekļu ietvaros</t>
  </si>
  <si>
    <t>2021. gada 11. septembra Varakļānu novada domes un Rēzeknes novada domes vēlēšanu nodrošināšanai nepieciešamā finansējuma aprēķins 
CVK Vēlēšanu vadības sistēmas nodrošināšanai un tehniskajam atbalstam</t>
  </si>
  <si>
    <t>6.</t>
  </si>
  <si>
    <t>6.1.</t>
  </si>
  <si>
    <t>6.2.</t>
  </si>
  <si>
    <t>6.3.</t>
  </si>
  <si>
    <t>6.4.</t>
  </si>
  <si>
    <t>6.5.</t>
  </si>
  <si>
    <t>6.6.</t>
  </si>
  <si>
    <t>9.1.1.</t>
  </si>
  <si>
    <t>9.1.2.</t>
  </si>
  <si>
    <t>9.1.3.</t>
  </si>
  <si>
    <t>9.1.4.</t>
  </si>
  <si>
    <t>9.1.5.</t>
  </si>
  <si>
    <t>9.1.6.</t>
  </si>
  <si>
    <t>9.2.1.</t>
  </si>
  <si>
    <t>9.2.2.</t>
  </si>
  <si>
    <t>9.2.3.</t>
  </si>
  <si>
    <t>9.2.4.</t>
  </si>
  <si>
    <t>9.2.5.</t>
  </si>
  <si>
    <t>9.2.6.</t>
  </si>
  <si>
    <t>10.3.</t>
  </si>
  <si>
    <t>10.4.</t>
  </si>
  <si>
    <t>Tehniskais atbalsts lietotāju importēšanai sistēmā.</t>
  </si>
  <si>
    <t>Atbalsts vēlēšanās izmantoto darbstaciju konfigurēšanā, piemēram, BALSIS tīkla versijas uzstādīšana tīklā).</t>
  </si>
  <si>
    <t>10.5.</t>
  </si>
  <si>
    <t>10.6.</t>
  </si>
  <si>
    <t>11.5.</t>
  </si>
  <si>
    <t>PVN 21%</t>
  </si>
  <si>
    <t>Summa ar PVN 21%</t>
  </si>
  <si>
    <t xml:space="preserve">Uzziņu tālrunis </t>
  </si>
  <si>
    <t xml:space="preserve">Reklāmas materiālu (plakātu, video, infografiku) pielāgošana </t>
  </si>
  <si>
    <t>Reklāmas plānošana</t>
  </si>
  <si>
    <t>Vides reklāmas izvietošana</t>
  </si>
  <si>
    <t>Reklāmas izvietošana reģionālajos radio</t>
  </si>
  <si>
    <t>Reklāma sociālajos tīklos</t>
  </si>
  <si>
    <t>2021. gada 11. septembra Varakļānu novada domes un Rēzeknes novada domes vēlēšanu nodrošināšanai nepieciešamā finansējuma aprēķins vēlētāju informēšanas pasākumiem</t>
  </si>
  <si>
    <t>Vēlētāju informēšana kopā</t>
  </si>
  <si>
    <t>t.sk.:</t>
  </si>
  <si>
    <t>Informācijas vēlētājiem pielāgošana, reklāmu plānošana, izvietošana vietējos medijos, vidē un sociālajos tīklos</t>
  </si>
  <si>
    <t>2.4.</t>
  </si>
  <si>
    <t>2.5.</t>
  </si>
  <si>
    <t>Ministru kabineta rīkojuma projekta
"Par finanšu līdzekļu piešķiršanu no valsts budžeta programmas "Līdzekļi neparedzētiem gadījumiem"" sākotnējās ietekmes novērtējuma ziņojuma (anotācijas)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</si>
</sst>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8"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4"/>
      <color theme="1"/>
      <name val="Calibri"/>
      <family val="2"/>
      <charset val="186"/>
      <scheme val="minor"/>
    </font>
    <font>
      <b/>
      <i/>
      <sz val="11"/>
      <color rgb="FF000000"/>
      <name val="Calibri"/>
      <family val="2"/>
      <charset val="186"/>
    </font>
    <font>
      <b/>
      <sz val="11"/>
      <color rgb="FF000000"/>
      <name val="Calibri"/>
      <family val="2"/>
      <charset val="186"/>
    </font>
    <font>
      <sz val="11"/>
      <color rgb="FF000000"/>
      <name val="Calibri"/>
      <family val="2"/>
      <charset val="186"/>
    </font>
    <font>
      <i/>
      <sz val="11"/>
      <color rgb="FF000000"/>
      <name val="Calibri"/>
      <family val="2"/>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0" borderId="0" xfId="0" applyAlignment="1">
      <alignment vertical="top"/>
    </xf>
    <xf numFmtId="0" fontId="2" fillId="0" borderId="0" xfId="0" applyFont="1" applyAlignment="1">
      <alignment vertical="top" wrapText="1"/>
    </xf>
    <xf numFmtId="0" fontId="2" fillId="2" borderId="1" xfId="0" applyFont="1" applyFill="1" applyBorder="1" applyAlignment="1">
      <alignment vertical="top" wrapText="1"/>
    </xf>
    <xf numFmtId="0" fontId="0" fillId="0" borderId="0" xfId="0" applyAlignment="1">
      <alignment horizontal="center" vertical="top"/>
    </xf>
    <xf numFmtId="0" fontId="2" fillId="2" borderId="1" xfId="0" applyFont="1" applyFill="1" applyBorder="1" applyAlignment="1">
      <alignment horizontal="center" vertical="top" wrapText="1"/>
    </xf>
    <xf numFmtId="43" fontId="0" fillId="2" borderId="1" xfId="1" applyFont="1" applyFill="1" applyBorder="1" applyAlignment="1">
      <alignment vertical="top"/>
    </xf>
    <xf numFmtId="164" fontId="2" fillId="0" borderId="1" xfId="1" applyNumberFormat="1"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0" fontId="2"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Fill="1" applyAlignment="1">
      <alignment vertical="top"/>
    </xf>
    <xf numFmtId="43" fontId="0" fillId="0" borderId="0" xfId="0" applyNumberFormat="1" applyFill="1" applyAlignment="1">
      <alignment vertical="top"/>
    </xf>
    <xf numFmtId="0" fontId="0" fillId="0" borderId="1" xfId="0" applyFill="1" applyBorder="1" applyAlignment="1">
      <alignment horizontal="left" vertical="top" wrapText="1"/>
    </xf>
    <xf numFmtId="16" fontId="0" fillId="0" borderId="1" xfId="0" applyNumberFormat="1" applyFill="1" applyBorder="1" applyAlignment="1">
      <alignment vertical="top" wrapText="1"/>
    </xf>
    <xf numFmtId="0" fontId="0" fillId="0" borderId="1" xfId="0" applyBorder="1" applyAlignment="1">
      <alignment vertical="top"/>
    </xf>
    <xf numFmtId="165" fontId="2" fillId="0" borderId="1" xfId="0" applyNumberFormat="1" applyFont="1" applyBorder="1" applyAlignment="1">
      <alignment horizontal="right" vertical="top"/>
    </xf>
    <xf numFmtId="3" fontId="2" fillId="0" borderId="6" xfId="0" applyNumberFormat="1" applyFont="1" applyBorder="1" applyAlignment="1">
      <alignment vertical="top"/>
    </xf>
    <xf numFmtId="165" fontId="2" fillId="0" borderId="8" xfId="0" applyNumberFormat="1" applyFont="1" applyBorder="1" applyAlignment="1">
      <alignment vertical="top"/>
    </xf>
    <xf numFmtId="0" fontId="0" fillId="0" borderId="2" xfId="0" applyBorder="1" applyAlignment="1">
      <alignment horizontal="right"/>
    </xf>
    <xf numFmtId="0" fontId="4" fillId="0" borderId="1" xfId="0" applyFont="1" applyBorder="1" applyAlignment="1">
      <alignment vertical="center" wrapText="1"/>
    </xf>
    <xf numFmtId="3" fontId="5" fillId="0" borderId="1" xfId="0" applyNumberFormat="1" applyFont="1" applyBorder="1" applyAlignment="1">
      <alignment horizontal="right" vertical="center"/>
    </xf>
    <xf numFmtId="0" fontId="6" fillId="0" borderId="1" xfId="0" applyFont="1" applyBorder="1" applyAlignment="1">
      <alignment vertical="center" wrapText="1"/>
    </xf>
    <xf numFmtId="3" fontId="6" fillId="0" borderId="1" xfId="0" applyNumberFormat="1" applyFont="1" applyBorder="1" applyAlignment="1">
      <alignment horizontal="right" vertical="center"/>
    </xf>
    <xf numFmtId="0" fontId="6" fillId="0" borderId="1" xfId="0" applyFont="1" applyBorder="1" applyAlignment="1">
      <alignment horizontal="right" vertical="center" wrapText="1"/>
    </xf>
    <xf numFmtId="0" fontId="6" fillId="0" borderId="1" xfId="0" applyFont="1" applyBorder="1" applyAlignment="1">
      <alignment horizontal="right" vertical="center"/>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0" fontId="2" fillId="0" borderId="0" xfId="0" applyFont="1" applyBorder="1" applyAlignment="1">
      <alignmen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49" fontId="2" fillId="0" borderId="0" xfId="0" applyNumberFormat="1" applyFont="1" applyBorder="1" applyAlignment="1">
      <alignment horizontal="center" wrapText="1"/>
    </xf>
    <xf numFmtId="0" fontId="0" fillId="3" borderId="6" xfId="0" applyFill="1" applyBorder="1" applyAlignment="1">
      <alignment horizontal="center" vertical="top"/>
    </xf>
    <xf numFmtId="0" fontId="0" fillId="3" borderId="7" xfId="0" applyFill="1" applyBorder="1" applyAlignment="1">
      <alignment horizontal="center" vertical="top"/>
    </xf>
    <xf numFmtId="0" fontId="0" fillId="3" borderId="5" xfId="0" applyFill="1" applyBorder="1" applyAlignment="1">
      <alignment horizontal="center" vertical="top"/>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center" vertical="top"/>
    </xf>
    <xf numFmtId="0" fontId="0" fillId="0" borderId="7" xfId="0" applyFill="1" applyBorder="1" applyAlignment="1">
      <alignment horizontal="center" vertical="top"/>
    </xf>
    <xf numFmtId="0" fontId="0" fillId="0" borderId="5" xfId="0" applyFill="1" applyBorder="1" applyAlignment="1">
      <alignment horizontal="center" vertical="top"/>
    </xf>
    <xf numFmtId="164" fontId="0" fillId="0" borderId="6" xfId="1" applyNumberFormat="1" applyFont="1" applyFill="1" applyBorder="1" applyAlignment="1">
      <alignment horizontal="center" vertical="top"/>
    </xf>
    <xf numFmtId="164" fontId="0" fillId="0" borderId="7" xfId="1" applyNumberFormat="1" applyFont="1" applyFill="1" applyBorder="1" applyAlignment="1">
      <alignment horizontal="center" vertical="top"/>
    </xf>
    <xf numFmtId="164" fontId="0" fillId="0" borderId="5" xfId="1" applyNumberFormat="1" applyFont="1" applyFill="1" applyBorder="1" applyAlignment="1">
      <alignment horizontal="center" vertical="top"/>
    </xf>
    <xf numFmtId="43" fontId="0" fillId="0" borderId="6" xfId="1" applyFont="1" applyFill="1" applyBorder="1" applyAlignment="1">
      <alignment horizontal="center" vertical="top"/>
    </xf>
    <xf numFmtId="43" fontId="0" fillId="0" borderId="7" xfId="1" applyFont="1" applyFill="1" applyBorder="1" applyAlignment="1">
      <alignment horizontal="center" vertical="top"/>
    </xf>
    <xf numFmtId="43" fontId="0" fillId="0" borderId="5" xfId="1" applyFont="1" applyFill="1" applyBorder="1" applyAlignment="1">
      <alignment horizontal="center" vertical="top"/>
    </xf>
    <xf numFmtId="0" fontId="0" fillId="0" borderId="1" xfId="0" applyFill="1" applyBorder="1" applyAlignment="1">
      <alignment horizontal="center" vertical="top"/>
    </xf>
    <xf numFmtId="0" fontId="0" fillId="0" borderId="1" xfId="0" applyFill="1" applyBorder="1" applyAlignment="1">
      <alignment horizontal="left" vertical="top" wrapText="1"/>
    </xf>
    <xf numFmtId="164" fontId="0" fillId="0" borderId="1" xfId="1" applyNumberFormat="1" applyFont="1" applyFill="1" applyBorder="1" applyAlignment="1">
      <alignment horizontal="center" vertical="top"/>
    </xf>
    <xf numFmtId="43" fontId="0" fillId="0" borderId="1" xfId="1" applyFont="1" applyFill="1" applyBorder="1" applyAlignment="1">
      <alignment horizontal="center" vertical="top"/>
    </xf>
    <xf numFmtId="0" fontId="0" fillId="0" borderId="0" xfId="0"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2" borderId="2" xfId="0" applyFont="1" applyFill="1" applyBorder="1" applyAlignment="1">
      <alignment horizontal="right" vertical="top"/>
    </xf>
    <xf numFmtId="0" fontId="2" fillId="2" borderId="3" xfId="0" applyFont="1" applyFill="1" applyBorder="1" applyAlignment="1">
      <alignment horizontal="right" vertical="top"/>
    </xf>
    <xf numFmtId="0" fontId="2" fillId="2" borderId="4" xfId="0" applyFont="1" applyFill="1" applyBorder="1" applyAlignment="1">
      <alignment horizontal="right" vertical="top"/>
    </xf>
    <xf numFmtId="0" fontId="0" fillId="0" borderId="2" xfId="0" applyBorder="1" applyAlignment="1">
      <alignment horizontal="center"/>
    </xf>
    <xf numFmtId="0" fontId="2"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1A6BD-CB8A-475B-95D2-521B9DA76067}">
  <dimension ref="A1:K82"/>
  <sheetViews>
    <sheetView tabSelected="1" zoomScaleNormal="100" workbookViewId="0">
      <pane xSplit="2" ySplit="5" topLeftCell="C6" activePane="bottomRight" state="frozen"/>
      <selection pane="topRight" activeCell="C1" sqref="C1"/>
      <selection pane="bottomLeft" activeCell="A6" sqref="A6"/>
      <selection pane="bottomRight" activeCell="B1" sqref="B1:B1048576"/>
    </sheetView>
  </sheetViews>
  <sheetFormatPr defaultColWidth="9.08984375" defaultRowHeight="14.5" x14ac:dyDescent="0.35"/>
  <cols>
    <col min="1" max="1" width="6.453125" style="1" customWidth="1"/>
    <col min="2" max="2" width="40.08984375" style="1" customWidth="1"/>
    <col min="3" max="3" width="10.6328125" style="4" customWidth="1"/>
    <col min="4" max="4" width="24.36328125" style="1" customWidth="1"/>
    <col min="5" max="5" width="9.08984375" style="4"/>
    <col min="6" max="6" width="10.90625" style="1" customWidth="1"/>
    <col min="7" max="7" width="9.08984375" style="1"/>
    <col min="8" max="8" width="11.54296875" style="1" customWidth="1"/>
    <col min="9" max="9" width="4.453125" style="1" customWidth="1"/>
    <col min="10" max="10" width="14.90625" style="1" customWidth="1"/>
    <col min="11" max="11" width="15.6328125" style="1" customWidth="1"/>
    <col min="12" max="16384" width="9.08984375" style="1"/>
  </cols>
  <sheetData>
    <row r="1" spans="1:11" ht="74.5" customHeight="1" x14ac:dyDescent="0.35">
      <c r="E1" s="53" t="s">
        <v>174</v>
      </c>
      <c r="F1" s="53"/>
      <c r="G1" s="53"/>
      <c r="H1" s="53"/>
    </row>
    <row r="3" spans="1:11" s="8" customFormat="1" ht="29.4" customHeight="1" x14ac:dyDescent="0.35">
      <c r="A3" s="33" t="s">
        <v>133</v>
      </c>
      <c r="B3" s="33"/>
      <c r="C3" s="33"/>
      <c r="D3" s="33"/>
      <c r="E3" s="33"/>
      <c r="F3" s="33"/>
      <c r="G3" s="33"/>
      <c r="H3" s="33"/>
    </row>
    <row r="4" spans="1:11" s="8" customFormat="1" ht="32.25" customHeight="1" x14ac:dyDescent="0.35">
      <c r="C4" s="9"/>
      <c r="E4" s="9"/>
    </row>
    <row r="5" spans="1:11" s="2" customFormat="1" ht="43.5" x14ac:dyDescent="0.35">
      <c r="A5" s="3" t="s">
        <v>0</v>
      </c>
      <c r="B5" s="3" t="s">
        <v>1</v>
      </c>
      <c r="C5" s="5" t="s">
        <v>3</v>
      </c>
      <c r="D5" s="3" t="s">
        <v>2</v>
      </c>
      <c r="E5" s="5" t="s">
        <v>4</v>
      </c>
      <c r="F5" s="3" t="s">
        <v>5</v>
      </c>
      <c r="G5" s="3" t="s">
        <v>124</v>
      </c>
      <c r="H5" s="3" t="s">
        <v>123</v>
      </c>
      <c r="K5" s="29"/>
    </row>
    <row r="6" spans="1:11" s="12" customFormat="1" ht="18" customHeight="1" x14ac:dyDescent="0.35">
      <c r="A6" s="10" t="s">
        <v>6</v>
      </c>
      <c r="B6" s="10" t="s">
        <v>7</v>
      </c>
      <c r="C6" s="49">
        <v>2</v>
      </c>
      <c r="D6" s="50" t="s">
        <v>117</v>
      </c>
      <c r="E6" s="49" t="s">
        <v>115</v>
      </c>
      <c r="F6" s="51">
        <v>85</v>
      </c>
      <c r="G6" s="52">
        <v>53</v>
      </c>
      <c r="H6" s="52">
        <f>F6*8*G6</f>
        <v>36040</v>
      </c>
    </row>
    <row r="7" spans="1:11" s="12" customFormat="1" ht="29" x14ac:dyDescent="0.35">
      <c r="A7" s="14" t="s">
        <v>8</v>
      </c>
      <c r="B7" s="11" t="s">
        <v>9</v>
      </c>
      <c r="C7" s="49"/>
      <c r="D7" s="50"/>
      <c r="E7" s="49"/>
      <c r="F7" s="51"/>
      <c r="G7" s="52"/>
      <c r="H7" s="52"/>
    </row>
    <row r="8" spans="1:11" s="12" customFormat="1" ht="75.75" customHeight="1" x14ac:dyDescent="0.35">
      <c r="A8" s="14" t="s">
        <v>10</v>
      </c>
      <c r="B8" s="11" t="s">
        <v>11</v>
      </c>
      <c r="C8" s="49"/>
      <c r="D8" s="50"/>
      <c r="E8" s="49"/>
      <c r="F8" s="51"/>
      <c r="G8" s="52"/>
      <c r="H8" s="52"/>
    </row>
    <row r="9" spans="1:11" s="12" customFormat="1" ht="29" x14ac:dyDescent="0.35">
      <c r="A9" s="14" t="s">
        <v>12</v>
      </c>
      <c r="B9" s="11" t="s">
        <v>13</v>
      </c>
      <c r="C9" s="49"/>
      <c r="D9" s="50"/>
      <c r="E9" s="49"/>
      <c r="F9" s="51"/>
      <c r="G9" s="52"/>
      <c r="H9" s="52"/>
    </row>
    <row r="10" spans="1:11" s="12" customFormat="1" ht="29" x14ac:dyDescent="0.35">
      <c r="A10" s="14" t="s">
        <v>14</v>
      </c>
      <c r="B10" s="11" t="s">
        <v>15</v>
      </c>
      <c r="C10" s="49"/>
      <c r="D10" s="50"/>
      <c r="E10" s="49"/>
      <c r="F10" s="51"/>
      <c r="G10" s="52"/>
      <c r="H10" s="52"/>
    </row>
    <row r="11" spans="1:11" s="12" customFormat="1" x14ac:dyDescent="0.35">
      <c r="A11" s="14" t="s">
        <v>16</v>
      </c>
      <c r="B11" s="11" t="s">
        <v>17</v>
      </c>
      <c r="C11" s="49"/>
      <c r="D11" s="50"/>
      <c r="E11" s="49"/>
      <c r="F11" s="51"/>
      <c r="G11" s="52"/>
      <c r="H11" s="52"/>
    </row>
    <row r="12" spans="1:11" s="12" customFormat="1" ht="15.75" customHeight="1" x14ac:dyDescent="0.35">
      <c r="A12" s="10" t="s">
        <v>18</v>
      </c>
      <c r="B12" s="10" t="s">
        <v>19</v>
      </c>
      <c r="C12" s="49">
        <v>3</v>
      </c>
      <c r="D12" s="50" t="s">
        <v>116</v>
      </c>
      <c r="E12" s="49" t="s">
        <v>115</v>
      </c>
      <c r="F12" s="51">
        <v>7</v>
      </c>
      <c r="G12" s="52">
        <v>35</v>
      </c>
      <c r="H12" s="52">
        <f>F12*8*G12</f>
        <v>1960</v>
      </c>
      <c r="K12" s="13"/>
    </row>
    <row r="13" spans="1:11" s="12" customFormat="1" ht="29" x14ac:dyDescent="0.35">
      <c r="A13" s="11" t="s">
        <v>20</v>
      </c>
      <c r="B13" s="11" t="s">
        <v>21</v>
      </c>
      <c r="C13" s="49"/>
      <c r="D13" s="50"/>
      <c r="E13" s="49"/>
      <c r="F13" s="51"/>
      <c r="G13" s="52"/>
      <c r="H13" s="52"/>
    </row>
    <row r="14" spans="1:11" s="12" customFormat="1" ht="29" x14ac:dyDescent="0.35">
      <c r="A14" s="11" t="s">
        <v>22</v>
      </c>
      <c r="B14" s="11" t="s">
        <v>23</v>
      </c>
      <c r="C14" s="49"/>
      <c r="D14" s="50"/>
      <c r="E14" s="49"/>
      <c r="F14" s="51"/>
      <c r="G14" s="52"/>
      <c r="H14" s="52"/>
    </row>
    <row r="15" spans="1:11" s="12" customFormat="1" ht="29" x14ac:dyDescent="0.35">
      <c r="A15" s="11" t="s">
        <v>24</v>
      </c>
      <c r="B15" s="11" t="s">
        <v>25</v>
      </c>
      <c r="C15" s="49"/>
      <c r="D15" s="50"/>
      <c r="E15" s="49"/>
      <c r="F15" s="51"/>
      <c r="G15" s="52"/>
      <c r="H15" s="52"/>
    </row>
    <row r="16" spans="1:11" s="12" customFormat="1" ht="16.5" customHeight="1" x14ac:dyDescent="0.35">
      <c r="A16" s="10" t="s">
        <v>26</v>
      </c>
      <c r="B16" s="10" t="s">
        <v>27</v>
      </c>
      <c r="C16" s="49">
        <v>2</v>
      </c>
      <c r="D16" s="50" t="s">
        <v>118</v>
      </c>
      <c r="E16" s="49" t="s">
        <v>115</v>
      </c>
      <c r="F16" s="51">
        <v>8</v>
      </c>
      <c r="G16" s="52">
        <v>53</v>
      </c>
      <c r="H16" s="52">
        <f t="shared" ref="H16:H21" si="0">F16*8*G16</f>
        <v>3392</v>
      </c>
      <c r="J16" s="13"/>
    </row>
    <row r="17" spans="1:10" s="12" customFormat="1" ht="43.5" x14ac:dyDescent="0.35">
      <c r="A17" s="11" t="s">
        <v>28</v>
      </c>
      <c r="B17" s="11" t="s">
        <v>29</v>
      </c>
      <c r="C17" s="49"/>
      <c r="D17" s="50"/>
      <c r="E17" s="49"/>
      <c r="F17" s="51"/>
      <c r="G17" s="52">
        <v>53</v>
      </c>
      <c r="H17" s="52">
        <f t="shared" si="0"/>
        <v>0</v>
      </c>
    </row>
    <row r="18" spans="1:10" s="12" customFormat="1" ht="32.25" customHeight="1" x14ac:dyDescent="0.35">
      <c r="A18" s="11" t="s">
        <v>30</v>
      </c>
      <c r="B18" s="11" t="s">
        <v>31</v>
      </c>
      <c r="C18" s="49"/>
      <c r="D18" s="50"/>
      <c r="E18" s="49"/>
      <c r="F18" s="51"/>
      <c r="G18" s="52">
        <v>53</v>
      </c>
      <c r="H18" s="52">
        <f t="shared" si="0"/>
        <v>0</v>
      </c>
    </row>
    <row r="19" spans="1:10" s="12" customFormat="1" ht="58" x14ac:dyDescent="0.35">
      <c r="A19" s="11" t="s">
        <v>32</v>
      </c>
      <c r="B19" s="11" t="s">
        <v>34</v>
      </c>
      <c r="C19" s="49"/>
      <c r="D19" s="50"/>
      <c r="E19" s="49"/>
      <c r="F19" s="51"/>
      <c r="G19" s="52">
        <v>53</v>
      </c>
      <c r="H19" s="52">
        <f t="shared" si="0"/>
        <v>0</v>
      </c>
    </row>
    <row r="20" spans="1:10" s="12" customFormat="1" ht="48.75" customHeight="1" x14ac:dyDescent="0.35">
      <c r="A20" s="11" t="s">
        <v>33</v>
      </c>
      <c r="B20" s="11" t="s">
        <v>36</v>
      </c>
      <c r="C20" s="49"/>
      <c r="D20" s="50"/>
      <c r="E20" s="49"/>
      <c r="F20" s="51"/>
      <c r="G20" s="52">
        <v>53</v>
      </c>
      <c r="H20" s="52">
        <f t="shared" si="0"/>
        <v>0</v>
      </c>
    </row>
    <row r="21" spans="1:10" s="12" customFormat="1" ht="29" x14ac:dyDescent="0.35">
      <c r="A21" s="11" t="s">
        <v>35</v>
      </c>
      <c r="B21" s="11" t="s">
        <v>37</v>
      </c>
      <c r="C21" s="49"/>
      <c r="D21" s="50"/>
      <c r="E21" s="49"/>
      <c r="F21" s="51"/>
      <c r="G21" s="52">
        <v>53</v>
      </c>
      <c r="H21" s="52">
        <f t="shared" si="0"/>
        <v>0</v>
      </c>
    </row>
    <row r="22" spans="1:10" s="12" customFormat="1" ht="18" customHeight="1" x14ac:dyDescent="0.35">
      <c r="A22" s="10" t="s">
        <v>38</v>
      </c>
      <c r="B22" s="10" t="s">
        <v>129</v>
      </c>
      <c r="C22" s="49">
        <v>4</v>
      </c>
      <c r="D22" s="50" t="s">
        <v>128</v>
      </c>
      <c r="E22" s="49" t="s">
        <v>115</v>
      </c>
      <c r="F22" s="51">
        <v>15</v>
      </c>
      <c r="G22" s="52">
        <v>35</v>
      </c>
      <c r="H22" s="52">
        <f>F22*8*G22</f>
        <v>4200</v>
      </c>
    </row>
    <row r="23" spans="1:10" s="12" customFormat="1" ht="30.75" customHeight="1" x14ac:dyDescent="0.35">
      <c r="A23" s="11" t="s">
        <v>39</v>
      </c>
      <c r="B23" s="11" t="s">
        <v>127</v>
      </c>
      <c r="C23" s="49"/>
      <c r="D23" s="50"/>
      <c r="E23" s="49"/>
      <c r="F23" s="51"/>
      <c r="G23" s="52"/>
      <c r="H23" s="52"/>
    </row>
    <row r="24" spans="1:10" s="12" customFormat="1" ht="29" x14ac:dyDescent="0.35">
      <c r="A24" s="11" t="s">
        <v>40</v>
      </c>
      <c r="B24" s="11" t="s">
        <v>41</v>
      </c>
      <c r="C24" s="49"/>
      <c r="D24" s="50"/>
      <c r="E24" s="49"/>
      <c r="F24" s="51"/>
      <c r="G24" s="52"/>
      <c r="H24" s="52"/>
    </row>
    <row r="25" spans="1:10" s="12" customFormat="1" ht="31.5" customHeight="1" x14ac:dyDescent="0.35">
      <c r="A25" s="10" t="s">
        <v>42</v>
      </c>
      <c r="B25" s="10" t="s">
        <v>43</v>
      </c>
      <c r="C25" s="49">
        <v>2</v>
      </c>
      <c r="D25" s="50" t="s">
        <v>118</v>
      </c>
      <c r="E25" s="49" t="s">
        <v>115</v>
      </c>
      <c r="F25" s="51">
        <v>18</v>
      </c>
      <c r="G25" s="52">
        <v>35</v>
      </c>
      <c r="H25" s="52">
        <f>F25*8*G25</f>
        <v>5040</v>
      </c>
      <c r="J25" s="13"/>
    </row>
    <row r="26" spans="1:10" s="12" customFormat="1" ht="29" x14ac:dyDescent="0.35">
      <c r="A26" s="11" t="s">
        <v>44</v>
      </c>
      <c r="B26" s="11" t="s">
        <v>45</v>
      </c>
      <c r="C26" s="49"/>
      <c r="D26" s="50"/>
      <c r="E26" s="49"/>
      <c r="F26" s="51"/>
      <c r="G26" s="52"/>
      <c r="H26" s="52"/>
    </row>
    <row r="27" spans="1:10" s="12" customFormat="1" ht="29" x14ac:dyDescent="0.35">
      <c r="A27" s="11" t="s">
        <v>46</v>
      </c>
      <c r="B27" s="11" t="s">
        <v>47</v>
      </c>
      <c r="C27" s="49"/>
      <c r="D27" s="50"/>
      <c r="E27" s="49"/>
      <c r="F27" s="51"/>
      <c r="G27" s="52"/>
      <c r="H27" s="52"/>
    </row>
    <row r="28" spans="1:10" s="12" customFormat="1" x14ac:dyDescent="0.35">
      <c r="A28" s="11" t="s">
        <v>48</v>
      </c>
      <c r="B28" s="11" t="s">
        <v>49</v>
      </c>
      <c r="C28" s="49"/>
      <c r="D28" s="50"/>
      <c r="E28" s="49"/>
      <c r="F28" s="51"/>
      <c r="G28" s="52"/>
      <c r="H28" s="52"/>
    </row>
    <row r="29" spans="1:10" s="12" customFormat="1" x14ac:dyDescent="0.35">
      <c r="A29" s="11" t="s">
        <v>50</v>
      </c>
      <c r="B29" s="11" t="s">
        <v>51</v>
      </c>
      <c r="C29" s="49"/>
      <c r="D29" s="50"/>
      <c r="E29" s="49"/>
      <c r="F29" s="51"/>
      <c r="G29" s="52"/>
      <c r="H29" s="52"/>
    </row>
    <row r="30" spans="1:10" s="12" customFormat="1" x14ac:dyDescent="0.35">
      <c r="A30" s="11" t="s">
        <v>52</v>
      </c>
      <c r="B30" s="11" t="s">
        <v>53</v>
      </c>
      <c r="C30" s="49"/>
      <c r="D30" s="50"/>
      <c r="E30" s="49"/>
      <c r="F30" s="51"/>
      <c r="G30" s="52"/>
      <c r="H30" s="52"/>
    </row>
    <row r="31" spans="1:10" s="12" customFormat="1" x14ac:dyDescent="0.35">
      <c r="A31" s="11" t="s">
        <v>54</v>
      </c>
      <c r="B31" s="11" t="s">
        <v>55</v>
      </c>
      <c r="C31" s="49"/>
      <c r="D31" s="50"/>
      <c r="E31" s="49"/>
      <c r="F31" s="51"/>
      <c r="G31" s="52"/>
      <c r="H31" s="52"/>
    </row>
    <row r="32" spans="1:10" s="12" customFormat="1" ht="29" x14ac:dyDescent="0.35">
      <c r="A32" s="11" t="s">
        <v>56</v>
      </c>
      <c r="B32" s="11" t="s">
        <v>57</v>
      </c>
      <c r="C32" s="49"/>
      <c r="D32" s="50"/>
      <c r="E32" s="49"/>
      <c r="F32" s="51"/>
      <c r="G32" s="52"/>
      <c r="H32" s="52"/>
    </row>
    <row r="33" spans="1:11" s="12" customFormat="1" x14ac:dyDescent="0.35">
      <c r="A33" s="11" t="s">
        <v>58</v>
      </c>
      <c r="B33" s="11" t="s">
        <v>59</v>
      </c>
      <c r="C33" s="49"/>
      <c r="D33" s="50"/>
      <c r="E33" s="49"/>
      <c r="F33" s="51"/>
      <c r="G33" s="52"/>
      <c r="H33" s="52"/>
    </row>
    <row r="34" spans="1:11" s="12" customFormat="1" x14ac:dyDescent="0.35">
      <c r="A34" s="11" t="s">
        <v>60</v>
      </c>
      <c r="B34" s="11" t="s">
        <v>61</v>
      </c>
      <c r="C34" s="49"/>
      <c r="D34" s="50"/>
      <c r="E34" s="49"/>
      <c r="F34" s="51"/>
      <c r="G34" s="52"/>
      <c r="H34" s="52"/>
    </row>
    <row r="35" spans="1:11" s="12" customFormat="1" ht="32.25" customHeight="1" x14ac:dyDescent="0.35">
      <c r="A35" s="10" t="s">
        <v>134</v>
      </c>
      <c r="B35" s="10" t="s">
        <v>63</v>
      </c>
      <c r="C35" s="49">
        <v>2</v>
      </c>
      <c r="D35" s="50" t="s">
        <v>125</v>
      </c>
      <c r="E35" s="49" t="s">
        <v>115</v>
      </c>
      <c r="F35" s="51">
        <v>7</v>
      </c>
      <c r="G35" s="52">
        <v>35</v>
      </c>
      <c r="H35" s="52">
        <f>F35*8*G35</f>
        <v>1960</v>
      </c>
      <c r="K35" s="13"/>
    </row>
    <row r="36" spans="1:11" s="12" customFormat="1" ht="45.75" customHeight="1" x14ac:dyDescent="0.35">
      <c r="A36" s="11" t="s">
        <v>135</v>
      </c>
      <c r="B36" s="11" t="s">
        <v>65</v>
      </c>
      <c r="C36" s="49"/>
      <c r="D36" s="50"/>
      <c r="E36" s="49"/>
      <c r="F36" s="51"/>
      <c r="G36" s="52"/>
      <c r="H36" s="52"/>
    </row>
    <row r="37" spans="1:11" s="12" customFormat="1" ht="31.5" customHeight="1" x14ac:dyDescent="0.35">
      <c r="A37" s="11" t="s">
        <v>136</v>
      </c>
      <c r="B37" s="11" t="s">
        <v>67</v>
      </c>
      <c r="C37" s="49"/>
      <c r="D37" s="50"/>
      <c r="E37" s="49"/>
      <c r="F37" s="51"/>
      <c r="G37" s="52"/>
      <c r="H37" s="52"/>
    </row>
    <row r="38" spans="1:11" s="12" customFormat="1" ht="72.5" x14ac:dyDescent="0.35">
      <c r="A38" s="11" t="s">
        <v>137</v>
      </c>
      <c r="B38" s="11" t="s">
        <v>69</v>
      </c>
      <c r="C38" s="49"/>
      <c r="D38" s="50"/>
      <c r="E38" s="49"/>
      <c r="F38" s="51"/>
      <c r="G38" s="52"/>
      <c r="H38" s="52"/>
    </row>
    <row r="39" spans="1:11" s="12" customFormat="1" ht="47.25" customHeight="1" x14ac:dyDescent="0.35">
      <c r="A39" s="11" t="s">
        <v>138</v>
      </c>
      <c r="B39" s="11" t="s">
        <v>70</v>
      </c>
      <c r="C39" s="49"/>
      <c r="D39" s="50"/>
      <c r="E39" s="49"/>
      <c r="F39" s="51"/>
      <c r="G39" s="52"/>
      <c r="H39" s="52"/>
    </row>
    <row r="40" spans="1:11" s="12" customFormat="1" ht="62.25" customHeight="1" x14ac:dyDescent="0.35">
      <c r="A40" s="11" t="s">
        <v>139</v>
      </c>
      <c r="B40" s="11" t="s">
        <v>71</v>
      </c>
      <c r="C40" s="49"/>
      <c r="D40" s="50"/>
      <c r="E40" s="49"/>
      <c r="F40" s="51"/>
      <c r="G40" s="52"/>
      <c r="H40" s="52"/>
    </row>
    <row r="41" spans="1:11" s="12" customFormat="1" ht="29" x14ac:dyDescent="0.35">
      <c r="A41" s="11" t="s">
        <v>140</v>
      </c>
      <c r="B41" s="11" t="s">
        <v>72</v>
      </c>
      <c r="C41" s="49"/>
      <c r="D41" s="50"/>
      <c r="E41" s="49"/>
      <c r="F41" s="51"/>
      <c r="G41" s="52"/>
      <c r="H41" s="52"/>
    </row>
    <row r="42" spans="1:11" s="12" customFormat="1" ht="18.75" customHeight="1" x14ac:dyDescent="0.35">
      <c r="A42" s="10" t="s">
        <v>62</v>
      </c>
      <c r="B42" s="10" t="s">
        <v>74</v>
      </c>
      <c r="C42" s="49">
        <v>2</v>
      </c>
      <c r="D42" s="50" t="s">
        <v>126</v>
      </c>
      <c r="E42" s="49" t="s">
        <v>115</v>
      </c>
      <c r="F42" s="51">
        <v>25</v>
      </c>
      <c r="G42" s="46">
        <v>35</v>
      </c>
      <c r="H42" s="52">
        <f>F42*8*G42</f>
        <v>7000</v>
      </c>
      <c r="J42" s="13"/>
    </row>
    <row r="43" spans="1:11" s="12" customFormat="1" ht="63" customHeight="1" x14ac:dyDescent="0.35">
      <c r="A43" s="11" t="s">
        <v>64</v>
      </c>
      <c r="B43" s="11" t="s">
        <v>76</v>
      </c>
      <c r="C43" s="49"/>
      <c r="D43" s="50"/>
      <c r="E43" s="49"/>
      <c r="F43" s="51"/>
      <c r="G43" s="47"/>
      <c r="H43" s="52"/>
    </row>
    <row r="44" spans="1:11" s="12" customFormat="1" x14ac:dyDescent="0.35">
      <c r="A44" s="11" t="s">
        <v>66</v>
      </c>
      <c r="B44" s="11" t="s">
        <v>78</v>
      </c>
      <c r="C44" s="49"/>
      <c r="D44" s="50"/>
      <c r="E44" s="49"/>
      <c r="F44" s="51"/>
      <c r="G44" s="47"/>
      <c r="H44" s="52"/>
    </row>
    <row r="45" spans="1:11" s="12" customFormat="1" ht="58" x14ac:dyDescent="0.35">
      <c r="A45" s="11" t="s">
        <v>68</v>
      </c>
      <c r="B45" s="11" t="s">
        <v>80</v>
      </c>
      <c r="C45" s="49"/>
      <c r="D45" s="50"/>
      <c r="E45" s="49"/>
      <c r="F45" s="51"/>
      <c r="G45" s="48"/>
      <c r="H45" s="52"/>
    </row>
    <row r="46" spans="1:11" s="12" customFormat="1" ht="18.75" customHeight="1" x14ac:dyDescent="0.35">
      <c r="A46" s="10" t="s">
        <v>73</v>
      </c>
      <c r="B46" s="10" t="s">
        <v>82</v>
      </c>
      <c r="C46" s="40">
        <v>2</v>
      </c>
      <c r="D46" s="37" t="s">
        <v>119</v>
      </c>
      <c r="E46" s="40" t="s">
        <v>115</v>
      </c>
      <c r="F46" s="43">
        <v>8</v>
      </c>
      <c r="G46" s="46">
        <v>35</v>
      </c>
      <c r="H46" s="46">
        <f>F46*8*G46</f>
        <v>2240</v>
      </c>
      <c r="J46" s="13"/>
    </row>
    <row r="47" spans="1:11" s="12" customFormat="1" x14ac:dyDescent="0.35">
      <c r="A47" s="11" t="s">
        <v>75</v>
      </c>
      <c r="B47" s="11" t="s">
        <v>84</v>
      </c>
      <c r="C47" s="41"/>
      <c r="D47" s="38"/>
      <c r="E47" s="41"/>
      <c r="F47" s="44"/>
      <c r="G47" s="47"/>
      <c r="H47" s="47"/>
    </row>
    <row r="48" spans="1:11" s="12" customFormat="1" ht="87" x14ac:dyDescent="0.35">
      <c r="A48" s="11" t="s">
        <v>77</v>
      </c>
      <c r="B48" s="11" t="s">
        <v>86</v>
      </c>
      <c r="C48" s="41"/>
      <c r="D48" s="38"/>
      <c r="E48" s="41"/>
      <c r="F48" s="44"/>
      <c r="G48" s="47"/>
      <c r="H48" s="47"/>
    </row>
    <row r="49" spans="1:10" s="12" customFormat="1" ht="43.5" x14ac:dyDescent="0.35">
      <c r="A49" s="11" t="s">
        <v>79</v>
      </c>
      <c r="B49" s="11" t="s">
        <v>87</v>
      </c>
      <c r="C49" s="41"/>
      <c r="D49" s="38"/>
      <c r="E49" s="41"/>
      <c r="F49" s="44"/>
      <c r="G49" s="47"/>
      <c r="H49" s="47"/>
    </row>
    <row r="50" spans="1:10" s="12" customFormat="1" ht="17.25" customHeight="1" x14ac:dyDescent="0.35">
      <c r="A50" s="10" t="s">
        <v>81</v>
      </c>
      <c r="B50" s="10" t="s">
        <v>89</v>
      </c>
      <c r="C50" s="40">
        <v>4</v>
      </c>
      <c r="D50" s="37" t="s">
        <v>120</v>
      </c>
      <c r="E50" s="40" t="s">
        <v>115</v>
      </c>
      <c r="F50" s="43">
        <v>8</v>
      </c>
      <c r="G50" s="46">
        <v>35</v>
      </c>
      <c r="H50" s="46">
        <f>F50*8*G50</f>
        <v>2240</v>
      </c>
      <c r="J50" s="13"/>
    </row>
    <row r="51" spans="1:10" s="12" customFormat="1" x14ac:dyDescent="0.35">
      <c r="A51" s="11" t="s">
        <v>83</v>
      </c>
      <c r="B51" s="11" t="s">
        <v>91</v>
      </c>
      <c r="C51" s="41"/>
      <c r="D51" s="38"/>
      <c r="E51" s="41"/>
      <c r="F51" s="44"/>
      <c r="G51" s="47"/>
      <c r="H51" s="47"/>
    </row>
    <row r="52" spans="1:10" s="12" customFormat="1" x14ac:dyDescent="0.35">
      <c r="A52" s="11" t="s">
        <v>141</v>
      </c>
      <c r="B52" s="11" t="s">
        <v>92</v>
      </c>
      <c r="C52" s="41"/>
      <c r="D52" s="38"/>
      <c r="E52" s="41"/>
      <c r="F52" s="44"/>
      <c r="G52" s="47"/>
      <c r="H52" s="47"/>
    </row>
    <row r="53" spans="1:10" s="12" customFormat="1" x14ac:dyDescent="0.35">
      <c r="A53" s="11" t="s">
        <v>142</v>
      </c>
      <c r="B53" s="11" t="s">
        <v>93</v>
      </c>
      <c r="C53" s="41"/>
      <c r="D53" s="38"/>
      <c r="E53" s="41"/>
      <c r="F53" s="44"/>
      <c r="G53" s="47"/>
      <c r="H53" s="47"/>
    </row>
    <row r="54" spans="1:10" s="12" customFormat="1" ht="29" x14ac:dyDescent="0.35">
      <c r="A54" s="11" t="s">
        <v>143</v>
      </c>
      <c r="B54" s="11" t="s">
        <v>94</v>
      </c>
      <c r="C54" s="41"/>
      <c r="D54" s="38"/>
      <c r="E54" s="41"/>
      <c r="F54" s="44"/>
      <c r="G54" s="47"/>
      <c r="H54" s="47"/>
    </row>
    <row r="55" spans="1:10" s="12" customFormat="1" ht="29" x14ac:dyDescent="0.35">
      <c r="A55" s="11" t="s">
        <v>144</v>
      </c>
      <c r="B55" s="11" t="s">
        <v>95</v>
      </c>
      <c r="C55" s="41"/>
      <c r="D55" s="38"/>
      <c r="E55" s="41"/>
      <c r="F55" s="44"/>
      <c r="G55" s="47"/>
      <c r="H55" s="47"/>
    </row>
    <row r="56" spans="1:10" s="12" customFormat="1" ht="29" x14ac:dyDescent="0.35">
      <c r="A56" s="11" t="s">
        <v>145</v>
      </c>
      <c r="B56" s="11" t="s">
        <v>96</v>
      </c>
      <c r="C56" s="41"/>
      <c r="D56" s="38"/>
      <c r="E56" s="41"/>
      <c r="F56" s="44"/>
      <c r="G56" s="47"/>
      <c r="H56" s="47"/>
    </row>
    <row r="57" spans="1:10" s="12" customFormat="1" x14ac:dyDescent="0.35">
      <c r="A57" s="11" t="s">
        <v>146</v>
      </c>
      <c r="B57" s="11" t="s">
        <v>97</v>
      </c>
      <c r="C57" s="41"/>
      <c r="D57" s="38"/>
      <c r="E57" s="41"/>
      <c r="F57" s="44"/>
      <c r="G57" s="47"/>
      <c r="H57" s="47"/>
    </row>
    <row r="58" spans="1:10" s="12" customFormat="1" x14ac:dyDescent="0.35">
      <c r="A58" s="11" t="s">
        <v>85</v>
      </c>
      <c r="B58" s="11" t="s">
        <v>99</v>
      </c>
      <c r="C58" s="41"/>
      <c r="D58" s="38"/>
      <c r="E58" s="41"/>
      <c r="F58" s="44"/>
      <c r="G58" s="47"/>
      <c r="H58" s="47"/>
    </row>
    <row r="59" spans="1:10" s="12" customFormat="1" x14ac:dyDescent="0.35">
      <c r="A59" s="11" t="s">
        <v>147</v>
      </c>
      <c r="B59" s="11" t="s">
        <v>92</v>
      </c>
      <c r="C59" s="41"/>
      <c r="D59" s="38"/>
      <c r="E59" s="41"/>
      <c r="F59" s="44"/>
      <c r="G59" s="47"/>
      <c r="H59" s="47"/>
    </row>
    <row r="60" spans="1:10" s="12" customFormat="1" x14ac:dyDescent="0.35">
      <c r="A60" s="11" t="s">
        <v>148</v>
      </c>
      <c r="B60" s="11" t="s">
        <v>93</v>
      </c>
      <c r="C60" s="41"/>
      <c r="D60" s="38"/>
      <c r="E60" s="41"/>
      <c r="F60" s="44"/>
      <c r="G60" s="47"/>
      <c r="H60" s="47"/>
    </row>
    <row r="61" spans="1:10" s="12" customFormat="1" ht="29" x14ac:dyDescent="0.35">
      <c r="A61" s="11" t="s">
        <v>149</v>
      </c>
      <c r="B61" s="11" t="s">
        <v>94</v>
      </c>
      <c r="C61" s="41"/>
      <c r="D61" s="38"/>
      <c r="E61" s="41"/>
      <c r="F61" s="44"/>
      <c r="G61" s="47"/>
      <c r="H61" s="47"/>
    </row>
    <row r="62" spans="1:10" s="12" customFormat="1" ht="29" x14ac:dyDescent="0.35">
      <c r="A62" s="11" t="s">
        <v>150</v>
      </c>
      <c r="B62" s="11" t="s">
        <v>95</v>
      </c>
      <c r="C62" s="41"/>
      <c r="D62" s="38"/>
      <c r="E62" s="41"/>
      <c r="F62" s="44"/>
      <c r="G62" s="47"/>
      <c r="H62" s="47"/>
    </row>
    <row r="63" spans="1:10" s="12" customFormat="1" ht="29" x14ac:dyDescent="0.35">
      <c r="A63" s="11" t="s">
        <v>151</v>
      </c>
      <c r="B63" s="11" t="s">
        <v>96</v>
      </c>
      <c r="C63" s="41"/>
      <c r="D63" s="38"/>
      <c r="E63" s="41"/>
      <c r="F63" s="44"/>
      <c r="G63" s="47"/>
      <c r="H63" s="47"/>
    </row>
    <row r="64" spans="1:10" s="12" customFormat="1" x14ac:dyDescent="0.35">
      <c r="A64" s="11" t="s">
        <v>152</v>
      </c>
      <c r="B64" s="11" t="s">
        <v>97</v>
      </c>
      <c r="C64" s="42"/>
      <c r="D64" s="39"/>
      <c r="E64" s="42"/>
      <c r="F64" s="45"/>
      <c r="G64" s="48"/>
      <c r="H64" s="48"/>
    </row>
    <row r="65" spans="1:10" s="12" customFormat="1" ht="16.5" customHeight="1" x14ac:dyDescent="0.35">
      <c r="A65" s="10" t="s">
        <v>88</v>
      </c>
      <c r="B65" s="10" t="s">
        <v>101</v>
      </c>
      <c r="C65" s="34">
        <v>5</v>
      </c>
      <c r="D65" s="37" t="s">
        <v>130</v>
      </c>
      <c r="E65" s="40" t="s">
        <v>115</v>
      </c>
      <c r="F65" s="43">
        <v>110</v>
      </c>
      <c r="G65" s="46">
        <v>27</v>
      </c>
      <c r="H65" s="46">
        <f>F65*8*G65</f>
        <v>23760</v>
      </c>
      <c r="J65" s="13"/>
    </row>
    <row r="66" spans="1:10" s="12" customFormat="1" ht="29" x14ac:dyDescent="0.35">
      <c r="A66" s="11" t="s">
        <v>90</v>
      </c>
      <c r="B66" s="11" t="s">
        <v>103</v>
      </c>
      <c r="C66" s="35"/>
      <c r="D66" s="38"/>
      <c r="E66" s="41"/>
      <c r="F66" s="44"/>
      <c r="G66" s="47"/>
      <c r="H66" s="47"/>
    </row>
    <row r="67" spans="1:10" s="12" customFormat="1" x14ac:dyDescent="0.35">
      <c r="A67" s="11" t="s">
        <v>98</v>
      </c>
      <c r="B67" s="11" t="s">
        <v>105</v>
      </c>
      <c r="C67" s="35"/>
      <c r="D67" s="38"/>
      <c r="E67" s="41"/>
      <c r="F67" s="44"/>
      <c r="G67" s="47"/>
      <c r="H67" s="47"/>
    </row>
    <row r="68" spans="1:10" s="12" customFormat="1" x14ac:dyDescent="0.35">
      <c r="A68" s="11" t="s">
        <v>153</v>
      </c>
      <c r="B68" s="11" t="s">
        <v>155</v>
      </c>
      <c r="C68" s="35"/>
      <c r="D68" s="38"/>
      <c r="E68" s="41"/>
      <c r="F68" s="44"/>
      <c r="G68" s="47"/>
      <c r="H68" s="47"/>
    </row>
    <row r="69" spans="1:10" s="12" customFormat="1" ht="29" x14ac:dyDescent="0.35">
      <c r="A69" s="11" t="s">
        <v>154</v>
      </c>
      <c r="B69" s="11" t="s">
        <v>156</v>
      </c>
      <c r="C69" s="35"/>
      <c r="D69" s="38"/>
      <c r="E69" s="41"/>
      <c r="F69" s="44"/>
      <c r="G69" s="47"/>
      <c r="H69" s="47"/>
    </row>
    <row r="70" spans="1:10" s="12" customFormat="1" ht="29" x14ac:dyDescent="0.35">
      <c r="A70" s="15" t="s">
        <v>157</v>
      </c>
      <c r="B70" s="11" t="s">
        <v>108</v>
      </c>
      <c r="C70" s="35"/>
      <c r="D70" s="38"/>
      <c r="E70" s="41"/>
      <c r="F70" s="44"/>
      <c r="G70" s="47"/>
      <c r="H70" s="47"/>
    </row>
    <row r="71" spans="1:10" s="12" customFormat="1" x14ac:dyDescent="0.35">
      <c r="A71" s="11" t="s">
        <v>158</v>
      </c>
      <c r="B71" s="11" t="s">
        <v>93</v>
      </c>
      <c r="C71" s="36"/>
      <c r="D71" s="39"/>
      <c r="E71" s="42"/>
      <c r="F71" s="45"/>
      <c r="G71" s="48"/>
      <c r="H71" s="48"/>
    </row>
    <row r="72" spans="1:10" s="12" customFormat="1" ht="31.5" customHeight="1" x14ac:dyDescent="0.35">
      <c r="A72" s="10" t="s">
        <v>100</v>
      </c>
      <c r="B72" s="10" t="s">
        <v>109</v>
      </c>
      <c r="C72" s="40">
        <v>3</v>
      </c>
      <c r="D72" s="37" t="s">
        <v>121</v>
      </c>
      <c r="E72" s="40" t="s">
        <v>115</v>
      </c>
      <c r="F72" s="43">
        <v>12</v>
      </c>
      <c r="G72" s="46">
        <v>35</v>
      </c>
      <c r="H72" s="46">
        <f>F72*8*G72</f>
        <v>3360</v>
      </c>
      <c r="J72" s="13"/>
    </row>
    <row r="73" spans="1:10" s="12" customFormat="1" x14ac:dyDescent="0.35">
      <c r="A73" s="11" t="s">
        <v>102</v>
      </c>
      <c r="B73" s="11" t="s">
        <v>110</v>
      </c>
      <c r="C73" s="41"/>
      <c r="D73" s="38"/>
      <c r="E73" s="41"/>
      <c r="F73" s="44"/>
      <c r="G73" s="47"/>
      <c r="H73" s="47"/>
    </row>
    <row r="74" spans="1:10" s="12" customFormat="1" ht="29" x14ac:dyDescent="0.35">
      <c r="A74" s="11" t="s">
        <v>104</v>
      </c>
      <c r="B74" s="11" t="s">
        <v>111</v>
      </c>
      <c r="C74" s="41"/>
      <c r="D74" s="38"/>
      <c r="E74" s="41"/>
      <c r="F74" s="44"/>
      <c r="G74" s="47"/>
      <c r="H74" s="47"/>
    </row>
    <row r="75" spans="1:10" s="12" customFormat="1" x14ac:dyDescent="0.35">
      <c r="A75" s="11" t="s">
        <v>106</v>
      </c>
      <c r="B75" s="11" t="s">
        <v>112</v>
      </c>
      <c r="C75" s="41"/>
      <c r="D75" s="38"/>
      <c r="E75" s="41"/>
      <c r="F75" s="44"/>
      <c r="G75" s="47"/>
      <c r="H75" s="47"/>
    </row>
    <row r="76" spans="1:10" s="12" customFormat="1" x14ac:dyDescent="0.35">
      <c r="A76" s="11" t="s">
        <v>107</v>
      </c>
      <c r="B76" s="11" t="s">
        <v>113</v>
      </c>
      <c r="C76" s="41"/>
      <c r="D76" s="38"/>
      <c r="E76" s="41"/>
      <c r="F76" s="44"/>
      <c r="G76" s="47"/>
      <c r="H76" s="47"/>
    </row>
    <row r="77" spans="1:10" s="12" customFormat="1" x14ac:dyDescent="0.35">
      <c r="A77" s="11" t="s">
        <v>159</v>
      </c>
      <c r="B77" s="11" t="s">
        <v>114</v>
      </c>
      <c r="C77" s="42"/>
      <c r="D77" s="39"/>
      <c r="E77" s="42"/>
      <c r="F77" s="45"/>
      <c r="G77" s="48"/>
      <c r="H77" s="48"/>
    </row>
    <row r="78" spans="1:10" x14ac:dyDescent="0.35">
      <c r="A78" s="56" t="s">
        <v>122</v>
      </c>
      <c r="B78" s="57"/>
      <c r="C78" s="57"/>
      <c r="D78" s="57"/>
      <c r="E78" s="58"/>
      <c r="F78" s="7">
        <f>SUM(F6:F77)</f>
        <v>303</v>
      </c>
      <c r="G78" s="6"/>
      <c r="H78" s="7">
        <f>SUM(H6:H77)</f>
        <v>91192</v>
      </c>
    </row>
    <row r="79" spans="1:10" x14ac:dyDescent="0.35">
      <c r="D79" s="16"/>
      <c r="E79" s="30" t="s">
        <v>160</v>
      </c>
      <c r="F79" s="31"/>
      <c r="G79" s="32"/>
      <c r="H79" s="17">
        <f>H78*0.21</f>
        <v>19150.32</v>
      </c>
    </row>
    <row r="80" spans="1:10" x14ac:dyDescent="0.35">
      <c r="D80" s="55" t="s">
        <v>161</v>
      </c>
      <c r="E80" s="55"/>
      <c r="F80" s="55"/>
      <c r="G80" s="55"/>
      <c r="H80" s="17">
        <f>H78+H79</f>
        <v>110342.32</v>
      </c>
    </row>
    <row r="81" spans="4:8" ht="30.65" customHeight="1" thickBot="1" x14ac:dyDescent="0.4">
      <c r="D81" s="54" t="s">
        <v>132</v>
      </c>
      <c r="E81" s="54"/>
      <c r="F81" s="54"/>
      <c r="G81" s="54"/>
      <c r="H81" s="18">
        <v>23000</v>
      </c>
    </row>
    <row r="82" spans="4:8" ht="15" thickBot="1" x14ac:dyDescent="0.4">
      <c r="D82" s="55" t="s">
        <v>131</v>
      </c>
      <c r="E82" s="55"/>
      <c r="F82" s="55"/>
      <c r="G82" s="30"/>
      <c r="H82" s="19">
        <f>H80-H81</f>
        <v>87342.32</v>
      </c>
    </row>
  </sheetData>
  <mergeCells count="73">
    <mergeCell ref="E1:H1"/>
    <mergeCell ref="D81:G81"/>
    <mergeCell ref="D80:G80"/>
    <mergeCell ref="D82:G82"/>
    <mergeCell ref="H35:H41"/>
    <mergeCell ref="F25:F34"/>
    <mergeCell ref="G25:G34"/>
    <mergeCell ref="H25:H34"/>
    <mergeCell ref="A78:E78"/>
    <mergeCell ref="C72:C77"/>
    <mergeCell ref="D72:D77"/>
    <mergeCell ref="E72:E77"/>
    <mergeCell ref="F72:F77"/>
    <mergeCell ref="G72:G77"/>
    <mergeCell ref="H72:H77"/>
    <mergeCell ref="C35:C41"/>
    <mergeCell ref="D35:D41"/>
    <mergeCell ref="E35:E41"/>
    <mergeCell ref="F35:F41"/>
    <mergeCell ref="G35:G41"/>
    <mergeCell ref="H12:H15"/>
    <mergeCell ref="F16:F21"/>
    <mergeCell ref="G16:G21"/>
    <mergeCell ref="H16:H21"/>
    <mergeCell ref="D22:D24"/>
    <mergeCell ref="E22:E24"/>
    <mergeCell ref="F22:F24"/>
    <mergeCell ref="G22:G24"/>
    <mergeCell ref="H22:H24"/>
    <mergeCell ref="H6:H11"/>
    <mergeCell ref="C12:C15"/>
    <mergeCell ref="D12:D15"/>
    <mergeCell ref="E12:E15"/>
    <mergeCell ref="F12:F15"/>
    <mergeCell ref="G12:G15"/>
    <mergeCell ref="C6:C11"/>
    <mergeCell ref="D6:D11"/>
    <mergeCell ref="E6:E11"/>
    <mergeCell ref="F6:F11"/>
    <mergeCell ref="G6:G11"/>
    <mergeCell ref="C22:C24"/>
    <mergeCell ref="C25:C34"/>
    <mergeCell ref="D25:D34"/>
    <mergeCell ref="E25:E34"/>
    <mergeCell ref="C16:C21"/>
    <mergeCell ref="E16:E21"/>
    <mergeCell ref="D16:D21"/>
    <mergeCell ref="C46:C49"/>
    <mergeCell ref="D46:D49"/>
    <mergeCell ref="E46:E49"/>
    <mergeCell ref="F46:F49"/>
    <mergeCell ref="G46:G49"/>
    <mergeCell ref="D42:D45"/>
    <mergeCell ref="E42:E45"/>
    <mergeCell ref="F42:F45"/>
    <mergeCell ref="G42:G45"/>
    <mergeCell ref="H42:H45"/>
    <mergeCell ref="E79:G79"/>
    <mergeCell ref="A3:H3"/>
    <mergeCell ref="C65:C71"/>
    <mergeCell ref="D65:D71"/>
    <mergeCell ref="E65:E71"/>
    <mergeCell ref="F65:F71"/>
    <mergeCell ref="G65:G71"/>
    <mergeCell ref="H65:H71"/>
    <mergeCell ref="C50:C64"/>
    <mergeCell ref="D50:D64"/>
    <mergeCell ref="E50:E64"/>
    <mergeCell ref="F50:F64"/>
    <mergeCell ref="G50:G64"/>
    <mergeCell ref="H50:H64"/>
    <mergeCell ref="H46:H49"/>
    <mergeCell ref="C42:C45"/>
  </mergeCell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3D5C-54AC-4124-97A0-5C75925B6913}">
  <dimension ref="A1:C12"/>
  <sheetViews>
    <sheetView workbookViewId="0">
      <selection activeCell="L15" sqref="L15"/>
    </sheetView>
  </sheetViews>
  <sheetFormatPr defaultRowHeight="14.5" x14ac:dyDescent="0.35"/>
  <cols>
    <col min="1" max="1" width="5.1796875" customWidth="1"/>
    <col min="2" max="2" width="64.90625" customWidth="1"/>
  </cols>
  <sheetData>
    <row r="1" spans="1:3" ht="29.4" customHeight="1" x14ac:dyDescent="0.35">
      <c r="A1" s="60" t="s">
        <v>168</v>
      </c>
      <c r="B1" s="60"/>
      <c r="C1" s="60"/>
    </row>
    <row r="3" spans="1:3" x14ac:dyDescent="0.35">
      <c r="A3" s="59"/>
      <c r="B3" s="21" t="s">
        <v>169</v>
      </c>
      <c r="C3" s="22">
        <v>7999</v>
      </c>
    </row>
    <row r="4" spans="1:3" x14ac:dyDescent="0.35">
      <c r="A4" s="59"/>
      <c r="B4" s="28" t="s">
        <v>170</v>
      </c>
      <c r="C4" s="22"/>
    </row>
    <row r="5" spans="1:3" x14ac:dyDescent="0.35">
      <c r="A5" s="20" t="s">
        <v>6</v>
      </c>
      <c r="B5" s="23" t="s">
        <v>162</v>
      </c>
      <c r="C5" s="24">
        <v>1999</v>
      </c>
    </row>
    <row r="6" spans="1:3" ht="29" x14ac:dyDescent="0.35">
      <c r="A6" s="20" t="s">
        <v>18</v>
      </c>
      <c r="B6" s="23" t="s">
        <v>171</v>
      </c>
      <c r="C6" s="24">
        <v>6000</v>
      </c>
    </row>
    <row r="7" spans="1:3" x14ac:dyDescent="0.35">
      <c r="A7" s="20"/>
      <c r="B7" s="27" t="s">
        <v>170</v>
      </c>
      <c r="C7" s="24"/>
    </row>
    <row r="8" spans="1:3" x14ac:dyDescent="0.35">
      <c r="A8" s="20" t="s">
        <v>20</v>
      </c>
      <c r="B8" s="25" t="s">
        <v>163</v>
      </c>
      <c r="C8" s="24">
        <v>1000</v>
      </c>
    </row>
    <row r="9" spans="1:3" x14ac:dyDescent="0.35">
      <c r="A9" s="20" t="s">
        <v>22</v>
      </c>
      <c r="B9" s="25" t="s">
        <v>164</v>
      </c>
      <c r="C9" s="26">
        <v>363</v>
      </c>
    </row>
    <row r="10" spans="1:3" x14ac:dyDescent="0.35">
      <c r="A10" s="20" t="s">
        <v>24</v>
      </c>
      <c r="B10" s="26" t="s">
        <v>165</v>
      </c>
      <c r="C10" s="26">
        <v>1000</v>
      </c>
    </row>
    <row r="11" spans="1:3" x14ac:dyDescent="0.35">
      <c r="A11" s="20" t="s">
        <v>172</v>
      </c>
      <c r="B11" s="26" t="s">
        <v>166</v>
      </c>
      <c r="C11" s="26">
        <v>1637</v>
      </c>
    </row>
    <row r="12" spans="1:3" x14ac:dyDescent="0.35">
      <c r="A12" s="20" t="s">
        <v>173</v>
      </c>
      <c r="B12" s="26" t="s">
        <v>167</v>
      </c>
      <c r="C12" s="26">
        <v>2000</v>
      </c>
    </row>
  </sheetData>
  <mergeCells count="2">
    <mergeCell ref="A3:A4"/>
    <mergeCell ref="A1:C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 nodrosinajums</vt:lpstr>
      <vt:lpstr>Veletaju informesana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finanšu līdzekļu piešķiršanu no valsts budžeta programmas "Līdzekļi neparedzētiem gadījumiem"</dc:title>
  <dc:subject>MK rīkojuma projekta anotācijas pielikums</dc:subject>
  <dc:creator>Solvita Vaivode</dc:creator>
  <dc:description>66016749 solvita.vaivode@varam.gov.lv</dc:description>
  <cp:lastModifiedBy>Solvita Vaivode</cp:lastModifiedBy>
  <cp:lastPrinted>2021-07-09T06:28:10Z</cp:lastPrinted>
  <dcterms:created xsi:type="dcterms:W3CDTF">2021-02-04T10:13:19Z</dcterms:created>
  <dcterms:modified xsi:type="dcterms:W3CDTF">2021-07-09T06:28:40Z</dcterms:modified>
</cp:coreProperties>
</file>