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vs.mod.gov.lv/Portal/webdav/c716dadd-6819-4577-af12-3aeb4be6ebba/"/>
    </mc:Choice>
  </mc:AlternateContent>
  <bookViews>
    <workbookView xWindow="0" yWindow="0" windowWidth="25605" windowHeight="10650"/>
  </bookViews>
  <sheets>
    <sheet name="108 748 _aprēķin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I17" i="1"/>
  <c r="H17" i="1"/>
  <c r="G17" i="1"/>
  <c r="E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H18" i="1" s="1"/>
  <c r="H19" i="1" s="1"/>
  <c r="G7" i="1"/>
  <c r="G18" i="1" l="1"/>
  <c r="G19" i="1" s="1"/>
  <c r="G22" i="1" s="1"/>
  <c r="G23" i="1" s="1"/>
  <c r="G20" i="1"/>
  <c r="H20" i="1"/>
  <c r="H22" i="1"/>
  <c r="H23" i="1" s="1"/>
  <c r="H21" i="1" l="1"/>
  <c r="H24" i="1"/>
  <c r="H25" i="1" l="1"/>
</calcChain>
</file>

<file path=xl/sharedStrings.xml><?xml version="1.0" encoding="utf-8"?>
<sst xmlns="http://schemas.openxmlformats.org/spreadsheetml/2006/main" count="31" uniqueCount="31">
  <si>
    <t>Līdzvērtīgie amati</t>
  </si>
  <si>
    <t>Šī brīža alga</t>
  </si>
  <si>
    <t>Mēneš-algu grupas</t>
  </si>
  <si>
    <t>Max alga atbilstoši šī brīža noteikumiem</t>
  </si>
  <si>
    <t xml:space="preserve">Amatu skaits </t>
  </si>
  <si>
    <t>Šī brīža atalgojums atbilstoši amatu skaitam</t>
  </si>
  <si>
    <t>IKT daļas vecākais datorsistēmu un datortīklu administrators (augstākais līmenis)</t>
  </si>
  <si>
    <t xml:space="preserve"> Ģeodēzisko mērījumu nodaļas, Ģeodēzisko datu kontroles nodaļas vadītāji; Ģeodēzijas departamenta vecākais eksperts, RATIN lietojumprogrammu izstrādātājs, ĢIS un IKT nodaļas eksperts, ĢIS daļas lietojumprogrammu izstrādātājs (augstākais līmenis), IKT daļas vecākais datorsistēmu un datortīklu administrators (zemākais līmenis)</t>
  </si>
  <si>
    <t>Ģeodēzijas departamenta eksperts</t>
  </si>
  <si>
    <t>ĢIS daļas lietojumprogrammu izstrādātājs (vidējais līmenis)</t>
  </si>
  <si>
    <t>RATIN vecākais kartogrāfijas inženieris, IKT daļas datorsistēmu un datortīlu administrators</t>
  </si>
  <si>
    <t>Vecākais ģeodēzijas inženieris</t>
  </si>
  <si>
    <t>ĢIS daļas  lietojumprogrammu izstrādātājs (zemākais līmenis)</t>
  </si>
  <si>
    <t>Ģeodēzijas inženieris</t>
  </si>
  <si>
    <t>Ģeodēzists</t>
  </si>
  <si>
    <t>Fotogrammetrijas inženieris</t>
  </si>
  <si>
    <t>Fotogrammetrists</t>
  </si>
  <si>
    <t xml:space="preserve">Plānotā alga, ja ievēro hierarhiju </t>
  </si>
  <si>
    <t>Plānotais atalgojums, ja ievēro hierarhiju, atbilstoši amatu skaitam</t>
  </si>
  <si>
    <t>Mēnešalgas % no max likmes</t>
  </si>
  <si>
    <t>Kopā amati</t>
  </si>
  <si>
    <t>Nepieciešamā summa algām mēnesī, EUR</t>
  </si>
  <si>
    <t>Starpība ar šī brīža atalgojumu gadā, EUR</t>
  </si>
  <si>
    <t>Sociālais nodoklis mēnesī, EUR</t>
  </si>
  <si>
    <t>Sociālais nodoklis gadā, EUR</t>
  </si>
  <si>
    <t>Soc. nod. starpība ar šī brīža atalgojumu gadā, EUR</t>
  </si>
  <si>
    <t>Nepieciešamā summa algām gadā, EUR</t>
  </si>
  <si>
    <t>Papildus nepieciešamais finansējums atlīdzībai gadā, EUR</t>
  </si>
  <si>
    <t>Latvijas Ģeotelpiskās informācijas aģentūrai papildus nepieciešamā finansējuma aprēķins, lai paaugstinātu speciālistu mēnešalgas</t>
  </si>
  <si>
    <t>3. pielikums</t>
  </si>
  <si>
    <t>AiMpiel3_110821_VSS_655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</si>
</sst>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_-;\-* #,##0.0_-;_-* &quot;-&quot;?_-;_-@_-"/>
  </numFmts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2"/>
      <name val="Times New Roman"/>
      <family val="1"/>
    </font>
    <font>
      <sz val="12"/>
      <color theme="1"/>
      <name val="Times New Roman"/>
      <family val="1"/>
      <charset val="186"/>
    </font>
    <font>
      <sz val="16"/>
      <name val="Times New Roman"/>
      <family val="1"/>
      <charset val="186"/>
    </font>
    <font>
      <b/>
      <sz val="16"/>
      <name val="Times New Roman"/>
      <family val="1"/>
      <charset val="186"/>
    </font>
    <font>
      <sz val="18"/>
      <name val="Times New Roman"/>
      <family val="1"/>
      <charset val="186"/>
    </font>
    <font>
      <b/>
      <sz val="18"/>
      <name val="Times New Roman"/>
      <family val="1"/>
      <charset val="186"/>
    </font>
    <font>
      <b/>
      <sz val="13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/>
    <xf numFmtId="0" fontId="5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4" fillId="0" borderId="0" xfId="0" applyFont="1" applyBorder="1"/>
    <xf numFmtId="1" fontId="4" fillId="0" borderId="0" xfId="0" applyNumberFormat="1" applyFont="1" applyBorder="1"/>
    <xf numFmtId="165" fontId="10" fillId="0" borderId="0" xfId="1" applyNumberFormat="1" applyFont="1" applyBorder="1"/>
    <xf numFmtId="165" fontId="3" fillId="0" borderId="0" xfId="0" applyNumberFormat="1" applyFont="1"/>
    <xf numFmtId="166" fontId="3" fillId="0" borderId="0" xfId="0" applyNumberFormat="1" applyFont="1"/>
    <xf numFmtId="9" fontId="3" fillId="0" borderId="5" xfId="2" applyFont="1" applyFill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/>
    </xf>
    <xf numFmtId="164" fontId="3" fillId="0" borderId="5" xfId="1" applyNumberFormat="1" applyFont="1" applyBorder="1"/>
    <xf numFmtId="164" fontId="4" fillId="0" borderId="5" xfId="1" applyNumberFormat="1" applyFont="1" applyBorder="1"/>
    <xf numFmtId="164" fontId="4" fillId="4" borderId="5" xfId="1" applyNumberFormat="1" applyFont="1" applyFill="1" applyBorder="1"/>
    <xf numFmtId="0" fontId="2" fillId="6" borderId="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9" fillId="5" borderId="5" xfId="0" applyFont="1" applyFill="1" applyBorder="1"/>
    <xf numFmtId="164" fontId="10" fillId="5" borderId="5" xfId="1" applyNumberFormat="1" applyFont="1" applyFill="1" applyBorder="1"/>
    <xf numFmtId="0" fontId="8" fillId="5" borderId="1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1"/>
  <sheetViews>
    <sheetView tabSelected="1" topLeftCell="A10" zoomScale="80" zoomScaleNormal="80" workbookViewId="0">
      <selection activeCell="A3" sqref="A3:I3"/>
    </sheetView>
  </sheetViews>
  <sheetFormatPr defaultColWidth="9.140625" defaultRowHeight="15.75" x14ac:dyDescent="0.25"/>
  <cols>
    <col min="1" max="1" width="45.28515625" style="1" customWidth="1"/>
    <col min="2" max="2" width="9.140625" style="1" customWidth="1"/>
    <col min="3" max="3" width="11.140625" style="1" customWidth="1"/>
    <col min="4" max="4" width="12" style="1" customWidth="1"/>
    <col min="5" max="5" width="13.5703125" style="1" customWidth="1"/>
    <col min="6" max="7" width="13.85546875" style="1" customWidth="1"/>
    <col min="8" max="8" width="18.42578125" style="1" customWidth="1"/>
    <col min="9" max="9" width="14.5703125" style="1" customWidth="1"/>
    <col min="10" max="10" width="9.5703125" style="1" customWidth="1"/>
    <col min="11" max="11" width="9.140625" style="1"/>
    <col min="12" max="12" width="13" style="1" customWidth="1"/>
    <col min="13" max="16384" width="9.140625" style="1"/>
  </cols>
  <sheetData>
    <row r="1" spans="1:16" x14ac:dyDescent="0.25">
      <c r="I1" s="1" t="s">
        <v>29</v>
      </c>
    </row>
    <row r="3" spans="1:16" ht="16.5" x14ac:dyDescent="0.25">
      <c r="A3" s="47" t="s">
        <v>28</v>
      </c>
      <c r="B3" s="47"/>
      <c r="C3" s="47"/>
      <c r="D3" s="47"/>
      <c r="E3" s="47"/>
      <c r="F3" s="47"/>
      <c r="G3" s="47"/>
      <c r="H3" s="47"/>
      <c r="I3" s="47"/>
    </row>
    <row r="4" spans="1:16" ht="12" customHeight="1" x14ac:dyDescent="0.25">
      <c r="L4" s="2"/>
      <c r="M4" s="2"/>
    </row>
    <row r="5" spans="1:16" ht="18.75" customHeight="1" x14ac:dyDescent="0.25">
      <c r="A5" s="48" t="s">
        <v>0</v>
      </c>
      <c r="B5" s="3"/>
      <c r="C5" s="50" t="s">
        <v>1</v>
      </c>
      <c r="D5" s="33"/>
      <c r="E5" s="3"/>
      <c r="F5" s="4"/>
      <c r="G5" s="4"/>
      <c r="H5" s="4"/>
      <c r="I5" s="46" t="s">
        <v>19</v>
      </c>
    </row>
    <row r="6" spans="1:16" ht="78.75" customHeight="1" x14ac:dyDescent="0.25">
      <c r="A6" s="49"/>
      <c r="B6" s="5" t="s">
        <v>2</v>
      </c>
      <c r="C6" s="51"/>
      <c r="D6" s="34" t="s">
        <v>17</v>
      </c>
      <c r="E6" s="5" t="s">
        <v>3</v>
      </c>
      <c r="F6" s="6" t="s">
        <v>4</v>
      </c>
      <c r="G6" s="6" t="s">
        <v>5</v>
      </c>
      <c r="H6" s="6" t="s">
        <v>18</v>
      </c>
      <c r="I6" s="46"/>
    </row>
    <row r="7" spans="1:16" ht="31.5" x14ac:dyDescent="0.25">
      <c r="A7" s="7" t="s">
        <v>6</v>
      </c>
      <c r="B7" s="7">
        <v>12</v>
      </c>
      <c r="C7" s="8">
        <v>1430</v>
      </c>
      <c r="D7" s="35">
        <v>1556</v>
      </c>
      <c r="E7" s="9">
        <v>1647</v>
      </c>
      <c r="F7" s="10">
        <v>3</v>
      </c>
      <c r="G7" s="11">
        <f t="shared" ref="G7:G17" si="0">F7*C7</f>
        <v>4290</v>
      </c>
      <c r="H7" s="11">
        <f t="shared" ref="H7:H17" si="1">D7*F7</f>
        <v>4668</v>
      </c>
      <c r="I7" s="25">
        <f t="shared" ref="I7:I15" si="2">C7/E7</f>
        <v>0.8682452944748027</v>
      </c>
    </row>
    <row r="8" spans="1:16" ht="126" x14ac:dyDescent="0.25">
      <c r="A8" s="7" t="s">
        <v>7</v>
      </c>
      <c r="B8" s="7">
        <v>12</v>
      </c>
      <c r="C8" s="8">
        <v>1380</v>
      </c>
      <c r="D8" s="35">
        <v>1495</v>
      </c>
      <c r="E8" s="9">
        <v>1647</v>
      </c>
      <c r="F8" s="10">
        <v>10</v>
      </c>
      <c r="G8" s="11">
        <f t="shared" si="0"/>
        <v>13800</v>
      </c>
      <c r="H8" s="11">
        <f t="shared" si="1"/>
        <v>14950</v>
      </c>
      <c r="I8" s="25">
        <f t="shared" si="2"/>
        <v>0.83788706739526408</v>
      </c>
    </row>
    <row r="9" spans="1:16" ht="19.5" customHeight="1" x14ac:dyDescent="0.25">
      <c r="A9" s="7" t="s">
        <v>8</v>
      </c>
      <c r="B9" s="7">
        <v>12</v>
      </c>
      <c r="C9" s="8">
        <v>1280</v>
      </c>
      <c r="D9" s="35">
        <v>1400</v>
      </c>
      <c r="E9" s="9">
        <v>1647</v>
      </c>
      <c r="F9" s="10">
        <v>1</v>
      </c>
      <c r="G9" s="11">
        <f t="shared" si="0"/>
        <v>1280</v>
      </c>
      <c r="H9" s="11">
        <f t="shared" si="1"/>
        <v>1400</v>
      </c>
      <c r="I9" s="25">
        <f t="shared" si="2"/>
        <v>0.77717061323618697</v>
      </c>
    </row>
    <row r="10" spans="1:16" ht="31.5" x14ac:dyDescent="0.25">
      <c r="A10" s="7" t="s">
        <v>9</v>
      </c>
      <c r="B10" s="7">
        <v>10</v>
      </c>
      <c r="C10" s="8">
        <v>1230</v>
      </c>
      <c r="D10" s="35">
        <v>1285</v>
      </c>
      <c r="E10" s="9">
        <v>1287</v>
      </c>
      <c r="F10" s="10">
        <v>3</v>
      </c>
      <c r="G10" s="11">
        <f t="shared" si="0"/>
        <v>3690</v>
      </c>
      <c r="H10" s="11">
        <f t="shared" si="1"/>
        <v>3855</v>
      </c>
      <c r="I10" s="25">
        <f t="shared" si="2"/>
        <v>0.95571095571095566</v>
      </c>
    </row>
    <row r="11" spans="1:16" ht="31.5" x14ac:dyDescent="0.25">
      <c r="A11" s="7" t="s">
        <v>10</v>
      </c>
      <c r="B11" s="7">
        <v>10</v>
      </c>
      <c r="C11" s="8">
        <v>1180</v>
      </c>
      <c r="D11" s="35">
        <v>1250</v>
      </c>
      <c r="E11" s="9">
        <v>1287</v>
      </c>
      <c r="F11" s="10">
        <v>7</v>
      </c>
      <c r="G11" s="11">
        <f t="shared" si="0"/>
        <v>8260</v>
      </c>
      <c r="H11" s="11">
        <f t="shared" si="1"/>
        <v>8750</v>
      </c>
      <c r="I11" s="25">
        <f t="shared" si="2"/>
        <v>0.91686091686091686</v>
      </c>
    </row>
    <row r="12" spans="1:16" ht="26.25" customHeight="1" x14ac:dyDescent="0.25">
      <c r="A12" s="7" t="s">
        <v>11</v>
      </c>
      <c r="B12" s="7">
        <v>10</v>
      </c>
      <c r="C12" s="8">
        <v>1130</v>
      </c>
      <c r="D12" s="35">
        <v>1200</v>
      </c>
      <c r="E12" s="9">
        <v>1287</v>
      </c>
      <c r="F12" s="10">
        <v>10</v>
      </c>
      <c r="G12" s="11">
        <f t="shared" si="0"/>
        <v>11300</v>
      </c>
      <c r="H12" s="11">
        <f t="shared" si="1"/>
        <v>12000</v>
      </c>
      <c r="I12" s="25">
        <f t="shared" si="2"/>
        <v>0.87801087801087796</v>
      </c>
    </row>
    <row r="13" spans="1:16" ht="31.5" x14ac:dyDescent="0.25">
      <c r="A13" s="7" t="s">
        <v>12</v>
      </c>
      <c r="B13" s="7">
        <v>9</v>
      </c>
      <c r="C13" s="8">
        <v>1130</v>
      </c>
      <c r="D13" s="35">
        <v>1190</v>
      </c>
      <c r="E13" s="9">
        <v>1190</v>
      </c>
      <c r="F13" s="10">
        <v>2</v>
      </c>
      <c r="G13" s="11">
        <f t="shared" si="0"/>
        <v>2260</v>
      </c>
      <c r="H13" s="11">
        <f t="shared" si="1"/>
        <v>2380</v>
      </c>
      <c r="I13" s="25">
        <f t="shared" si="2"/>
        <v>0.94957983193277307</v>
      </c>
    </row>
    <row r="14" spans="1:16" x14ac:dyDescent="0.25">
      <c r="A14" s="7" t="s">
        <v>13</v>
      </c>
      <c r="B14" s="7">
        <v>9</v>
      </c>
      <c r="C14" s="12">
        <v>1030</v>
      </c>
      <c r="D14" s="35">
        <v>1150</v>
      </c>
      <c r="E14" s="9">
        <v>1190</v>
      </c>
      <c r="F14" s="10">
        <v>11</v>
      </c>
      <c r="G14" s="11">
        <f t="shared" si="0"/>
        <v>11330</v>
      </c>
      <c r="H14" s="11">
        <f t="shared" si="1"/>
        <v>12650</v>
      </c>
      <c r="I14" s="25">
        <f t="shared" si="2"/>
        <v>0.86554621848739499</v>
      </c>
    </row>
    <row r="15" spans="1:16" ht="18.75" x14ac:dyDescent="0.3">
      <c r="A15" s="7" t="s">
        <v>14</v>
      </c>
      <c r="B15" s="7">
        <v>9</v>
      </c>
      <c r="C15" s="8">
        <v>930</v>
      </c>
      <c r="D15" s="36">
        <v>1100</v>
      </c>
      <c r="E15" s="9">
        <v>1190</v>
      </c>
      <c r="F15" s="10">
        <v>5</v>
      </c>
      <c r="G15" s="10">
        <f t="shared" si="0"/>
        <v>4650</v>
      </c>
      <c r="H15" s="10">
        <f t="shared" si="1"/>
        <v>5500</v>
      </c>
      <c r="I15" s="25">
        <f t="shared" si="2"/>
        <v>0.78151260504201681</v>
      </c>
      <c r="P15" s="13"/>
    </row>
    <row r="16" spans="1:16" ht="18.75" x14ac:dyDescent="0.3">
      <c r="A16" s="14" t="s">
        <v>15</v>
      </c>
      <c r="B16" s="15">
        <v>9</v>
      </c>
      <c r="C16" s="16">
        <v>1030</v>
      </c>
      <c r="D16" s="37">
        <v>1150</v>
      </c>
      <c r="E16" s="17">
        <v>1190</v>
      </c>
      <c r="F16" s="18">
        <v>8</v>
      </c>
      <c r="G16" s="10">
        <f t="shared" si="0"/>
        <v>8240</v>
      </c>
      <c r="H16" s="10">
        <f t="shared" si="1"/>
        <v>9200</v>
      </c>
      <c r="I16" s="25">
        <f>C15/E15</f>
        <v>0.78151260504201681</v>
      </c>
      <c r="P16" s="13"/>
    </row>
    <row r="17" spans="1:16" ht="18.75" x14ac:dyDescent="0.3">
      <c r="A17" s="19" t="s">
        <v>16</v>
      </c>
      <c r="B17" s="15">
        <v>9</v>
      </c>
      <c r="C17" s="16">
        <v>930</v>
      </c>
      <c r="D17" s="37">
        <v>1050</v>
      </c>
      <c r="E17" s="17">
        <f>E13</f>
        <v>1190</v>
      </c>
      <c r="F17" s="18">
        <v>9</v>
      </c>
      <c r="G17" s="10">
        <f t="shared" si="0"/>
        <v>8370</v>
      </c>
      <c r="H17" s="10">
        <f t="shared" si="1"/>
        <v>9450</v>
      </c>
      <c r="I17" s="25">
        <f>C16/E16</f>
        <v>0.86554621848739499</v>
      </c>
      <c r="P17" s="13"/>
    </row>
    <row r="18" spans="1:16" ht="20.25" customHeight="1" x14ac:dyDescent="0.25">
      <c r="A18" s="26" t="s">
        <v>20</v>
      </c>
      <c r="B18" s="27"/>
      <c r="C18" s="28"/>
      <c r="D18" s="28"/>
      <c r="E18" s="28"/>
      <c r="F18" s="29">
        <f>SUM(F7:F17)</f>
        <v>69</v>
      </c>
      <c r="G18" s="30">
        <f>SUM(G7:G17)</f>
        <v>77470</v>
      </c>
      <c r="H18" s="30">
        <f>SUM(H7:H17)</f>
        <v>84803</v>
      </c>
    </row>
    <row r="19" spans="1:16" ht="20.25" x14ac:dyDescent="0.3">
      <c r="A19" s="43" t="s">
        <v>21</v>
      </c>
      <c r="B19" s="44"/>
      <c r="C19" s="44"/>
      <c r="D19" s="44"/>
      <c r="E19" s="44"/>
      <c r="F19" s="45"/>
      <c r="G19" s="31">
        <f>G18</f>
        <v>77470</v>
      </c>
      <c r="H19" s="31">
        <f>H18</f>
        <v>84803</v>
      </c>
      <c r="I19" s="20"/>
    </row>
    <row r="20" spans="1:16" ht="20.25" x14ac:dyDescent="0.3">
      <c r="A20" s="43" t="s">
        <v>26</v>
      </c>
      <c r="B20" s="44"/>
      <c r="C20" s="44"/>
      <c r="D20" s="44"/>
      <c r="E20" s="44"/>
      <c r="F20" s="45"/>
      <c r="G20" s="31">
        <f>G19*12</f>
        <v>929640</v>
      </c>
      <c r="H20" s="31">
        <f>H19*12</f>
        <v>1017636</v>
      </c>
      <c r="I20" s="20"/>
    </row>
    <row r="21" spans="1:16" ht="20.25" x14ac:dyDescent="0.3">
      <c r="A21" s="43" t="s">
        <v>22</v>
      </c>
      <c r="B21" s="44"/>
      <c r="C21" s="44"/>
      <c r="D21" s="44"/>
      <c r="E21" s="44"/>
      <c r="F21" s="45"/>
      <c r="G21" s="31"/>
      <c r="H21" s="32">
        <f>H20-G20</f>
        <v>87996</v>
      </c>
      <c r="I21" s="20"/>
    </row>
    <row r="22" spans="1:16" ht="20.25" x14ac:dyDescent="0.3">
      <c r="A22" s="43" t="s">
        <v>23</v>
      </c>
      <c r="B22" s="44"/>
      <c r="C22" s="44"/>
      <c r="D22" s="44"/>
      <c r="E22" s="44"/>
      <c r="F22" s="45"/>
      <c r="G22" s="31">
        <f>G19*23.59/100</f>
        <v>18275.172999999999</v>
      </c>
      <c r="H22" s="31">
        <f>(H19*23.59/100-0.52)</f>
        <v>20004.507699999998</v>
      </c>
      <c r="I22" s="20"/>
    </row>
    <row r="23" spans="1:16" ht="20.25" x14ac:dyDescent="0.3">
      <c r="A23" s="43" t="s">
        <v>24</v>
      </c>
      <c r="B23" s="44"/>
      <c r="C23" s="44"/>
      <c r="D23" s="44"/>
      <c r="E23" s="44"/>
      <c r="F23" s="45"/>
      <c r="G23" s="31">
        <f>G22*12</f>
        <v>219302.076</v>
      </c>
      <c r="H23" s="31">
        <f>H22*12</f>
        <v>240054.09239999996</v>
      </c>
      <c r="I23" s="21"/>
    </row>
    <row r="24" spans="1:16" ht="20.25" x14ac:dyDescent="0.3">
      <c r="A24" s="43" t="s">
        <v>25</v>
      </c>
      <c r="B24" s="44"/>
      <c r="C24" s="44"/>
      <c r="D24" s="44"/>
      <c r="E24" s="44"/>
      <c r="F24" s="45"/>
      <c r="G24" s="31"/>
      <c r="H24" s="32">
        <f>H23-G23</f>
        <v>20752.016399999964</v>
      </c>
      <c r="I24" s="20"/>
    </row>
    <row r="25" spans="1:16" ht="23.25" x14ac:dyDescent="0.35">
      <c r="A25" s="40" t="s">
        <v>27</v>
      </c>
      <c r="B25" s="41"/>
      <c r="C25" s="41"/>
      <c r="D25" s="41"/>
      <c r="E25" s="41"/>
      <c r="F25" s="42"/>
      <c r="G25" s="38"/>
      <c r="H25" s="39">
        <f>H21+H24</f>
        <v>108748.01639999996</v>
      </c>
      <c r="I25" s="22"/>
    </row>
    <row r="27" spans="1:16" x14ac:dyDescent="0.25">
      <c r="A27" s="1" t="s">
        <v>30</v>
      </c>
    </row>
    <row r="28" spans="1:16" x14ac:dyDescent="0.25">
      <c r="H28" s="23"/>
      <c r="I28" s="23"/>
    </row>
    <row r="31" spans="1:16" x14ac:dyDescent="0.25">
      <c r="H31" s="24"/>
      <c r="I31" s="24"/>
    </row>
  </sheetData>
  <mergeCells count="11">
    <mergeCell ref="I5:I6"/>
    <mergeCell ref="A3:I3"/>
    <mergeCell ref="A5:A6"/>
    <mergeCell ref="C5:C6"/>
    <mergeCell ref="A24:F24"/>
    <mergeCell ref="A25:F25"/>
    <mergeCell ref="A19:F19"/>
    <mergeCell ref="A20:F20"/>
    <mergeCell ref="A21:F21"/>
    <mergeCell ref="A22:F22"/>
    <mergeCell ref="A23:F23"/>
  </mergeCells>
  <pageMargins left="0.70866141732283472" right="0.70866141732283472" top="0.74803149606299213" bottom="0.74803149606299213" header="0.31496062992125984" footer="0.31496062992125984"/>
  <pageSetup paperSize="9" scale="69" fitToWidth="0" orientation="landscape" r:id="rId1"/>
  <rowBreaks count="1" manualBreakCount="1">
    <brk id="7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108 748 _aprēķins</vt:lpstr>
    </vt:vector>
  </TitlesOfParts>
  <Manager>Latvijas Ģeotelpiskās informācijas agentūra</Manager>
  <Company>Aizsardzības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Ģeotelpiskās informācijas aģentūrai papildus nepieciešamā finansējuma aprēķins, lai paaugstinātu speciālistu mēnešalgas</dc:title>
  <dc:subject>Informatīvā ziņojuma 3. pielikums</dc:subject>
  <dc:creator>Iveta Gruzīte</dc:creator>
  <cp:keywords>VSS_655</cp:keywords>
  <dc:description>26588194_x000d_
Iveta.Gruzite@lgia.gov.lv</dc:description>
  <cp:lastModifiedBy>Irina Zeigliša</cp:lastModifiedBy>
  <cp:lastPrinted>2021-08-16T08:10:41Z</cp:lastPrinted>
  <dcterms:created xsi:type="dcterms:W3CDTF">2021-07-29T10:20:00Z</dcterms:created>
  <dcterms:modified xsi:type="dcterms:W3CDTF">2021-08-16T08:10:51Z</dcterms:modified>
</cp:coreProperties>
</file>